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-nittai40\Downloads\"/>
    </mc:Choice>
  </mc:AlternateContent>
  <bookViews>
    <workbookView xWindow="0" yWindow="0" windowWidth="24000" windowHeight="9510" tabRatio="824" firstSheet="2" activeTab="2"/>
  </bookViews>
  <sheets>
    <sheet name="STEP①【データ貼付】" sheetId="1" state="hidden" r:id="rId1"/>
    <sheet name="STEP②【抽出】" sheetId="2" state="hidden" r:id="rId2"/>
    <sheet name="STEP③【種目毎】" sheetId="7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  <sheet name="Sheet1" sheetId="9" state="hidden" r:id="rId9"/>
  </sheets>
  <definedNames>
    <definedName name="_xlnm._FilterDatabase" localSheetId="0" hidden="1">STEP①【データ貼付】!$A$1:$O$150</definedName>
    <definedName name="_xlnm._FilterDatabase" localSheetId="1" hidden="1">STEP②【抽出】!$A$2:$O$202</definedName>
    <definedName name="_xlnm._FilterDatabase" localSheetId="2" hidden="1">STEP③【種目毎】!$A$3:$V$183</definedName>
    <definedName name="_xlnm.Print_Area" localSheetId="2">STEP③【種目毎】!$A$1:$V$183</definedName>
    <definedName name="_xlnm.Print_Titles" localSheetId="2">STEP③【種目毎】!$1:$3</definedName>
  </definedNames>
  <calcPr calcId="181029"/>
</workbook>
</file>

<file path=xl/calcChain.xml><?xml version="1.0" encoding="utf-8"?>
<calcChain xmlns="http://schemas.openxmlformats.org/spreadsheetml/2006/main">
  <c r="D5" i="2" l="1"/>
  <c r="E5" i="2"/>
  <c r="G5" i="2"/>
  <c r="H5" i="2"/>
  <c r="I5" i="2"/>
  <c r="J5" i="2"/>
  <c r="K5" i="2"/>
  <c r="L5" i="2"/>
  <c r="M5" i="2"/>
  <c r="N5" i="2"/>
  <c r="O5" i="2"/>
  <c r="D6" i="2"/>
  <c r="E6" i="2"/>
  <c r="G6" i="2"/>
  <c r="H6" i="2"/>
  <c r="I6" i="2"/>
  <c r="J6" i="2"/>
  <c r="K6" i="2"/>
  <c r="L6" i="2"/>
  <c r="M6" i="2"/>
  <c r="N6" i="2"/>
  <c r="O6" i="2"/>
  <c r="D7" i="2"/>
  <c r="E7" i="2"/>
  <c r="G7" i="2"/>
  <c r="H7" i="2"/>
  <c r="I7" i="2"/>
  <c r="J7" i="2"/>
  <c r="K7" i="2"/>
  <c r="L7" i="2"/>
  <c r="M7" i="2"/>
  <c r="N7" i="2"/>
  <c r="O7" i="2"/>
  <c r="D8" i="2"/>
  <c r="E8" i="2"/>
  <c r="G8" i="2"/>
  <c r="H8" i="2"/>
  <c r="I8" i="2"/>
  <c r="J8" i="2"/>
  <c r="K8" i="2"/>
  <c r="L8" i="2"/>
  <c r="M8" i="2"/>
  <c r="N8" i="2"/>
  <c r="O8" i="2"/>
  <c r="D9" i="2"/>
  <c r="E9" i="2"/>
  <c r="G9" i="2"/>
  <c r="H9" i="2"/>
  <c r="I9" i="2"/>
  <c r="J9" i="2"/>
  <c r="K9" i="2"/>
  <c r="L9" i="2"/>
  <c r="M9" i="2"/>
  <c r="N9" i="2"/>
  <c r="O9" i="2"/>
  <c r="D10" i="2"/>
  <c r="E10" i="2"/>
  <c r="G10" i="2"/>
  <c r="H10" i="2"/>
  <c r="I10" i="2"/>
  <c r="J10" i="2"/>
  <c r="K10" i="2"/>
  <c r="L10" i="2"/>
  <c r="M10" i="2"/>
  <c r="N10" i="2"/>
  <c r="O10" i="2"/>
  <c r="D11" i="2"/>
  <c r="E11" i="2"/>
  <c r="G11" i="2"/>
  <c r="H11" i="2"/>
  <c r="I11" i="2"/>
  <c r="J11" i="2"/>
  <c r="K11" i="2"/>
  <c r="L11" i="2"/>
  <c r="M11" i="2"/>
  <c r="N11" i="2"/>
  <c r="O11" i="2"/>
  <c r="D12" i="2"/>
  <c r="E12" i="2"/>
  <c r="G12" i="2"/>
  <c r="H12" i="2"/>
  <c r="I12" i="2"/>
  <c r="J12" i="2"/>
  <c r="K12" i="2"/>
  <c r="L12" i="2"/>
  <c r="M12" i="2"/>
  <c r="N12" i="2"/>
  <c r="O12" i="2"/>
  <c r="D13" i="2"/>
  <c r="E13" i="2"/>
  <c r="G13" i="2"/>
  <c r="H13" i="2"/>
  <c r="I13" i="2"/>
  <c r="J13" i="2"/>
  <c r="K13" i="2"/>
  <c r="L13" i="2"/>
  <c r="M13" i="2"/>
  <c r="N13" i="2"/>
  <c r="O13" i="2"/>
  <c r="D14" i="2"/>
  <c r="E14" i="2"/>
  <c r="G14" i="2"/>
  <c r="H14" i="2"/>
  <c r="I14" i="2"/>
  <c r="J14" i="2"/>
  <c r="K14" i="2"/>
  <c r="L14" i="2"/>
  <c r="M14" i="2"/>
  <c r="N14" i="2"/>
  <c r="O14" i="2"/>
  <c r="D15" i="2"/>
  <c r="E15" i="2"/>
  <c r="G15" i="2"/>
  <c r="H15" i="2"/>
  <c r="I15" i="2"/>
  <c r="J15" i="2"/>
  <c r="K15" i="2"/>
  <c r="L15" i="2"/>
  <c r="M15" i="2"/>
  <c r="N15" i="2"/>
  <c r="O15" i="2"/>
  <c r="D16" i="2"/>
  <c r="E16" i="2"/>
  <c r="G16" i="2"/>
  <c r="H16" i="2"/>
  <c r="I16" i="2"/>
  <c r="J16" i="2"/>
  <c r="K16" i="2"/>
  <c r="L16" i="2"/>
  <c r="M16" i="2"/>
  <c r="N16" i="2"/>
  <c r="O16" i="2"/>
  <c r="D17" i="2"/>
  <c r="E17" i="2"/>
  <c r="G17" i="2"/>
  <c r="H17" i="2"/>
  <c r="I17" i="2"/>
  <c r="J17" i="2"/>
  <c r="K17" i="2"/>
  <c r="L17" i="2"/>
  <c r="M17" i="2"/>
  <c r="N17" i="2"/>
  <c r="O17" i="2"/>
  <c r="D18" i="2"/>
  <c r="E18" i="2"/>
  <c r="G18" i="2"/>
  <c r="H18" i="2"/>
  <c r="I18" i="2"/>
  <c r="J18" i="2"/>
  <c r="K18" i="2"/>
  <c r="L18" i="2"/>
  <c r="M18" i="2"/>
  <c r="N18" i="2"/>
  <c r="O18" i="2"/>
  <c r="D19" i="2"/>
  <c r="E19" i="2"/>
  <c r="G19" i="2"/>
  <c r="H19" i="2"/>
  <c r="I19" i="2"/>
  <c r="J19" i="2"/>
  <c r="K19" i="2"/>
  <c r="L19" i="2"/>
  <c r="M19" i="2"/>
  <c r="N19" i="2"/>
  <c r="O19" i="2"/>
  <c r="D20" i="2"/>
  <c r="E20" i="2"/>
  <c r="G20" i="2"/>
  <c r="H20" i="2"/>
  <c r="I20" i="2"/>
  <c r="J20" i="2"/>
  <c r="K20" i="2"/>
  <c r="L20" i="2"/>
  <c r="M20" i="2"/>
  <c r="N20" i="2"/>
  <c r="O20" i="2"/>
  <c r="D21" i="2"/>
  <c r="E21" i="2"/>
  <c r="G21" i="2"/>
  <c r="H21" i="2"/>
  <c r="I21" i="2"/>
  <c r="J21" i="2"/>
  <c r="K21" i="2"/>
  <c r="L21" i="2"/>
  <c r="M21" i="2"/>
  <c r="N21" i="2"/>
  <c r="O21" i="2"/>
  <c r="D22" i="2"/>
  <c r="E22" i="2"/>
  <c r="G22" i="2"/>
  <c r="H22" i="2"/>
  <c r="I22" i="2"/>
  <c r="J22" i="2"/>
  <c r="K22" i="2"/>
  <c r="L22" i="2"/>
  <c r="M22" i="2"/>
  <c r="N22" i="2"/>
  <c r="O22" i="2"/>
  <c r="D23" i="2"/>
  <c r="E23" i="2"/>
  <c r="G23" i="2"/>
  <c r="H23" i="2"/>
  <c r="I23" i="2"/>
  <c r="J23" i="2"/>
  <c r="K23" i="2"/>
  <c r="L23" i="2"/>
  <c r="M23" i="2"/>
  <c r="N23" i="2"/>
  <c r="O23" i="2"/>
  <c r="D24" i="2"/>
  <c r="E24" i="2"/>
  <c r="G24" i="2"/>
  <c r="H24" i="2"/>
  <c r="I24" i="2"/>
  <c r="J24" i="2"/>
  <c r="K24" i="2"/>
  <c r="L24" i="2"/>
  <c r="M24" i="2"/>
  <c r="N24" i="2"/>
  <c r="O24" i="2"/>
  <c r="D25" i="2"/>
  <c r="E25" i="2"/>
  <c r="G25" i="2"/>
  <c r="H25" i="2"/>
  <c r="I25" i="2"/>
  <c r="J25" i="2"/>
  <c r="K25" i="2"/>
  <c r="L25" i="2"/>
  <c r="M25" i="2"/>
  <c r="N25" i="2"/>
  <c r="O25" i="2"/>
  <c r="D26" i="2"/>
  <c r="E26" i="2"/>
  <c r="G26" i="2"/>
  <c r="H26" i="2"/>
  <c r="I26" i="2"/>
  <c r="J26" i="2"/>
  <c r="K26" i="2"/>
  <c r="L26" i="2"/>
  <c r="M26" i="2"/>
  <c r="N26" i="2"/>
  <c r="O26" i="2"/>
  <c r="D27" i="2"/>
  <c r="E27" i="2"/>
  <c r="G27" i="2"/>
  <c r="H27" i="2"/>
  <c r="I27" i="2"/>
  <c r="J27" i="2"/>
  <c r="K27" i="2"/>
  <c r="L27" i="2"/>
  <c r="M27" i="2"/>
  <c r="N27" i="2"/>
  <c r="O27" i="2"/>
  <c r="D28" i="2"/>
  <c r="E28" i="2"/>
  <c r="G28" i="2"/>
  <c r="H28" i="2"/>
  <c r="I28" i="2"/>
  <c r="J28" i="2"/>
  <c r="K28" i="2"/>
  <c r="L28" i="2"/>
  <c r="M28" i="2"/>
  <c r="N28" i="2"/>
  <c r="O28" i="2"/>
  <c r="D29" i="2"/>
  <c r="E29" i="2"/>
  <c r="G29" i="2"/>
  <c r="H29" i="2"/>
  <c r="I29" i="2"/>
  <c r="J29" i="2"/>
  <c r="K29" i="2"/>
  <c r="L29" i="2"/>
  <c r="M29" i="2"/>
  <c r="N29" i="2"/>
  <c r="O29" i="2"/>
  <c r="D30" i="2"/>
  <c r="E30" i="2"/>
  <c r="G30" i="2"/>
  <c r="H30" i="2"/>
  <c r="I30" i="2"/>
  <c r="J30" i="2"/>
  <c r="K30" i="2"/>
  <c r="L30" i="2"/>
  <c r="M30" i="2"/>
  <c r="N30" i="2"/>
  <c r="O30" i="2"/>
  <c r="D31" i="2"/>
  <c r="E31" i="2"/>
  <c r="G31" i="2"/>
  <c r="H31" i="2"/>
  <c r="I31" i="2"/>
  <c r="J31" i="2"/>
  <c r="K31" i="2"/>
  <c r="L31" i="2"/>
  <c r="M31" i="2"/>
  <c r="N31" i="2"/>
  <c r="O31" i="2"/>
  <c r="D32" i="2"/>
  <c r="E32" i="2"/>
  <c r="G32" i="2"/>
  <c r="H32" i="2"/>
  <c r="I32" i="2"/>
  <c r="J32" i="2"/>
  <c r="K32" i="2"/>
  <c r="L32" i="2"/>
  <c r="M32" i="2"/>
  <c r="N32" i="2"/>
  <c r="O32" i="2"/>
  <c r="D33" i="2"/>
  <c r="E33" i="2"/>
  <c r="G33" i="2"/>
  <c r="H33" i="2"/>
  <c r="I33" i="2"/>
  <c r="J33" i="2"/>
  <c r="K33" i="2"/>
  <c r="L33" i="2"/>
  <c r="M33" i="2"/>
  <c r="N33" i="2"/>
  <c r="O33" i="2"/>
  <c r="D34" i="2"/>
  <c r="E34" i="2"/>
  <c r="G34" i="2"/>
  <c r="H34" i="2"/>
  <c r="I34" i="2"/>
  <c r="J34" i="2"/>
  <c r="K34" i="2"/>
  <c r="L34" i="2"/>
  <c r="M34" i="2"/>
  <c r="N34" i="2"/>
  <c r="O34" i="2"/>
  <c r="D35" i="2"/>
  <c r="E35" i="2"/>
  <c r="G35" i="2"/>
  <c r="H35" i="2"/>
  <c r="I35" i="2"/>
  <c r="J35" i="2"/>
  <c r="K35" i="2"/>
  <c r="L35" i="2"/>
  <c r="M35" i="2"/>
  <c r="N35" i="2"/>
  <c r="O35" i="2"/>
  <c r="D36" i="2"/>
  <c r="E36" i="2"/>
  <c r="G36" i="2"/>
  <c r="H36" i="2"/>
  <c r="I36" i="2"/>
  <c r="J36" i="2"/>
  <c r="K36" i="2"/>
  <c r="L36" i="2"/>
  <c r="M36" i="2"/>
  <c r="N36" i="2"/>
  <c r="O36" i="2"/>
  <c r="D37" i="2"/>
  <c r="E37" i="2"/>
  <c r="G37" i="2"/>
  <c r="H37" i="2"/>
  <c r="I37" i="2"/>
  <c r="J37" i="2"/>
  <c r="K37" i="2"/>
  <c r="L37" i="2"/>
  <c r="M37" i="2"/>
  <c r="N37" i="2"/>
  <c r="O37" i="2"/>
  <c r="D38" i="2"/>
  <c r="E38" i="2"/>
  <c r="G38" i="2"/>
  <c r="H38" i="2"/>
  <c r="I38" i="2"/>
  <c r="J38" i="2"/>
  <c r="K38" i="2"/>
  <c r="L38" i="2"/>
  <c r="M38" i="2"/>
  <c r="N38" i="2"/>
  <c r="O38" i="2"/>
  <c r="D39" i="2"/>
  <c r="E39" i="2"/>
  <c r="G39" i="2"/>
  <c r="H39" i="2"/>
  <c r="I39" i="2"/>
  <c r="J39" i="2"/>
  <c r="K39" i="2"/>
  <c r="L39" i="2"/>
  <c r="M39" i="2"/>
  <c r="N39" i="2"/>
  <c r="O39" i="2"/>
  <c r="D40" i="2"/>
  <c r="E40" i="2"/>
  <c r="G40" i="2"/>
  <c r="H40" i="2"/>
  <c r="I40" i="2"/>
  <c r="J40" i="2"/>
  <c r="K40" i="2"/>
  <c r="L40" i="2"/>
  <c r="M40" i="2"/>
  <c r="N40" i="2"/>
  <c r="O40" i="2"/>
  <c r="D41" i="2"/>
  <c r="E41" i="2"/>
  <c r="G41" i="2"/>
  <c r="H41" i="2"/>
  <c r="I41" i="2"/>
  <c r="J41" i="2"/>
  <c r="K41" i="2"/>
  <c r="L41" i="2"/>
  <c r="M41" i="2"/>
  <c r="N41" i="2"/>
  <c r="O41" i="2"/>
  <c r="D42" i="2"/>
  <c r="E42" i="2"/>
  <c r="G42" i="2"/>
  <c r="H42" i="2"/>
  <c r="I42" i="2"/>
  <c r="J42" i="2"/>
  <c r="K42" i="2"/>
  <c r="L42" i="2"/>
  <c r="M42" i="2"/>
  <c r="N42" i="2"/>
  <c r="O42" i="2"/>
  <c r="D43" i="2"/>
  <c r="E43" i="2"/>
  <c r="G43" i="2"/>
  <c r="H43" i="2"/>
  <c r="I43" i="2"/>
  <c r="J43" i="2"/>
  <c r="K43" i="2"/>
  <c r="L43" i="2"/>
  <c r="M43" i="2"/>
  <c r="N43" i="2"/>
  <c r="O43" i="2"/>
  <c r="D44" i="2"/>
  <c r="E44" i="2"/>
  <c r="G44" i="2"/>
  <c r="H44" i="2"/>
  <c r="I44" i="2"/>
  <c r="J44" i="2"/>
  <c r="K44" i="2"/>
  <c r="L44" i="2"/>
  <c r="M44" i="2"/>
  <c r="N44" i="2"/>
  <c r="O44" i="2"/>
  <c r="D45" i="2"/>
  <c r="E45" i="2"/>
  <c r="G45" i="2"/>
  <c r="H45" i="2"/>
  <c r="I45" i="2"/>
  <c r="J45" i="2"/>
  <c r="K45" i="2"/>
  <c r="L45" i="2"/>
  <c r="M45" i="2"/>
  <c r="N45" i="2"/>
  <c r="O45" i="2"/>
  <c r="D46" i="2"/>
  <c r="E46" i="2"/>
  <c r="G46" i="2"/>
  <c r="H46" i="2"/>
  <c r="I46" i="2"/>
  <c r="J46" i="2"/>
  <c r="K46" i="2"/>
  <c r="L46" i="2"/>
  <c r="M46" i="2"/>
  <c r="N46" i="2"/>
  <c r="O46" i="2"/>
  <c r="D47" i="2"/>
  <c r="E47" i="2"/>
  <c r="G47" i="2"/>
  <c r="H47" i="2"/>
  <c r="I47" i="2"/>
  <c r="J47" i="2"/>
  <c r="K47" i="2"/>
  <c r="L47" i="2"/>
  <c r="M47" i="2"/>
  <c r="N47" i="2"/>
  <c r="O47" i="2"/>
  <c r="D48" i="2"/>
  <c r="E48" i="2"/>
  <c r="G48" i="2"/>
  <c r="H48" i="2"/>
  <c r="I48" i="2"/>
  <c r="J48" i="2"/>
  <c r="K48" i="2"/>
  <c r="L48" i="2"/>
  <c r="M48" i="2"/>
  <c r="N48" i="2"/>
  <c r="O48" i="2"/>
  <c r="D49" i="2"/>
  <c r="E49" i="2"/>
  <c r="G49" i="2"/>
  <c r="H49" i="2"/>
  <c r="I49" i="2"/>
  <c r="J49" i="2"/>
  <c r="K49" i="2"/>
  <c r="L49" i="2"/>
  <c r="M49" i="2"/>
  <c r="N49" i="2"/>
  <c r="O49" i="2"/>
  <c r="D50" i="2"/>
  <c r="E50" i="2"/>
  <c r="G50" i="2"/>
  <c r="H50" i="2"/>
  <c r="I50" i="2"/>
  <c r="J50" i="2"/>
  <c r="K50" i="2"/>
  <c r="L50" i="2"/>
  <c r="M50" i="2"/>
  <c r="N50" i="2"/>
  <c r="O50" i="2"/>
  <c r="D51" i="2"/>
  <c r="E51" i="2"/>
  <c r="G51" i="2"/>
  <c r="H51" i="2"/>
  <c r="I51" i="2"/>
  <c r="J51" i="2"/>
  <c r="K51" i="2"/>
  <c r="L51" i="2"/>
  <c r="M51" i="2"/>
  <c r="N51" i="2"/>
  <c r="O51" i="2"/>
  <c r="D52" i="2"/>
  <c r="E52" i="2"/>
  <c r="G52" i="2"/>
  <c r="H52" i="2"/>
  <c r="I52" i="2"/>
  <c r="J52" i="2"/>
  <c r="K52" i="2"/>
  <c r="L52" i="2"/>
  <c r="M52" i="2"/>
  <c r="N52" i="2"/>
  <c r="O52" i="2"/>
  <c r="D53" i="2"/>
  <c r="E53" i="2"/>
  <c r="G53" i="2"/>
  <c r="H53" i="2"/>
  <c r="I53" i="2"/>
  <c r="J53" i="2"/>
  <c r="K53" i="2"/>
  <c r="L53" i="2"/>
  <c r="M53" i="2"/>
  <c r="N53" i="2"/>
  <c r="O53" i="2"/>
  <c r="D54" i="2"/>
  <c r="E54" i="2"/>
  <c r="G54" i="2"/>
  <c r="H54" i="2"/>
  <c r="I54" i="2"/>
  <c r="J54" i="2"/>
  <c r="K54" i="2"/>
  <c r="L54" i="2"/>
  <c r="M54" i="2"/>
  <c r="N54" i="2"/>
  <c r="O54" i="2"/>
  <c r="D55" i="2"/>
  <c r="E55" i="2"/>
  <c r="G55" i="2"/>
  <c r="H55" i="2"/>
  <c r="I55" i="2"/>
  <c r="J55" i="2"/>
  <c r="K55" i="2"/>
  <c r="L55" i="2"/>
  <c r="M55" i="2"/>
  <c r="N55" i="2"/>
  <c r="O55" i="2"/>
  <c r="D56" i="2"/>
  <c r="E56" i="2"/>
  <c r="G56" i="2"/>
  <c r="H56" i="2"/>
  <c r="I56" i="2"/>
  <c r="J56" i="2"/>
  <c r="K56" i="2"/>
  <c r="L56" i="2"/>
  <c r="M56" i="2"/>
  <c r="N56" i="2"/>
  <c r="O56" i="2"/>
  <c r="D57" i="2"/>
  <c r="E57" i="2"/>
  <c r="G57" i="2"/>
  <c r="H57" i="2"/>
  <c r="I57" i="2"/>
  <c r="J57" i="2"/>
  <c r="K57" i="2"/>
  <c r="L57" i="2"/>
  <c r="M57" i="2"/>
  <c r="N57" i="2"/>
  <c r="O57" i="2"/>
  <c r="D58" i="2"/>
  <c r="E58" i="2"/>
  <c r="G58" i="2"/>
  <c r="H58" i="2"/>
  <c r="I58" i="2"/>
  <c r="J58" i="2"/>
  <c r="K58" i="2"/>
  <c r="L58" i="2"/>
  <c r="M58" i="2"/>
  <c r="N58" i="2"/>
  <c r="O58" i="2"/>
  <c r="D59" i="2"/>
  <c r="E59" i="2"/>
  <c r="G59" i="2"/>
  <c r="H59" i="2"/>
  <c r="I59" i="2"/>
  <c r="J59" i="2"/>
  <c r="K59" i="2"/>
  <c r="L59" i="2"/>
  <c r="M59" i="2"/>
  <c r="N59" i="2"/>
  <c r="O59" i="2"/>
  <c r="D60" i="2"/>
  <c r="E60" i="2"/>
  <c r="G60" i="2"/>
  <c r="H60" i="2"/>
  <c r="I60" i="2"/>
  <c r="J60" i="2"/>
  <c r="K60" i="2"/>
  <c r="L60" i="2"/>
  <c r="M60" i="2"/>
  <c r="N60" i="2"/>
  <c r="O60" i="2"/>
  <c r="D61" i="2"/>
  <c r="E61" i="2"/>
  <c r="G61" i="2"/>
  <c r="H61" i="2"/>
  <c r="I61" i="2"/>
  <c r="J61" i="2"/>
  <c r="K61" i="2"/>
  <c r="L61" i="2"/>
  <c r="M61" i="2"/>
  <c r="N61" i="2"/>
  <c r="O61" i="2"/>
  <c r="D62" i="2"/>
  <c r="E62" i="2"/>
  <c r="G62" i="2"/>
  <c r="H62" i="2"/>
  <c r="I62" i="2"/>
  <c r="J62" i="2"/>
  <c r="K62" i="2"/>
  <c r="L62" i="2"/>
  <c r="M62" i="2"/>
  <c r="N62" i="2"/>
  <c r="O62" i="2"/>
  <c r="D63" i="2"/>
  <c r="E63" i="2"/>
  <c r="G63" i="2"/>
  <c r="H63" i="2"/>
  <c r="I63" i="2"/>
  <c r="J63" i="2"/>
  <c r="K63" i="2"/>
  <c r="L63" i="2"/>
  <c r="M63" i="2"/>
  <c r="N63" i="2"/>
  <c r="O63" i="2"/>
  <c r="D64" i="2"/>
  <c r="E64" i="2"/>
  <c r="G64" i="2"/>
  <c r="H64" i="2"/>
  <c r="I64" i="2"/>
  <c r="J64" i="2"/>
  <c r="K64" i="2"/>
  <c r="L64" i="2"/>
  <c r="M64" i="2"/>
  <c r="N64" i="2"/>
  <c r="O64" i="2"/>
  <c r="D65" i="2"/>
  <c r="E65" i="2"/>
  <c r="G65" i="2"/>
  <c r="H65" i="2"/>
  <c r="I65" i="2"/>
  <c r="J65" i="2"/>
  <c r="K65" i="2"/>
  <c r="L65" i="2"/>
  <c r="M65" i="2"/>
  <c r="N65" i="2"/>
  <c r="O65" i="2"/>
  <c r="D66" i="2"/>
  <c r="E66" i="2"/>
  <c r="G66" i="2"/>
  <c r="H66" i="2"/>
  <c r="I66" i="2"/>
  <c r="J66" i="2"/>
  <c r="K66" i="2"/>
  <c r="L66" i="2"/>
  <c r="M66" i="2"/>
  <c r="N66" i="2"/>
  <c r="O66" i="2"/>
  <c r="D67" i="2"/>
  <c r="E67" i="2"/>
  <c r="G67" i="2"/>
  <c r="H67" i="2"/>
  <c r="I67" i="2"/>
  <c r="J67" i="2"/>
  <c r="K67" i="2"/>
  <c r="L67" i="2"/>
  <c r="M67" i="2"/>
  <c r="N67" i="2"/>
  <c r="O67" i="2"/>
  <c r="D68" i="2"/>
  <c r="E68" i="2"/>
  <c r="G68" i="2"/>
  <c r="H68" i="2"/>
  <c r="I68" i="2"/>
  <c r="J68" i="2"/>
  <c r="K68" i="2"/>
  <c r="L68" i="2"/>
  <c r="M68" i="2"/>
  <c r="N68" i="2"/>
  <c r="O68" i="2"/>
  <c r="D69" i="2"/>
  <c r="E69" i="2"/>
  <c r="G69" i="2"/>
  <c r="H69" i="2"/>
  <c r="I69" i="2"/>
  <c r="J69" i="2"/>
  <c r="K69" i="2"/>
  <c r="L69" i="2"/>
  <c r="M69" i="2"/>
  <c r="N69" i="2"/>
  <c r="O69" i="2"/>
  <c r="D70" i="2"/>
  <c r="E70" i="2"/>
  <c r="G70" i="2"/>
  <c r="H70" i="2"/>
  <c r="I70" i="2"/>
  <c r="J70" i="2"/>
  <c r="K70" i="2"/>
  <c r="L70" i="2"/>
  <c r="M70" i="2"/>
  <c r="N70" i="2"/>
  <c r="O70" i="2"/>
  <c r="D71" i="2"/>
  <c r="E71" i="2"/>
  <c r="G71" i="2"/>
  <c r="H71" i="2"/>
  <c r="I71" i="2"/>
  <c r="J71" i="2"/>
  <c r="K71" i="2"/>
  <c r="L71" i="2"/>
  <c r="M71" i="2"/>
  <c r="N71" i="2"/>
  <c r="O71" i="2"/>
  <c r="D72" i="2"/>
  <c r="E72" i="2"/>
  <c r="G72" i="2"/>
  <c r="H72" i="2"/>
  <c r="I72" i="2"/>
  <c r="J72" i="2"/>
  <c r="K72" i="2"/>
  <c r="L72" i="2"/>
  <c r="M72" i="2"/>
  <c r="N72" i="2"/>
  <c r="O72" i="2"/>
  <c r="D73" i="2"/>
  <c r="E73" i="2"/>
  <c r="G73" i="2"/>
  <c r="H73" i="2"/>
  <c r="I73" i="2"/>
  <c r="J73" i="2"/>
  <c r="K73" i="2"/>
  <c r="L73" i="2"/>
  <c r="M73" i="2"/>
  <c r="N73" i="2"/>
  <c r="O73" i="2"/>
  <c r="D74" i="2"/>
  <c r="E74" i="2"/>
  <c r="G74" i="2"/>
  <c r="H74" i="2"/>
  <c r="I74" i="2"/>
  <c r="J74" i="2"/>
  <c r="K74" i="2"/>
  <c r="L74" i="2"/>
  <c r="M74" i="2"/>
  <c r="N74" i="2"/>
  <c r="O74" i="2"/>
  <c r="D75" i="2"/>
  <c r="E75" i="2"/>
  <c r="G75" i="2"/>
  <c r="H75" i="2"/>
  <c r="I75" i="2"/>
  <c r="J75" i="2"/>
  <c r="K75" i="2"/>
  <c r="L75" i="2"/>
  <c r="M75" i="2"/>
  <c r="N75" i="2"/>
  <c r="O75" i="2"/>
  <c r="D76" i="2"/>
  <c r="E76" i="2"/>
  <c r="G76" i="2"/>
  <c r="H76" i="2"/>
  <c r="I76" i="2"/>
  <c r="J76" i="2"/>
  <c r="K76" i="2"/>
  <c r="L76" i="2"/>
  <c r="M76" i="2"/>
  <c r="N76" i="2"/>
  <c r="O76" i="2"/>
  <c r="D77" i="2"/>
  <c r="E77" i="2"/>
  <c r="G77" i="2"/>
  <c r="H77" i="2"/>
  <c r="I77" i="2"/>
  <c r="J77" i="2"/>
  <c r="K77" i="2"/>
  <c r="L77" i="2"/>
  <c r="M77" i="2"/>
  <c r="N77" i="2"/>
  <c r="O77" i="2"/>
  <c r="D78" i="2"/>
  <c r="E78" i="2"/>
  <c r="G78" i="2"/>
  <c r="H78" i="2"/>
  <c r="I78" i="2"/>
  <c r="J78" i="2"/>
  <c r="K78" i="2"/>
  <c r="L78" i="2"/>
  <c r="M78" i="2"/>
  <c r="N78" i="2"/>
  <c r="O78" i="2"/>
  <c r="D79" i="2"/>
  <c r="E79" i="2"/>
  <c r="G79" i="2"/>
  <c r="H79" i="2"/>
  <c r="I79" i="2"/>
  <c r="J79" i="2"/>
  <c r="K79" i="2"/>
  <c r="L79" i="2"/>
  <c r="M79" i="2"/>
  <c r="N79" i="2"/>
  <c r="O79" i="2"/>
  <c r="D80" i="2"/>
  <c r="E80" i="2"/>
  <c r="G80" i="2"/>
  <c r="H80" i="2"/>
  <c r="I80" i="2"/>
  <c r="J80" i="2"/>
  <c r="K80" i="2"/>
  <c r="L80" i="2"/>
  <c r="M80" i="2"/>
  <c r="N80" i="2"/>
  <c r="O80" i="2"/>
  <c r="D81" i="2"/>
  <c r="E81" i="2"/>
  <c r="G81" i="2"/>
  <c r="H81" i="2"/>
  <c r="I81" i="2"/>
  <c r="J81" i="2"/>
  <c r="K81" i="2"/>
  <c r="L81" i="2"/>
  <c r="M81" i="2"/>
  <c r="N81" i="2"/>
  <c r="O81" i="2"/>
  <c r="D82" i="2"/>
  <c r="E82" i="2"/>
  <c r="G82" i="2"/>
  <c r="H82" i="2"/>
  <c r="I82" i="2"/>
  <c r="J82" i="2"/>
  <c r="K82" i="2"/>
  <c r="L82" i="2"/>
  <c r="M82" i="2"/>
  <c r="N82" i="2"/>
  <c r="O82" i="2"/>
  <c r="D83" i="2"/>
  <c r="E83" i="2"/>
  <c r="G83" i="2"/>
  <c r="H83" i="2"/>
  <c r="I83" i="2"/>
  <c r="J83" i="2"/>
  <c r="K83" i="2"/>
  <c r="L83" i="2"/>
  <c r="M83" i="2"/>
  <c r="N83" i="2"/>
  <c r="O83" i="2"/>
  <c r="D84" i="2"/>
  <c r="E84" i="2"/>
  <c r="G84" i="2"/>
  <c r="H84" i="2"/>
  <c r="I84" i="2"/>
  <c r="J84" i="2"/>
  <c r="K84" i="2"/>
  <c r="L84" i="2"/>
  <c r="M84" i="2"/>
  <c r="N84" i="2"/>
  <c r="O84" i="2"/>
  <c r="D85" i="2"/>
  <c r="E85" i="2"/>
  <c r="G85" i="2"/>
  <c r="H85" i="2"/>
  <c r="I85" i="2"/>
  <c r="J85" i="2"/>
  <c r="K85" i="2"/>
  <c r="L85" i="2"/>
  <c r="M85" i="2"/>
  <c r="N85" i="2"/>
  <c r="O85" i="2"/>
  <c r="D86" i="2"/>
  <c r="E86" i="2"/>
  <c r="G86" i="2"/>
  <c r="H86" i="2"/>
  <c r="I86" i="2"/>
  <c r="J86" i="2"/>
  <c r="K86" i="2"/>
  <c r="L86" i="2"/>
  <c r="M86" i="2"/>
  <c r="N86" i="2"/>
  <c r="O86" i="2"/>
  <c r="D87" i="2"/>
  <c r="E87" i="2"/>
  <c r="G87" i="2"/>
  <c r="H87" i="2"/>
  <c r="I87" i="2"/>
  <c r="J87" i="2"/>
  <c r="K87" i="2"/>
  <c r="L87" i="2"/>
  <c r="M87" i="2"/>
  <c r="N87" i="2"/>
  <c r="O87" i="2"/>
  <c r="D88" i="2"/>
  <c r="E88" i="2"/>
  <c r="G88" i="2"/>
  <c r="H88" i="2"/>
  <c r="I88" i="2"/>
  <c r="J88" i="2"/>
  <c r="K88" i="2"/>
  <c r="L88" i="2"/>
  <c r="M88" i="2"/>
  <c r="N88" i="2"/>
  <c r="O88" i="2"/>
  <c r="D89" i="2"/>
  <c r="E89" i="2"/>
  <c r="G89" i="2"/>
  <c r="H89" i="2"/>
  <c r="I89" i="2"/>
  <c r="J89" i="2"/>
  <c r="K89" i="2"/>
  <c r="L89" i="2"/>
  <c r="M89" i="2"/>
  <c r="N89" i="2"/>
  <c r="O89" i="2"/>
  <c r="D90" i="2"/>
  <c r="E90" i="2"/>
  <c r="G90" i="2"/>
  <c r="H90" i="2"/>
  <c r="I90" i="2"/>
  <c r="J90" i="2"/>
  <c r="K90" i="2"/>
  <c r="L90" i="2"/>
  <c r="M90" i="2"/>
  <c r="N90" i="2"/>
  <c r="O90" i="2"/>
  <c r="D91" i="2"/>
  <c r="E91" i="2"/>
  <c r="G91" i="2"/>
  <c r="H91" i="2"/>
  <c r="I91" i="2"/>
  <c r="J91" i="2"/>
  <c r="K91" i="2"/>
  <c r="L91" i="2"/>
  <c r="M91" i="2"/>
  <c r="N91" i="2"/>
  <c r="O91" i="2"/>
  <c r="D92" i="2"/>
  <c r="E92" i="2"/>
  <c r="G92" i="2"/>
  <c r="H92" i="2"/>
  <c r="I92" i="2"/>
  <c r="J92" i="2"/>
  <c r="K92" i="2"/>
  <c r="L92" i="2"/>
  <c r="M92" i="2"/>
  <c r="N92" i="2"/>
  <c r="O92" i="2"/>
  <c r="D93" i="2"/>
  <c r="E93" i="2"/>
  <c r="G93" i="2"/>
  <c r="H93" i="2"/>
  <c r="I93" i="2"/>
  <c r="J93" i="2"/>
  <c r="K93" i="2"/>
  <c r="L93" i="2"/>
  <c r="M93" i="2"/>
  <c r="N93" i="2"/>
  <c r="O93" i="2"/>
  <c r="D94" i="2"/>
  <c r="E94" i="2"/>
  <c r="G94" i="2"/>
  <c r="H94" i="2"/>
  <c r="I94" i="2"/>
  <c r="J94" i="2"/>
  <c r="K94" i="2"/>
  <c r="L94" i="2"/>
  <c r="M94" i="2"/>
  <c r="N94" i="2"/>
  <c r="O94" i="2"/>
  <c r="D95" i="2"/>
  <c r="E95" i="2"/>
  <c r="G95" i="2"/>
  <c r="H95" i="2"/>
  <c r="I95" i="2"/>
  <c r="J95" i="2"/>
  <c r="K95" i="2"/>
  <c r="L95" i="2"/>
  <c r="M95" i="2"/>
  <c r="N95" i="2"/>
  <c r="O95" i="2"/>
  <c r="D96" i="2"/>
  <c r="E96" i="2"/>
  <c r="G96" i="2"/>
  <c r="H96" i="2"/>
  <c r="I96" i="2"/>
  <c r="J96" i="2"/>
  <c r="K96" i="2"/>
  <c r="L96" i="2"/>
  <c r="M96" i="2"/>
  <c r="N96" i="2"/>
  <c r="O96" i="2"/>
  <c r="D97" i="2"/>
  <c r="E97" i="2"/>
  <c r="G97" i="2"/>
  <c r="H97" i="2"/>
  <c r="I97" i="2"/>
  <c r="J97" i="2"/>
  <c r="K97" i="2"/>
  <c r="L97" i="2"/>
  <c r="M97" i="2"/>
  <c r="N97" i="2"/>
  <c r="O97" i="2"/>
  <c r="D98" i="2"/>
  <c r="E98" i="2"/>
  <c r="G98" i="2"/>
  <c r="H98" i="2"/>
  <c r="I98" i="2"/>
  <c r="J98" i="2"/>
  <c r="K98" i="2"/>
  <c r="L98" i="2"/>
  <c r="M98" i="2"/>
  <c r="N98" i="2"/>
  <c r="O98" i="2"/>
  <c r="D99" i="2"/>
  <c r="E99" i="2"/>
  <c r="G99" i="2"/>
  <c r="H99" i="2"/>
  <c r="I99" i="2"/>
  <c r="J99" i="2"/>
  <c r="K99" i="2"/>
  <c r="L99" i="2"/>
  <c r="M99" i="2"/>
  <c r="N99" i="2"/>
  <c r="O99" i="2"/>
  <c r="D100" i="2"/>
  <c r="E100" i="2"/>
  <c r="G100" i="2"/>
  <c r="H100" i="2"/>
  <c r="I100" i="2"/>
  <c r="J100" i="2"/>
  <c r="K100" i="2"/>
  <c r="L100" i="2"/>
  <c r="M100" i="2"/>
  <c r="N100" i="2"/>
  <c r="O100" i="2"/>
  <c r="D101" i="2"/>
  <c r="E101" i="2"/>
  <c r="G101" i="2"/>
  <c r="H101" i="2"/>
  <c r="I101" i="2"/>
  <c r="J101" i="2"/>
  <c r="K101" i="2"/>
  <c r="L101" i="2"/>
  <c r="M101" i="2"/>
  <c r="N101" i="2"/>
  <c r="O101" i="2"/>
  <c r="D102" i="2"/>
  <c r="E102" i="2"/>
  <c r="G102" i="2"/>
  <c r="H102" i="2"/>
  <c r="I102" i="2"/>
  <c r="J102" i="2"/>
  <c r="K102" i="2"/>
  <c r="L102" i="2"/>
  <c r="M102" i="2"/>
  <c r="N102" i="2"/>
  <c r="O102" i="2"/>
  <c r="D103" i="2"/>
  <c r="E103" i="2"/>
  <c r="G103" i="2"/>
  <c r="H103" i="2"/>
  <c r="I103" i="2"/>
  <c r="J103" i="2"/>
  <c r="K103" i="2"/>
  <c r="L103" i="2"/>
  <c r="M103" i="2"/>
  <c r="N103" i="2"/>
  <c r="O103" i="2"/>
  <c r="D104" i="2"/>
  <c r="E104" i="2"/>
  <c r="G104" i="2"/>
  <c r="H104" i="2"/>
  <c r="I104" i="2"/>
  <c r="J104" i="2"/>
  <c r="K104" i="2"/>
  <c r="L104" i="2"/>
  <c r="M104" i="2"/>
  <c r="N104" i="2"/>
  <c r="O104" i="2"/>
  <c r="D105" i="2"/>
  <c r="E105" i="2"/>
  <c r="G105" i="2"/>
  <c r="H105" i="2"/>
  <c r="I105" i="2"/>
  <c r="J105" i="2"/>
  <c r="K105" i="2"/>
  <c r="L105" i="2"/>
  <c r="M105" i="2"/>
  <c r="N105" i="2"/>
  <c r="O105" i="2"/>
  <c r="D106" i="2"/>
  <c r="E106" i="2"/>
  <c r="G106" i="2"/>
  <c r="H106" i="2"/>
  <c r="I106" i="2"/>
  <c r="J106" i="2"/>
  <c r="K106" i="2"/>
  <c r="L106" i="2"/>
  <c r="M106" i="2"/>
  <c r="N106" i="2"/>
  <c r="O106" i="2"/>
  <c r="D107" i="2"/>
  <c r="E107" i="2"/>
  <c r="G107" i="2"/>
  <c r="H107" i="2"/>
  <c r="I107" i="2"/>
  <c r="J107" i="2"/>
  <c r="K107" i="2"/>
  <c r="L107" i="2"/>
  <c r="M107" i="2"/>
  <c r="N107" i="2"/>
  <c r="O107" i="2"/>
  <c r="D108" i="2"/>
  <c r="E108" i="2"/>
  <c r="G108" i="2"/>
  <c r="H108" i="2"/>
  <c r="I108" i="2"/>
  <c r="J108" i="2"/>
  <c r="K108" i="2"/>
  <c r="L108" i="2"/>
  <c r="M108" i="2"/>
  <c r="N108" i="2"/>
  <c r="O108" i="2"/>
  <c r="D109" i="2"/>
  <c r="E109" i="2"/>
  <c r="G109" i="2"/>
  <c r="H109" i="2"/>
  <c r="I109" i="2"/>
  <c r="J109" i="2"/>
  <c r="K109" i="2"/>
  <c r="L109" i="2"/>
  <c r="M109" i="2"/>
  <c r="N109" i="2"/>
  <c r="O109" i="2"/>
  <c r="D110" i="2"/>
  <c r="E110" i="2"/>
  <c r="G110" i="2"/>
  <c r="H110" i="2"/>
  <c r="I110" i="2"/>
  <c r="J110" i="2"/>
  <c r="K110" i="2"/>
  <c r="L110" i="2"/>
  <c r="M110" i="2"/>
  <c r="N110" i="2"/>
  <c r="O110" i="2"/>
  <c r="D111" i="2"/>
  <c r="E111" i="2"/>
  <c r="G111" i="2"/>
  <c r="H111" i="2"/>
  <c r="I111" i="2"/>
  <c r="J111" i="2"/>
  <c r="K111" i="2"/>
  <c r="L111" i="2"/>
  <c r="M111" i="2"/>
  <c r="N111" i="2"/>
  <c r="O111" i="2"/>
  <c r="D112" i="2"/>
  <c r="E112" i="2"/>
  <c r="G112" i="2"/>
  <c r="H112" i="2"/>
  <c r="I112" i="2"/>
  <c r="J112" i="2"/>
  <c r="K112" i="2"/>
  <c r="L112" i="2"/>
  <c r="M112" i="2"/>
  <c r="N112" i="2"/>
  <c r="O112" i="2"/>
  <c r="D113" i="2"/>
  <c r="E113" i="2"/>
  <c r="G113" i="2"/>
  <c r="H113" i="2"/>
  <c r="I113" i="2"/>
  <c r="J113" i="2"/>
  <c r="K113" i="2"/>
  <c r="L113" i="2"/>
  <c r="M113" i="2"/>
  <c r="N113" i="2"/>
  <c r="O113" i="2"/>
  <c r="D114" i="2"/>
  <c r="E114" i="2"/>
  <c r="G114" i="2"/>
  <c r="H114" i="2"/>
  <c r="I114" i="2"/>
  <c r="J114" i="2"/>
  <c r="K114" i="2"/>
  <c r="L114" i="2"/>
  <c r="M114" i="2"/>
  <c r="N114" i="2"/>
  <c r="O114" i="2"/>
  <c r="D115" i="2"/>
  <c r="E115" i="2"/>
  <c r="G115" i="2"/>
  <c r="H115" i="2"/>
  <c r="I115" i="2"/>
  <c r="J115" i="2"/>
  <c r="K115" i="2"/>
  <c r="L115" i="2"/>
  <c r="M115" i="2"/>
  <c r="N115" i="2"/>
  <c r="O115" i="2"/>
  <c r="D116" i="2"/>
  <c r="E116" i="2"/>
  <c r="G116" i="2"/>
  <c r="H116" i="2"/>
  <c r="I116" i="2"/>
  <c r="J116" i="2"/>
  <c r="K116" i="2"/>
  <c r="L116" i="2"/>
  <c r="M116" i="2"/>
  <c r="N116" i="2"/>
  <c r="O116" i="2"/>
  <c r="D117" i="2"/>
  <c r="E117" i="2"/>
  <c r="G117" i="2"/>
  <c r="H117" i="2"/>
  <c r="I117" i="2"/>
  <c r="J117" i="2"/>
  <c r="K117" i="2"/>
  <c r="L117" i="2"/>
  <c r="M117" i="2"/>
  <c r="N117" i="2"/>
  <c r="O117" i="2"/>
  <c r="D118" i="2"/>
  <c r="E118" i="2"/>
  <c r="G118" i="2"/>
  <c r="H118" i="2"/>
  <c r="I118" i="2"/>
  <c r="J118" i="2"/>
  <c r="K118" i="2"/>
  <c r="L118" i="2"/>
  <c r="M118" i="2"/>
  <c r="N118" i="2"/>
  <c r="O118" i="2"/>
  <c r="D119" i="2"/>
  <c r="E119" i="2"/>
  <c r="G119" i="2"/>
  <c r="H119" i="2"/>
  <c r="I119" i="2"/>
  <c r="J119" i="2"/>
  <c r="K119" i="2"/>
  <c r="L119" i="2"/>
  <c r="M119" i="2"/>
  <c r="N119" i="2"/>
  <c r="O119" i="2"/>
  <c r="D120" i="2"/>
  <c r="E120" i="2"/>
  <c r="G120" i="2"/>
  <c r="H120" i="2"/>
  <c r="I120" i="2"/>
  <c r="J120" i="2"/>
  <c r="K120" i="2"/>
  <c r="L120" i="2"/>
  <c r="M120" i="2"/>
  <c r="N120" i="2"/>
  <c r="O120" i="2"/>
  <c r="D121" i="2"/>
  <c r="E121" i="2"/>
  <c r="G121" i="2"/>
  <c r="H121" i="2"/>
  <c r="I121" i="2"/>
  <c r="J121" i="2"/>
  <c r="K121" i="2"/>
  <c r="L121" i="2"/>
  <c r="M121" i="2"/>
  <c r="N121" i="2"/>
  <c r="O121" i="2"/>
  <c r="D122" i="2"/>
  <c r="E122" i="2"/>
  <c r="G122" i="2"/>
  <c r="H122" i="2"/>
  <c r="I122" i="2"/>
  <c r="J122" i="2"/>
  <c r="K122" i="2"/>
  <c r="L122" i="2"/>
  <c r="M122" i="2"/>
  <c r="N122" i="2"/>
  <c r="O122" i="2"/>
  <c r="D123" i="2"/>
  <c r="E123" i="2"/>
  <c r="G123" i="2"/>
  <c r="H123" i="2"/>
  <c r="I123" i="2"/>
  <c r="J123" i="2"/>
  <c r="K123" i="2"/>
  <c r="L123" i="2"/>
  <c r="M123" i="2"/>
  <c r="N123" i="2"/>
  <c r="O123" i="2"/>
  <c r="D124" i="2"/>
  <c r="E124" i="2"/>
  <c r="G124" i="2"/>
  <c r="H124" i="2"/>
  <c r="I124" i="2"/>
  <c r="J124" i="2"/>
  <c r="K124" i="2"/>
  <c r="L124" i="2"/>
  <c r="M124" i="2"/>
  <c r="N124" i="2"/>
  <c r="O124" i="2"/>
  <c r="D125" i="2"/>
  <c r="E125" i="2"/>
  <c r="G125" i="2"/>
  <c r="H125" i="2"/>
  <c r="I125" i="2"/>
  <c r="J125" i="2"/>
  <c r="K125" i="2"/>
  <c r="L125" i="2"/>
  <c r="M125" i="2"/>
  <c r="N125" i="2"/>
  <c r="O125" i="2"/>
  <c r="D126" i="2"/>
  <c r="E126" i="2"/>
  <c r="G126" i="2"/>
  <c r="H126" i="2"/>
  <c r="I126" i="2"/>
  <c r="J126" i="2"/>
  <c r="K126" i="2"/>
  <c r="L126" i="2"/>
  <c r="M126" i="2"/>
  <c r="N126" i="2"/>
  <c r="O126" i="2"/>
  <c r="D127" i="2"/>
  <c r="E127" i="2"/>
  <c r="G127" i="2"/>
  <c r="H127" i="2"/>
  <c r="I127" i="2"/>
  <c r="J127" i="2"/>
  <c r="K127" i="2"/>
  <c r="L127" i="2"/>
  <c r="M127" i="2"/>
  <c r="N127" i="2"/>
  <c r="O127" i="2"/>
  <c r="D128" i="2"/>
  <c r="E128" i="2"/>
  <c r="G128" i="2"/>
  <c r="H128" i="2"/>
  <c r="I128" i="2"/>
  <c r="J128" i="2"/>
  <c r="K128" i="2"/>
  <c r="L128" i="2"/>
  <c r="M128" i="2"/>
  <c r="N128" i="2"/>
  <c r="O128" i="2"/>
  <c r="D129" i="2"/>
  <c r="E129" i="2"/>
  <c r="G129" i="2"/>
  <c r="H129" i="2"/>
  <c r="I129" i="2"/>
  <c r="J129" i="2"/>
  <c r="K129" i="2"/>
  <c r="L129" i="2"/>
  <c r="M129" i="2"/>
  <c r="N129" i="2"/>
  <c r="O129" i="2"/>
  <c r="D130" i="2"/>
  <c r="E130" i="2"/>
  <c r="G130" i="2"/>
  <c r="H130" i="2"/>
  <c r="I130" i="2"/>
  <c r="J130" i="2"/>
  <c r="K130" i="2"/>
  <c r="L130" i="2"/>
  <c r="M130" i="2"/>
  <c r="N130" i="2"/>
  <c r="O130" i="2"/>
  <c r="D131" i="2"/>
  <c r="E131" i="2"/>
  <c r="G131" i="2"/>
  <c r="H131" i="2"/>
  <c r="I131" i="2"/>
  <c r="J131" i="2"/>
  <c r="K131" i="2"/>
  <c r="L131" i="2"/>
  <c r="M131" i="2"/>
  <c r="N131" i="2"/>
  <c r="O131" i="2"/>
  <c r="D132" i="2"/>
  <c r="E132" i="2"/>
  <c r="G132" i="2"/>
  <c r="H132" i="2"/>
  <c r="I132" i="2"/>
  <c r="J132" i="2"/>
  <c r="K132" i="2"/>
  <c r="L132" i="2"/>
  <c r="M132" i="2"/>
  <c r="N132" i="2"/>
  <c r="O132" i="2"/>
  <c r="D133" i="2"/>
  <c r="E133" i="2"/>
  <c r="G133" i="2"/>
  <c r="H133" i="2"/>
  <c r="I133" i="2"/>
  <c r="J133" i="2"/>
  <c r="K133" i="2"/>
  <c r="L133" i="2"/>
  <c r="M133" i="2"/>
  <c r="N133" i="2"/>
  <c r="O133" i="2"/>
  <c r="D134" i="2"/>
  <c r="E134" i="2"/>
  <c r="G134" i="2"/>
  <c r="H134" i="2"/>
  <c r="I134" i="2"/>
  <c r="J134" i="2"/>
  <c r="K134" i="2"/>
  <c r="L134" i="2"/>
  <c r="M134" i="2"/>
  <c r="N134" i="2"/>
  <c r="O134" i="2"/>
  <c r="D135" i="2"/>
  <c r="E135" i="2"/>
  <c r="G135" i="2"/>
  <c r="H135" i="2"/>
  <c r="I135" i="2"/>
  <c r="J135" i="2"/>
  <c r="K135" i="2"/>
  <c r="L135" i="2"/>
  <c r="M135" i="2"/>
  <c r="N135" i="2"/>
  <c r="O135" i="2"/>
  <c r="D136" i="2"/>
  <c r="E136" i="2"/>
  <c r="G136" i="2"/>
  <c r="H136" i="2"/>
  <c r="I136" i="2"/>
  <c r="J136" i="2"/>
  <c r="K136" i="2"/>
  <c r="L136" i="2"/>
  <c r="M136" i="2"/>
  <c r="N136" i="2"/>
  <c r="O136" i="2"/>
  <c r="D137" i="2"/>
  <c r="E137" i="2"/>
  <c r="G137" i="2"/>
  <c r="H137" i="2"/>
  <c r="I137" i="2"/>
  <c r="J137" i="2"/>
  <c r="K137" i="2"/>
  <c r="L137" i="2"/>
  <c r="M137" i="2"/>
  <c r="N137" i="2"/>
  <c r="O137" i="2"/>
  <c r="D138" i="2"/>
  <c r="E138" i="2"/>
  <c r="G138" i="2"/>
  <c r="H138" i="2"/>
  <c r="I138" i="2"/>
  <c r="J138" i="2"/>
  <c r="K138" i="2"/>
  <c r="L138" i="2"/>
  <c r="M138" i="2"/>
  <c r="N138" i="2"/>
  <c r="O138" i="2"/>
  <c r="D139" i="2"/>
  <c r="E139" i="2"/>
  <c r="G139" i="2"/>
  <c r="H139" i="2"/>
  <c r="I139" i="2"/>
  <c r="J139" i="2"/>
  <c r="K139" i="2"/>
  <c r="L139" i="2"/>
  <c r="M139" i="2"/>
  <c r="N139" i="2"/>
  <c r="O139" i="2"/>
  <c r="D140" i="2"/>
  <c r="E140" i="2"/>
  <c r="G140" i="2"/>
  <c r="H140" i="2"/>
  <c r="I140" i="2"/>
  <c r="J140" i="2"/>
  <c r="K140" i="2"/>
  <c r="L140" i="2"/>
  <c r="M140" i="2"/>
  <c r="N140" i="2"/>
  <c r="O140" i="2"/>
  <c r="D141" i="2"/>
  <c r="E141" i="2"/>
  <c r="G141" i="2"/>
  <c r="H141" i="2"/>
  <c r="I141" i="2"/>
  <c r="J141" i="2"/>
  <c r="K141" i="2"/>
  <c r="L141" i="2"/>
  <c r="M141" i="2"/>
  <c r="N141" i="2"/>
  <c r="O141" i="2"/>
  <c r="D142" i="2"/>
  <c r="E142" i="2"/>
  <c r="G142" i="2"/>
  <c r="H142" i="2"/>
  <c r="I142" i="2"/>
  <c r="J142" i="2"/>
  <c r="K142" i="2"/>
  <c r="L142" i="2"/>
  <c r="M142" i="2"/>
  <c r="N142" i="2"/>
  <c r="O142" i="2"/>
  <c r="D143" i="2"/>
  <c r="E143" i="2"/>
  <c r="G143" i="2"/>
  <c r="H143" i="2"/>
  <c r="I143" i="2"/>
  <c r="J143" i="2"/>
  <c r="K143" i="2"/>
  <c r="L143" i="2"/>
  <c r="M143" i="2"/>
  <c r="N143" i="2"/>
  <c r="O143" i="2"/>
  <c r="D144" i="2"/>
  <c r="E144" i="2"/>
  <c r="G144" i="2"/>
  <c r="H144" i="2"/>
  <c r="I144" i="2"/>
  <c r="J144" i="2"/>
  <c r="K144" i="2"/>
  <c r="L144" i="2"/>
  <c r="M144" i="2"/>
  <c r="N144" i="2"/>
  <c r="O144" i="2"/>
  <c r="D145" i="2"/>
  <c r="E145" i="2"/>
  <c r="G145" i="2"/>
  <c r="H145" i="2"/>
  <c r="I145" i="2"/>
  <c r="J145" i="2"/>
  <c r="K145" i="2"/>
  <c r="L145" i="2"/>
  <c r="M145" i="2"/>
  <c r="N145" i="2"/>
  <c r="O145" i="2"/>
  <c r="D146" i="2"/>
  <c r="E146" i="2"/>
  <c r="G146" i="2"/>
  <c r="H146" i="2"/>
  <c r="I146" i="2"/>
  <c r="J146" i="2"/>
  <c r="K146" i="2"/>
  <c r="L146" i="2"/>
  <c r="M146" i="2"/>
  <c r="N146" i="2"/>
  <c r="O146" i="2"/>
  <c r="D147" i="2"/>
  <c r="E147" i="2"/>
  <c r="G147" i="2"/>
  <c r="H147" i="2"/>
  <c r="I147" i="2"/>
  <c r="J147" i="2"/>
  <c r="K147" i="2"/>
  <c r="L147" i="2"/>
  <c r="M147" i="2"/>
  <c r="N147" i="2"/>
  <c r="O147" i="2"/>
  <c r="D148" i="2"/>
  <c r="E148" i="2"/>
  <c r="G148" i="2"/>
  <c r="H148" i="2"/>
  <c r="I148" i="2"/>
  <c r="J148" i="2"/>
  <c r="K148" i="2"/>
  <c r="L148" i="2"/>
  <c r="M148" i="2"/>
  <c r="N148" i="2"/>
  <c r="O148" i="2"/>
  <c r="D149" i="2"/>
  <c r="E149" i="2"/>
  <c r="G149" i="2"/>
  <c r="H149" i="2"/>
  <c r="I149" i="2"/>
  <c r="J149" i="2"/>
  <c r="K149" i="2"/>
  <c r="L149" i="2"/>
  <c r="M149" i="2"/>
  <c r="N149" i="2"/>
  <c r="O149" i="2"/>
  <c r="D150" i="2"/>
  <c r="E150" i="2"/>
  <c r="G150" i="2"/>
  <c r="H150" i="2"/>
  <c r="I150" i="2"/>
  <c r="J150" i="2"/>
  <c r="K150" i="2"/>
  <c r="L150" i="2"/>
  <c r="M150" i="2"/>
  <c r="N150" i="2"/>
  <c r="O150" i="2"/>
  <c r="D151" i="2"/>
  <c r="E151" i="2"/>
  <c r="G151" i="2"/>
  <c r="H151" i="2"/>
  <c r="I151" i="2"/>
  <c r="J151" i="2"/>
  <c r="K151" i="2"/>
  <c r="L151" i="2"/>
  <c r="M151" i="2"/>
  <c r="N151" i="2"/>
  <c r="O151" i="2"/>
  <c r="D152" i="2"/>
  <c r="E152" i="2"/>
  <c r="G152" i="2"/>
  <c r="H152" i="2"/>
  <c r="I152" i="2"/>
  <c r="J152" i="2"/>
  <c r="K152" i="2"/>
  <c r="L152" i="2"/>
  <c r="M152" i="2"/>
  <c r="N152" i="2"/>
  <c r="O152" i="2"/>
  <c r="D153" i="2"/>
  <c r="E153" i="2"/>
  <c r="G153" i="2"/>
  <c r="H153" i="2"/>
  <c r="I153" i="2"/>
  <c r="J153" i="2"/>
  <c r="K153" i="2"/>
  <c r="L153" i="2"/>
  <c r="M153" i="2"/>
  <c r="N153" i="2"/>
  <c r="O153" i="2"/>
  <c r="D154" i="2"/>
  <c r="E154" i="2"/>
  <c r="G154" i="2"/>
  <c r="H154" i="2"/>
  <c r="I154" i="2"/>
  <c r="J154" i="2"/>
  <c r="K154" i="2"/>
  <c r="L154" i="2"/>
  <c r="M154" i="2"/>
  <c r="N154" i="2"/>
  <c r="O154" i="2"/>
  <c r="D155" i="2"/>
  <c r="E155" i="2"/>
  <c r="G155" i="2"/>
  <c r="H155" i="2"/>
  <c r="I155" i="2"/>
  <c r="J155" i="2"/>
  <c r="K155" i="2"/>
  <c r="L155" i="2"/>
  <c r="M155" i="2"/>
  <c r="N155" i="2"/>
  <c r="O155" i="2"/>
  <c r="D156" i="2"/>
  <c r="E156" i="2"/>
  <c r="G156" i="2"/>
  <c r="H156" i="2"/>
  <c r="I156" i="2"/>
  <c r="J156" i="2"/>
  <c r="K156" i="2"/>
  <c r="L156" i="2"/>
  <c r="M156" i="2"/>
  <c r="N156" i="2"/>
  <c r="O156" i="2"/>
  <c r="D157" i="2"/>
  <c r="E157" i="2"/>
  <c r="G157" i="2"/>
  <c r="H157" i="2"/>
  <c r="I157" i="2"/>
  <c r="J157" i="2"/>
  <c r="K157" i="2"/>
  <c r="L157" i="2"/>
  <c r="M157" i="2"/>
  <c r="N157" i="2"/>
  <c r="O157" i="2"/>
  <c r="D158" i="2"/>
  <c r="E158" i="2"/>
  <c r="G158" i="2"/>
  <c r="H158" i="2"/>
  <c r="I158" i="2"/>
  <c r="J158" i="2"/>
  <c r="K158" i="2"/>
  <c r="L158" i="2"/>
  <c r="M158" i="2"/>
  <c r="N158" i="2"/>
  <c r="O158" i="2"/>
  <c r="D159" i="2"/>
  <c r="E159" i="2"/>
  <c r="G159" i="2"/>
  <c r="H159" i="2"/>
  <c r="I159" i="2"/>
  <c r="J159" i="2"/>
  <c r="K159" i="2"/>
  <c r="L159" i="2"/>
  <c r="M159" i="2"/>
  <c r="N159" i="2"/>
  <c r="O159" i="2"/>
  <c r="D160" i="2"/>
  <c r="E160" i="2"/>
  <c r="G160" i="2"/>
  <c r="H160" i="2"/>
  <c r="I160" i="2"/>
  <c r="J160" i="2"/>
  <c r="K160" i="2"/>
  <c r="L160" i="2"/>
  <c r="M160" i="2"/>
  <c r="N160" i="2"/>
  <c r="O160" i="2"/>
  <c r="D161" i="2"/>
  <c r="E161" i="2"/>
  <c r="G161" i="2"/>
  <c r="H161" i="2"/>
  <c r="I161" i="2"/>
  <c r="J161" i="2"/>
  <c r="K161" i="2"/>
  <c r="L161" i="2"/>
  <c r="M161" i="2"/>
  <c r="N161" i="2"/>
  <c r="O161" i="2"/>
  <c r="D162" i="2"/>
  <c r="E162" i="2"/>
  <c r="G162" i="2"/>
  <c r="H162" i="2"/>
  <c r="I162" i="2"/>
  <c r="J162" i="2"/>
  <c r="K162" i="2"/>
  <c r="L162" i="2"/>
  <c r="M162" i="2"/>
  <c r="N162" i="2"/>
  <c r="O162" i="2"/>
  <c r="D163" i="2"/>
  <c r="E163" i="2"/>
  <c r="G163" i="2"/>
  <c r="H163" i="2"/>
  <c r="I163" i="2"/>
  <c r="J163" i="2"/>
  <c r="K163" i="2"/>
  <c r="L163" i="2"/>
  <c r="M163" i="2"/>
  <c r="N163" i="2"/>
  <c r="O163" i="2"/>
  <c r="D164" i="2"/>
  <c r="E164" i="2"/>
  <c r="G164" i="2"/>
  <c r="H164" i="2"/>
  <c r="I164" i="2"/>
  <c r="J164" i="2"/>
  <c r="K164" i="2"/>
  <c r="L164" i="2"/>
  <c r="M164" i="2"/>
  <c r="N164" i="2"/>
  <c r="O164" i="2"/>
  <c r="D165" i="2"/>
  <c r="E165" i="2"/>
  <c r="G165" i="2"/>
  <c r="H165" i="2"/>
  <c r="I165" i="2"/>
  <c r="J165" i="2"/>
  <c r="K165" i="2"/>
  <c r="L165" i="2"/>
  <c r="M165" i="2"/>
  <c r="N165" i="2"/>
  <c r="O165" i="2"/>
  <c r="D166" i="2"/>
  <c r="E166" i="2"/>
  <c r="G166" i="2"/>
  <c r="H166" i="2"/>
  <c r="I166" i="2"/>
  <c r="J166" i="2"/>
  <c r="K166" i="2"/>
  <c r="L166" i="2"/>
  <c r="M166" i="2"/>
  <c r="N166" i="2"/>
  <c r="O166" i="2"/>
  <c r="D167" i="2"/>
  <c r="E167" i="2"/>
  <c r="G167" i="2"/>
  <c r="H167" i="2"/>
  <c r="I167" i="2"/>
  <c r="J167" i="2"/>
  <c r="K167" i="2"/>
  <c r="L167" i="2"/>
  <c r="M167" i="2"/>
  <c r="N167" i="2"/>
  <c r="O167" i="2"/>
  <c r="D168" i="2"/>
  <c r="E168" i="2"/>
  <c r="G168" i="2"/>
  <c r="H168" i="2"/>
  <c r="I168" i="2"/>
  <c r="J168" i="2"/>
  <c r="K168" i="2"/>
  <c r="L168" i="2"/>
  <c r="M168" i="2"/>
  <c r="N168" i="2"/>
  <c r="O168" i="2"/>
  <c r="D169" i="2"/>
  <c r="E169" i="2"/>
  <c r="G169" i="2"/>
  <c r="H169" i="2"/>
  <c r="I169" i="2"/>
  <c r="J169" i="2"/>
  <c r="K169" i="2"/>
  <c r="L169" i="2"/>
  <c r="M169" i="2"/>
  <c r="N169" i="2"/>
  <c r="O169" i="2"/>
  <c r="D170" i="2"/>
  <c r="E170" i="2"/>
  <c r="G170" i="2"/>
  <c r="H170" i="2"/>
  <c r="I170" i="2"/>
  <c r="J170" i="2"/>
  <c r="K170" i="2"/>
  <c r="L170" i="2"/>
  <c r="M170" i="2"/>
  <c r="N170" i="2"/>
  <c r="O170" i="2"/>
  <c r="D171" i="2"/>
  <c r="E171" i="2"/>
  <c r="G171" i="2"/>
  <c r="H171" i="2"/>
  <c r="I171" i="2"/>
  <c r="J171" i="2"/>
  <c r="K171" i="2"/>
  <c r="L171" i="2"/>
  <c r="M171" i="2"/>
  <c r="N171" i="2"/>
  <c r="O171" i="2"/>
  <c r="D172" i="2"/>
  <c r="E172" i="2"/>
  <c r="G172" i="2"/>
  <c r="H172" i="2"/>
  <c r="I172" i="2"/>
  <c r="J172" i="2"/>
  <c r="K172" i="2"/>
  <c r="L172" i="2"/>
  <c r="M172" i="2"/>
  <c r="N172" i="2"/>
  <c r="O172" i="2"/>
  <c r="D173" i="2"/>
  <c r="E173" i="2"/>
  <c r="G173" i="2"/>
  <c r="H173" i="2"/>
  <c r="I173" i="2"/>
  <c r="J173" i="2"/>
  <c r="K173" i="2"/>
  <c r="L173" i="2"/>
  <c r="M173" i="2"/>
  <c r="N173" i="2"/>
  <c r="O173" i="2"/>
  <c r="D174" i="2"/>
  <c r="E174" i="2"/>
  <c r="G174" i="2"/>
  <c r="H174" i="2"/>
  <c r="I174" i="2"/>
  <c r="J174" i="2"/>
  <c r="K174" i="2"/>
  <c r="L174" i="2"/>
  <c r="M174" i="2"/>
  <c r="N174" i="2"/>
  <c r="O174" i="2"/>
  <c r="D175" i="2"/>
  <c r="E175" i="2"/>
  <c r="G175" i="2"/>
  <c r="H175" i="2"/>
  <c r="I175" i="2"/>
  <c r="J175" i="2"/>
  <c r="K175" i="2"/>
  <c r="L175" i="2"/>
  <c r="M175" i="2"/>
  <c r="N175" i="2"/>
  <c r="O175" i="2"/>
  <c r="D176" i="2"/>
  <c r="E176" i="2"/>
  <c r="G176" i="2"/>
  <c r="H176" i="2"/>
  <c r="I176" i="2"/>
  <c r="J176" i="2"/>
  <c r="K176" i="2"/>
  <c r="L176" i="2"/>
  <c r="M176" i="2"/>
  <c r="N176" i="2"/>
  <c r="O176" i="2"/>
  <c r="D177" i="2"/>
  <c r="E177" i="2"/>
  <c r="G177" i="2"/>
  <c r="H177" i="2"/>
  <c r="I177" i="2"/>
  <c r="J177" i="2"/>
  <c r="K177" i="2"/>
  <c r="L177" i="2"/>
  <c r="M177" i="2"/>
  <c r="N177" i="2"/>
  <c r="O177" i="2"/>
  <c r="D178" i="2"/>
  <c r="E178" i="2"/>
  <c r="G178" i="2"/>
  <c r="H178" i="2"/>
  <c r="I178" i="2"/>
  <c r="J178" i="2"/>
  <c r="K178" i="2"/>
  <c r="L178" i="2"/>
  <c r="M178" i="2"/>
  <c r="N178" i="2"/>
  <c r="O178" i="2"/>
  <c r="D179" i="2"/>
  <c r="E179" i="2"/>
  <c r="G179" i="2"/>
  <c r="H179" i="2"/>
  <c r="I179" i="2"/>
  <c r="J179" i="2"/>
  <c r="K179" i="2"/>
  <c r="L179" i="2"/>
  <c r="M179" i="2"/>
  <c r="N179" i="2"/>
  <c r="O179" i="2"/>
  <c r="D180" i="2"/>
  <c r="E180" i="2"/>
  <c r="G180" i="2"/>
  <c r="H180" i="2"/>
  <c r="I180" i="2"/>
  <c r="J180" i="2"/>
  <c r="K180" i="2"/>
  <c r="L180" i="2"/>
  <c r="M180" i="2"/>
  <c r="N180" i="2"/>
  <c r="O180" i="2"/>
  <c r="D181" i="2"/>
  <c r="E181" i="2"/>
  <c r="G181" i="2"/>
  <c r="H181" i="2"/>
  <c r="I181" i="2"/>
  <c r="J181" i="2"/>
  <c r="K181" i="2"/>
  <c r="L181" i="2"/>
  <c r="M181" i="2"/>
  <c r="N181" i="2"/>
  <c r="O181" i="2"/>
  <c r="D182" i="2"/>
  <c r="E182" i="2"/>
  <c r="G182" i="2"/>
  <c r="H182" i="2"/>
  <c r="I182" i="2"/>
  <c r="J182" i="2"/>
  <c r="K182" i="2"/>
  <c r="L182" i="2"/>
  <c r="M182" i="2"/>
  <c r="N182" i="2"/>
  <c r="O182" i="2"/>
  <c r="D183" i="2"/>
  <c r="E183" i="2"/>
  <c r="G183" i="2"/>
  <c r="H183" i="2"/>
  <c r="I183" i="2"/>
  <c r="J183" i="2"/>
  <c r="K183" i="2"/>
  <c r="L183" i="2"/>
  <c r="M183" i="2"/>
  <c r="N183" i="2"/>
  <c r="O183" i="2"/>
  <c r="D184" i="2"/>
  <c r="E184" i="2"/>
  <c r="G184" i="2"/>
  <c r="H184" i="2"/>
  <c r="I184" i="2"/>
  <c r="J184" i="2"/>
  <c r="K184" i="2"/>
  <c r="L184" i="2"/>
  <c r="M184" i="2"/>
  <c r="N184" i="2"/>
  <c r="O184" i="2"/>
  <c r="D185" i="2"/>
  <c r="E185" i="2"/>
  <c r="G185" i="2"/>
  <c r="H185" i="2"/>
  <c r="I185" i="2"/>
  <c r="J185" i="2"/>
  <c r="K185" i="2"/>
  <c r="L185" i="2"/>
  <c r="M185" i="2"/>
  <c r="N185" i="2"/>
  <c r="O185" i="2"/>
  <c r="D186" i="2"/>
  <c r="E186" i="2"/>
  <c r="G186" i="2"/>
  <c r="H186" i="2"/>
  <c r="I186" i="2"/>
  <c r="J186" i="2"/>
  <c r="K186" i="2"/>
  <c r="L186" i="2"/>
  <c r="M186" i="2"/>
  <c r="N186" i="2"/>
  <c r="O186" i="2"/>
  <c r="D187" i="2"/>
  <c r="E187" i="2"/>
  <c r="G187" i="2"/>
  <c r="H187" i="2"/>
  <c r="I187" i="2"/>
  <c r="J187" i="2"/>
  <c r="K187" i="2"/>
  <c r="L187" i="2"/>
  <c r="M187" i="2"/>
  <c r="N187" i="2"/>
  <c r="O187" i="2"/>
  <c r="D188" i="2"/>
  <c r="E188" i="2"/>
  <c r="G188" i="2"/>
  <c r="H188" i="2"/>
  <c r="I188" i="2"/>
  <c r="J188" i="2"/>
  <c r="K188" i="2"/>
  <c r="L188" i="2"/>
  <c r="M188" i="2"/>
  <c r="N188" i="2"/>
  <c r="O188" i="2"/>
  <c r="D189" i="2"/>
  <c r="E189" i="2"/>
  <c r="G189" i="2"/>
  <c r="H189" i="2"/>
  <c r="I189" i="2"/>
  <c r="J189" i="2"/>
  <c r="K189" i="2"/>
  <c r="L189" i="2"/>
  <c r="M189" i="2"/>
  <c r="N189" i="2"/>
  <c r="O189" i="2"/>
  <c r="D190" i="2"/>
  <c r="E190" i="2"/>
  <c r="G190" i="2"/>
  <c r="H190" i="2"/>
  <c r="I190" i="2"/>
  <c r="J190" i="2"/>
  <c r="K190" i="2"/>
  <c r="L190" i="2"/>
  <c r="M190" i="2"/>
  <c r="N190" i="2"/>
  <c r="O190" i="2"/>
  <c r="D191" i="2"/>
  <c r="E191" i="2"/>
  <c r="G191" i="2"/>
  <c r="H191" i="2"/>
  <c r="I191" i="2"/>
  <c r="J191" i="2"/>
  <c r="K191" i="2"/>
  <c r="L191" i="2"/>
  <c r="M191" i="2"/>
  <c r="N191" i="2"/>
  <c r="O191" i="2"/>
  <c r="D192" i="2"/>
  <c r="E192" i="2"/>
  <c r="G192" i="2"/>
  <c r="H192" i="2"/>
  <c r="I192" i="2"/>
  <c r="J192" i="2"/>
  <c r="K192" i="2"/>
  <c r="L192" i="2"/>
  <c r="M192" i="2"/>
  <c r="N192" i="2"/>
  <c r="O192" i="2"/>
  <c r="D193" i="2"/>
  <c r="E193" i="2"/>
  <c r="G193" i="2"/>
  <c r="H193" i="2"/>
  <c r="I193" i="2"/>
  <c r="J193" i="2"/>
  <c r="K193" i="2"/>
  <c r="L193" i="2"/>
  <c r="M193" i="2"/>
  <c r="N193" i="2"/>
  <c r="O193" i="2"/>
  <c r="D194" i="2"/>
  <c r="E194" i="2"/>
  <c r="G194" i="2"/>
  <c r="H194" i="2"/>
  <c r="I194" i="2"/>
  <c r="J194" i="2"/>
  <c r="K194" i="2"/>
  <c r="L194" i="2"/>
  <c r="M194" i="2"/>
  <c r="N194" i="2"/>
  <c r="O194" i="2"/>
  <c r="D195" i="2"/>
  <c r="E195" i="2"/>
  <c r="G195" i="2"/>
  <c r="H195" i="2"/>
  <c r="I195" i="2"/>
  <c r="J195" i="2"/>
  <c r="K195" i="2"/>
  <c r="L195" i="2"/>
  <c r="M195" i="2"/>
  <c r="N195" i="2"/>
  <c r="O195" i="2"/>
  <c r="D196" i="2"/>
  <c r="E196" i="2"/>
  <c r="G196" i="2"/>
  <c r="H196" i="2"/>
  <c r="I196" i="2"/>
  <c r="J196" i="2"/>
  <c r="K196" i="2"/>
  <c r="L196" i="2"/>
  <c r="M196" i="2"/>
  <c r="N196" i="2"/>
  <c r="O196" i="2"/>
  <c r="D197" i="2"/>
  <c r="E197" i="2"/>
  <c r="G197" i="2"/>
  <c r="H197" i="2"/>
  <c r="I197" i="2"/>
  <c r="J197" i="2"/>
  <c r="K197" i="2"/>
  <c r="L197" i="2"/>
  <c r="M197" i="2"/>
  <c r="N197" i="2"/>
  <c r="O197" i="2"/>
  <c r="D198" i="2"/>
  <c r="E198" i="2"/>
  <c r="G198" i="2"/>
  <c r="H198" i="2"/>
  <c r="I198" i="2"/>
  <c r="J198" i="2"/>
  <c r="K198" i="2"/>
  <c r="L198" i="2"/>
  <c r="M198" i="2"/>
  <c r="N198" i="2"/>
  <c r="O198" i="2"/>
  <c r="D199" i="2"/>
  <c r="E199" i="2"/>
  <c r="G199" i="2"/>
  <c r="H199" i="2"/>
  <c r="I199" i="2"/>
  <c r="J199" i="2"/>
  <c r="K199" i="2"/>
  <c r="L199" i="2"/>
  <c r="M199" i="2"/>
  <c r="N199" i="2"/>
  <c r="O199" i="2"/>
  <c r="D200" i="2"/>
  <c r="E200" i="2"/>
  <c r="G200" i="2"/>
  <c r="H200" i="2"/>
  <c r="I200" i="2"/>
  <c r="J200" i="2"/>
  <c r="K200" i="2"/>
  <c r="L200" i="2"/>
  <c r="M200" i="2"/>
  <c r="N200" i="2"/>
  <c r="O200" i="2"/>
  <c r="D201" i="2"/>
  <c r="E201" i="2"/>
  <c r="G201" i="2"/>
  <c r="H201" i="2"/>
  <c r="I201" i="2"/>
  <c r="J201" i="2"/>
  <c r="K201" i="2"/>
  <c r="L201" i="2"/>
  <c r="M201" i="2"/>
  <c r="N201" i="2"/>
  <c r="O201" i="2"/>
  <c r="D202" i="2"/>
  <c r="E202" i="2"/>
  <c r="G202" i="2"/>
  <c r="H202" i="2"/>
  <c r="I202" i="2"/>
  <c r="J202" i="2"/>
  <c r="K202" i="2"/>
  <c r="L202" i="2"/>
  <c r="M202" i="2"/>
  <c r="N202" i="2"/>
  <c r="O202" i="2"/>
  <c r="D203" i="2"/>
  <c r="E203" i="2"/>
  <c r="G203" i="2"/>
  <c r="H203" i="2"/>
  <c r="I203" i="2"/>
  <c r="J203" i="2"/>
  <c r="K203" i="2"/>
  <c r="L203" i="2"/>
  <c r="M203" i="2"/>
  <c r="N203" i="2"/>
  <c r="O203" i="2"/>
  <c r="D204" i="2"/>
  <c r="E204" i="2"/>
  <c r="G204" i="2"/>
  <c r="H204" i="2"/>
  <c r="I204" i="2"/>
  <c r="J204" i="2"/>
  <c r="K204" i="2"/>
  <c r="L204" i="2"/>
  <c r="M204" i="2"/>
  <c r="N204" i="2"/>
  <c r="O204" i="2"/>
  <c r="D205" i="2"/>
  <c r="E205" i="2"/>
  <c r="G205" i="2"/>
  <c r="H205" i="2"/>
  <c r="I205" i="2"/>
  <c r="J205" i="2"/>
  <c r="K205" i="2"/>
  <c r="L205" i="2"/>
  <c r="M205" i="2"/>
  <c r="N205" i="2"/>
  <c r="O205" i="2"/>
  <c r="D206" i="2"/>
  <c r="E206" i="2"/>
  <c r="G206" i="2"/>
  <c r="H206" i="2"/>
  <c r="I206" i="2"/>
  <c r="J206" i="2"/>
  <c r="K206" i="2"/>
  <c r="L206" i="2"/>
  <c r="M206" i="2"/>
  <c r="N206" i="2"/>
  <c r="O206" i="2"/>
  <c r="D207" i="2"/>
  <c r="E207" i="2"/>
  <c r="G207" i="2"/>
  <c r="H207" i="2"/>
  <c r="I207" i="2"/>
  <c r="J207" i="2"/>
  <c r="K207" i="2"/>
  <c r="L207" i="2"/>
  <c r="M207" i="2"/>
  <c r="N207" i="2"/>
  <c r="O207" i="2"/>
  <c r="D208" i="2"/>
  <c r="E208" i="2"/>
  <c r="G208" i="2"/>
  <c r="H208" i="2"/>
  <c r="I208" i="2"/>
  <c r="J208" i="2"/>
  <c r="K208" i="2"/>
  <c r="L208" i="2"/>
  <c r="M208" i="2"/>
  <c r="N208" i="2"/>
  <c r="O208" i="2"/>
  <c r="D209" i="2"/>
  <c r="E209" i="2"/>
  <c r="G209" i="2"/>
  <c r="H209" i="2"/>
  <c r="I209" i="2"/>
  <c r="J209" i="2"/>
  <c r="K209" i="2"/>
  <c r="L209" i="2"/>
  <c r="M209" i="2"/>
  <c r="N209" i="2"/>
  <c r="O209" i="2"/>
  <c r="D210" i="2"/>
  <c r="E210" i="2"/>
  <c r="G210" i="2"/>
  <c r="H210" i="2"/>
  <c r="I210" i="2"/>
  <c r="J210" i="2"/>
  <c r="K210" i="2"/>
  <c r="L210" i="2"/>
  <c r="M210" i="2"/>
  <c r="N210" i="2"/>
  <c r="O210" i="2"/>
  <c r="D211" i="2"/>
  <c r="E211" i="2"/>
  <c r="G211" i="2"/>
  <c r="H211" i="2"/>
  <c r="I211" i="2"/>
  <c r="J211" i="2"/>
  <c r="K211" i="2"/>
  <c r="L211" i="2"/>
  <c r="M211" i="2"/>
  <c r="N211" i="2"/>
  <c r="O211" i="2"/>
  <c r="D212" i="2"/>
  <c r="E212" i="2"/>
  <c r="G212" i="2"/>
  <c r="H212" i="2"/>
  <c r="I212" i="2"/>
  <c r="J212" i="2"/>
  <c r="K212" i="2"/>
  <c r="L212" i="2"/>
  <c r="M212" i="2"/>
  <c r="N212" i="2"/>
  <c r="O212" i="2"/>
  <c r="D213" i="2"/>
  <c r="E213" i="2"/>
  <c r="G213" i="2"/>
  <c r="H213" i="2"/>
  <c r="I213" i="2"/>
  <c r="J213" i="2"/>
  <c r="K213" i="2"/>
  <c r="L213" i="2"/>
  <c r="M213" i="2"/>
  <c r="N213" i="2"/>
  <c r="O213" i="2"/>
  <c r="D214" i="2"/>
  <c r="E214" i="2"/>
  <c r="G214" i="2"/>
  <c r="H214" i="2"/>
  <c r="I214" i="2"/>
  <c r="J214" i="2"/>
  <c r="K214" i="2"/>
  <c r="L214" i="2"/>
  <c r="M214" i="2"/>
  <c r="N214" i="2"/>
  <c r="O214" i="2"/>
  <c r="D215" i="2"/>
  <c r="E215" i="2"/>
  <c r="G215" i="2"/>
  <c r="H215" i="2"/>
  <c r="I215" i="2"/>
  <c r="J215" i="2"/>
  <c r="K215" i="2"/>
  <c r="L215" i="2"/>
  <c r="M215" i="2"/>
  <c r="N215" i="2"/>
  <c r="O215" i="2"/>
  <c r="D216" i="2"/>
  <c r="E216" i="2"/>
  <c r="G216" i="2"/>
  <c r="H216" i="2"/>
  <c r="I216" i="2"/>
  <c r="J216" i="2"/>
  <c r="K216" i="2"/>
  <c r="L216" i="2"/>
  <c r="M216" i="2"/>
  <c r="N216" i="2"/>
  <c r="O216" i="2"/>
  <c r="D217" i="2"/>
  <c r="E217" i="2"/>
  <c r="G217" i="2"/>
  <c r="H217" i="2"/>
  <c r="I217" i="2"/>
  <c r="J217" i="2"/>
  <c r="K217" i="2"/>
  <c r="L217" i="2"/>
  <c r="M217" i="2"/>
  <c r="N217" i="2"/>
  <c r="O217" i="2"/>
  <c r="D218" i="2"/>
  <c r="E218" i="2"/>
  <c r="G218" i="2"/>
  <c r="H218" i="2"/>
  <c r="I218" i="2"/>
  <c r="J218" i="2"/>
  <c r="K218" i="2"/>
  <c r="L218" i="2"/>
  <c r="M218" i="2"/>
  <c r="N218" i="2"/>
  <c r="O218" i="2"/>
  <c r="D219" i="2"/>
  <c r="E219" i="2"/>
  <c r="G219" i="2"/>
  <c r="H219" i="2"/>
  <c r="I219" i="2"/>
  <c r="J219" i="2"/>
  <c r="K219" i="2"/>
  <c r="L219" i="2"/>
  <c r="M219" i="2"/>
  <c r="N219" i="2"/>
  <c r="O219" i="2"/>
  <c r="D220" i="2"/>
  <c r="E220" i="2"/>
  <c r="G220" i="2"/>
  <c r="H220" i="2"/>
  <c r="I220" i="2"/>
  <c r="J220" i="2"/>
  <c r="K220" i="2"/>
  <c r="L220" i="2"/>
  <c r="M220" i="2"/>
  <c r="N220" i="2"/>
  <c r="O220" i="2"/>
  <c r="D221" i="2"/>
  <c r="E221" i="2"/>
  <c r="G221" i="2"/>
  <c r="H221" i="2"/>
  <c r="I221" i="2"/>
  <c r="J221" i="2"/>
  <c r="K221" i="2"/>
  <c r="L221" i="2"/>
  <c r="M221" i="2"/>
  <c r="N221" i="2"/>
  <c r="O221" i="2"/>
  <c r="D222" i="2"/>
  <c r="E222" i="2"/>
  <c r="G222" i="2"/>
  <c r="H222" i="2"/>
  <c r="I222" i="2"/>
  <c r="J222" i="2"/>
  <c r="K222" i="2"/>
  <c r="L222" i="2"/>
  <c r="M222" i="2"/>
  <c r="N222" i="2"/>
  <c r="O222" i="2"/>
  <c r="D223" i="2"/>
  <c r="E223" i="2"/>
  <c r="G223" i="2"/>
  <c r="H223" i="2"/>
  <c r="I223" i="2"/>
  <c r="J223" i="2"/>
  <c r="K223" i="2"/>
  <c r="L223" i="2"/>
  <c r="M223" i="2"/>
  <c r="N223" i="2"/>
  <c r="O223" i="2"/>
  <c r="D224" i="2"/>
  <c r="E224" i="2"/>
  <c r="G224" i="2"/>
  <c r="H224" i="2"/>
  <c r="I224" i="2"/>
  <c r="J224" i="2"/>
  <c r="K224" i="2"/>
  <c r="L224" i="2"/>
  <c r="M224" i="2"/>
  <c r="N224" i="2"/>
  <c r="O224" i="2"/>
  <c r="D225" i="2"/>
  <c r="E225" i="2"/>
  <c r="G225" i="2"/>
  <c r="H225" i="2"/>
  <c r="I225" i="2"/>
  <c r="J225" i="2"/>
  <c r="K225" i="2"/>
  <c r="L225" i="2"/>
  <c r="M225" i="2"/>
  <c r="N225" i="2"/>
  <c r="O225" i="2"/>
  <c r="D226" i="2"/>
  <c r="E226" i="2"/>
  <c r="G226" i="2"/>
  <c r="H226" i="2"/>
  <c r="I226" i="2"/>
  <c r="J226" i="2"/>
  <c r="K226" i="2"/>
  <c r="L226" i="2"/>
  <c r="M226" i="2"/>
  <c r="N226" i="2"/>
  <c r="O226" i="2"/>
  <c r="D227" i="2"/>
  <c r="E227" i="2"/>
  <c r="G227" i="2"/>
  <c r="H227" i="2"/>
  <c r="I227" i="2"/>
  <c r="J227" i="2"/>
  <c r="K227" i="2"/>
  <c r="L227" i="2"/>
  <c r="M227" i="2"/>
  <c r="N227" i="2"/>
  <c r="O227" i="2"/>
  <c r="D228" i="2"/>
  <c r="E228" i="2"/>
  <c r="G228" i="2"/>
  <c r="H228" i="2"/>
  <c r="I228" i="2"/>
  <c r="J228" i="2"/>
  <c r="K228" i="2"/>
  <c r="L228" i="2"/>
  <c r="M228" i="2"/>
  <c r="N228" i="2"/>
  <c r="O228" i="2"/>
  <c r="D229" i="2"/>
  <c r="E229" i="2"/>
  <c r="G229" i="2"/>
  <c r="H229" i="2"/>
  <c r="I229" i="2"/>
  <c r="J229" i="2"/>
  <c r="K229" i="2"/>
  <c r="L229" i="2"/>
  <c r="M229" i="2"/>
  <c r="N229" i="2"/>
  <c r="O229" i="2"/>
  <c r="D230" i="2"/>
  <c r="E230" i="2"/>
  <c r="G230" i="2"/>
  <c r="H230" i="2"/>
  <c r="I230" i="2"/>
  <c r="J230" i="2"/>
  <c r="K230" i="2"/>
  <c r="L230" i="2"/>
  <c r="M230" i="2"/>
  <c r="N230" i="2"/>
  <c r="O230" i="2"/>
  <c r="D231" i="2"/>
  <c r="E231" i="2"/>
  <c r="G231" i="2"/>
  <c r="H231" i="2"/>
  <c r="I231" i="2"/>
  <c r="J231" i="2"/>
  <c r="K231" i="2"/>
  <c r="L231" i="2"/>
  <c r="M231" i="2"/>
  <c r="N231" i="2"/>
  <c r="O231" i="2"/>
  <c r="D232" i="2"/>
  <c r="E232" i="2"/>
  <c r="G232" i="2"/>
  <c r="H232" i="2"/>
  <c r="I232" i="2"/>
  <c r="J232" i="2"/>
  <c r="K232" i="2"/>
  <c r="L232" i="2"/>
  <c r="M232" i="2"/>
  <c r="N232" i="2"/>
  <c r="O232" i="2"/>
  <c r="D233" i="2"/>
  <c r="E233" i="2"/>
  <c r="G233" i="2"/>
  <c r="H233" i="2"/>
  <c r="I233" i="2"/>
  <c r="J233" i="2"/>
  <c r="K233" i="2"/>
  <c r="L233" i="2"/>
  <c r="M233" i="2"/>
  <c r="N233" i="2"/>
  <c r="O233" i="2"/>
  <c r="D234" i="2"/>
  <c r="E234" i="2"/>
  <c r="G234" i="2"/>
  <c r="H234" i="2"/>
  <c r="I234" i="2"/>
  <c r="J234" i="2"/>
  <c r="K234" i="2"/>
  <c r="L234" i="2"/>
  <c r="M234" i="2"/>
  <c r="N234" i="2"/>
  <c r="O234" i="2"/>
  <c r="D235" i="2"/>
  <c r="E235" i="2"/>
  <c r="G235" i="2"/>
  <c r="H235" i="2"/>
  <c r="I235" i="2"/>
  <c r="J235" i="2"/>
  <c r="K235" i="2"/>
  <c r="L235" i="2"/>
  <c r="M235" i="2"/>
  <c r="N235" i="2"/>
  <c r="O235" i="2"/>
  <c r="D236" i="2"/>
  <c r="E236" i="2"/>
  <c r="G236" i="2"/>
  <c r="H236" i="2"/>
  <c r="I236" i="2"/>
  <c r="J236" i="2"/>
  <c r="K236" i="2"/>
  <c r="L236" i="2"/>
  <c r="M236" i="2"/>
  <c r="N236" i="2"/>
  <c r="O236" i="2"/>
  <c r="D237" i="2"/>
  <c r="E237" i="2"/>
  <c r="G237" i="2"/>
  <c r="H237" i="2"/>
  <c r="I237" i="2"/>
  <c r="J237" i="2"/>
  <c r="K237" i="2"/>
  <c r="L237" i="2"/>
  <c r="M237" i="2"/>
  <c r="N237" i="2"/>
  <c r="O237" i="2"/>
  <c r="D238" i="2"/>
  <c r="E238" i="2"/>
  <c r="G238" i="2"/>
  <c r="H238" i="2"/>
  <c r="I238" i="2"/>
  <c r="J238" i="2"/>
  <c r="K238" i="2"/>
  <c r="L238" i="2"/>
  <c r="M238" i="2"/>
  <c r="N238" i="2"/>
  <c r="O238" i="2"/>
  <c r="D239" i="2"/>
  <c r="E239" i="2"/>
  <c r="G239" i="2"/>
  <c r="H239" i="2"/>
  <c r="I239" i="2"/>
  <c r="J239" i="2"/>
  <c r="K239" i="2"/>
  <c r="L239" i="2"/>
  <c r="M239" i="2"/>
  <c r="N239" i="2"/>
  <c r="O239" i="2"/>
  <c r="D240" i="2"/>
  <c r="E240" i="2"/>
  <c r="G240" i="2"/>
  <c r="H240" i="2"/>
  <c r="I240" i="2"/>
  <c r="J240" i="2"/>
  <c r="K240" i="2"/>
  <c r="L240" i="2"/>
  <c r="M240" i="2"/>
  <c r="N240" i="2"/>
  <c r="O240" i="2"/>
  <c r="D241" i="2"/>
  <c r="E241" i="2"/>
  <c r="G241" i="2"/>
  <c r="H241" i="2"/>
  <c r="I241" i="2"/>
  <c r="J241" i="2"/>
  <c r="K241" i="2"/>
  <c r="L241" i="2"/>
  <c r="M241" i="2"/>
  <c r="N241" i="2"/>
  <c r="O241" i="2"/>
  <c r="D242" i="2"/>
  <c r="E242" i="2"/>
  <c r="G242" i="2"/>
  <c r="H242" i="2"/>
  <c r="I242" i="2"/>
  <c r="J242" i="2"/>
  <c r="K242" i="2"/>
  <c r="L242" i="2"/>
  <c r="M242" i="2"/>
  <c r="N242" i="2"/>
  <c r="O242" i="2"/>
  <c r="D243" i="2"/>
  <c r="E243" i="2"/>
  <c r="G243" i="2"/>
  <c r="H243" i="2"/>
  <c r="I243" i="2"/>
  <c r="J243" i="2"/>
  <c r="K243" i="2"/>
  <c r="L243" i="2"/>
  <c r="M243" i="2"/>
  <c r="N243" i="2"/>
  <c r="O243" i="2"/>
  <c r="D244" i="2"/>
  <c r="E244" i="2"/>
  <c r="G244" i="2"/>
  <c r="H244" i="2"/>
  <c r="I244" i="2"/>
  <c r="J244" i="2"/>
  <c r="K244" i="2"/>
  <c r="L244" i="2"/>
  <c r="M244" i="2"/>
  <c r="N244" i="2"/>
  <c r="O244" i="2"/>
  <c r="D245" i="2"/>
  <c r="E245" i="2"/>
  <c r="G245" i="2"/>
  <c r="H245" i="2"/>
  <c r="I245" i="2"/>
  <c r="J245" i="2"/>
  <c r="K245" i="2"/>
  <c r="L245" i="2"/>
  <c r="M245" i="2"/>
  <c r="N245" i="2"/>
  <c r="O245" i="2"/>
  <c r="D246" i="2"/>
  <c r="E246" i="2"/>
  <c r="G246" i="2"/>
  <c r="H246" i="2"/>
  <c r="I246" i="2"/>
  <c r="J246" i="2"/>
  <c r="K246" i="2"/>
  <c r="L246" i="2"/>
  <c r="M246" i="2"/>
  <c r="N246" i="2"/>
  <c r="O246" i="2"/>
  <c r="D247" i="2"/>
  <c r="E247" i="2"/>
  <c r="G247" i="2"/>
  <c r="H247" i="2"/>
  <c r="I247" i="2"/>
  <c r="J247" i="2"/>
  <c r="K247" i="2"/>
  <c r="L247" i="2"/>
  <c r="M247" i="2"/>
  <c r="N247" i="2"/>
  <c r="O247" i="2"/>
  <c r="D248" i="2"/>
  <c r="E248" i="2"/>
  <c r="G248" i="2"/>
  <c r="H248" i="2"/>
  <c r="I248" i="2"/>
  <c r="J248" i="2"/>
  <c r="K248" i="2"/>
  <c r="L248" i="2"/>
  <c r="M248" i="2"/>
  <c r="N248" i="2"/>
  <c r="O248" i="2"/>
  <c r="D249" i="2"/>
  <c r="E249" i="2"/>
  <c r="G249" i="2"/>
  <c r="H249" i="2"/>
  <c r="I249" i="2"/>
  <c r="J249" i="2"/>
  <c r="K249" i="2"/>
  <c r="L249" i="2"/>
  <c r="M249" i="2"/>
  <c r="N249" i="2"/>
  <c r="O249" i="2"/>
  <c r="D250" i="2"/>
  <c r="E250" i="2"/>
  <c r="G250" i="2"/>
  <c r="H250" i="2"/>
  <c r="I250" i="2"/>
  <c r="J250" i="2"/>
  <c r="K250" i="2"/>
  <c r="L250" i="2"/>
  <c r="M250" i="2"/>
  <c r="N250" i="2"/>
  <c r="O250" i="2"/>
  <c r="D251" i="2"/>
  <c r="E251" i="2"/>
  <c r="G251" i="2"/>
  <c r="H251" i="2"/>
  <c r="I251" i="2"/>
  <c r="J251" i="2"/>
  <c r="K251" i="2"/>
  <c r="L251" i="2"/>
  <c r="M251" i="2"/>
  <c r="N251" i="2"/>
  <c r="O251" i="2"/>
  <c r="D252" i="2"/>
  <c r="E252" i="2"/>
  <c r="G252" i="2"/>
  <c r="H252" i="2"/>
  <c r="I252" i="2"/>
  <c r="J252" i="2"/>
  <c r="K252" i="2"/>
  <c r="L252" i="2"/>
  <c r="M252" i="2"/>
  <c r="N252" i="2"/>
  <c r="O252" i="2"/>
  <c r="D253" i="2"/>
  <c r="E253" i="2"/>
  <c r="G253" i="2"/>
  <c r="H253" i="2"/>
  <c r="I253" i="2"/>
  <c r="J253" i="2"/>
  <c r="K253" i="2"/>
  <c r="L253" i="2"/>
  <c r="M253" i="2"/>
  <c r="N253" i="2"/>
  <c r="O253" i="2"/>
  <c r="D254" i="2"/>
  <c r="E254" i="2"/>
  <c r="G254" i="2"/>
  <c r="H254" i="2"/>
  <c r="I254" i="2"/>
  <c r="J254" i="2"/>
  <c r="K254" i="2"/>
  <c r="L254" i="2"/>
  <c r="M254" i="2"/>
  <c r="N254" i="2"/>
  <c r="O254" i="2"/>
  <c r="D255" i="2"/>
  <c r="E255" i="2"/>
  <c r="G255" i="2"/>
  <c r="H255" i="2"/>
  <c r="I255" i="2"/>
  <c r="J255" i="2"/>
  <c r="K255" i="2"/>
  <c r="L255" i="2"/>
  <c r="M255" i="2"/>
  <c r="N255" i="2"/>
  <c r="O255" i="2"/>
  <c r="D256" i="2"/>
  <c r="E256" i="2"/>
  <c r="G256" i="2"/>
  <c r="H256" i="2"/>
  <c r="I256" i="2"/>
  <c r="J256" i="2"/>
  <c r="K256" i="2"/>
  <c r="L256" i="2"/>
  <c r="M256" i="2"/>
  <c r="N256" i="2"/>
  <c r="O256" i="2"/>
  <c r="D257" i="2"/>
  <c r="E257" i="2"/>
  <c r="G257" i="2"/>
  <c r="H257" i="2"/>
  <c r="I257" i="2"/>
  <c r="J257" i="2"/>
  <c r="K257" i="2"/>
  <c r="L257" i="2"/>
  <c r="M257" i="2"/>
  <c r="N257" i="2"/>
  <c r="O257" i="2"/>
  <c r="D258" i="2"/>
  <c r="E258" i="2"/>
  <c r="G258" i="2"/>
  <c r="H258" i="2"/>
  <c r="I258" i="2"/>
  <c r="J258" i="2"/>
  <c r="K258" i="2"/>
  <c r="L258" i="2"/>
  <c r="M258" i="2"/>
  <c r="N258" i="2"/>
  <c r="O258" i="2"/>
  <c r="D259" i="2"/>
  <c r="E259" i="2"/>
  <c r="G259" i="2"/>
  <c r="H259" i="2"/>
  <c r="I259" i="2"/>
  <c r="J259" i="2"/>
  <c r="K259" i="2"/>
  <c r="L259" i="2"/>
  <c r="M259" i="2"/>
  <c r="N259" i="2"/>
  <c r="O259" i="2"/>
  <c r="D260" i="2"/>
  <c r="E260" i="2"/>
  <c r="G260" i="2"/>
  <c r="H260" i="2"/>
  <c r="I260" i="2"/>
  <c r="J260" i="2"/>
  <c r="K260" i="2"/>
  <c r="L260" i="2"/>
  <c r="M260" i="2"/>
  <c r="N260" i="2"/>
  <c r="O260" i="2"/>
  <c r="D261" i="2"/>
  <c r="E261" i="2"/>
  <c r="G261" i="2"/>
  <c r="H261" i="2"/>
  <c r="I261" i="2"/>
  <c r="J261" i="2"/>
  <c r="K261" i="2"/>
  <c r="L261" i="2"/>
  <c r="M261" i="2"/>
  <c r="N261" i="2"/>
  <c r="O261" i="2"/>
  <c r="D262" i="2"/>
  <c r="E262" i="2"/>
  <c r="G262" i="2"/>
  <c r="H262" i="2"/>
  <c r="I262" i="2"/>
  <c r="J262" i="2"/>
  <c r="K262" i="2"/>
  <c r="L262" i="2"/>
  <c r="M262" i="2"/>
  <c r="N262" i="2"/>
  <c r="O262" i="2"/>
  <c r="D263" i="2"/>
  <c r="E263" i="2"/>
  <c r="G263" i="2"/>
  <c r="H263" i="2"/>
  <c r="I263" i="2"/>
  <c r="J263" i="2"/>
  <c r="K263" i="2"/>
  <c r="L263" i="2"/>
  <c r="M263" i="2"/>
  <c r="N263" i="2"/>
  <c r="O263" i="2"/>
  <c r="D264" i="2"/>
  <c r="E264" i="2"/>
  <c r="G264" i="2"/>
  <c r="H264" i="2"/>
  <c r="I264" i="2"/>
  <c r="J264" i="2"/>
  <c r="K264" i="2"/>
  <c r="L264" i="2"/>
  <c r="M264" i="2"/>
  <c r="N264" i="2"/>
  <c r="O264" i="2"/>
  <c r="D265" i="2"/>
  <c r="E265" i="2"/>
  <c r="G265" i="2"/>
  <c r="H265" i="2"/>
  <c r="I265" i="2"/>
  <c r="J265" i="2"/>
  <c r="K265" i="2"/>
  <c r="L265" i="2"/>
  <c r="M265" i="2"/>
  <c r="N265" i="2"/>
  <c r="O265" i="2"/>
  <c r="D266" i="2"/>
  <c r="E266" i="2"/>
  <c r="G266" i="2"/>
  <c r="H266" i="2"/>
  <c r="I266" i="2"/>
  <c r="J266" i="2"/>
  <c r="K266" i="2"/>
  <c r="L266" i="2"/>
  <c r="M266" i="2"/>
  <c r="N266" i="2"/>
  <c r="O266" i="2"/>
  <c r="D267" i="2"/>
  <c r="E267" i="2"/>
  <c r="G267" i="2"/>
  <c r="H267" i="2"/>
  <c r="I267" i="2"/>
  <c r="J267" i="2"/>
  <c r="K267" i="2"/>
  <c r="L267" i="2"/>
  <c r="M267" i="2"/>
  <c r="N267" i="2"/>
  <c r="O267" i="2"/>
  <c r="D268" i="2"/>
  <c r="E268" i="2"/>
  <c r="G268" i="2"/>
  <c r="H268" i="2"/>
  <c r="I268" i="2"/>
  <c r="J268" i="2"/>
  <c r="K268" i="2"/>
  <c r="L268" i="2"/>
  <c r="M268" i="2"/>
  <c r="N268" i="2"/>
  <c r="O268" i="2"/>
  <c r="D269" i="2"/>
  <c r="E269" i="2"/>
  <c r="G269" i="2"/>
  <c r="H269" i="2"/>
  <c r="I269" i="2"/>
  <c r="J269" i="2"/>
  <c r="K269" i="2"/>
  <c r="L269" i="2"/>
  <c r="M269" i="2"/>
  <c r="N269" i="2"/>
  <c r="O269" i="2"/>
  <c r="D270" i="2"/>
  <c r="E270" i="2"/>
  <c r="G270" i="2"/>
  <c r="H270" i="2"/>
  <c r="I270" i="2"/>
  <c r="J270" i="2"/>
  <c r="K270" i="2"/>
  <c r="L270" i="2"/>
  <c r="M270" i="2"/>
  <c r="N270" i="2"/>
  <c r="O270" i="2"/>
  <c r="D271" i="2"/>
  <c r="E271" i="2"/>
  <c r="G271" i="2"/>
  <c r="H271" i="2"/>
  <c r="I271" i="2"/>
  <c r="J271" i="2"/>
  <c r="K271" i="2"/>
  <c r="L271" i="2"/>
  <c r="M271" i="2"/>
  <c r="N271" i="2"/>
  <c r="O271" i="2"/>
  <c r="D272" i="2"/>
  <c r="E272" i="2"/>
  <c r="G272" i="2"/>
  <c r="H272" i="2"/>
  <c r="I272" i="2"/>
  <c r="J272" i="2"/>
  <c r="K272" i="2"/>
  <c r="L272" i="2"/>
  <c r="M272" i="2"/>
  <c r="N272" i="2"/>
  <c r="O272" i="2"/>
  <c r="D273" i="2"/>
  <c r="E273" i="2"/>
  <c r="G273" i="2"/>
  <c r="H273" i="2"/>
  <c r="I273" i="2"/>
  <c r="J273" i="2"/>
  <c r="K273" i="2"/>
  <c r="L273" i="2"/>
  <c r="M273" i="2"/>
  <c r="N273" i="2"/>
  <c r="O273" i="2"/>
  <c r="D274" i="2"/>
  <c r="E274" i="2"/>
  <c r="G274" i="2"/>
  <c r="H274" i="2"/>
  <c r="I274" i="2"/>
  <c r="J274" i="2"/>
  <c r="K274" i="2"/>
  <c r="L274" i="2"/>
  <c r="M274" i="2"/>
  <c r="N274" i="2"/>
  <c r="O274" i="2"/>
  <c r="D275" i="2"/>
  <c r="E275" i="2"/>
  <c r="G275" i="2"/>
  <c r="H275" i="2"/>
  <c r="I275" i="2"/>
  <c r="J275" i="2"/>
  <c r="K275" i="2"/>
  <c r="L275" i="2"/>
  <c r="M275" i="2"/>
  <c r="N275" i="2"/>
  <c r="O275" i="2"/>
  <c r="D276" i="2"/>
  <c r="E276" i="2"/>
  <c r="G276" i="2"/>
  <c r="H276" i="2"/>
  <c r="I276" i="2"/>
  <c r="J276" i="2"/>
  <c r="K276" i="2"/>
  <c r="L276" i="2"/>
  <c r="M276" i="2"/>
  <c r="N276" i="2"/>
  <c r="O276" i="2"/>
  <c r="D277" i="2"/>
  <c r="E277" i="2"/>
  <c r="G277" i="2"/>
  <c r="H277" i="2"/>
  <c r="I277" i="2"/>
  <c r="J277" i="2"/>
  <c r="K277" i="2"/>
  <c r="L277" i="2"/>
  <c r="M277" i="2"/>
  <c r="N277" i="2"/>
  <c r="O277" i="2"/>
  <c r="D278" i="2"/>
  <c r="E278" i="2"/>
  <c r="G278" i="2"/>
  <c r="H278" i="2"/>
  <c r="I278" i="2"/>
  <c r="J278" i="2"/>
  <c r="K278" i="2"/>
  <c r="L278" i="2"/>
  <c r="M278" i="2"/>
  <c r="N278" i="2"/>
  <c r="O278" i="2"/>
  <c r="D279" i="2"/>
  <c r="E279" i="2"/>
  <c r="G279" i="2"/>
  <c r="H279" i="2"/>
  <c r="I279" i="2"/>
  <c r="J279" i="2"/>
  <c r="K279" i="2"/>
  <c r="L279" i="2"/>
  <c r="M279" i="2"/>
  <c r="N279" i="2"/>
  <c r="O279" i="2"/>
  <c r="D280" i="2"/>
  <c r="E280" i="2"/>
  <c r="G280" i="2"/>
  <c r="H280" i="2"/>
  <c r="I280" i="2"/>
  <c r="J280" i="2"/>
  <c r="K280" i="2"/>
  <c r="L280" i="2"/>
  <c r="M280" i="2"/>
  <c r="N280" i="2"/>
  <c r="O280" i="2"/>
  <c r="D281" i="2"/>
  <c r="E281" i="2"/>
  <c r="G281" i="2"/>
  <c r="H281" i="2"/>
  <c r="I281" i="2"/>
  <c r="J281" i="2"/>
  <c r="K281" i="2"/>
  <c r="L281" i="2"/>
  <c r="M281" i="2"/>
  <c r="N281" i="2"/>
  <c r="O281" i="2"/>
  <c r="D282" i="2"/>
  <c r="E282" i="2"/>
  <c r="G282" i="2"/>
  <c r="H282" i="2"/>
  <c r="I282" i="2"/>
  <c r="J282" i="2"/>
  <c r="K282" i="2"/>
  <c r="L282" i="2"/>
  <c r="M282" i="2"/>
  <c r="N282" i="2"/>
  <c r="O282" i="2"/>
  <c r="D283" i="2"/>
  <c r="E283" i="2"/>
  <c r="G283" i="2"/>
  <c r="H283" i="2"/>
  <c r="I283" i="2"/>
  <c r="J283" i="2"/>
  <c r="K283" i="2"/>
  <c r="L283" i="2"/>
  <c r="M283" i="2"/>
  <c r="N283" i="2"/>
  <c r="O283" i="2"/>
  <c r="D284" i="2"/>
  <c r="E284" i="2"/>
  <c r="G284" i="2"/>
  <c r="H284" i="2"/>
  <c r="I284" i="2"/>
  <c r="J284" i="2"/>
  <c r="K284" i="2"/>
  <c r="L284" i="2"/>
  <c r="M284" i="2"/>
  <c r="N284" i="2"/>
  <c r="O284" i="2"/>
  <c r="D285" i="2"/>
  <c r="E285" i="2"/>
  <c r="G285" i="2"/>
  <c r="H285" i="2"/>
  <c r="I285" i="2"/>
  <c r="J285" i="2"/>
  <c r="K285" i="2"/>
  <c r="L285" i="2"/>
  <c r="M285" i="2"/>
  <c r="N285" i="2"/>
  <c r="O285" i="2"/>
  <c r="D286" i="2"/>
  <c r="E286" i="2"/>
  <c r="G286" i="2"/>
  <c r="H286" i="2"/>
  <c r="I286" i="2"/>
  <c r="J286" i="2"/>
  <c r="K286" i="2"/>
  <c r="L286" i="2"/>
  <c r="M286" i="2"/>
  <c r="N286" i="2"/>
  <c r="O286" i="2"/>
  <c r="D287" i="2"/>
  <c r="E287" i="2"/>
  <c r="G287" i="2"/>
  <c r="H287" i="2"/>
  <c r="I287" i="2"/>
  <c r="J287" i="2"/>
  <c r="K287" i="2"/>
  <c r="L287" i="2"/>
  <c r="M287" i="2"/>
  <c r="N287" i="2"/>
  <c r="O287" i="2"/>
  <c r="D288" i="2"/>
  <c r="E288" i="2"/>
  <c r="G288" i="2"/>
  <c r="H288" i="2"/>
  <c r="I288" i="2"/>
  <c r="J288" i="2"/>
  <c r="K288" i="2"/>
  <c r="L288" i="2"/>
  <c r="M288" i="2"/>
  <c r="N288" i="2"/>
  <c r="O288" i="2"/>
  <c r="D289" i="2"/>
  <c r="E289" i="2"/>
  <c r="G289" i="2"/>
  <c r="H289" i="2"/>
  <c r="I289" i="2"/>
  <c r="J289" i="2"/>
  <c r="K289" i="2"/>
  <c r="L289" i="2"/>
  <c r="M289" i="2"/>
  <c r="N289" i="2"/>
  <c r="O289" i="2"/>
  <c r="D290" i="2"/>
  <c r="E290" i="2"/>
  <c r="G290" i="2"/>
  <c r="H290" i="2"/>
  <c r="I290" i="2"/>
  <c r="J290" i="2"/>
  <c r="K290" i="2"/>
  <c r="L290" i="2"/>
  <c r="M290" i="2"/>
  <c r="N290" i="2"/>
  <c r="O290" i="2"/>
  <c r="D291" i="2"/>
  <c r="E291" i="2"/>
  <c r="G291" i="2"/>
  <c r="H291" i="2"/>
  <c r="I291" i="2"/>
  <c r="J291" i="2"/>
  <c r="K291" i="2"/>
  <c r="L291" i="2"/>
  <c r="M291" i="2"/>
  <c r="N291" i="2"/>
  <c r="O291" i="2"/>
  <c r="D292" i="2"/>
  <c r="E292" i="2"/>
  <c r="G292" i="2"/>
  <c r="H292" i="2"/>
  <c r="I292" i="2"/>
  <c r="J292" i="2"/>
  <c r="K292" i="2"/>
  <c r="L292" i="2"/>
  <c r="M292" i="2"/>
  <c r="N292" i="2"/>
  <c r="O292" i="2"/>
  <c r="D293" i="2"/>
  <c r="E293" i="2"/>
  <c r="G293" i="2"/>
  <c r="H293" i="2"/>
  <c r="I293" i="2"/>
  <c r="J293" i="2"/>
  <c r="K293" i="2"/>
  <c r="L293" i="2"/>
  <c r="M293" i="2"/>
  <c r="N293" i="2"/>
  <c r="O293" i="2"/>
  <c r="D294" i="2"/>
  <c r="E294" i="2"/>
  <c r="G294" i="2"/>
  <c r="H294" i="2"/>
  <c r="I294" i="2"/>
  <c r="J294" i="2"/>
  <c r="K294" i="2"/>
  <c r="L294" i="2"/>
  <c r="M294" i="2"/>
  <c r="N294" i="2"/>
  <c r="O294" i="2"/>
  <c r="D295" i="2"/>
  <c r="E295" i="2"/>
  <c r="G295" i="2"/>
  <c r="H295" i="2"/>
  <c r="I295" i="2"/>
  <c r="J295" i="2"/>
  <c r="K295" i="2"/>
  <c r="L295" i="2"/>
  <c r="M295" i="2"/>
  <c r="N295" i="2"/>
  <c r="O295" i="2"/>
  <c r="D296" i="2"/>
  <c r="E296" i="2"/>
  <c r="G296" i="2"/>
  <c r="H296" i="2"/>
  <c r="I296" i="2"/>
  <c r="J296" i="2"/>
  <c r="K296" i="2"/>
  <c r="L296" i="2"/>
  <c r="M296" i="2"/>
  <c r="N296" i="2"/>
  <c r="O296" i="2"/>
  <c r="D297" i="2"/>
  <c r="E297" i="2"/>
  <c r="G297" i="2"/>
  <c r="H297" i="2"/>
  <c r="I297" i="2"/>
  <c r="J297" i="2"/>
  <c r="K297" i="2"/>
  <c r="L297" i="2"/>
  <c r="M297" i="2"/>
  <c r="N297" i="2"/>
  <c r="O297" i="2"/>
  <c r="D298" i="2"/>
  <c r="E298" i="2"/>
  <c r="G298" i="2"/>
  <c r="H298" i="2"/>
  <c r="I298" i="2"/>
  <c r="J298" i="2"/>
  <c r="K298" i="2"/>
  <c r="L298" i="2"/>
  <c r="M298" i="2"/>
  <c r="N298" i="2"/>
  <c r="O298" i="2"/>
  <c r="D299" i="2"/>
  <c r="E299" i="2"/>
  <c r="G299" i="2"/>
  <c r="H299" i="2"/>
  <c r="I299" i="2"/>
  <c r="J299" i="2"/>
  <c r="K299" i="2"/>
  <c r="L299" i="2"/>
  <c r="M299" i="2"/>
  <c r="N299" i="2"/>
  <c r="O299" i="2"/>
  <c r="D300" i="2"/>
  <c r="E300" i="2"/>
  <c r="G300" i="2"/>
  <c r="H300" i="2"/>
  <c r="I300" i="2"/>
  <c r="J300" i="2"/>
  <c r="K300" i="2"/>
  <c r="L300" i="2"/>
  <c r="M300" i="2"/>
  <c r="N300" i="2"/>
  <c r="O300" i="2"/>
  <c r="M16" i="1"/>
  <c r="M19" i="1"/>
  <c r="O19" i="1" s="1"/>
  <c r="M21" i="1"/>
  <c r="M22" i="1"/>
  <c r="O22" i="1" s="1"/>
  <c r="M23" i="1"/>
  <c r="M24" i="1"/>
  <c r="M25" i="1"/>
  <c r="M27" i="1"/>
  <c r="O27" i="1" s="1"/>
  <c r="M28" i="1"/>
  <c r="M30" i="1"/>
  <c r="O30" i="1" s="1"/>
  <c r="M33" i="1"/>
  <c r="M35" i="1"/>
  <c r="M36" i="1"/>
  <c r="O36" i="1" s="1"/>
  <c r="M37" i="1"/>
  <c r="M38" i="1"/>
  <c r="O38" i="1" s="1"/>
  <c r="M39" i="1"/>
  <c r="M40" i="1"/>
  <c r="M41" i="1"/>
  <c r="M42" i="1"/>
  <c r="O42" i="1" s="1"/>
  <c r="M44" i="1"/>
  <c r="O44" i="1" s="1"/>
  <c r="M45" i="1"/>
  <c r="O45" i="1" s="1"/>
  <c r="M48" i="1"/>
  <c r="O48" i="1" s="1"/>
  <c r="M49" i="1"/>
  <c r="O49" i="1" s="1"/>
  <c r="M50" i="1"/>
  <c r="O50" i="1" s="1"/>
  <c r="M51" i="1"/>
  <c r="M53" i="1"/>
  <c r="M54" i="1"/>
  <c r="M55" i="1"/>
  <c r="M56" i="1"/>
  <c r="O56" i="1" s="1"/>
  <c r="M57" i="1"/>
  <c r="O57" i="1" s="1"/>
  <c r="M62" i="1"/>
  <c r="O62" i="1" s="1"/>
  <c r="M63" i="1"/>
  <c r="M64" i="1"/>
  <c r="O64" i="1" s="1"/>
  <c r="M65" i="1"/>
  <c r="O65" i="1" s="1"/>
  <c r="M67" i="1"/>
  <c r="O67" i="1" s="1"/>
  <c r="M68" i="1"/>
  <c r="O68" i="1" s="1"/>
  <c r="M69" i="1"/>
  <c r="O69" i="1" s="1"/>
  <c r="M70" i="1"/>
  <c r="O70" i="1" s="1"/>
  <c r="M71" i="1"/>
  <c r="O71" i="1" s="1"/>
  <c r="M74" i="1"/>
  <c r="M75" i="1"/>
  <c r="M76" i="1"/>
  <c r="O76" i="1" s="1"/>
  <c r="M77" i="1"/>
  <c r="M79" i="1"/>
  <c r="O79" i="1" s="1"/>
  <c r="M80" i="1"/>
  <c r="M81" i="1"/>
  <c r="M82" i="1"/>
  <c r="M85" i="1"/>
  <c r="M86" i="1"/>
  <c r="O86" i="1" s="1"/>
  <c r="M88" i="1"/>
  <c r="O88" i="1" s="1"/>
  <c r="M89" i="1"/>
  <c r="M91" i="1"/>
  <c r="M92" i="1"/>
  <c r="O92" i="1" s="1"/>
  <c r="M99" i="1"/>
  <c r="O99" i="1" s="1"/>
  <c r="M103" i="1"/>
  <c r="M104" i="1"/>
  <c r="M105" i="1"/>
  <c r="M106" i="1"/>
  <c r="O106" i="1" s="1"/>
  <c r="M107" i="1"/>
  <c r="O107" i="1" s="1"/>
  <c r="M110" i="1"/>
  <c r="O110" i="1" s="1"/>
  <c r="M114" i="1"/>
  <c r="O114" i="1" s="1"/>
  <c r="M115" i="1"/>
  <c r="M120" i="1"/>
  <c r="O120" i="1" s="1"/>
  <c r="M123" i="1"/>
  <c r="O123" i="1" s="1"/>
  <c r="M124" i="1"/>
  <c r="M125" i="1"/>
  <c r="M131" i="1"/>
  <c r="O131" i="1" s="1"/>
  <c r="M133" i="1"/>
  <c r="O133" i="1" s="1"/>
  <c r="M134" i="1"/>
  <c r="M137" i="1"/>
  <c r="O137" i="1" s="1"/>
  <c r="M138" i="1"/>
  <c r="M139" i="1"/>
  <c r="M140" i="1"/>
  <c r="M143" i="1"/>
  <c r="M145" i="1"/>
  <c r="O145" i="1" s="1"/>
  <c r="M147" i="1"/>
  <c r="O147" i="1" s="1"/>
  <c r="M150" i="1"/>
  <c r="M116" i="1"/>
  <c r="M61" i="1"/>
  <c r="O61" i="1" s="1"/>
  <c r="M128" i="1"/>
  <c r="O128" i="1" s="1"/>
  <c r="M130" i="1"/>
  <c r="O130" i="1" s="1"/>
  <c r="M59" i="1"/>
  <c r="M109" i="1"/>
  <c r="O109" i="1" s="1"/>
  <c r="M17" i="1"/>
  <c r="M11" i="1"/>
  <c r="O11" i="1" s="1"/>
  <c r="M141" i="1"/>
  <c r="O141" i="1" s="1"/>
  <c r="M14" i="1"/>
  <c r="M97" i="1"/>
  <c r="O97" i="1" s="1"/>
  <c r="M34" i="1"/>
  <c r="O34" i="1" s="1"/>
  <c r="M144" i="1"/>
  <c r="M8" i="1"/>
  <c r="O8" i="1" s="1"/>
  <c r="M26" i="1"/>
  <c r="M87" i="1"/>
  <c r="M117" i="1"/>
  <c r="O117" i="1" s="1"/>
  <c r="M73" i="1"/>
  <c r="O73" i="1" s="1"/>
  <c r="M60" i="1"/>
  <c r="M119" i="1"/>
  <c r="O119" i="1" s="1"/>
  <c r="M101" i="1"/>
  <c r="O101" i="1" s="1"/>
  <c r="M3" i="1"/>
  <c r="M113" i="1"/>
  <c r="M96" i="1"/>
  <c r="M20" i="1"/>
  <c r="O20" i="1" s="1"/>
  <c r="M95" i="1"/>
  <c r="O95" i="1" s="1"/>
  <c r="M31" i="1"/>
  <c r="M118" i="1"/>
  <c r="O118" i="1" s="1"/>
  <c r="M18" i="1"/>
  <c r="O18" i="1" s="1"/>
  <c r="M90" i="1"/>
  <c r="M112" i="1"/>
  <c r="O112" i="1" s="1"/>
  <c r="M146" i="1"/>
  <c r="O146" i="1" s="1"/>
  <c r="M43" i="1"/>
  <c r="O43" i="1" s="1"/>
  <c r="M72" i="1"/>
  <c r="O72" i="1" s="1"/>
  <c r="M5" i="1"/>
  <c r="O5" i="1" s="1"/>
  <c r="M148" i="1"/>
  <c r="M111" i="1"/>
  <c r="O111" i="1" s="1"/>
  <c r="M29" i="1"/>
  <c r="M132" i="1"/>
  <c r="M10" i="1"/>
  <c r="M78" i="1"/>
  <c r="O78" i="1" s="1"/>
  <c r="M12" i="1"/>
  <c r="O12" i="1" s="1"/>
  <c r="M93" i="1"/>
  <c r="O93" i="1" s="1"/>
  <c r="M102" i="1"/>
  <c r="O102" i="1" s="1"/>
  <c r="M127" i="1"/>
  <c r="O127" i="1" s="1"/>
  <c r="M83" i="1"/>
  <c r="M136" i="1"/>
  <c r="O136" i="1" s="1"/>
  <c r="M84" i="1"/>
  <c r="O84" i="1" s="1"/>
  <c r="M135" i="1"/>
  <c r="M129" i="1"/>
  <c r="M108" i="1"/>
  <c r="M126" i="1"/>
  <c r="O126" i="1" s="1"/>
  <c r="M121" i="1"/>
  <c r="M100" i="1"/>
  <c r="M122" i="1"/>
  <c r="O122" i="1" s="1"/>
  <c r="M66" i="1"/>
  <c r="M47" i="1"/>
  <c r="O47" i="1" s="1"/>
  <c r="M52" i="1"/>
  <c r="M94" i="1"/>
  <c r="O94" i="1" s="1"/>
  <c r="M46" i="1"/>
  <c r="O46" i="1" s="1"/>
  <c r="M7" i="1"/>
  <c r="O7" i="1" s="1"/>
  <c r="M32" i="1"/>
  <c r="O32" i="1" s="1"/>
  <c r="M98" i="1"/>
  <c r="O98" i="1" s="1"/>
  <c r="M142" i="1"/>
  <c r="M149" i="1"/>
  <c r="O149" i="1" s="1"/>
  <c r="M58" i="1"/>
  <c r="O58" i="1" s="1"/>
  <c r="M13" i="1"/>
  <c r="O13" i="1" s="1"/>
  <c r="M4" i="1"/>
  <c r="M9" i="1"/>
  <c r="O9" i="1" s="1"/>
  <c r="M6" i="1"/>
  <c r="O6" i="1" s="1"/>
  <c r="M2" i="1"/>
  <c r="M15" i="1"/>
  <c r="O15" i="1" s="1"/>
  <c r="Q2" i="1"/>
  <c r="D4" i="2"/>
  <c r="E4" i="2"/>
  <c r="G4" i="2"/>
  <c r="H4" i="2"/>
  <c r="I4" i="2"/>
  <c r="J4" i="2"/>
  <c r="K4" i="2"/>
  <c r="L4" i="2"/>
  <c r="M4" i="2"/>
  <c r="N4" i="2"/>
  <c r="O4" i="2"/>
  <c r="O129" i="1" l="1"/>
  <c r="O142" i="1"/>
  <c r="O132" i="1"/>
  <c r="O108" i="1"/>
  <c r="O26" i="1"/>
  <c r="O4" i="1"/>
  <c r="O148" i="1"/>
  <c r="O135" i="1"/>
  <c r="O31" i="1"/>
  <c r="O144" i="1"/>
  <c r="O55" i="1"/>
  <c r="O24" i="1"/>
  <c r="O60" i="1"/>
  <c r="O52" i="1"/>
  <c r="O29" i="1"/>
  <c r="O17" i="1"/>
  <c r="O134" i="1"/>
  <c r="O25" i="1"/>
  <c r="O121" i="1"/>
  <c r="O139" i="1"/>
  <c r="O63" i="1"/>
  <c r="O51" i="1"/>
  <c r="O40" i="1"/>
  <c r="O140" i="1"/>
  <c r="O124" i="1"/>
  <c r="O75" i="1"/>
  <c r="O54" i="1"/>
  <c r="O41" i="1"/>
  <c r="O33" i="1"/>
  <c r="O21" i="1"/>
  <c r="O82" i="1"/>
  <c r="O150" i="1"/>
  <c r="O81" i="1"/>
  <c r="O91" i="1"/>
  <c r="O89" i="1"/>
  <c r="O14" i="1"/>
  <c r="O105" i="1"/>
  <c r="O53" i="1"/>
  <c r="O66" i="1"/>
  <c r="O96" i="1"/>
  <c r="O87" i="1"/>
  <c r="O116" i="1"/>
  <c r="O138" i="1"/>
  <c r="O104" i="1"/>
  <c r="O39" i="1"/>
  <c r="O28" i="1"/>
  <c r="O16" i="1"/>
  <c r="O113" i="1"/>
  <c r="O35" i="1"/>
  <c r="O100" i="1"/>
  <c r="O80" i="1"/>
  <c r="O37" i="1"/>
  <c r="O59" i="1"/>
  <c r="O143" i="1"/>
  <c r="O77" i="1"/>
  <c r="O10" i="1"/>
  <c r="O103" i="1"/>
  <c r="O90" i="1"/>
  <c r="O85" i="1"/>
  <c r="O83" i="1"/>
  <c r="O125" i="1"/>
  <c r="O115" i="1"/>
  <c r="O74" i="1"/>
  <c r="O23" i="1"/>
  <c r="O3" i="1"/>
  <c r="Q4" i="1" l="1"/>
  <c r="Q5" i="1"/>
  <c r="Q6" i="1"/>
  <c r="Q7" i="1"/>
  <c r="K3" i="2" l="1"/>
  <c r="O3" i="2"/>
  <c r="N3" i="2"/>
  <c r="M3" i="2"/>
  <c r="L3" i="2"/>
  <c r="J3" i="2"/>
  <c r="I3" i="2"/>
  <c r="H3" i="2"/>
  <c r="G3" i="2"/>
  <c r="E3" i="2"/>
  <c r="D3" i="2"/>
  <c r="Q3" i="1"/>
  <c r="C64" i="2" l="1"/>
  <c r="C104" i="2"/>
  <c r="C136" i="2"/>
  <c r="C158" i="2"/>
  <c r="C160" i="2"/>
  <c r="C156" i="2"/>
  <c r="C168" i="2"/>
  <c r="C100" i="2"/>
  <c r="C132" i="2"/>
  <c r="C88" i="2"/>
  <c r="C120" i="2"/>
  <c r="C152" i="2"/>
  <c r="C159" i="2"/>
  <c r="C176" i="2"/>
  <c r="C40" i="2"/>
  <c r="C108" i="2"/>
  <c r="C140" i="2"/>
  <c r="C164" i="2"/>
  <c r="C192" i="2"/>
  <c r="C84" i="2"/>
  <c r="C116" i="2"/>
  <c r="C172" i="2"/>
  <c r="C56" i="2"/>
  <c r="C148" i="2"/>
  <c r="C80" i="2"/>
  <c r="C112" i="2"/>
  <c r="C181" i="2"/>
  <c r="C97" i="2"/>
  <c r="C141" i="2"/>
  <c r="C18" i="2"/>
  <c r="C228" i="2"/>
  <c r="C177" i="2"/>
  <c r="C69" i="2"/>
  <c r="C211" i="2"/>
  <c r="C133" i="2"/>
  <c r="C113" i="2"/>
  <c r="C17" i="2"/>
  <c r="C285" i="2"/>
  <c r="C221" i="2"/>
  <c r="C125" i="2"/>
  <c r="C9" i="2"/>
  <c r="C137" i="2"/>
  <c r="C37" i="2"/>
  <c r="C122" i="2"/>
  <c r="C29" i="2"/>
  <c r="C288" i="2"/>
  <c r="C274" i="2"/>
  <c r="C270" i="2"/>
  <c r="C249" i="2"/>
  <c r="C209" i="2"/>
  <c r="C180" i="2"/>
  <c r="C297" i="2"/>
  <c r="C241" i="2"/>
  <c r="C232" i="2"/>
  <c r="C200" i="2"/>
  <c r="C194" i="2"/>
  <c r="C142" i="2"/>
  <c r="C79" i="2"/>
  <c r="C15" i="2"/>
  <c r="C30" i="2"/>
  <c r="C72" i="2"/>
  <c r="C124" i="2"/>
  <c r="C212" i="2"/>
  <c r="C67" i="2"/>
  <c r="C114" i="2"/>
  <c r="C13" i="2"/>
  <c r="C220" i="2"/>
  <c r="C153" i="2"/>
  <c r="C51" i="2"/>
  <c r="C203" i="2"/>
  <c r="C106" i="2"/>
  <c r="C91" i="2"/>
  <c r="C7" i="2"/>
  <c r="C277" i="2"/>
  <c r="C213" i="2"/>
  <c r="C98" i="2"/>
  <c r="C291" i="2"/>
  <c r="C115" i="2"/>
  <c r="C19" i="2"/>
  <c r="C117" i="2"/>
  <c r="C11" i="2"/>
  <c r="C292" i="2"/>
  <c r="C254" i="2"/>
  <c r="C247" i="2"/>
  <c r="C295" i="2"/>
  <c r="C239" i="2"/>
  <c r="C182" i="2"/>
  <c r="C296" i="2"/>
  <c r="C276" i="2"/>
  <c r="C230" i="2"/>
  <c r="C252" i="2"/>
  <c r="C226" i="2"/>
  <c r="C166" i="2"/>
  <c r="C68" i="2"/>
  <c r="C36" i="2"/>
  <c r="C111" i="2"/>
  <c r="C71" i="2"/>
  <c r="C63" i="2"/>
  <c r="C135" i="2"/>
  <c r="C161" i="2"/>
  <c r="C60" i="2"/>
  <c r="C28" i="2"/>
  <c r="C103" i="2"/>
  <c r="C55" i="2"/>
  <c r="C128" i="2"/>
  <c r="C48" i="2"/>
  <c r="C92" i="2"/>
  <c r="C21" i="2"/>
  <c r="C62" i="2"/>
  <c r="C109" i="2"/>
  <c r="C283" i="2"/>
  <c r="C204" i="2"/>
  <c r="C131" i="2"/>
  <c r="C46" i="2"/>
  <c r="C101" i="2"/>
  <c r="C86" i="2"/>
  <c r="C299" i="2"/>
  <c r="C269" i="2"/>
  <c r="C205" i="2"/>
  <c r="C93" i="2"/>
  <c r="C110" i="2"/>
  <c r="C14" i="2"/>
  <c r="C90" i="2"/>
  <c r="C6" i="2"/>
  <c r="C278" i="2"/>
  <c r="C250" i="2"/>
  <c r="C290" i="2"/>
  <c r="C289" i="2"/>
  <c r="C201" i="2"/>
  <c r="C281" i="2"/>
  <c r="C225" i="2"/>
  <c r="C272" i="2"/>
  <c r="C224" i="2"/>
  <c r="C186" i="2"/>
  <c r="C262" i="2"/>
  <c r="C222" i="2"/>
  <c r="C134" i="2"/>
  <c r="C175" i="2"/>
  <c r="C52" i="2"/>
  <c r="C20" i="2"/>
  <c r="C151" i="2"/>
  <c r="C95" i="2"/>
  <c r="C39" i="2"/>
  <c r="C31" i="2"/>
  <c r="C149" i="2"/>
  <c r="C32" i="2"/>
  <c r="C144" i="2"/>
  <c r="C49" i="2"/>
  <c r="C82" i="2"/>
  <c r="C267" i="2"/>
  <c r="C196" i="2"/>
  <c r="C121" i="2"/>
  <c r="C33" i="2"/>
  <c r="C195" i="2"/>
  <c r="C66" i="2"/>
  <c r="C179" i="2"/>
  <c r="C81" i="2"/>
  <c r="C275" i="2"/>
  <c r="C261" i="2"/>
  <c r="C197" i="2"/>
  <c r="C73" i="2"/>
  <c r="C105" i="2"/>
  <c r="C85" i="2"/>
  <c r="C287" i="2"/>
  <c r="C233" i="2"/>
  <c r="C279" i="2"/>
  <c r="C223" i="2"/>
  <c r="C178" i="2"/>
  <c r="C264" i="2"/>
  <c r="C246" i="2"/>
  <c r="C214" i="2"/>
  <c r="C282" i="2"/>
  <c r="C218" i="2"/>
  <c r="C41" i="2"/>
  <c r="C219" i="2"/>
  <c r="C138" i="2"/>
  <c r="C293" i="2"/>
  <c r="C229" i="2"/>
  <c r="C130" i="2"/>
  <c r="C147" i="2"/>
  <c r="C24" i="2"/>
  <c r="C96" i="2"/>
  <c r="C26" i="2"/>
  <c r="C77" i="2"/>
  <c r="C251" i="2"/>
  <c r="C163" i="2"/>
  <c r="C99" i="2"/>
  <c r="C10" i="2"/>
  <c r="C61" i="2"/>
  <c r="C155" i="2"/>
  <c r="C58" i="2"/>
  <c r="C259" i="2"/>
  <c r="C253" i="2"/>
  <c r="C50" i="2"/>
  <c r="C83" i="2"/>
  <c r="C75" i="2"/>
  <c r="C260" i="2"/>
  <c r="C266" i="2"/>
  <c r="C273" i="2"/>
  <c r="C231" i="2"/>
  <c r="C193" i="2"/>
  <c r="C265" i="2"/>
  <c r="C215" i="2"/>
  <c r="C191" i="2"/>
  <c r="C190" i="2"/>
  <c r="C256" i="2"/>
  <c r="C216" i="2"/>
  <c r="C244" i="2"/>
  <c r="C206" i="2"/>
  <c r="C126" i="2"/>
  <c r="C47" i="2"/>
  <c r="C119" i="2"/>
  <c r="C25" i="2"/>
  <c r="C42" i="2"/>
  <c r="C284" i="2"/>
  <c r="C16" i="2"/>
  <c r="C170" i="2"/>
  <c r="C59" i="2"/>
  <c r="C227" i="2"/>
  <c r="C139" i="2"/>
  <c r="C94" i="2"/>
  <c r="C5" i="2"/>
  <c r="C43" i="2"/>
  <c r="C145" i="2"/>
  <c r="C53" i="2"/>
  <c r="C243" i="2"/>
  <c r="C245" i="2"/>
  <c r="C45" i="2"/>
  <c r="C171" i="2"/>
  <c r="C78" i="2"/>
  <c r="C173" i="2"/>
  <c r="C70" i="2"/>
  <c r="C300" i="2"/>
  <c r="C271" i="2"/>
  <c r="C257" i="2"/>
  <c r="C207" i="2"/>
  <c r="C183" i="2"/>
  <c r="C188" i="2"/>
  <c r="C248" i="2"/>
  <c r="C198" i="2"/>
  <c r="C280" i="2"/>
  <c r="C258" i="2"/>
  <c r="C210" i="2"/>
  <c r="C150" i="2"/>
  <c r="C107" i="2"/>
  <c r="C184" i="2"/>
  <c r="C294" i="2"/>
  <c r="C236" i="2"/>
  <c r="C8" i="2"/>
  <c r="C129" i="2"/>
  <c r="C165" i="2"/>
  <c r="C54" i="2"/>
  <c r="C102" i="2"/>
  <c r="C89" i="2"/>
  <c r="C162" i="2"/>
  <c r="C38" i="2"/>
  <c r="C123" i="2"/>
  <c r="C35" i="2"/>
  <c r="C235" i="2"/>
  <c r="C237" i="2"/>
  <c r="C157" i="2"/>
  <c r="C27" i="2"/>
  <c r="C167" i="2"/>
  <c r="C65" i="2"/>
  <c r="C154" i="2"/>
  <c r="C57" i="2"/>
  <c r="C298" i="2"/>
  <c r="C242" i="2"/>
  <c r="C263" i="2"/>
  <c r="C217" i="2"/>
  <c r="C187" i="2"/>
  <c r="C255" i="2"/>
  <c r="C199" i="2"/>
  <c r="C169" i="2"/>
  <c r="C240" i="2"/>
  <c r="C208" i="2"/>
  <c r="C238" i="2"/>
  <c r="C286" i="2"/>
  <c r="C202" i="2"/>
  <c r="C146" i="2"/>
  <c r="C185" i="2"/>
  <c r="C74" i="2"/>
  <c r="C118" i="2"/>
  <c r="C22" i="2"/>
  <c r="C34" i="2"/>
  <c r="C189" i="2"/>
  <c r="C174" i="2"/>
  <c r="C268" i="2"/>
  <c r="C234" i="2"/>
  <c r="C76" i="2"/>
  <c r="C44" i="2"/>
  <c r="C12" i="2"/>
  <c r="C127" i="2"/>
  <c r="C87" i="2"/>
  <c r="C23" i="2"/>
  <c r="C143" i="2"/>
  <c r="F300" i="2"/>
  <c r="F150" i="2"/>
  <c r="F277" i="2"/>
  <c r="F205" i="2"/>
  <c r="F106" i="2"/>
  <c r="B106" i="2" s="1"/>
  <c r="F15" i="2"/>
  <c r="F243" i="2"/>
  <c r="F166" i="2"/>
  <c r="F71" i="2"/>
  <c r="B71" i="2" s="1"/>
  <c r="F274" i="2"/>
  <c r="F98" i="2"/>
  <c r="F186" i="2"/>
  <c r="F147" i="2"/>
  <c r="B147" i="2" s="1"/>
  <c r="F42" i="2"/>
  <c r="F244" i="2"/>
  <c r="B244" i="2" s="1"/>
  <c r="F125" i="2"/>
  <c r="F52" i="2"/>
  <c r="B52" i="2" s="1"/>
  <c r="F218" i="2"/>
  <c r="F139" i="2"/>
  <c r="F39" i="2"/>
  <c r="F289" i="2"/>
  <c r="F233" i="2"/>
  <c r="B233" i="2" s="1"/>
  <c r="F172" i="2"/>
  <c r="B172" i="2" s="1"/>
  <c r="F82" i="2"/>
  <c r="F286" i="2"/>
  <c r="F265" i="2"/>
  <c r="F231" i="2"/>
  <c r="F99" i="2"/>
  <c r="F10" i="2"/>
  <c r="F25" i="2"/>
  <c r="F97" i="2"/>
  <c r="B97" i="2" s="1"/>
  <c r="F95" i="2"/>
  <c r="F69" i="2"/>
  <c r="F37" i="2"/>
  <c r="F5" i="2"/>
  <c r="F112" i="2"/>
  <c r="F13" i="2"/>
  <c r="F214" i="2"/>
  <c r="F251" i="2"/>
  <c r="B251" i="2" s="1"/>
  <c r="F250" i="2"/>
  <c r="F44" i="2"/>
  <c r="B44" i="2" s="1"/>
  <c r="F288" i="2"/>
  <c r="F271" i="2"/>
  <c r="F284" i="2"/>
  <c r="F261" i="2"/>
  <c r="F197" i="2"/>
  <c r="F86" i="2"/>
  <c r="B86" i="2" s="1"/>
  <c r="F299" i="2"/>
  <c r="F235" i="2"/>
  <c r="B235" i="2" s="1"/>
  <c r="F164" i="2"/>
  <c r="F58" i="2"/>
  <c r="F268" i="2"/>
  <c r="F208" i="2"/>
  <c r="F171" i="2"/>
  <c r="F78" i="2"/>
  <c r="B78" i="2" s="1"/>
  <c r="F132" i="2"/>
  <c r="F24" i="2"/>
  <c r="B24" i="2" s="1"/>
  <c r="F242" i="2"/>
  <c r="F122" i="2"/>
  <c r="F47" i="2"/>
  <c r="F228" i="2"/>
  <c r="F196" i="2"/>
  <c r="F124" i="2"/>
  <c r="F26" i="2"/>
  <c r="F149" i="2"/>
  <c r="F64" i="2"/>
  <c r="F260" i="2"/>
  <c r="F187" i="2"/>
  <c r="F84" i="2"/>
  <c r="B84" i="2" s="1"/>
  <c r="F137" i="2"/>
  <c r="F17" i="2"/>
  <c r="B17" i="2" s="1"/>
  <c r="F81" i="2"/>
  <c r="F135" i="2"/>
  <c r="F184" i="2"/>
  <c r="F136" i="2"/>
  <c r="F120" i="2"/>
  <c r="F193" i="2"/>
  <c r="B193" i="2" s="1"/>
  <c r="F178" i="2"/>
  <c r="B178" i="2" s="1"/>
  <c r="F180" i="2"/>
  <c r="B180" i="2" s="1"/>
  <c r="F134" i="2"/>
  <c r="F290" i="2"/>
  <c r="F272" i="2"/>
  <c r="F281" i="2"/>
  <c r="F183" i="2"/>
  <c r="F254" i="2"/>
  <c r="F253" i="2"/>
  <c r="F182" i="2"/>
  <c r="B182" i="2" s="1"/>
  <c r="F79" i="2"/>
  <c r="F291" i="2"/>
  <c r="F227" i="2"/>
  <c r="F155" i="2"/>
  <c r="F40" i="2"/>
  <c r="F240" i="2"/>
  <c r="B240" i="2" s="1"/>
  <c r="F176" i="2"/>
  <c r="F68" i="2"/>
  <c r="B68" i="2" s="1"/>
  <c r="F188" i="2"/>
  <c r="F115" i="2"/>
  <c r="B115" i="2" s="1"/>
  <c r="F19" i="2"/>
  <c r="F198" i="2"/>
  <c r="F102" i="2"/>
  <c r="F34" i="2"/>
  <c r="F107" i="2"/>
  <c r="F8" i="2"/>
  <c r="B8" i="2" s="1"/>
  <c r="F146" i="2"/>
  <c r="F160" i="2"/>
  <c r="B160" i="2" s="1"/>
  <c r="F258" i="2"/>
  <c r="F249" i="2"/>
  <c r="F223" i="2"/>
  <c r="F192" i="2"/>
  <c r="B192" i="2" s="1"/>
  <c r="F74" i="2"/>
  <c r="F121" i="2"/>
  <c r="B121" i="2" s="1"/>
  <c r="F9" i="2"/>
  <c r="F65" i="2"/>
  <c r="B65" i="2" s="1"/>
  <c r="F159" i="2"/>
  <c r="F61" i="2"/>
  <c r="F29" i="2"/>
  <c r="F104" i="2"/>
  <c r="B104" i="2" s="1"/>
  <c r="F168" i="2"/>
  <c r="B168" i="2" s="1"/>
  <c r="F96" i="2"/>
  <c r="B96" i="2" s="1"/>
  <c r="F119" i="2"/>
  <c r="F129" i="2"/>
  <c r="F77" i="2"/>
  <c r="F51" i="2"/>
  <c r="B51" i="2" s="1"/>
  <c r="F109" i="2"/>
  <c r="F216" i="2"/>
  <c r="B216" i="2" s="1"/>
  <c r="F156" i="2"/>
  <c r="B156" i="2" s="1"/>
  <c r="F296" i="2"/>
  <c r="F264" i="2"/>
  <c r="F209" i="2"/>
  <c r="B209" i="2" s="1"/>
  <c r="F298" i="2"/>
  <c r="F273" i="2"/>
  <c r="F247" i="2"/>
  <c r="F230" i="2"/>
  <c r="F287" i="2"/>
  <c r="F245" i="2"/>
  <c r="B245" i="2" s="1"/>
  <c r="F162" i="2"/>
  <c r="F66" i="2"/>
  <c r="B66" i="2" s="1"/>
  <c r="F283" i="2"/>
  <c r="F219" i="2"/>
  <c r="F140" i="2"/>
  <c r="F35" i="2"/>
  <c r="F200" i="2"/>
  <c r="B200" i="2" s="1"/>
  <c r="F142" i="2"/>
  <c r="B142" i="2" s="1"/>
  <c r="F63" i="2"/>
  <c r="F100" i="2"/>
  <c r="B100" i="2" s="1"/>
  <c r="F6" i="2"/>
  <c r="F194" i="2"/>
  <c r="F93" i="2"/>
  <c r="F16" i="2"/>
  <c r="F220" i="2"/>
  <c r="B220" i="2" s="1"/>
  <c r="F179" i="2"/>
  <c r="B179" i="2" s="1"/>
  <c r="F92" i="2"/>
  <c r="F270" i="2"/>
  <c r="F126" i="2"/>
  <c r="F46" i="2"/>
  <c r="B46" i="2" s="1"/>
  <c r="F234" i="2"/>
  <c r="F167" i="2"/>
  <c r="B167" i="2" s="1"/>
  <c r="F56" i="2"/>
  <c r="B56" i="2" s="1"/>
  <c r="F105" i="2"/>
  <c r="B105" i="2" s="1"/>
  <c r="F161" i="2"/>
  <c r="F49" i="2"/>
  <c r="B49" i="2" s="1"/>
  <c r="F127" i="2"/>
  <c r="F152" i="2"/>
  <c r="B152" i="2" s="1"/>
  <c r="F151" i="2"/>
  <c r="F85" i="2"/>
  <c r="F59" i="2"/>
  <c r="B59" i="2" s="1"/>
  <c r="F111" i="2"/>
  <c r="B111" i="2" s="1"/>
  <c r="F88" i="2"/>
  <c r="F295" i="2"/>
  <c r="F276" i="2"/>
  <c r="F248" i="2"/>
  <c r="F222" i="2"/>
  <c r="F87" i="2"/>
  <c r="F217" i="2"/>
  <c r="B217" i="2" s="1"/>
  <c r="F232" i="2"/>
  <c r="F207" i="2"/>
  <c r="F175" i="2"/>
  <c r="B175" i="2" s="1"/>
  <c r="F177" i="2"/>
  <c r="F292" i="2"/>
  <c r="F239" i="2"/>
  <c r="F206" i="2"/>
  <c r="B206" i="2" s="1"/>
  <c r="F237" i="2"/>
  <c r="B237" i="2" s="1"/>
  <c r="F141" i="2"/>
  <c r="B141" i="2" s="1"/>
  <c r="F48" i="2"/>
  <c r="F275" i="2"/>
  <c r="F211" i="2"/>
  <c r="F123" i="2"/>
  <c r="F22" i="2"/>
  <c r="F133" i="2"/>
  <c r="B133" i="2" s="1"/>
  <c r="F50" i="2"/>
  <c r="B50" i="2" s="1"/>
  <c r="F83" i="2"/>
  <c r="B83" i="2" s="1"/>
  <c r="F282" i="2"/>
  <c r="F90" i="2"/>
  <c r="B90" i="2" s="1"/>
  <c r="F11" i="2"/>
  <c r="F170" i="2"/>
  <c r="F72" i="2"/>
  <c r="F246" i="2"/>
  <c r="B246" i="2" s="1"/>
  <c r="F117" i="2"/>
  <c r="B117" i="2" s="1"/>
  <c r="F36" i="2"/>
  <c r="B36" i="2" s="1"/>
  <c r="F210" i="2"/>
  <c r="F279" i="2"/>
  <c r="F215" i="2"/>
  <c r="F169" i="2"/>
  <c r="F144" i="2"/>
  <c r="F89" i="2"/>
  <c r="F153" i="2"/>
  <c r="B153" i="2" s="1"/>
  <c r="F33" i="2"/>
  <c r="F157" i="2"/>
  <c r="F53" i="2"/>
  <c r="B53" i="2" s="1"/>
  <c r="F21" i="2"/>
  <c r="F73" i="2"/>
  <c r="B73" i="2" s="1"/>
  <c r="F293" i="2"/>
  <c r="F256" i="2"/>
  <c r="F191" i="2"/>
  <c r="B191" i="2" s="1"/>
  <c r="F173" i="2"/>
  <c r="B173" i="2" s="1"/>
  <c r="F181" i="2"/>
  <c r="F165" i="2"/>
  <c r="B165" i="2" s="1"/>
  <c r="F262" i="2"/>
  <c r="F257" i="2"/>
  <c r="F285" i="2"/>
  <c r="F263" i="2"/>
  <c r="F229" i="2"/>
  <c r="B229" i="2" s="1"/>
  <c r="F138" i="2"/>
  <c r="B138" i="2" s="1"/>
  <c r="F43" i="2"/>
  <c r="F267" i="2"/>
  <c r="F203" i="2"/>
  <c r="F108" i="2"/>
  <c r="B108" i="2" s="1"/>
  <c r="F12" i="2"/>
  <c r="F224" i="2"/>
  <c r="F190" i="2"/>
  <c r="B190" i="2" s="1"/>
  <c r="F130" i="2"/>
  <c r="B130" i="2" s="1"/>
  <c r="F32" i="2"/>
  <c r="F70" i="2"/>
  <c r="B70" i="2" s="1"/>
  <c r="F278" i="2"/>
  <c r="F80" i="2"/>
  <c r="B80" i="2" s="1"/>
  <c r="F294" i="2"/>
  <c r="F212" i="2"/>
  <c r="F163" i="2"/>
  <c r="B163" i="2" s="1"/>
  <c r="F67" i="2"/>
  <c r="B67" i="2" s="1"/>
  <c r="F226" i="2"/>
  <c r="F241" i="2"/>
  <c r="B241" i="2" s="1"/>
  <c r="F114" i="2"/>
  <c r="B114" i="2" s="1"/>
  <c r="F31" i="2"/>
  <c r="F148" i="2"/>
  <c r="F38" i="2"/>
  <c r="B38" i="2" s="1"/>
  <c r="F145" i="2"/>
  <c r="B145" i="2" s="1"/>
  <c r="F45" i="2"/>
  <c r="B45" i="2" s="1"/>
  <c r="F185" i="2"/>
  <c r="F20" i="2"/>
  <c r="B20" i="2" s="1"/>
  <c r="F101" i="2"/>
  <c r="F62" i="2"/>
  <c r="F174" i="2"/>
  <c r="F201" i="2"/>
  <c r="F225" i="2"/>
  <c r="B225" i="2" s="1"/>
  <c r="F280" i="2"/>
  <c r="F238" i="2"/>
  <c r="F269" i="2"/>
  <c r="F297" i="2"/>
  <c r="F221" i="2"/>
  <c r="B221" i="2" s="1"/>
  <c r="F118" i="2"/>
  <c r="F30" i="2"/>
  <c r="B30" i="2" s="1"/>
  <c r="F259" i="2"/>
  <c r="F195" i="2"/>
  <c r="F91" i="2"/>
  <c r="F7" i="2"/>
  <c r="B7" i="2" s="1"/>
  <c r="F110" i="2"/>
  <c r="F27" i="2"/>
  <c r="B27" i="2" s="1"/>
  <c r="F60" i="2"/>
  <c r="F252" i="2"/>
  <c r="F154" i="2"/>
  <c r="B154" i="2" s="1"/>
  <c r="F75" i="2"/>
  <c r="F266" i="2"/>
  <c r="F158" i="2"/>
  <c r="B158" i="2" s="1"/>
  <c r="F54" i="2"/>
  <c r="F202" i="2"/>
  <c r="F189" i="2"/>
  <c r="F94" i="2"/>
  <c r="F18" i="2"/>
  <c r="B18" i="2" s="1"/>
  <c r="F255" i="2"/>
  <c r="F131" i="2"/>
  <c r="F28" i="2"/>
  <c r="B28" i="2" s="1"/>
  <c r="F57" i="2"/>
  <c r="B57" i="2" s="1"/>
  <c r="F128" i="2"/>
  <c r="B128" i="2" s="1"/>
  <c r="F213" i="2"/>
  <c r="F76" i="2"/>
  <c r="F55" i="2"/>
  <c r="B55" i="2" s="1"/>
  <c r="F204" i="2"/>
  <c r="B204" i="2" s="1"/>
  <c r="F116" i="2"/>
  <c r="F14" i="2"/>
  <c r="B14" i="2" s="1"/>
  <c r="F236" i="2"/>
  <c r="B236" i="2" s="1"/>
  <c r="F199" i="2"/>
  <c r="B199" i="2" s="1"/>
  <c r="F23" i="2"/>
  <c r="B23" i="2" s="1"/>
  <c r="F41" i="2"/>
  <c r="F113" i="2"/>
  <c r="B113" i="2" s="1"/>
  <c r="F143" i="2"/>
  <c r="B143" i="2" s="1"/>
  <c r="F103" i="2"/>
  <c r="B103" i="2" s="1"/>
  <c r="B123" i="2"/>
  <c r="B19" i="2"/>
  <c r="B87" i="2"/>
  <c r="B5" i="2"/>
  <c r="B95" i="2"/>
  <c r="B102" i="2"/>
  <c r="B219" i="2"/>
  <c r="B109" i="2"/>
  <c r="B238" i="2"/>
  <c r="B116" i="2"/>
  <c r="B227" i="2"/>
  <c r="B6" i="2"/>
  <c r="B186" i="2"/>
  <c r="B171" i="2"/>
  <c r="B222" i="2"/>
  <c r="B213" i="2"/>
  <c r="B136" i="2"/>
  <c r="B72" i="2"/>
  <c r="B196" i="2"/>
  <c r="B177" i="2"/>
  <c r="B62" i="2"/>
  <c r="B212" i="2"/>
  <c r="B69" i="2"/>
  <c r="B207" i="2"/>
  <c r="B124" i="2"/>
  <c r="B85" i="2"/>
  <c r="B10" i="2"/>
  <c r="B63" i="2"/>
  <c r="B32" i="2"/>
  <c r="B231" i="2"/>
  <c r="B195" i="2"/>
  <c r="B208" i="2"/>
  <c r="B146" i="2"/>
  <c r="B43" i="2"/>
  <c r="B92" i="2"/>
  <c r="B174" i="2"/>
  <c r="B148" i="2"/>
  <c r="B129" i="2"/>
  <c r="B101" i="2"/>
  <c r="B122" i="2"/>
  <c r="B54" i="2"/>
  <c r="B170" i="2"/>
  <c r="B162" i="2"/>
  <c r="B119" i="2"/>
  <c r="B39" i="2"/>
  <c r="B47" i="2"/>
  <c r="B120" i="2"/>
  <c r="B35" i="2"/>
  <c r="B211" i="2"/>
  <c r="B25" i="2"/>
  <c r="B112" i="2"/>
  <c r="B31" i="2"/>
  <c r="B201" i="2"/>
  <c r="B169" i="2"/>
  <c r="B155" i="2"/>
  <c r="B89" i="2"/>
  <c r="B144" i="2"/>
  <c r="B127" i="2"/>
  <c r="B37" i="2"/>
  <c r="B197" i="2"/>
  <c r="B34" i="2"/>
  <c r="B166" i="2"/>
  <c r="B239" i="2"/>
  <c r="B203" i="2"/>
  <c r="B98" i="2"/>
  <c r="B205" i="2"/>
  <c r="B188" i="2"/>
  <c r="B140" i="2"/>
  <c r="B247" i="2"/>
  <c r="B135" i="2"/>
  <c r="B16" i="2"/>
  <c r="B223" i="2"/>
  <c r="B118" i="2"/>
  <c r="B161" i="2"/>
  <c r="B41" i="2"/>
  <c r="B82" i="2"/>
  <c r="B22" i="2"/>
  <c r="B189" i="2"/>
  <c r="B125" i="2"/>
  <c r="B99" i="2"/>
  <c r="B224" i="2"/>
  <c r="B21" i="2"/>
  <c r="B164" i="2"/>
  <c r="B131" i="2"/>
  <c r="B58" i="2"/>
  <c r="B230" i="2"/>
  <c r="B137" i="2"/>
  <c r="B107" i="2"/>
  <c r="B139" i="2"/>
  <c r="B77" i="2"/>
  <c r="B12" i="2"/>
  <c r="B94" i="2"/>
  <c r="B81" i="2"/>
  <c r="B42" i="2"/>
  <c r="B11" i="2"/>
  <c r="B93" i="2"/>
  <c r="B61" i="2"/>
  <c r="B26" i="2"/>
  <c r="B110" i="2"/>
  <c r="B243" i="2"/>
  <c r="B9" i="2"/>
  <c r="B15" i="2"/>
  <c r="B187" i="2"/>
  <c r="B151" i="2"/>
  <c r="B88" i="2"/>
  <c r="B91" i="2"/>
  <c r="B79" i="2"/>
  <c r="B29" i="2"/>
  <c r="B228" i="2"/>
  <c r="B13" i="2"/>
  <c r="B242" i="2"/>
  <c r="B194" i="2"/>
  <c r="B234" i="2"/>
  <c r="B74" i="2"/>
  <c r="B232" i="2"/>
  <c r="B157" i="2"/>
  <c r="B202" i="2"/>
  <c r="B218" i="2"/>
  <c r="B198" i="2"/>
  <c r="B48" i="2"/>
  <c r="B149" i="2"/>
  <c r="B184" i="2"/>
  <c r="B126" i="2"/>
  <c r="B214" i="2"/>
  <c r="B185" i="2"/>
  <c r="B176" i="2"/>
  <c r="B249" i="2"/>
  <c r="B76" i="2"/>
  <c r="B132" i="2"/>
  <c r="B159" i="2"/>
  <c r="B40" i="2"/>
  <c r="B181" i="2"/>
  <c r="B250" i="2"/>
  <c r="B64" i="2"/>
  <c r="B210" i="2"/>
  <c r="F3" i="2"/>
  <c r="B3" i="2" s="1"/>
  <c r="B75" i="2"/>
  <c r="B215" i="2"/>
  <c r="B226" i="2"/>
  <c r="B183" i="2"/>
  <c r="B33" i="2"/>
  <c r="B134" i="2"/>
  <c r="B248" i="2"/>
  <c r="F4" i="2"/>
  <c r="B4" i="2" s="1"/>
  <c r="B150" i="2"/>
  <c r="C4" i="2"/>
  <c r="B60" i="2"/>
  <c r="U183" i="7" l="1"/>
  <c r="B183" i="7"/>
  <c r="E182" i="7"/>
  <c r="G181" i="7"/>
  <c r="I180" i="7"/>
  <c r="M179" i="7"/>
  <c r="P178" i="7"/>
  <c r="Q177" i="7"/>
  <c r="T176" i="7"/>
  <c r="U175" i="7"/>
  <c r="B175" i="7"/>
  <c r="E174" i="7"/>
  <c r="G173" i="7"/>
  <c r="I172" i="7"/>
  <c r="M171" i="7"/>
  <c r="P170" i="7"/>
  <c r="Q169" i="7"/>
  <c r="T168" i="7"/>
  <c r="U167" i="7"/>
  <c r="B167" i="7"/>
  <c r="E166" i="7"/>
  <c r="G165" i="7"/>
  <c r="I164" i="7"/>
  <c r="M163" i="7"/>
  <c r="P162" i="7"/>
  <c r="Q161" i="7"/>
  <c r="T160" i="7"/>
  <c r="U159" i="7"/>
  <c r="B159" i="7"/>
  <c r="E158" i="7"/>
  <c r="G157" i="7"/>
  <c r="I156" i="7"/>
  <c r="M155" i="7"/>
  <c r="P154" i="7"/>
  <c r="Q153" i="7"/>
  <c r="T152" i="7"/>
  <c r="U151" i="7"/>
  <c r="B151" i="7"/>
  <c r="E150" i="7"/>
  <c r="G149" i="7"/>
  <c r="I148" i="7"/>
  <c r="M147" i="7"/>
  <c r="P146" i="7"/>
  <c r="Q145" i="7"/>
  <c r="T144" i="7"/>
  <c r="U143" i="7"/>
  <c r="B143" i="7"/>
  <c r="E142" i="7"/>
  <c r="G141" i="7"/>
  <c r="I140" i="7"/>
  <c r="M139" i="7"/>
  <c r="P138" i="7"/>
  <c r="Q137" i="7"/>
  <c r="T136" i="7"/>
  <c r="U135" i="7"/>
  <c r="B135" i="7"/>
  <c r="E134" i="7"/>
  <c r="G133" i="7"/>
  <c r="I132" i="7"/>
  <c r="M131" i="7"/>
  <c r="P130" i="7"/>
  <c r="Q129" i="7"/>
  <c r="T128" i="7"/>
  <c r="U127" i="7"/>
  <c r="T183" i="7"/>
  <c r="U182" i="7"/>
  <c r="B182" i="7"/>
  <c r="E181" i="7"/>
  <c r="G180" i="7"/>
  <c r="I179" i="7"/>
  <c r="M178" i="7"/>
  <c r="P177" i="7"/>
  <c r="Q176" i="7"/>
  <c r="T175" i="7"/>
  <c r="U174" i="7"/>
  <c r="B174" i="7"/>
  <c r="E173" i="7"/>
  <c r="G172" i="7"/>
  <c r="I171" i="7"/>
  <c r="M170" i="7"/>
  <c r="P169" i="7"/>
  <c r="Q168" i="7"/>
  <c r="T167" i="7"/>
  <c r="U166" i="7"/>
  <c r="B166" i="7"/>
  <c r="E165" i="7"/>
  <c r="G164" i="7"/>
  <c r="I163" i="7"/>
  <c r="M162" i="7"/>
  <c r="P161" i="7"/>
  <c r="Q160" i="7"/>
  <c r="T159" i="7"/>
  <c r="U158" i="7"/>
  <c r="B158" i="7"/>
  <c r="E157" i="7"/>
  <c r="G156" i="7"/>
  <c r="I155" i="7"/>
  <c r="M154" i="7"/>
  <c r="P153" i="7"/>
  <c r="Q152" i="7"/>
  <c r="T151" i="7"/>
  <c r="U150" i="7"/>
  <c r="B150" i="7"/>
  <c r="E149" i="7"/>
  <c r="G148" i="7"/>
  <c r="I147" i="7"/>
  <c r="M146" i="7"/>
  <c r="P145" i="7"/>
  <c r="Q144" i="7"/>
  <c r="T143" i="7"/>
  <c r="U142" i="7"/>
  <c r="B142" i="7"/>
  <c r="E141" i="7"/>
  <c r="G140" i="7"/>
  <c r="I139" i="7"/>
  <c r="M138" i="7"/>
  <c r="P137" i="7"/>
  <c r="Q136" i="7"/>
  <c r="T135" i="7"/>
  <c r="U134" i="7"/>
  <c r="B134" i="7"/>
  <c r="E133" i="7"/>
  <c r="G132" i="7"/>
  <c r="I131" i="7"/>
  <c r="M130" i="7"/>
  <c r="P129" i="7"/>
  <c r="Q128" i="7"/>
  <c r="T127" i="7"/>
  <c r="Q183" i="7"/>
  <c r="T182" i="7"/>
  <c r="U181" i="7"/>
  <c r="B181" i="7"/>
  <c r="E180" i="7"/>
  <c r="G179" i="7"/>
  <c r="I178" i="7"/>
  <c r="M177" i="7"/>
  <c r="P176" i="7"/>
  <c r="Q175" i="7"/>
  <c r="T174" i="7"/>
  <c r="U173" i="7"/>
  <c r="B173" i="7"/>
  <c r="E172" i="7"/>
  <c r="G171" i="7"/>
  <c r="I170" i="7"/>
  <c r="M169" i="7"/>
  <c r="P168" i="7"/>
  <c r="Q167" i="7"/>
  <c r="T166" i="7"/>
  <c r="U165" i="7"/>
  <c r="B165" i="7"/>
  <c r="E164" i="7"/>
  <c r="G163" i="7"/>
  <c r="I162" i="7"/>
  <c r="M161" i="7"/>
  <c r="P160" i="7"/>
  <c r="Q159" i="7"/>
  <c r="T158" i="7"/>
  <c r="U157" i="7"/>
  <c r="B157" i="7"/>
  <c r="E156" i="7"/>
  <c r="G155" i="7"/>
  <c r="I154" i="7"/>
  <c r="M153" i="7"/>
  <c r="P152" i="7"/>
  <c r="Q151" i="7"/>
  <c r="T150" i="7"/>
  <c r="U149" i="7"/>
  <c r="B149" i="7"/>
  <c r="E148" i="7"/>
  <c r="G147" i="7"/>
  <c r="I146" i="7"/>
  <c r="M145" i="7"/>
  <c r="P144" i="7"/>
  <c r="Q143" i="7"/>
  <c r="T142" i="7"/>
  <c r="U141" i="7"/>
  <c r="B141" i="7"/>
  <c r="E140" i="7"/>
  <c r="G139" i="7"/>
  <c r="I138" i="7"/>
  <c r="M137" i="7"/>
  <c r="P136" i="7"/>
  <c r="Q135" i="7"/>
  <c r="T134" i="7"/>
  <c r="U133" i="7"/>
  <c r="B133" i="7"/>
  <c r="E132" i="7"/>
  <c r="G131" i="7"/>
  <c r="I130" i="7"/>
  <c r="M129" i="7"/>
  <c r="P128" i="7"/>
  <c r="Q127" i="7"/>
  <c r="T126" i="7"/>
  <c r="U125" i="7"/>
  <c r="B125" i="7"/>
  <c r="E124" i="7"/>
  <c r="G123" i="7"/>
  <c r="I122" i="7"/>
  <c r="M121" i="7"/>
  <c r="P120" i="7"/>
  <c r="Q119" i="7"/>
  <c r="T118" i="7"/>
  <c r="U117" i="7"/>
  <c r="B117" i="7"/>
  <c r="E116" i="7"/>
  <c r="G115" i="7"/>
  <c r="I114" i="7"/>
  <c r="M113" i="7"/>
  <c r="P112" i="7"/>
  <c r="Q111" i="7"/>
  <c r="T110" i="7"/>
  <c r="U109" i="7"/>
  <c r="B109" i="7"/>
  <c r="P183" i="7"/>
  <c r="Q182" i="7"/>
  <c r="T181" i="7"/>
  <c r="U180" i="7"/>
  <c r="B180" i="7"/>
  <c r="E179" i="7"/>
  <c r="G178" i="7"/>
  <c r="I177" i="7"/>
  <c r="M176" i="7"/>
  <c r="P175" i="7"/>
  <c r="Q174" i="7"/>
  <c r="T173" i="7"/>
  <c r="U172" i="7"/>
  <c r="B172" i="7"/>
  <c r="E171" i="7"/>
  <c r="G170" i="7"/>
  <c r="I169" i="7"/>
  <c r="M168" i="7"/>
  <c r="P167" i="7"/>
  <c r="Q166" i="7"/>
  <c r="T165" i="7"/>
  <c r="U164" i="7"/>
  <c r="B164" i="7"/>
  <c r="E163" i="7"/>
  <c r="G162" i="7"/>
  <c r="I161" i="7"/>
  <c r="M160" i="7"/>
  <c r="P159" i="7"/>
  <c r="Q158" i="7"/>
  <c r="T157" i="7"/>
  <c r="U156" i="7"/>
  <c r="B156" i="7"/>
  <c r="E155" i="7"/>
  <c r="G154" i="7"/>
  <c r="I153" i="7"/>
  <c r="M152" i="7"/>
  <c r="P151" i="7"/>
  <c r="Q150" i="7"/>
  <c r="T149" i="7"/>
  <c r="U148" i="7"/>
  <c r="B148" i="7"/>
  <c r="E147" i="7"/>
  <c r="G146" i="7"/>
  <c r="I145" i="7"/>
  <c r="M144" i="7"/>
  <c r="P143" i="7"/>
  <c r="Q142" i="7"/>
  <c r="T141" i="7"/>
  <c r="U140" i="7"/>
  <c r="B140" i="7"/>
  <c r="E139" i="7"/>
  <c r="G138" i="7"/>
  <c r="I137" i="7"/>
  <c r="M136" i="7"/>
  <c r="P135" i="7"/>
  <c r="Q134" i="7"/>
  <c r="T133" i="7"/>
  <c r="U132" i="7"/>
  <c r="B132" i="7"/>
  <c r="E131" i="7"/>
  <c r="G130" i="7"/>
  <c r="I129" i="7"/>
  <c r="M128" i="7"/>
  <c r="P127" i="7"/>
  <c r="Q126" i="7"/>
  <c r="T125" i="7"/>
  <c r="U124" i="7"/>
  <c r="B124" i="7"/>
  <c r="E123" i="7"/>
  <c r="G122" i="7"/>
  <c r="I121" i="7"/>
  <c r="M120" i="7"/>
  <c r="P119" i="7"/>
  <c r="Q118" i="7"/>
  <c r="T117" i="7"/>
  <c r="U116" i="7"/>
  <c r="B116" i="7"/>
  <c r="E115" i="7"/>
  <c r="G114" i="7"/>
  <c r="I113" i="7"/>
  <c r="M112" i="7"/>
  <c r="P111" i="7"/>
  <c r="Q110" i="7"/>
  <c r="T109" i="7"/>
  <c r="U108" i="7"/>
  <c r="M183" i="7"/>
  <c r="P182" i="7"/>
  <c r="Q181" i="7"/>
  <c r="T180" i="7"/>
  <c r="U179" i="7"/>
  <c r="B179" i="7"/>
  <c r="E178" i="7"/>
  <c r="G177" i="7"/>
  <c r="I176" i="7"/>
  <c r="M175" i="7"/>
  <c r="P174" i="7"/>
  <c r="Q173" i="7"/>
  <c r="T172" i="7"/>
  <c r="U171" i="7"/>
  <c r="B171" i="7"/>
  <c r="E170" i="7"/>
  <c r="G169" i="7"/>
  <c r="I168" i="7"/>
  <c r="M167" i="7"/>
  <c r="P166" i="7"/>
  <c r="Q165" i="7"/>
  <c r="T164" i="7"/>
  <c r="U163" i="7"/>
  <c r="B163" i="7"/>
  <c r="E162" i="7"/>
  <c r="G161" i="7"/>
  <c r="I160" i="7"/>
  <c r="M159" i="7"/>
  <c r="P158" i="7"/>
  <c r="Q157" i="7"/>
  <c r="T156" i="7"/>
  <c r="U155" i="7"/>
  <c r="B155" i="7"/>
  <c r="E154" i="7"/>
  <c r="G153" i="7"/>
  <c r="I152" i="7"/>
  <c r="M151" i="7"/>
  <c r="P150" i="7"/>
  <c r="Q149" i="7"/>
  <c r="T148" i="7"/>
  <c r="U147" i="7"/>
  <c r="B147" i="7"/>
  <c r="E146" i="7"/>
  <c r="G145" i="7"/>
  <c r="I144" i="7"/>
  <c r="M143" i="7"/>
  <c r="P142" i="7"/>
  <c r="Q141" i="7"/>
  <c r="T140" i="7"/>
  <c r="U139" i="7"/>
  <c r="B139" i="7"/>
  <c r="E138" i="7"/>
  <c r="G137" i="7"/>
  <c r="I136" i="7"/>
  <c r="M135" i="7"/>
  <c r="P134" i="7"/>
  <c r="Q133" i="7"/>
  <c r="T132" i="7"/>
  <c r="U131" i="7"/>
  <c r="B131" i="7"/>
  <c r="E130" i="7"/>
  <c r="G129" i="7"/>
  <c r="I128" i="7"/>
  <c r="I183" i="7"/>
  <c r="M182" i="7"/>
  <c r="P181" i="7"/>
  <c r="Q180" i="7"/>
  <c r="T179" i="7"/>
  <c r="U178" i="7"/>
  <c r="B178" i="7"/>
  <c r="E177" i="7"/>
  <c r="G176" i="7"/>
  <c r="I175" i="7"/>
  <c r="M174" i="7"/>
  <c r="P173" i="7"/>
  <c r="Q172" i="7"/>
  <c r="T171" i="7"/>
  <c r="U170" i="7"/>
  <c r="B170" i="7"/>
  <c r="E169" i="7"/>
  <c r="G168" i="7"/>
  <c r="I167" i="7"/>
  <c r="M166" i="7"/>
  <c r="P165" i="7"/>
  <c r="Q164" i="7"/>
  <c r="T163" i="7"/>
  <c r="U162" i="7"/>
  <c r="B162" i="7"/>
  <c r="E161" i="7"/>
  <c r="G160" i="7"/>
  <c r="I159" i="7"/>
  <c r="M158" i="7"/>
  <c r="P157" i="7"/>
  <c r="Q156" i="7"/>
  <c r="T155" i="7"/>
  <c r="U154" i="7"/>
  <c r="B154" i="7"/>
  <c r="E153" i="7"/>
  <c r="G152" i="7"/>
  <c r="I151" i="7"/>
  <c r="M150" i="7"/>
  <c r="P149" i="7"/>
  <c r="Q148" i="7"/>
  <c r="T147" i="7"/>
  <c r="U146" i="7"/>
  <c r="B146" i="7"/>
  <c r="E145" i="7"/>
  <c r="G144" i="7"/>
  <c r="I143" i="7"/>
  <c r="M142" i="7"/>
  <c r="P141" i="7"/>
  <c r="Q140" i="7"/>
  <c r="T139" i="7"/>
  <c r="U138" i="7"/>
  <c r="B138" i="7"/>
  <c r="E137" i="7"/>
  <c r="G136" i="7"/>
  <c r="I135" i="7"/>
  <c r="M134" i="7"/>
  <c r="P133" i="7"/>
  <c r="Q132" i="7"/>
  <c r="T131" i="7"/>
  <c r="U130" i="7"/>
  <c r="B130" i="7"/>
  <c r="G183" i="7"/>
  <c r="I182" i="7"/>
  <c r="M181" i="7"/>
  <c r="P180" i="7"/>
  <c r="Q179" i="7"/>
  <c r="T178" i="7"/>
  <c r="U177" i="7"/>
  <c r="B177" i="7"/>
  <c r="E176" i="7"/>
  <c r="G175" i="7"/>
  <c r="I174" i="7"/>
  <c r="M173" i="7"/>
  <c r="P172" i="7"/>
  <c r="Q171" i="7"/>
  <c r="T170" i="7"/>
  <c r="U169" i="7"/>
  <c r="B169" i="7"/>
  <c r="E168" i="7"/>
  <c r="G167" i="7"/>
  <c r="I166" i="7"/>
  <c r="M165" i="7"/>
  <c r="P164" i="7"/>
  <c r="Q163" i="7"/>
  <c r="T162" i="7"/>
  <c r="U161" i="7"/>
  <c r="B161" i="7"/>
  <c r="E160" i="7"/>
  <c r="G159" i="7"/>
  <c r="I158" i="7"/>
  <c r="M157" i="7"/>
  <c r="P156" i="7"/>
  <c r="Q155" i="7"/>
  <c r="T154" i="7"/>
  <c r="U153" i="7"/>
  <c r="B153" i="7"/>
  <c r="E152" i="7"/>
  <c r="G151" i="7"/>
  <c r="I150" i="7"/>
  <c r="M149" i="7"/>
  <c r="P148" i="7"/>
  <c r="Q147" i="7"/>
  <c r="T146" i="7"/>
  <c r="U145" i="7"/>
  <c r="B145" i="7"/>
  <c r="E144" i="7"/>
  <c r="G143" i="7"/>
  <c r="I142" i="7"/>
  <c r="M141" i="7"/>
  <c r="P140" i="7"/>
  <c r="Q139" i="7"/>
  <c r="T138" i="7"/>
  <c r="U137" i="7"/>
  <c r="B137" i="7"/>
  <c r="E136" i="7"/>
  <c r="G135" i="7"/>
  <c r="I134" i="7"/>
  <c r="M133" i="7"/>
  <c r="P132" i="7"/>
  <c r="Q131" i="7"/>
  <c r="T130" i="7"/>
  <c r="U129" i="7"/>
  <c r="B129" i="7"/>
  <c r="E128" i="7"/>
  <c r="G127" i="7"/>
  <c r="I126" i="7"/>
  <c r="M125" i="7"/>
  <c r="P124" i="7"/>
  <c r="Q123" i="7"/>
  <c r="T122" i="7"/>
  <c r="U121" i="7"/>
  <c r="B121" i="7"/>
  <c r="E120" i="7"/>
  <c r="G119" i="7"/>
  <c r="I118" i="7"/>
  <c r="M117" i="7"/>
  <c r="P116" i="7"/>
  <c r="Q115" i="7"/>
  <c r="T114" i="7"/>
  <c r="U113" i="7"/>
  <c r="B113" i="7"/>
  <c r="E112" i="7"/>
  <c r="G111" i="7"/>
  <c r="I110" i="7"/>
  <c r="M109" i="7"/>
  <c r="P108" i="7"/>
  <c r="U176" i="7"/>
  <c r="T169" i="7"/>
  <c r="Q162" i="7"/>
  <c r="P155" i="7"/>
  <c r="M148" i="7"/>
  <c r="I141" i="7"/>
  <c r="G134" i="7"/>
  <c r="G128" i="7"/>
  <c r="M126" i="7"/>
  <c r="E125" i="7"/>
  <c r="P123" i="7"/>
  <c r="E122" i="7"/>
  <c r="T120" i="7"/>
  <c r="I119" i="7"/>
  <c r="B118" i="7"/>
  <c r="M116" i="7"/>
  <c r="B115" i="7"/>
  <c r="Q113" i="7"/>
  <c r="G112" i="7"/>
  <c r="U110" i="7"/>
  <c r="I109" i="7"/>
  <c r="E108" i="7"/>
  <c r="G107" i="7"/>
  <c r="I106" i="7"/>
  <c r="M105" i="7"/>
  <c r="P104" i="7"/>
  <c r="Q103" i="7"/>
  <c r="T102" i="7"/>
  <c r="U101" i="7"/>
  <c r="B101" i="7"/>
  <c r="E100" i="7"/>
  <c r="G99" i="7"/>
  <c r="I98" i="7"/>
  <c r="M97" i="7"/>
  <c r="P96" i="7"/>
  <c r="Q95" i="7"/>
  <c r="T94" i="7"/>
  <c r="U93" i="7"/>
  <c r="B93" i="7"/>
  <c r="E92" i="7"/>
  <c r="G91" i="7"/>
  <c r="I90" i="7"/>
  <c r="M89" i="7"/>
  <c r="P88" i="7"/>
  <c r="Q87" i="7"/>
  <c r="T86" i="7"/>
  <c r="U85" i="7"/>
  <c r="B85" i="7"/>
  <c r="E84" i="7"/>
  <c r="G83" i="7"/>
  <c r="I82" i="7"/>
  <c r="M81" i="7"/>
  <c r="P80" i="7"/>
  <c r="Q79" i="7"/>
  <c r="T78" i="7"/>
  <c r="U77" i="7"/>
  <c r="B77" i="7"/>
  <c r="E76" i="7"/>
  <c r="G75" i="7"/>
  <c r="I74" i="7"/>
  <c r="M73" i="7"/>
  <c r="P72" i="7"/>
  <c r="E183" i="7"/>
  <c r="B176" i="7"/>
  <c r="U168" i="7"/>
  <c r="T161" i="7"/>
  <c r="Q154" i="7"/>
  <c r="P147" i="7"/>
  <c r="M140" i="7"/>
  <c r="I133" i="7"/>
  <c r="B128" i="7"/>
  <c r="G126" i="7"/>
  <c r="T124" i="7"/>
  <c r="M123" i="7"/>
  <c r="B122" i="7"/>
  <c r="Q120" i="7"/>
  <c r="E119" i="7"/>
  <c r="Q117" i="7"/>
  <c r="I116" i="7"/>
  <c r="U114" i="7"/>
  <c r="P113" i="7"/>
  <c r="B112" i="7"/>
  <c r="P110" i="7"/>
  <c r="G109" i="7"/>
  <c r="B108" i="7"/>
  <c r="E107" i="7"/>
  <c r="G106" i="7"/>
  <c r="I105" i="7"/>
  <c r="M104" i="7"/>
  <c r="P103" i="7"/>
  <c r="Q102" i="7"/>
  <c r="T101" i="7"/>
  <c r="U100" i="7"/>
  <c r="B100" i="7"/>
  <c r="E99" i="7"/>
  <c r="G98" i="7"/>
  <c r="I97" i="7"/>
  <c r="M96" i="7"/>
  <c r="P95" i="7"/>
  <c r="Q94" i="7"/>
  <c r="T93" i="7"/>
  <c r="U92" i="7"/>
  <c r="B92" i="7"/>
  <c r="E91" i="7"/>
  <c r="G90" i="7"/>
  <c r="I89" i="7"/>
  <c r="M88" i="7"/>
  <c r="P87" i="7"/>
  <c r="Q86" i="7"/>
  <c r="T85" i="7"/>
  <c r="U84" i="7"/>
  <c r="B84" i="7"/>
  <c r="E83" i="7"/>
  <c r="G82" i="7"/>
  <c r="I81" i="7"/>
  <c r="M80" i="7"/>
  <c r="P79" i="7"/>
  <c r="Q78" i="7"/>
  <c r="T77" i="7"/>
  <c r="U76" i="7"/>
  <c r="B76" i="7"/>
  <c r="E75" i="7"/>
  <c r="G74" i="7"/>
  <c r="I73" i="7"/>
  <c r="M72" i="7"/>
  <c r="P71" i="7"/>
  <c r="Q70" i="7"/>
  <c r="T69" i="7"/>
  <c r="U68" i="7"/>
  <c r="G182" i="7"/>
  <c r="E175" i="7"/>
  <c r="B168" i="7"/>
  <c r="U160" i="7"/>
  <c r="T153" i="7"/>
  <c r="Q146" i="7"/>
  <c r="P139" i="7"/>
  <c r="M132" i="7"/>
  <c r="M127" i="7"/>
  <c r="E126" i="7"/>
  <c r="Q124" i="7"/>
  <c r="I123" i="7"/>
  <c r="T121" i="7"/>
  <c r="I120" i="7"/>
  <c r="B119" i="7"/>
  <c r="P117" i="7"/>
  <c r="G116" i="7"/>
  <c r="Q114" i="7"/>
  <c r="G113" i="7"/>
  <c r="U111" i="7"/>
  <c r="M110" i="7"/>
  <c r="E109" i="7"/>
  <c r="U107" i="7"/>
  <c r="B107" i="7"/>
  <c r="E106" i="7"/>
  <c r="G105" i="7"/>
  <c r="I104" i="7"/>
  <c r="M103" i="7"/>
  <c r="P102" i="7"/>
  <c r="Q101" i="7"/>
  <c r="T100" i="7"/>
  <c r="U99" i="7"/>
  <c r="B99" i="7"/>
  <c r="E98" i="7"/>
  <c r="G97" i="7"/>
  <c r="I96" i="7"/>
  <c r="M95" i="7"/>
  <c r="P94" i="7"/>
  <c r="Q93" i="7"/>
  <c r="T92" i="7"/>
  <c r="U91" i="7"/>
  <c r="B91" i="7"/>
  <c r="E90" i="7"/>
  <c r="G89" i="7"/>
  <c r="I88" i="7"/>
  <c r="M87" i="7"/>
  <c r="P86" i="7"/>
  <c r="Q85" i="7"/>
  <c r="T84" i="7"/>
  <c r="U83" i="7"/>
  <c r="B83" i="7"/>
  <c r="E82" i="7"/>
  <c r="G81" i="7"/>
  <c r="I80" i="7"/>
  <c r="M79" i="7"/>
  <c r="P78" i="7"/>
  <c r="Q77" i="7"/>
  <c r="T76" i="7"/>
  <c r="U75" i="7"/>
  <c r="B75" i="7"/>
  <c r="E74" i="7"/>
  <c r="G73" i="7"/>
  <c r="I72" i="7"/>
  <c r="M71" i="7"/>
  <c r="P70" i="7"/>
  <c r="Q69" i="7"/>
  <c r="T68" i="7"/>
  <c r="U67" i="7"/>
  <c r="B67" i="7"/>
  <c r="E66" i="7"/>
  <c r="G65" i="7"/>
  <c r="I64" i="7"/>
  <c r="I181" i="7"/>
  <c r="G174" i="7"/>
  <c r="E167" i="7"/>
  <c r="B160" i="7"/>
  <c r="U152" i="7"/>
  <c r="T145" i="7"/>
  <c r="Q138" i="7"/>
  <c r="P131" i="7"/>
  <c r="I127" i="7"/>
  <c r="B126" i="7"/>
  <c r="M124" i="7"/>
  <c r="B123" i="7"/>
  <c r="Q121" i="7"/>
  <c r="G120" i="7"/>
  <c r="U118" i="7"/>
  <c r="I117" i="7"/>
  <c r="U115" i="7"/>
  <c r="P114" i="7"/>
  <c r="E113" i="7"/>
  <c r="T111" i="7"/>
  <c r="G110" i="7"/>
  <c r="T108" i="7"/>
  <c r="T107" i="7"/>
  <c r="U106" i="7"/>
  <c r="B106" i="7"/>
  <c r="E105" i="7"/>
  <c r="G104" i="7"/>
  <c r="I103" i="7"/>
  <c r="M102" i="7"/>
  <c r="P101" i="7"/>
  <c r="Q100" i="7"/>
  <c r="T99" i="7"/>
  <c r="U98" i="7"/>
  <c r="B98" i="7"/>
  <c r="E97" i="7"/>
  <c r="G96" i="7"/>
  <c r="I95" i="7"/>
  <c r="M94" i="7"/>
  <c r="P93" i="7"/>
  <c r="Q92" i="7"/>
  <c r="T91" i="7"/>
  <c r="U90" i="7"/>
  <c r="B90" i="7"/>
  <c r="E89" i="7"/>
  <c r="G88" i="7"/>
  <c r="I87" i="7"/>
  <c r="M86" i="7"/>
  <c r="P85" i="7"/>
  <c r="Q84" i="7"/>
  <c r="T83" i="7"/>
  <c r="U82" i="7"/>
  <c r="B82" i="7"/>
  <c r="E81" i="7"/>
  <c r="G80" i="7"/>
  <c r="I79" i="7"/>
  <c r="M78" i="7"/>
  <c r="P77" i="7"/>
  <c r="Q76" i="7"/>
  <c r="T75" i="7"/>
  <c r="U74" i="7"/>
  <c r="B74" i="7"/>
  <c r="E73" i="7"/>
  <c r="G72" i="7"/>
  <c r="I71" i="7"/>
  <c r="M70" i="7"/>
  <c r="P69" i="7"/>
  <c r="Q68" i="7"/>
  <c r="T67" i="7"/>
  <c r="U66" i="7"/>
  <c r="B66" i="7"/>
  <c r="E65" i="7"/>
  <c r="G64" i="7"/>
  <c r="I63" i="7"/>
  <c r="M62" i="7"/>
  <c r="P61" i="7"/>
  <c r="Q60" i="7"/>
  <c r="T59" i="7"/>
  <c r="U58" i="7"/>
  <c r="B58" i="7"/>
  <c r="E57" i="7"/>
  <c r="G56" i="7"/>
  <c r="I55" i="7"/>
  <c r="M54" i="7"/>
  <c r="P53" i="7"/>
  <c r="Q52" i="7"/>
  <c r="M180" i="7"/>
  <c r="I173" i="7"/>
  <c r="G166" i="7"/>
  <c r="E159" i="7"/>
  <c r="B152" i="7"/>
  <c r="U144" i="7"/>
  <c r="T137" i="7"/>
  <c r="Q130" i="7"/>
  <c r="E127" i="7"/>
  <c r="Q125" i="7"/>
  <c r="I124" i="7"/>
  <c r="U122" i="7"/>
  <c r="P121" i="7"/>
  <c r="B120" i="7"/>
  <c r="P118" i="7"/>
  <c r="G117" i="7"/>
  <c r="T115" i="7"/>
  <c r="M114" i="7"/>
  <c r="U112" i="7"/>
  <c r="M111" i="7"/>
  <c r="E110" i="7"/>
  <c r="Q108" i="7"/>
  <c r="Q107" i="7"/>
  <c r="T106" i="7"/>
  <c r="U105" i="7"/>
  <c r="B105" i="7"/>
  <c r="E104" i="7"/>
  <c r="G103" i="7"/>
  <c r="I102" i="7"/>
  <c r="M101" i="7"/>
  <c r="P100" i="7"/>
  <c r="Q99" i="7"/>
  <c r="T98" i="7"/>
  <c r="U97" i="7"/>
  <c r="B97" i="7"/>
  <c r="E96" i="7"/>
  <c r="G95" i="7"/>
  <c r="I94" i="7"/>
  <c r="M93" i="7"/>
  <c r="P92" i="7"/>
  <c r="Q91" i="7"/>
  <c r="T90" i="7"/>
  <c r="U89" i="7"/>
  <c r="B89" i="7"/>
  <c r="E88" i="7"/>
  <c r="G87" i="7"/>
  <c r="I86" i="7"/>
  <c r="M85" i="7"/>
  <c r="P84" i="7"/>
  <c r="Q83" i="7"/>
  <c r="T82" i="7"/>
  <c r="U81" i="7"/>
  <c r="B81" i="7"/>
  <c r="E80" i="7"/>
  <c r="G79" i="7"/>
  <c r="I78" i="7"/>
  <c r="M77" i="7"/>
  <c r="P76" i="7"/>
  <c r="Q75" i="7"/>
  <c r="T74" i="7"/>
  <c r="U73" i="7"/>
  <c r="B73" i="7"/>
  <c r="E72" i="7"/>
  <c r="G71" i="7"/>
  <c r="I70" i="7"/>
  <c r="P179" i="7"/>
  <c r="M172" i="7"/>
  <c r="I165" i="7"/>
  <c r="G158" i="7"/>
  <c r="E151" i="7"/>
  <c r="B144" i="7"/>
  <c r="U136" i="7"/>
  <c r="T129" i="7"/>
  <c r="B127" i="7"/>
  <c r="P125" i="7"/>
  <c r="G124" i="7"/>
  <c r="Q122" i="7"/>
  <c r="G121" i="7"/>
  <c r="U119" i="7"/>
  <c r="M118" i="7"/>
  <c r="E117" i="7"/>
  <c r="P115" i="7"/>
  <c r="E114" i="7"/>
  <c r="T112" i="7"/>
  <c r="I111" i="7"/>
  <c r="B110" i="7"/>
  <c r="M108" i="7"/>
  <c r="P107" i="7"/>
  <c r="Q106" i="7"/>
  <c r="T105" i="7"/>
  <c r="U104" i="7"/>
  <c r="B104" i="7"/>
  <c r="E103" i="7"/>
  <c r="G102" i="7"/>
  <c r="I101" i="7"/>
  <c r="M100" i="7"/>
  <c r="P99" i="7"/>
  <c r="Q98" i="7"/>
  <c r="T97" i="7"/>
  <c r="U96" i="7"/>
  <c r="B96" i="7"/>
  <c r="E95" i="7"/>
  <c r="G94" i="7"/>
  <c r="I93" i="7"/>
  <c r="M92" i="7"/>
  <c r="P91" i="7"/>
  <c r="Q90" i="7"/>
  <c r="T89" i="7"/>
  <c r="U88" i="7"/>
  <c r="B88" i="7"/>
  <c r="E87" i="7"/>
  <c r="G86" i="7"/>
  <c r="I85" i="7"/>
  <c r="M84" i="7"/>
  <c r="P83" i="7"/>
  <c r="Q82" i="7"/>
  <c r="T81" i="7"/>
  <c r="U80" i="7"/>
  <c r="B80" i="7"/>
  <c r="E79" i="7"/>
  <c r="G78" i="7"/>
  <c r="I77" i="7"/>
  <c r="M76" i="7"/>
  <c r="P75" i="7"/>
  <c r="Q74" i="7"/>
  <c r="T73" i="7"/>
  <c r="U72" i="7"/>
  <c r="B72" i="7"/>
  <c r="E71" i="7"/>
  <c r="G70" i="7"/>
  <c r="I69" i="7"/>
  <c r="M68" i="7"/>
  <c r="P67" i="7"/>
  <c r="Q66" i="7"/>
  <c r="T65" i="7"/>
  <c r="U64" i="7"/>
  <c r="B64" i="7"/>
  <c r="E63" i="7"/>
  <c r="G62" i="7"/>
  <c r="I61" i="7"/>
  <c r="M60" i="7"/>
  <c r="P59" i="7"/>
  <c r="Q58" i="7"/>
  <c r="T57" i="7"/>
  <c r="U56" i="7"/>
  <c r="B56" i="7"/>
  <c r="E55" i="7"/>
  <c r="G54" i="7"/>
  <c r="I53" i="7"/>
  <c r="M52" i="7"/>
  <c r="Q178" i="7"/>
  <c r="P171" i="7"/>
  <c r="M164" i="7"/>
  <c r="I157" i="7"/>
  <c r="G150" i="7"/>
  <c r="E143" i="7"/>
  <c r="B136" i="7"/>
  <c r="E129" i="7"/>
  <c r="U126" i="7"/>
  <c r="I125" i="7"/>
  <c r="U123" i="7"/>
  <c r="P122" i="7"/>
  <c r="E121" i="7"/>
  <c r="T119" i="7"/>
  <c r="G118" i="7"/>
  <c r="T116" i="7"/>
  <c r="M115" i="7"/>
  <c r="B114" i="7"/>
  <c r="Q112" i="7"/>
  <c r="E111" i="7"/>
  <c r="Q109" i="7"/>
  <c r="I108" i="7"/>
  <c r="M107" i="7"/>
  <c r="P106" i="7"/>
  <c r="Q105" i="7"/>
  <c r="T104" i="7"/>
  <c r="U103" i="7"/>
  <c r="B103" i="7"/>
  <c r="E102" i="7"/>
  <c r="G101" i="7"/>
  <c r="I100" i="7"/>
  <c r="M99" i="7"/>
  <c r="P98" i="7"/>
  <c r="Q97" i="7"/>
  <c r="T96" i="7"/>
  <c r="U95" i="7"/>
  <c r="B95" i="7"/>
  <c r="E94" i="7"/>
  <c r="G93" i="7"/>
  <c r="I92" i="7"/>
  <c r="M91" i="7"/>
  <c r="P90" i="7"/>
  <c r="Q89" i="7"/>
  <c r="T88" i="7"/>
  <c r="U87" i="7"/>
  <c r="B87" i="7"/>
  <c r="E86" i="7"/>
  <c r="G85" i="7"/>
  <c r="I84" i="7"/>
  <c r="M83" i="7"/>
  <c r="P82" i="7"/>
  <c r="Q81" i="7"/>
  <c r="T80" i="7"/>
  <c r="U79" i="7"/>
  <c r="B79" i="7"/>
  <c r="E78" i="7"/>
  <c r="G77" i="7"/>
  <c r="I76" i="7"/>
  <c r="M75" i="7"/>
  <c r="P74" i="7"/>
  <c r="Q73" i="7"/>
  <c r="T72" i="7"/>
  <c r="U71" i="7"/>
  <c r="B71" i="7"/>
  <c r="E70" i="7"/>
  <c r="G69" i="7"/>
  <c r="I68" i="7"/>
  <c r="M67" i="7"/>
  <c r="P66" i="7"/>
  <c r="Q65" i="7"/>
  <c r="T64" i="7"/>
  <c r="U63" i="7"/>
  <c r="B63" i="7"/>
  <c r="E62" i="7"/>
  <c r="G61" i="7"/>
  <c r="I60" i="7"/>
  <c r="M59" i="7"/>
  <c r="P58" i="7"/>
  <c r="Q57" i="7"/>
  <c r="T56" i="7"/>
  <c r="U55" i="7"/>
  <c r="B55" i="7"/>
  <c r="E54" i="7"/>
  <c r="G53" i="7"/>
  <c r="U128" i="7"/>
  <c r="Q116" i="7"/>
  <c r="M106" i="7"/>
  <c r="I99" i="7"/>
  <c r="G92" i="7"/>
  <c r="E85" i="7"/>
  <c r="B78" i="7"/>
  <c r="Q71" i="7"/>
  <c r="P68" i="7"/>
  <c r="T66" i="7"/>
  <c r="B65" i="7"/>
  <c r="M63" i="7"/>
  <c r="U61" i="7"/>
  <c r="P60" i="7"/>
  <c r="E59" i="7"/>
  <c r="P57" i="7"/>
  <c r="I56" i="7"/>
  <c r="T54" i="7"/>
  <c r="M53" i="7"/>
  <c r="E52" i="7"/>
  <c r="G51" i="7"/>
  <c r="I50" i="7"/>
  <c r="M49" i="7"/>
  <c r="P48" i="7"/>
  <c r="Q47" i="7"/>
  <c r="T46" i="7"/>
  <c r="U45" i="7"/>
  <c r="B45" i="7"/>
  <c r="E44" i="7"/>
  <c r="G43" i="7"/>
  <c r="I42" i="7"/>
  <c r="M41" i="7"/>
  <c r="P40" i="7"/>
  <c r="Q39" i="7"/>
  <c r="T38" i="7"/>
  <c r="U37" i="7"/>
  <c r="B37" i="7"/>
  <c r="E36" i="7"/>
  <c r="G35" i="7"/>
  <c r="I34" i="7"/>
  <c r="M33" i="7"/>
  <c r="P32" i="7"/>
  <c r="Q31" i="7"/>
  <c r="T30" i="7"/>
  <c r="U29" i="7"/>
  <c r="B29" i="7"/>
  <c r="E28" i="7"/>
  <c r="G27" i="7"/>
  <c r="I26" i="7"/>
  <c r="M25" i="7"/>
  <c r="P24" i="7"/>
  <c r="Q23" i="7"/>
  <c r="T22" i="7"/>
  <c r="U21" i="7"/>
  <c r="B21" i="7"/>
  <c r="E20" i="7"/>
  <c r="G19" i="7"/>
  <c r="I18" i="7"/>
  <c r="M17" i="7"/>
  <c r="P16" i="7"/>
  <c r="Q15" i="7"/>
  <c r="T14" i="7"/>
  <c r="U13" i="7"/>
  <c r="B13" i="7"/>
  <c r="E12" i="7"/>
  <c r="G11" i="7"/>
  <c r="I10" i="7"/>
  <c r="M9" i="7"/>
  <c r="P8" i="7"/>
  <c r="Q7" i="7"/>
  <c r="T6" i="7"/>
  <c r="U5" i="7"/>
  <c r="B5" i="7"/>
  <c r="E4" i="7"/>
  <c r="U78" i="7"/>
  <c r="B62" i="7"/>
  <c r="Q53" i="7"/>
  <c r="T47" i="7"/>
  <c r="M42" i="7"/>
  <c r="B38" i="7"/>
  <c r="Q32" i="7"/>
  <c r="M26" i="7"/>
  <c r="B22" i="7"/>
  <c r="Q16" i="7"/>
  <c r="T177" i="7"/>
  <c r="P126" i="7"/>
  <c r="I115" i="7"/>
  <c r="P105" i="7"/>
  <c r="M98" i="7"/>
  <c r="I91" i="7"/>
  <c r="G84" i="7"/>
  <c r="E77" i="7"/>
  <c r="U70" i="7"/>
  <c r="G68" i="7"/>
  <c r="M66" i="7"/>
  <c r="Q64" i="7"/>
  <c r="G63" i="7"/>
  <c r="T61" i="7"/>
  <c r="G60" i="7"/>
  <c r="B59" i="7"/>
  <c r="M57" i="7"/>
  <c r="E56" i="7"/>
  <c r="Q54" i="7"/>
  <c r="E53" i="7"/>
  <c r="B52" i="7"/>
  <c r="E51" i="7"/>
  <c r="G50" i="7"/>
  <c r="I49" i="7"/>
  <c r="M48" i="7"/>
  <c r="P47" i="7"/>
  <c r="Q46" i="7"/>
  <c r="T45" i="7"/>
  <c r="U44" i="7"/>
  <c r="B44" i="7"/>
  <c r="E43" i="7"/>
  <c r="G42" i="7"/>
  <c r="I41" i="7"/>
  <c r="M40" i="7"/>
  <c r="P39" i="7"/>
  <c r="Q38" i="7"/>
  <c r="T37" i="7"/>
  <c r="U36" i="7"/>
  <c r="B36" i="7"/>
  <c r="E35" i="7"/>
  <c r="G34" i="7"/>
  <c r="I33" i="7"/>
  <c r="M32" i="7"/>
  <c r="P31" i="7"/>
  <c r="Q30" i="7"/>
  <c r="T29" i="7"/>
  <c r="U28" i="7"/>
  <c r="B28" i="7"/>
  <c r="E27" i="7"/>
  <c r="G26" i="7"/>
  <c r="I25" i="7"/>
  <c r="M24" i="7"/>
  <c r="P23" i="7"/>
  <c r="Q22" i="7"/>
  <c r="T21" i="7"/>
  <c r="U20" i="7"/>
  <c r="B20" i="7"/>
  <c r="E19" i="7"/>
  <c r="G18" i="7"/>
  <c r="I17" i="7"/>
  <c r="M16" i="7"/>
  <c r="P15" i="7"/>
  <c r="Q14" i="7"/>
  <c r="T13" i="7"/>
  <c r="U12" i="7"/>
  <c r="B12" i="7"/>
  <c r="E11" i="7"/>
  <c r="G10" i="7"/>
  <c r="I9" i="7"/>
  <c r="M8" i="7"/>
  <c r="P7" i="7"/>
  <c r="Q6" i="7"/>
  <c r="T5" i="7"/>
  <c r="U4" i="7"/>
  <c r="B4" i="7"/>
  <c r="B86" i="7"/>
  <c r="T71" i="7"/>
  <c r="T60" i="7"/>
  <c r="G52" i="7"/>
  <c r="U46" i="7"/>
  <c r="Q40" i="7"/>
  <c r="G36" i="7"/>
  <c r="U30" i="7"/>
  <c r="Q24" i="7"/>
  <c r="G20" i="7"/>
  <c r="Q170" i="7"/>
  <c r="G125" i="7"/>
  <c r="T113" i="7"/>
  <c r="Q104" i="7"/>
  <c r="P97" i="7"/>
  <c r="M90" i="7"/>
  <c r="I83" i="7"/>
  <c r="G76" i="7"/>
  <c r="T70" i="7"/>
  <c r="E68" i="7"/>
  <c r="I66" i="7"/>
  <c r="P64" i="7"/>
  <c r="U62" i="7"/>
  <c r="Q61" i="7"/>
  <c r="E60" i="7"/>
  <c r="T58" i="7"/>
  <c r="I57" i="7"/>
  <c r="T55" i="7"/>
  <c r="P54" i="7"/>
  <c r="B53" i="7"/>
  <c r="U51" i="7"/>
  <c r="B51" i="7"/>
  <c r="E50" i="7"/>
  <c r="G49" i="7"/>
  <c r="I48" i="7"/>
  <c r="M47" i="7"/>
  <c r="P46" i="7"/>
  <c r="Q45" i="7"/>
  <c r="T44" i="7"/>
  <c r="U43" i="7"/>
  <c r="B43" i="7"/>
  <c r="E42" i="7"/>
  <c r="G41" i="7"/>
  <c r="I40" i="7"/>
  <c r="M39" i="7"/>
  <c r="P38" i="7"/>
  <c r="Q37" i="7"/>
  <c r="T36" i="7"/>
  <c r="U35" i="7"/>
  <c r="B35" i="7"/>
  <c r="E34" i="7"/>
  <c r="G33" i="7"/>
  <c r="I32" i="7"/>
  <c r="M31" i="7"/>
  <c r="P30" i="7"/>
  <c r="Q29" i="7"/>
  <c r="T28" i="7"/>
  <c r="U27" i="7"/>
  <c r="B27" i="7"/>
  <c r="E26" i="7"/>
  <c r="G25" i="7"/>
  <c r="I24" i="7"/>
  <c r="M23" i="7"/>
  <c r="P22" i="7"/>
  <c r="Q21" i="7"/>
  <c r="T20" i="7"/>
  <c r="U19" i="7"/>
  <c r="B19" i="7"/>
  <c r="E18" i="7"/>
  <c r="G17" i="7"/>
  <c r="I16" i="7"/>
  <c r="M15" i="7"/>
  <c r="P14" i="7"/>
  <c r="Q13" i="7"/>
  <c r="T12" i="7"/>
  <c r="U11" i="7"/>
  <c r="B11" i="7"/>
  <c r="E10" i="7"/>
  <c r="G9" i="7"/>
  <c r="I8" i="7"/>
  <c r="M7" i="7"/>
  <c r="P6" i="7"/>
  <c r="Q5" i="7"/>
  <c r="T4" i="7"/>
  <c r="E93" i="7"/>
  <c r="I65" i="7"/>
  <c r="M56" i="7"/>
  <c r="M50" i="7"/>
  <c r="E45" i="7"/>
  <c r="T39" i="7"/>
  <c r="M34" i="7"/>
  <c r="E29" i="7"/>
  <c r="T23" i="7"/>
  <c r="M18" i="7"/>
  <c r="P163" i="7"/>
  <c r="T123" i="7"/>
  <c r="I112" i="7"/>
  <c r="T103" i="7"/>
  <c r="Q96" i="7"/>
  <c r="P89" i="7"/>
  <c r="M82" i="7"/>
  <c r="I75" i="7"/>
  <c r="B70" i="7"/>
  <c r="B68" i="7"/>
  <c r="G66" i="7"/>
  <c r="M64" i="7"/>
  <c r="T62" i="7"/>
  <c r="M61" i="7"/>
  <c r="B60" i="7"/>
  <c r="M58" i="7"/>
  <c r="G57" i="7"/>
  <c r="Q55" i="7"/>
  <c r="I54" i="7"/>
  <c r="U52" i="7"/>
  <c r="T51" i="7"/>
  <c r="U50" i="7"/>
  <c r="B50" i="7"/>
  <c r="E49" i="7"/>
  <c r="G48" i="7"/>
  <c r="I47" i="7"/>
  <c r="M46" i="7"/>
  <c r="P45" i="7"/>
  <c r="Q44" i="7"/>
  <c r="T43" i="7"/>
  <c r="U42" i="7"/>
  <c r="B42" i="7"/>
  <c r="E41" i="7"/>
  <c r="G40" i="7"/>
  <c r="I39" i="7"/>
  <c r="M38" i="7"/>
  <c r="P37" i="7"/>
  <c r="Q36" i="7"/>
  <c r="T35" i="7"/>
  <c r="U34" i="7"/>
  <c r="B34" i="7"/>
  <c r="E33" i="7"/>
  <c r="G32" i="7"/>
  <c r="I31" i="7"/>
  <c r="M30" i="7"/>
  <c r="P29" i="7"/>
  <c r="Q28" i="7"/>
  <c r="T27" i="7"/>
  <c r="U26" i="7"/>
  <c r="B26" i="7"/>
  <c r="E25" i="7"/>
  <c r="G24" i="7"/>
  <c r="I23" i="7"/>
  <c r="M22" i="7"/>
  <c r="P21" i="7"/>
  <c r="Q20" i="7"/>
  <c r="T19" i="7"/>
  <c r="U18" i="7"/>
  <c r="B18" i="7"/>
  <c r="E17" i="7"/>
  <c r="G16" i="7"/>
  <c r="I15" i="7"/>
  <c r="M14" i="7"/>
  <c r="P13" i="7"/>
  <c r="Q12" i="7"/>
  <c r="T11" i="7"/>
  <c r="U10" i="7"/>
  <c r="B10" i="7"/>
  <c r="E9" i="7"/>
  <c r="G8" i="7"/>
  <c r="I7" i="7"/>
  <c r="M6" i="7"/>
  <c r="P5" i="7"/>
  <c r="Q4" i="7"/>
  <c r="M156" i="7"/>
  <c r="M122" i="7"/>
  <c r="B111" i="7"/>
  <c r="U102" i="7"/>
  <c r="T95" i="7"/>
  <c r="Q88" i="7"/>
  <c r="P81" i="7"/>
  <c r="M74" i="7"/>
  <c r="U69" i="7"/>
  <c r="Q67" i="7"/>
  <c r="U65" i="7"/>
  <c r="E64" i="7"/>
  <c r="Q62" i="7"/>
  <c r="E61" i="7"/>
  <c r="U59" i="7"/>
  <c r="I58" i="7"/>
  <c r="B57" i="7"/>
  <c r="P55" i="7"/>
  <c r="B54" i="7"/>
  <c r="T52" i="7"/>
  <c r="Q51" i="7"/>
  <c r="T50" i="7"/>
  <c r="U49" i="7"/>
  <c r="B49" i="7"/>
  <c r="E48" i="7"/>
  <c r="G47" i="7"/>
  <c r="I46" i="7"/>
  <c r="M45" i="7"/>
  <c r="P44" i="7"/>
  <c r="Q43" i="7"/>
  <c r="T42" i="7"/>
  <c r="U41" i="7"/>
  <c r="B41" i="7"/>
  <c r="E40" i="7"/>
  <c r="G39" i="7"/>
  <c r="I38" i="7"/>
  <c r="M37" i="7"/>
  <c r="P36" i="7"/>
  <c r="Q35" i="7"/>
  <c r="T34" i="7"/>
  <c r="U33" i="7"/>
  <c r="B33" i="7"/>
  <c r="E32" i="7"/>
  <c r="G31" i="7"/>
  <c r="I30" i="7"/>
  <c r="M29" i="7"/>
  <c r="P28" i="7"/>
  <c r="Q27" i="7"/>
  <c r="T26" i="7"/>
  <c r="U25" i="7"/>
  <c r="B25" i="7"/>
  <c r="E24" i="7"/>
  <c r="G23" i="7"/>
  <c r="I22" i="7"/>
  <c r="M21" i="7"/>
  <c r="P20" i="7"/>
  <c r="Q19" i="7"/>
  <c r="T18" i="7"/>
  <c r="U17" i="7"/>
  <c r="B17" i="7"/>
  <c r="E16" i="7"/>
  <c r="G15" i="7"/>
  <c r="I14" i="7"/>
  <c r="M13" i="7"/>
  <c r="P12" i="7"/>
  <c r="Q11" i="7"/>
  <c r="T10" i="7"/>
  <c r="U9" i="7"/>
  <c r="B9" i="7"/>
  <c r="E8" i="7"/>
  <c r="G7" i="7"/>
  <c r="I6" i="7"/>
  <c r="M5" i="7"/>
  <c r="P4" i="7"/>
  <c r="G100" i="7"/>
  <c r="P63" i="7"/>
  <c r="U54" i="7"/>
  <c r="Q48" i="7"/>
  <c r="I43" i="7"/>
  <c r="E37" i="7"/>
  <c r="T31" i="7"/>
  <c r="I27" i="7"/>
  <c r="E21" i="7"/>
  <c r="T15" i="7"/>
  <c r="I149" i="7"/>
  <c r="U120" i="7"/>
  <c r="P109" i="7"/>
  <c r="B102" i="7"/>
  <c r="U94" i="7"/>
  <c r="T87" i="7"/>
  <c r="Q80" i="7"/>
  <c r="P73" i="7"/>
  <c r="M69" i="7"/>
  <c r="I67" i="7"/>
  <c r="P65" i="7"/>
  <c r="T63" i="7"/>
  <c r="P62" i="7"/>
  <c r="B61" i="7"/>
  <c r="Q59" i="7"/>
  <c r="G58" i="7"/>
  <c r="Q56" i="7"/>
  <c r="M55" i="7"/>
  <c r="U53" i="7"/>
  <c r="P52" i="7"/>
  <c r="P51" i="7"/>
  <c r="Q50" i="7"/>
  <c r="T49" i="7"/>
  <c r="U48" i="7"/>
  <c r="B48" i="7"/>
  <c r="E47" i="7"/>
  <c r="G46" i="7"/>
  <c r="I45" i="7"/>
  <c r="M44" i="7"/>
  <c r="P43" i="7"/>
  <c r="Q42" i="7"/>
  <c r="T41" i="7"/>
  <c r="U40" i="7"/>
  <c r="B40" i="7"/>
  <c r="E39" i="7"/>
  <c r="G38" i="7"/>
  <c r="I37" i="7"/>
  <c r="M36" i="7"/>
  <c r="P35" i="7"/>
  <c r="Q34" i="7"/>
  <c r="T33" i="7"/>
  <c r="U32" i="7"/>
  <c r="B32" i="7"/>
  <c r="E31" i="7"/>
  <c r="G30" i="7"/>
  <c r="I29" i="7"/>
  <c r="M28" i="7"/>
  <c r="P27" i="7"/>
  <c r="Q26" i="7"/>
  <c r="T25" i="7"/>
  <c r="U24" i="7"/>
  <c r="B24" i="7"/>
  <c r="E23" i="7"/>
  <c r="G22" i="7"/>
  <c r="I21" i="7"/>
  <c r="M20" i="7"/>
  <c r="P19" i="7"/>
  <c r="Q18" i="7"/>
  <c r="T17" i="7"/>
  <c r="U16" i="7"/>
  <c r="B16" i="7"/>
  <c r="E15" i="7"/>
  <c r="G14" i="7"/>
  <c r="I13" i="7"/>
  <c r="M12" i="7"/>
  <c r="P11" i="7"/>
  <c r="Q10" i="7"/>
  <c r="T9" i="7"/>
  <c r="U8" i="7"/>
  <c r="B8" i="7"/>
  <c r="E7" i="7"/>
  <c r="G6" i="7"/>
  <c r="I5" i="7"/>
  <c r="M4" i="7"/>
  <c r="E118" i="7"/>
  <c r="B69" i="7"/>
  <c r="G59" i="7"/>
  <c r="I51" i="7"/>
  <c r="B46" i="7"/>
  <c r="P41" i="7"/>
  <c r="I35" i="7"/>
  <c r="B30" i="7"/>
  <c r="P25" i="7"/>
  <c r="I19" i="7"/>
  <c r="G142" i="7"/>
  <c r="M119" i="7"/>
  <c r="G108" i="7"/>
  <c r="E101" i="7"/>
  <c r="B94" i="7"/>
  <c r="U86" i="7"/>
  <c r="T79" i="7"/>
  <c r="Q72" i="7"/>
  <c r="E69" i="7"/>
  <c r="G67" i="7"/>
  <c r="M65" i="7"/>
  <c r="Q63" i="7"/>
  <c r="I62" i="7"/>
  <c r="U60" i="7"/>
  <c r="I59" i="7"/>
  <c r="E58" i="7"/>
  <c r="P56" i="7"/>
  <c r="G55" i="7"/>
  <c r="T53" i="7"/>
  <c r="I52" i="7"/>
  <c r="M51" i="7"/>
  <c r="P50" i="7"/>
  <c r="Q49" i="7"/>
  <c r="T48" i="7"/>
  <c r="U47" i="7"/>
  <c r="B47" i="7"/>
  <c r="E46" i="7"/>
  <c r="G45" i="7"/>
  <c r="I44" i="7"/>
  <c r="M43" i="7"/>
  <c r="P42" i="7"/>
  <c r="Q41" i="7"/>
  <c r="T40" i="7"/>
  <c r="U39" i="7"/>
  <c r="B39" i="7"/>
  <c r="E38" i="7"/>
  <c r="G37" i="7"/>
  <c r="I36" i="7"/>
  <c r="M35" i="7"/>
  <c r="P34" i="7"/>
  <c r="Q33" i="7"/>
  <c r="T32" i="7"/>
  <c r="U31" i="7"/>
  <c r="B31" i="7"/>
  <c r="E30" i="7"/>
  <c r="G29" i="7"/>
  <c r="I28" i="7"/>
  <c r="M27" i="7"/>
  <c r="P26" i="7"/>
  <c r="Q25" i="7"/>
  <c r="T24" i="7"/>
  <c r="U23" i="7"/>
  <c r="B23" i="7"/>
  <c r="E22" i="7"/>
  <c r="G21" i="7"/>
  <c r="I20" i="7"/>
  <c r="M19" i="7"/>
  <c r="P18" i="7"/>
  <c r="Q17" i="7"/>
  <c r="T16" i="7"/>
  <c r="U15" i="7"/>
  <c r="B15" i="7"/>
  <c r="E14" i="7"/>
  <c r="G13" i="7"/>
  <c r="I12" i="7"/>
  <c r="M11" i="7"/>
  <c r="P10" i="7"/>
  <c r="Q9" i="7"/>
  <c r="T8" i="7"/>
  <c r="U7" i="7"/>
  <c r="B7" i="7"/>
  <c r="E6" i="7"/>
  <c r="G5" i="7"/>
  <c r="I4" i="7"/>
  <c r="E135" i="7"/>
  <c r="E67" i="7"/>
  <c r="U57" i="7"/>
  <c r="P49" i="7"/>
  <c r="G44" i="7"/>
  <c r="U38" i="7"/>
  <c r="P33" i="7"/>
  <c r="G28" i="7"/>
  <c r="U22" i="7"/>
  <c r="P17" i="7"/>
  <c r="P9" i="7"/>
  <c r="I107" i="7"/>
  <c r="Q8" i="7"/>
  <c r="U14" i="7"/>
  <c r="T7" i="7"/>
  <c r="B14" i="7"/>
  <c r="U6" i="7"/>
  <c r="E13" i="7"/>
  <c r="B6" i="7"/>
  <c r="G12" i="7"/>
  <c r="E5" i="7"/>
  <c r="I11" i="7"/>
  <c r="G4" i="7"/>
  <c r="M10" i="7"/>
  <c r="C3" i="2"/>
</calcChain>
</file>

<file path=xl/sharedStrings.xml><?xml version="1.0" encoding="utf-8"?>
<sst xmlns="http://schemas.openxmlformats.org/spreadsheetml/2006/main" count="1164" uniqueCount="344">
  <si>
    <t>競技会名</t>
  </si>
  <si>
    <t>競技場</t>
  </si>
  <si>
    <t>クラス</t>
  </si>
  <si>
    <t>種目</t>
  </si>
  <si>
    <t>選手／チーム</t>
  </si>
  <si>
    <t>記録</t>
  </si>
  <si>
    <t>ラウンド</t>
  </si>
  <si>
    <t>所属</t>
  </si>
  <si>
    <t>学年</t>
  </si>
  <si>
    <t>風速</t>
  </si>
  <si>
    <t>100m</t>
  </si>
  <si>
    <t>400m</t>
  </si>
  <si>
    <t>1500m</t>
  </si>
  <si>
    <t>5000m</t>
  </si>
  <si>
    <t>5000mW</t>
  </si>
  <si>
    <t>800m</t>
  </si>
  <si>
    <t>200m</t>
  </si>
  <si>
    <t>3000m</t>
  </si>
  <si>
    <t>110mJH</t>
  </si>
  <si>
    <t>選手</t>
    <phoneticPr fontId="18"/>
  </si>
  <si>
    <t>R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</si>
  <si>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</si>
  <si>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</si>
  <si>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</si>
  <si>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</si>
  <si>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</si>
  <si>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</si>
  <si>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</si>
  <si>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</si>
  <si>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</si>
  <si>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</si>
  <si>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</si>
  <si>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</si>
  <si>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</si>
  <si>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</si>
  <si>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</si>
  <si>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</si>
  <si>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</si>
  <si>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</si>
  <si>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</si>
  <si>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</si>
  <si>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</si>
  <si>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</si>
  <si>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</si>
  <si>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</si>
  <si>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</si>
  <si>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</si>
  <si>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</si>
  <si>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</si>
  <si>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選手名</t>
    <rPh sb="0" eb="2">
      <t>センシュ</t>
    </rPh>
    <rPh sb="2" eb="3">
      <t>メイ</t>
    </rPh>
    <phoneticPr fontId="18"/>
  </si>
  <si>
    <t>所属</t>
    <rPh sb="0" eb="2">
      <t>ショゾク</t>
    </rPh>
    <phoneticPr fontId="18"/>
  </si>
  <si>
    <t>R</t>
    <phoneticPr fontId="18"/>
  </si>
  <si>
    <t>学年</t>
    <rPh sb="0" eb="2">
      <t>ガクネン</t>
    </rPh>
    <phoneticPr fontId="18"/>
  </si>
  <si>
    <t>風</t>
    <rPh sb="0" eb="1">
      <t>カゼ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</si>
  <si>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</si>
  <si>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</si>
  <si>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</si>
  <si>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</si>
  <si>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</si>
  <si>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</si>
  <si>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実施日</t>
    <rPh sb="0" eb="3">
      <t>ジッシビ</t>
    </rPh>
    <phoneticPr fontId="18"/>
  </si>
  <si>
    <t>年</t>
    <phoneticPr fontId="18"/>
  </si>
  <si>
    <t>風</t>
    <phoneticPr fontId="18"/>
  </si>
  <si>
    <t>選手名&amp;種目名</t>
    <rPh sb="0" eb="3">
      <t>センシュメイ</t>
    </rPh>
    <rPh sb="4" eb="6">
      <t>シュモク</t>
    </rPh>
    <rPh sb="6" eb="7">
      <t>メイ</t>
    </rPh>
    <phoneticPr fontId="18"/>
  </si>
  <si>
    <t>RANK</t>
    <phoneticPr fontId="18"/>
  </si>
  <si>
    <t>所属</t>
    <phoneticPr fontId="18"/>
  </si>
  <si>
    <t>備考</t>
    <rPh sb="0" eb="2">
      <t>ビコウ</t>
    </rPh>
    <phoneticPr fontId="18"/>
  </si>
  <si>
    <t>日</t>
    <rPh sb="0" eb="1">
      <t>ヒ</t>
    </rPh>
    <phoneticPr fontId="18"/>
  </si>
  <si>
    <t>令和４年　オホーツク陸協　記録集計</t>
    <rPh sb="0" eb="1">
      <t>レイ</t>
    </rPh>
    <rPh sb="1" eb="2">
      <t>ワ</t>
    </rPh>
    <rPh sb="3" eb="4">
      <t>ネン</t>
    </rPh>
    <rPh sb="10" eb="12">
      <t>リクキョウ</t>
    </rPh>
    <rPh sb="13" eb="15">
      <t>キロク</t>
    </rPh>
    <rPh sb="15" eb="17">
      <t>シュウケイ</t>
    </rPh>
    <phoneticPr fontId="18"/>
  </si>
  <si>
    <t>記録会①</t>
  </si>
  <si>
    <t>北見</t>
  </si>
  <si>
    <t>走高跳</t>
  </si>
  <si>
    <t>決</t>
  </si>
  <si>
    <t>北見柏陽高</t>
  </si>
  <si>
    <t>棒高跳</t>
  </si>
  <si>
    <t>遠軽高</t>
  </si>
  <si>
    <t>石原遙翔</t>
  </si>
  <si>
    <t>中学男子</t>
  </si>
  <si>
    <t>東條来音</t>
  </si>
  <si>
    <t>網走第二中</t>
  </si>
  <si>
    <t>安井徠人</t>
  </si>
  <si>
    <t>佐藤一真</t>
  </si>
  <si>
    <t>北見高栄中</t>
  </si>
  <si>
    <t>安中龍斗</t>
  </si>
  <si>
    <t>大林宏思</t>
  </si>
  <si>
    <t>網走第一中</t>
  </si>
  <si>
    <t>伊藤尊</t>
  </si>
  <si>
    <t>斜里中</t>
  </si>
  <si>
    <t>西迫知希</t>
  </si>
  <si>
    <t>市川花</t>
  </si>
  <si>
    <t>井尾愛美</t>
  </si>
  <si>
    <t>佐伯亜子</t>
  </si>
  <si>
    <t>北見緑陵高</t>
  </si>
  <si>
    <t>杉本玲奈</t>
  </si>
  <si>
    <t>中学女子</t>
  </si>
  <si>
    <t>北見光西中</t>
  </si>
  <si>
    <t>大空東藻琴中</t>
  </si>
  <si>
    <t>相馬可夏子</t>
  </si>
  <si>
    <t>松井柚李</t>
  </si>
  <si>
    <t>北見小泉中</t>
  </si>
  <si>
    <t>記録会②</t>
  </si>
  <si>
    <t>網走</t>
  </si>
  <si>
    <t>高校男子</t>
  </si>
  <si>
    <t>小松澤陸斗</t>
  </si>
  <si>
    <t>常呂高</t>
  </si>
  <si>
    <t>木村優生</t>
  </si>
  <si>
    <t>北見常呂中</t>
  </si>
  <si>
    <t>佐野氷佳流</t>
  </si>
  <si>
    <t>山本大三郎</t>
  </si>
  <si>
    <t>飯野佑芯</t>
  </si>
  <si>
    <t>中田隼翔</t>
  </si>
  <si>
    <t>川瀬智仁</t>
  </si>
  <si>
    <t>高校女子</t>
  </si>
  <si>
    <t>遠藤寛奈</t>
  </si>
  <si>
    <t>港琴羽</t>
  </si>
  <si>
    <t>永本文香</t>
  </si>
  <si>
    <t>村上晴風</t>
  </si>
  <si>
    <t>若原萌那</t>
  </si>
  <si>
    <t>酒井彩吹</t>
  </si>
  <si>
    <t>記録会③</t>
  </si>
  <si>
    <t>佐藤奨馬</t>
  </si>
  <si>
    <t>中村志瞳</t>
  </si>
  <si>
    <t>崔宰原</t>
  </si>
  <si>
    <t>北見北斗高</t>
  </si>
  <si>
    <t>飯島空輝</t>
  </si>
  <si>
    <t>福田悠介</t>
  </si>
  <si>
    <t>雄武中</t>
  </si>
  <si>
    <t>田村樹</t>
  </si>
  <si>
    <t>前田托海</t>
  </si>
  <si>
    <t>枝﨑千夏</t>
  </si>
  <si>
    <t>野村柚果</t>
  </si>
  <si>
    <t>伊藤凛音</t>
  </si>
  <si>
    <t>寺島凜</t>
  </si>
  <si>
    <t>高岡凛</t>
  </si>
  <si>
    <t>記録会④</t>
  </si>
  <si>
    <t>野村駿</t>
  </si>
  <si>
    <t>川上大晴</t>
  </si>
  <si>
    <t>山﨑明洋</t>
  </si>
  <si>
    <t>富永咲愛</t>
  </si>
  <si>
    <t>森南帆</t>
  </si>
  <si>
    <t>北見東陵中</t>
  </si>
  <si>
    <t>菅野栞</t>
  </si>
  <si>
    <t>近藤凜香</t>
  </si>
  <si>
    <t>選手権</t>
  </si>
  <si>
    <t>酒井柊優</t>
  </si>
  <si>
    <t>西田将季</t>
  </si>
  <si>
    <t>平野聖夜</t>
  </si>
  <si>
    <t>小田琉芽</t>
  </si>
  <si>
    <t>遠軽中</t>
  </si>
  <si>
    <t>井田悠仁</t>
  </si>
  <si>
    <t>藤原佑志郎</t>
  </si>
  <si>
    <t>青山千夏</t>
  </si>
  <si>
    <t>高校支部</t>
  </si>
  <si>
    <t>池悠之助</t>
  </si>
  <si>
    <t>小学男子</t>
  </si>
  <si>
    <t>松井維吹</t>
  </si>
  <si>
    <t>坂上敦紀</t>
  </si>
  <si>
    <t>坂上遥紀</t>
  </si>
  <si>
    <t>柏崎粋心</t>
  </si>
  <si>
    <t>平賀琥珀</t>
  </si>
  <si>
    <t>長谷川大巧</t>
  </si>
  <si>
    <t>美幌RC</t>
  </si>
  <si>
    <t>三浦正史</t>
  </si>
  <si>
    <t>吉田恵吾</t>
  </si>
  <si>
    <t>山本真由</t>
  </si>
  <si>
    <t>小学女子</t>
  </si>
  <si>
    <t>小崎杏梨</t>
  </si>
  <si>
    <t>笹田虹心</t>
  </si>
  <si>
    <t>相馬羽夏</t>
  </si>
  <si>
    <t>石川知優</t>
  </si>
  <si>
    <t>谷脇那由多</t>
  </si>
  <si>
    <t>中体連</t>
  </si>
  <si>
    <t>網走第四中</t>
  </si>
  <si>
    <t>片川煌盛</t>
  </si>
  <si>
    <t>杉山稀昴</t>
  </si>
  <si>
    <t>本田櫂晴</t>
  </si>
  <si>
    <t>竹岡瑚珀</t>
  </si>
  <si>
    <t>向當晴矢</t>
  </si>
  <si>
    <t>歌丸あおは</t>
  </si>
  <si>
    <t>全小予選</t>
  </si>
  <si>
    <t>山下伊織</t>
  </si>
  <si>
    <t>知床AC</t>
  </si>
  <si>
    <t>澤口茉里衣</t>
  </si>
  <si>
    <t>早川莉心</t>
  </si>
  <si>
    <t>澤田芽依</t>
  </si>
  <si>
    <t>走高跳</t>
    <rPh sb="0" eb="1">
      <t>ハシ</t>
    </rPh>
    <phoneticPr fontId="18"/>
  </si>
  <si>
    <t>棒高跳</t>
    <rPh sb="0" eb="3">
      <t>ボウタカト</t>
    </rPh>
    <phoneticPr fontId="18"/>
  </si>
  <si>
    <t>和田蓮貴</t>
  </si>
  <si>
    <t>網走第三中</t>
  </si>
  <si>
    <t>網走南ケ丘高</t>
  </si>
  <si>
    <t>豊原隆介</t>
  </si>
  <si>
    <t>美幌北中</t>
  </si>
  <si>
    <t>四十物映多</t>
  </si>
  <si>
    <t>山川真史</t>
  </si>
  <si>
    <t>中川崇義</t>
  </si>
  <si>
    <t>苫米地泰輝</t>
  </si>
  <si>
    <t>安藤あかり</t>
  </si>
  <si>
    <t>黒田悠羽</t>
  </si>
  <si>
    <t>大須賀颯太</t>
  </si>
  <si>
    <t>板岡朝陽</t>
  </si>
  <si>
    <t>オホーツクキッズ</t>
  </si>
  <si>
    <t>古坂直樹</t>
  </si>
  <si>
    <t>ウトロ学校</t>
  </si>
  <si>
    <t>水野逢冬</t>
  </si>
  <si>
    <t>オホーツク陸協</t>
  </si>
  <si>
    <t/>
  </si>
  <si>
    <t>木藤柊</t>
  </si>
  <si>
    <t>松本悠</t>
  </si>
  <si>
    <t>武藤大輔</t>
  </si>
  <si>
    <t>山田響幹</t>
  </si>
  <si>
    <t>福田凉介</t>
  </si>
  <si>
    <t>城寳駿太郎</t>
  </si>
  <si>
    <t>吉田祐輔</t>
  </si>
  <si>
    <t>高岡凜</t>
  </si>
  <si>
    <t>齊藤俐来</t>
  </si>
  <si>
    <t>池田七音</t>
  </si>
  <si>
    <t>青野叶和</t>
  </si>
  <si>
    <t>成田心夢</t>
  </si>
  <si>
    <t>見張咲希</t>
  </si>
  <si>
    <t>穴澤日菜</t>
  </si>
  <si>
    <t>桐山日和</t>
  </si>
  <si>
    <t>美幌中</t>
  </si>
  <si>
    <t>清尾好惺</t>
  </si>
  <si>
    <t>水越奏翔</t>
  </si>
  <si>
    <t>大空女満別中</t>
  </si>
  <si>
    <t>秋田心寧</t>
  </si>
  <si>
    <t>成田渉夢</t>
  </si>
  <si>
    <t>鈴木良幸</t>
  </si>
  <si>
    <t>髙畑葵生</t>
  </si>
  <si>
    <t>松﨑琉惟</t>
  </si>
  <si>
    <t>髙瀬生楓</t>
  </si>
  <si>
    <t>石原悠希</t>
  </si>
  <si>
    <t>相内亮汰</t>
  </si>
  <si>
    <t>岡林夏衣</t>
  </si>
  <si>
    <t>?本一葉</t>
  </si>
  <si>
    <t>北島維人</t>
  </si>
  <si>
    <t>奥津光太</t>
  </si>
  <si>
    <t>佐伯涼子</t>
  </si>
  <si>
    <t>土屋真成斗</t>
  </si>
  <si>
    <t>武田悠佑</t>
  </si>
  <si>
    <t>常呂陸少</t>
  </si>
  <si>
    <t>網走陸少</t>
  </si>
  <si>
    <t>河野大希</t>
  </si>
  <si>
    <t>矢口桃歌</t>
  </si>
  <si>
    <t>佐藤潤亜</t>
  </si>
  <si>
    <t>水谷安里</t>
  </si>
  <si>
    <t>田邉瑠子</t>
  </si>
  <si>
    <t>通信陸上</t>
  </si>
  <si>
    <t>城寳駿太朗</t>
  </si>
  <si>
    <t>片川透磨</t>
  </si>
  <si>
    <t>豊原隆太</t>
  </si>
  <si>
    <t>千葉大学</t>
  </si>
  <si>
    <t>奥田尚輝</t>
  </si>
  <si>
    <t>北見工大</t>
  </si>
  <si>
    <t>新鞍健人</t>
  </si>
  <si>
    <t>石垣涼茉</t>
  </si>
  <si>
    <t>高校女子</t>
    <phoneticPr fontId="18"/>
  </si>
  <si>
    <t>一般男子</t>
    <phoneticPr fontId="18"/>
  </si>
  <si>
    <t>高校男子</t>
    <phoneticPr fontId="18"/>
  </si>
  <si>
    <t>一般男子</t>
    <rPh sb="0" eb="2">
      <t>イッパン</t>
    </rPh>
    <phoneticPr fontId="18"/>
  </si>
  <si>
    <t>中学女子</t>
    <rPh sb="0" eb="2">
      <t>チュウガク</t>
    </rPh>
    <phoneticPr fontId="18"/>
  </si>
  <si>
    <t>高校女子</t>
    <rPh sb="0" eb="2">
      <t>コウコウ</t>
    </rPh>
    <phoneticPr fontId="18"/>
  </si>
  <si>
    <t>中学男子</t>
    <rPh sb="0" eb="2">
      <t>チュウガク</t>
    </rPh>
    <phoneticPr fontId="18"/>
  </si>
  <si>
    <t>高校男子</t>
    <rPh sb="0" eb="2">
      <t>コウコウ</t>
    </rPh>
    <phoneticPr fontId="18"/>
  </si>
  <si>
    <t>ﾌｨｰﾙﾄﾞ記録会</t>
  </si>
  <si>
    <t>共通男子</t>
  </si>
  <si>
    <t>2</t>
  </si>
  <si>
    <t>1</t>
  </si>
  <si>
    <t>3</t>
  </si>
  <si>
    <t>共通女子</t>
  </si>
  <si>
    <t>6</t>
  </si>
  <si>
    <t>平賀絆</t>
  </si>
  <si>
    <t>5</t>
  </si>
  <si>
    <t>秋季陸上</t>
  </si>
  <si>
    <t>裏野詩恩</t>
  </si>
  <si>
    <t>北見工高</t>
  </si>
  <si>
    <t>紋別高</t>
  </si>
  <si>
    <t>若椙宣弘</t>
  </si>
  <si>
    <t>一般・高校男子</t>
  </si>
  <si>
    <t>引地優衣</t>
  </si>
  <si>
    <t>高校新人</t>
  </si>
  <si>
    <t>中学新人</t>
    <rPh sb="0" eb="2">
      <t>チュウガク</t>
    </rPh>
    <phoneticPr fontId="18"/>
  </si>
  <si>
    <t>小学生記録会</t>
  </si>
  <si>
    <t>高橋春希</t>
  </si>
  <si>
    <t>4</t>
  </si>
  <si>
    <t>小学5年男子</t>
  </si>
  <si>
    <t>小学4年女子</t>
  </si>
  <si>
    <t>阿部衣吹</t>
  </si>
  <si>
    <t>小学5年女子</t>
  </si>
  <si>
    <t>小学6年女子</t>
  </si>
  <si>
    <t>美幌記録会</t>
  </si>
  <si>
    <t>美幌</t>
  </si>
  <si>
    <t>曽根楓太</t>
  </si>
  <si>
    <t>石川知奈</t>
  </si>
  <si>
    <t>田中杏心</t>
  </si>
  <si>
    <t>混成記録会</t>
  </si>
  <si>
    <t>10月15日</t>
  </si>
  <si>
    <t>10月14日</t>
  </si>
  <si>
    <t>全道高校</t>
    <rPh sb="0" eb="1">
      <t>ゼン</t>
    </rPh>
    <phoneticPr fontId="19"/>
  </si>
  <si>
    <t>札幌</t>
  </si>
  <si>
    <t>高校男子</t>
    <rPh sb="2" eb="4">
      <t>ダンシ</t>
    </rPh>
    <phoneticPr fontId="19"/>
  </si>
  <si>
    <t>高校女子</t>
    <rPh sb="2" eb="4">
      <t>ジョシ</t>
    </rPh>
    <phoneticPr fontId="19"/>
  </si>
  <si>
    <t>北海道ジュニア</t>
  </si>
  <si>
    <t>千歳</t>
  </si>
  <si>
    <t>中学男子</t>
    <rPh sb="0" eb="4">
      <t>チュウガクダンシ</t>
    </rPh>
    <phoneticPr fontId="19"/>
  </si>
  <si>
    <t>ｵﾎｰﾂｸAC</t>
  </si>
  <si>
    <t>高校女子</t>
    <rPh sb="0" eb="4">
      <t>コウコウジョシ</t>
    </rPh>
    <phoneticPr fontId="19"/>
  </si>
  <si>
    <t>小学男子</t>
    <rPh sb="2" eb="4">
      <t>ダンシ</t>
    </rPh>
    <phoneticPr fontId="19"/>
  </si>
  <si>
    <t>全道小学</t>
    <rPh sb="0" eb="1">
      <t>ゼン</t>
    </rPh>
    <phoneticPr fontId="18"/>
  </si>
  <si>
    <t>ヤクルト</t>
    <phoneticPr fontId="18"/>
  </si>
  <si>
    <t>全道中学</t>
    <rPh sb="0" eb="1">
      <t>ゼン</t>
    </rPh>
    <phoneticPr fontId="19"/>
  </si>
  <si>
    <t>釧路</t>
  </si>
  <si>
    <t>中学男子</t>
    <rPh sb="2" eb="4">
      <t>ダンシ</t>
    </rPh>
    <phoneticPr fontId="19"/>
  </si>
  <si>
    <t>全道高校新人</t>
    <rPh sb="0" eb="1">
      <t>ゼン</t>
    </rPh>
    <phoneticPr fontId="18"/>
  </si>
  <si>
    <t>花咲</t>
    <phoneticPr fontId="18"/>
  </si>
  <si>
    <t>高校男子</t>
    <rPh sb="2" eb="4">
      <t>ダンシ</t>
    </rPh>
    <phoneticPr fontId="18"/>
  </si>
  <si>
    <t>高校女子</t>
    <rPh sb="2" eb="4">
      <t>ジョシ</t>
    </rPh>
    <phoneticPr fontId="18"/>
  </si>
  <si>
    <t>全道中学新人</t>
  </si>
  <si>
    <t>札幌</t>
    <phoneticPr fontId="18"/>
  </si>
  <si>
    <t>中学男子</t>
    <rPh sb="0" eb="4">
      <t>チュウガクダンシ</t>
    </rPh>
    <phoneticPr fontId="18"/>
  </si>
  <si>
    <t>中学女子</t>
    <rPh sb="0" eb="4">
      <t>チュウガクジョシ</t>
    </rPh>
    <phoneticPr fontId="18"/>
  </si>
  <si>
    <t>北海道選手権</t>
  </si>
  <si>
    <t>一般男子</t>
    <rPh sb="0" eb="4">
      <t>イッパンダンシ</t>
    </rPh>
    <phoneticPr fontId="19"/>
  </si>
  <si>
    <t>高瀬生楓</t>
  </si>
  <si>
    <t>髙田悠可</t>
  </si>
  <si>
    <t>若松亜美</t>
  </si>
  <si>
    <t>予</t>
  </si>
  <si>
    <t>競技実施月日</t>
    <phoneticPr fontId="18"/>
  </si>
  <si>
    <t>北教大岩見沢</t>
  </si>
  <si>
    <t>紋別高</t>
    <rPh sb="2" eb="3">
      <t>コウ</t>
    </rPh>
    <phoneticPr fontId="18"/>
  </si>
  <si>
    <t>北見高栄中</t>
    <rPh sb="4" eb="5">
      <t>チュウ</t>
    </rPh>
    <phoneticPr fontId="18"/>
  </si>
  <si>
    <t>北見光西中</t>
    <rPh sb="4" eb="5">
      <t>チュウ</t>
    </rPh>
    <phoneticPr fontId="18"/>
  </si>
  <si>
    <t>北見柏陽高</t>
    <rPh sb="4" eb="5">
      <t>コウ</t>
    </rPh>
    <phoneticPr fontId="18"/>
  </si>
  <si>
    <t>北見小泉中</t>
    <rPh sb="4" eb="5">
      <t>チュウ</t>
    </rPh>
    <phoneticPr fontId="18"/>
  </si>
  <si>
    <t>北見南中</t>
    <rPh sb="3" eb="4">
      <t>チュウ</t>
    </rPh>
    <phoneticPr fontId="18"/>
  </si>
  <si>
    <t>網走第二中</t>
    <rPh sb="4" eb="5">
      <t>チュウ</t>
    </rPh>
    <phoneticPr fontId="18"/>
  </si>
  <si>
    <t>網走第一中</t>
    <rPh sb="4" eb="5">
      <t>チュウ</t>
    </rPh>
    <phoneticPr fontId="18"/>
  </si>
  <si>
    <t>網走第四中</t>
    <rPh sb="4" eb="5">
      <t>チュウ</t>
    </rPh>
    <phoneticPr fontId="18"/>
  </si>
  <si>
    <t>北見北斗高</t>
    <rPh sb="4" eb="5">
      <t>コウ</t>
    </rPh>
    <phoneticPr fontId="18"/>
  </si>
  <si>
    <t>北見緑陵高</t>
    <rPh sb="4" eb="5">
      <t>コウ</t>
    </rPh>
    <phoneticPr fontId="18"/>
  </si>
  <si>
    <t>北見常呂中</t>
    <rPh sb="4" eb="5">
      <t>チュウ</t>
    </rPh>
    <phoneticPr fontId="18"/>
  </si>
  <si>
    <t>大空東藻琴中</t>
    <rPh sb="5" eb="6">
      <t>チュウ</t>
    </rPh>
    <phoneticPr fontId="18"/>
  </si>
  <si>
    <t>北見北中</t>
    <rPh sb="3" eb="4">
      <t>チュウ</t>
    </rPh>
    <phoneticPr fontId="18"/>
  </si>
  <si>
    <t>雄武高</t>
    <rPh sb="0" eb="2">
      <t>オウム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</si>
</sst>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00000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9" fillId="33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33" borderId="12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14" fontId="19" fillId="33" borderId="13" xfId="0" applyNumberFormat="1" applyFont="1" applyFill="1" applyBorder="1" applyAlignment="1">
      <alignment horizontal="center" vertical="center" shrinkToFit="1"/>
    </xf>
    <xf numFmtId="0" fontId="17" fillId="34" borderId="0" xfId="0" applyFont="1" applyFill="1">
      <alignment vertical="center"/>
    </xf>
    <xf numFmtId="0" fontId="17" fillId="33" borderId="17" xfId="0" applyFont="1" applyFill="1" applyBorder="1" applyAlignment="1">
      <alignment horizontal="center" vertical="center"/>
    </xf>
    <xf numFmtId="0" fontId="17" fillId="33" borderId="18" xfId="0" applyFont="1" applyFill="1" applyBorder="1" applyAlignment="1">
      <alignment horizontal="center" vertical="center"/>
    </xf>
    <xf numFmtId="49" fontId="17" fillId="33" borderId="18" xfId="0" applyNumberFormat="1" applyFont="1" applyFill="1" applyBorder="1" applyAlignment="1">
      <alignment horizontal="center" vertical="center"/>
    </xf>
    <xf numFmtId="0" fontId="17" fillId="33" borderId="19" xfId="0" applyFont="1" applyFill="1" applyBorder="1" applyAlignment="1">
      <alignment horizontal="center" vertical="center"/>
    </xf>
    <xf numFmtId="0" fontId="17" fillId="33" borderId="20" xfId="0" applyFont="1" applyFill="1" applyBorder="1" applyAlignment="1">
      <alignment horizontal="center" vertical="center"/>
    </xf>
    <xf numFmtId="0" fontId="17" fillId="33" borderId="21" xfId="0" applyFont="1" applyFill="1" applyBorder="1" applyAlignment="1">
      <alignment horizontal="center" vertical="center"/>
    </xf>
    <xf numFmtId="49" fontId="17" fillId="33" borderId="21" xfId="0" applyNumberFormat="1" applyFont="1" applyFill="1" applyBorder="1" applyAlignment="1">
      <alignment horizontal="center" vertical="center"/>
    </xf>
    <xf numFmtId="0" fontId="17" fillId="33" borderId="22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shrinkToFit="1"/>
    </xf>
    <xf numFmtId="0" fontId="23" fillId="0" borderId="0" xfId="0" applyFont="1" applyAlignment="1">
      <alignment horizontal="centerContinuous" vertical="center"/>
    </xf>
    <xf numFmtId="0" fontId="23" fillId="0" borderId="11" xfId="0" applyFont="1" applyBorder="1">
      <alignment vertical="center"/>
    </xf>
    <xf numFmtId="0" fontId="23" fillId="0" borderId="0" xfId="0" applyFont="1" applyAlignment="1">
      <alignment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27" xfId="0" applyFont="1" applyBorder="1" applyAlignment="1">
      <alignment horizontal="distributed" vertical="center" justifyLastLine="1"/>
    </xf>
    <xf numFmtId="0" fontId="27" fillId="0" borderId="27" xfId="0" applyFont="1" applyBorder="1" applyAlignment="1">
      <alignment horizontal="distributed" vertical="center" justifyLastLine="1" shrinkToFit="1"/>
    </xf>
    <xf numFmtId="0" fontId="27" fillId="0" borderId="27" xfId="0" applyFont="1" applyBorder="1" applyAlignment="1">
      <alignment horizontal="distributed" vertical="center" shrinkToFit="1"/>
    </xf>
    <xf numFmtId="0" fontId="27" fillId="0" borderId="28" xfId="0" applyFont="1" applyBorder="1" applyAlignment="1">
      <alignment horizontal="distributed" vertical="center" shrinkToFit="1"/>
    </xf>
    <xf numFmtId="0" fontId="27" fillId="0" borderId="29" xfId="0" applyFont="1" applyBorder="1" applyAlignment="1">
      <alignment horizontal="center" vertical="center" shrinkToFit="1"/>
    </xf>
    <xf numFmtId="0" fontId="27" fillId="0" borderId="30" xfId="0" applyFont="1" applyBorder="1" applyAlignment="1">
      <alignment horizontal="distributed" vertical="center" justifyLastLine="1"/>
    </xf>
    <xf numFmtId="0" fontId="27" fillId="0" borderId="30" xfId="0" applyFont="1" applyBorder="1" applyAlignment="1">
      <alignment horizontal="distributed" vertical="center" justifyLastLine="1" shrinkToFit="1"/>
    </xf>
    <xf numFmtId="0" fontId="27" fillId="0" borderId="30" xfId="0" applyFont="1" applyBorder="1" applyAlignment="1">
      <alignment horizontal="distributed" vertical="center" shrinkToFit="1"/>
    </xf>
    <xf numFmtId="0" fontId="27" fillId="0" borderId="31" xfId="0" applyFont="1" applyBorder="1" applyAlignment="1">
      <alignment horizontal="distributed" vertical="center" shrinkToFit="1"/>
    </xf>
    <xf numFmtId="0" fontId="27" fillId="35" borderId="29" xfId="0" applyFont="1" applyFill="1" applyBorder="1" applyAlignment="1">
      <alignment horizontal="center" vertical="center" shrinkToFit="1"/>
    </xf>
    <xf numFmtId="0" fontId="27" fillId="35" borderId="30" xfId="0" applyFont="1" applyFill="1" applyBorder="1" applyAlignment="1">
      <alignment horizontal="distributed" vertical="center" justifyLastLine="1"/>
    </xf>
    <xf numFmtId="0" fontId="27" fillId="35" borderId="30" xfId="0" applyFont="1" applyFill="1" applyBorder="1" applyAlignment="1">
      <alignment horizontal="distributed" vertical="center" justifyLastLine="1" shrinkToFit="1"/>
    </xf>
    <xf numFmtId="0" fontId="27" fillId="35" borderId="30" xfId="0" applyFont="1" applyFill="1" applyBorder="1" applyAlignment="1">
      <alignment horizontal="distributed" vertical="center" shrinkToFit="1"/>
    </xf>
    <xf numFmtId="0" fontId="27" fillId="35" borderId="31" xfId="0" applyFont="1" applyFill="1" applyBorder="1" applyAlignment="1">
      <alignment horizontal="distributed" vertical="center" shrinkToFit="1"/>
    </xf>
    <xf numFmtId="0" fontId="27" fillId="35" borderId="32" xfId="0" applyFont="1" applyFill="1" applyBorder="1" applyAlignment="1">
      <alignment horizontal="center" vertical="center" shrinkToFit="1"/>
    </xf>
    <xf numFmtId="0" fontId="27" fillId="35" borderId="33" xfId="0" applyFont="1" applyFill="1" applyBorder="1" applyAlignment="1">
      <alignment horizontal="distributed" vertical="center" justifyLastLine="1"/>
    </xf>
    <xf numFmtId="0" fontId="27" fillId="35" borderId="33" xfId="0" applyFont="1" applyFill="1" applyBorder="1" applyAlignment="1">
      <alignment horizontal="distributed" vertical="center" justifyLastLine="1" shrinkToFit="1"/>
    </xf>
    <xf numFmtId="0" fontId="27" fillId="35" borderId="33" xfId="0" applyFont="1" applyFill="1" applyBorder="1" applyAlignment="1">
      <alignment horizontal="distributed" vertical="center" shrinkToFit="1"/>
    </xf>
    <xf numFmtId="0" fontId="27" fillId="35" borderId="34" xfId="0" applyFont="1" applyFill="1" applyBorder="1" applyAlignment="1">
      <alignment horizontal="distributed" vertical="center" shrinkToFit="1"/>
    </xf>
    <xf numFmtId="0" fontId="28" fillId="33" borderId="15" xfId="0" applyFont="1" applyFill="1" applyBorder="1" applyAlignment="1">
      <alignment horizontal="center" vertical="center" shrinkToFit="1"/>
    </xf>
    <xf numFmtId="0" fontId="28" fillId="33" borderId="10" xfId="0" applyFont="1" applyFill="1" applyBorder="1" applyAlignment="1">
      <alignment horizontal="center" vertical="center" shrinkToFit="1"/>
    </xf>
    <xf numFmtId="0" fontId="28" fillId="33" borderId="16" xfId="0" applyFont="1" applyFill="1" applyBorder="1" applyAlignment="1">
      <alignment horizontal="center" vertical="center" shrinkToFit="1"/>
    </xf>
    <xf numFmtId="0" fontId="17" fillId="34" borderId="11" xfId="0" applyFont="1" applyFill="1" applyBorder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56" fontId="0" fillId="0" borderId="0" xfId="0" applyNumberFormat="1">
      <alignment vertical="center"/>
    </xf>
    <xf numFmtId="0" fontId="27" fillId="0" borderId="27" xfId="0" applyFont="1" applyBorder="1" applyAlignment="1">
      <alignment horizontal="distributed" vertical="center" justifyLastLine="1"/>
    </xf>
    <xf numFmtId="0" fontId="28" fillId="33" borderId="10" xfId="0" applyFont="1" applyFill="1" applyBorder="1" applyAlignment="1">
      <alignment horizontal="center" vertical="center" shrinkToFit="1"/>
    </xf>
    <xf numFmtId="0" fontId="27" fillId="0" borderId="27" xfId="0" applyFont="1" applyBorder="1" applyAlignment="1">
      <alignment horizontal="center" vertical="center" shrinkToFit="1"/>
    </xf>
    <xf numFmtId="1" fontId="27" fillId="35" borderId="30" xfId="0" applyNumberFormat="1" applyFont="1" applyFill="1" applyBorder="1" applyAlignment="1">
      <alignment horizontal="distributed" vertical="center" justifyLastLine="1" shrinkToFit="1"/>
    </xf>
    <xf numFmtId="1" fontId="27" fillId="0" borderId="30" xfId="0" applyNumberFormat="1" applyFont="1" applyBorder="1" applyAlignment="1">
      <alignment horizontal="distributed" vertical="center" justifyLastLine="1" shrinkToFit="1"/>
    </xf>
    <xf numFmtId="0" fontId="27" fillId="35" borderId="30" xfId="0" applyFont="1" applyFill="1" applyBorder="1" applyAlignment="1">
      <alignment horizontal="distributed" vertical="center" justifyLastLine="1"/>
    </xf>
    <xf numFmtId="0" fontId="27" fillId="0" borderId="30" xfId="0" applyFont="1" applyBorder="1" applyAlignment="1">
      <alignment horizontal="distributed" vertical="center" justifyLastLine="1"/>
    </xf>
    <xf numFmtId="0" fontId="27" fillId="35" borderId="33" xfId="0" applyFont="1" applyFill="1" applyBorder="1" applyAlignment="1">
      <alignment horizontal="distributed" vertical="center" justifyLastLine="1"/>
    </xf>
    <xf numFmtId="0" fontId="27" fillId="35" borderId="30" xfId="0" applyFont="1" applyFill="1" applyBorder="1" applyAlignment="1">
      <alignment horizontal="center" vertical="center" shrinkToFit="1"/>
    </xf>
    <xf numFmtId="0" fontId="27" fillId="0" borderId="30" xfId="0" applyFont="1" applyBorder="1" applyAlignment="1">
      <alignment horizontal="center" vertical="center" shrinkToFit="1"/>
    </xf>
    <xf numFmtId="0" fontId="27" fillId="35" borderId="33" xfId="0" applyFont="1" applyFill="1" applyBorder="1" applyAlignment="1">
      <alignment horizontal="center" vertical="center" shrinkToFit="1"/>
    </xf>
    <xf numFmtId="0" fontId="21" fillId="33" borderId="24" xfId="0" applyFont="1" applyFill="1" applyBorder="1" applyAlignment="1">
      <alignment horizontal="center" vertical="center" shrinkToFit="1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1" fontId="27" fillId="0" borderId="27" xfId="0" applyNumberFormat="1" applyFont="1" applyBorder="1" applyAlignment="1">
      <alignment horizontal="distributed" vertical="center" justifyLastLine="1" shrinkToFit="1"/>
    </xf>
    <xf numFmtId="1" fontId="27" fillId="35" borderId="33" xfId="0" applyNumberFormat="1" applyFont="1" applyFill="1" applyBorder="1" applyAlignment="1">
      <alignment horizontal="distributed" vertical="center" justifyLastLine="1" shrinkToFit="1"/>
    </xf>
    <xf numFmtId="176" fontId="27" fillId="35" borderId="30" xfId="0" applyNumberFormat="1" applyFont="1" applyFill="1" applyBorder="1" applyAlignment="1">
      <alignment horizontal="center" vertical="center" justifyLastLine="1"/>
    </xf>
    <xf numFmtId="176" fontId="27" fillId="0" borderId="30" xfId="0" applyNumberFormat="1" applyFont="1" applyBorder="1" applyAlignment="1">
      <alignment horizontal="center" vertical="center" justifyLastLine="1"/>
    </xf>
    <xf numFmtId="176" fontId="27" fillId="35" borderId="33" xfId="0" applyNumberFormat="1" applyFont="1" applyFill="1" applyBorder="1" applyAlignment="1">
      <alignment horizontal="center" vertical="center" justifyLastLine="1"/>
    </xf>
    <xf numFmtId="176" fontId="27" fillId="0" borderId="27" xfId="0" applyNumberFormat="1" applyFont="1" applyBorder="1" applyAlignment="1">
      <alignment horizontal="center" vertical="center" justifyLastLine="1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0" fillId="0" borderId="23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ont>
        <color theme="0"/>
      </font>
    </dxf>
  </dxfs>
  <tableStyles count="0" defaultTableStyle="TableStyleMedium2" defaultPivotStyle="PivotStyleLight16"/>
  <colors>
    <mruColors>
      <color rgb="FFF5F5F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>
    <tabColor rgb="FF002060"/>
  </sheetPr>
  <dimension ref="A1:Q150"/>
  <sheetViews>
    <sheetView zoomScale="145" zoomScaleNormal="145" workbookViewId="0">
      <pane ySplit="1" topLeftCell="A2" activePane="bottomLeft" state="frozen"/>
      <selection activeCell="I5" sqref="I5:L5"/>
      <selection pane="bottomLeft" activeCell="D153" sqref="D153"/>
    </sheetView>
  </sheetViews>
  <sheetFormatPr defaultColWidth="13" defaultRowHeight="13.5" x14ac:dyDescent="0.15"/>
  <cols>
    <col min="2" max="2" width="7.125" bestFit="1" customWidth="1"/>
    <col min="3" max="3" width="13" style="50"/>
    <col min="4" max="4" width="9" bestFit="1" customWidth="1"/>
    <col min="5" max="5" width="7.125" bestFit="1" customWidth="1"/>
    <col min="6" max="6" width="12.625" bestFit="1" customWidth="1"/>
    <col min="7" max="7" width="5.25" bestFit="1" customWidth="1"/>
    <col min="8" max="8" width="7.625" bestFit="1" customWidth="1"/>
    <col min="9" max="9" width="16" bestFit="1" customWidth="1"/>
    <col min="10" max="11" width="5.25" bestFit="1" customWidth="1"/>
    <col min="13" max="13" width="17.25" bestFit="1" customWidth="1"/>
    <col min="15" max="15" width="6" bestFit="1" customWidth="1"/>
    <col min="17" max="17" width="3.375" bestFit="1" customWidth="1"/>
  </cols>
  <sheetData>
    <row r="1" spans="1:17" ht="20.25" customHeight="1" x14ac:dyDescent="0.15">
      <c r="A1" s="3" t="s">
        <v>0</v>
      </c>
      <c r="B1" s="1" t="s">
        <v>1</v>
      </c>
      <c r="C1" s="5" t="s">
        <v>327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4" t="s">
        <v>9</v>
      </c>
      <c r="M1" s="6" t="s">
        <v>63</v>
      </c>
    </row>
    <row r="2" spans="1:17" hidden="1" x14ac:dyDescent="0.15">
      <c r="A2" t="s">
        <v>152</v>
      </c>
      <c r="B2" t="s">
        <v>70</v>
      </c>
      <c r="C2" s="50">
        <v>45065</v>
      </c>
      <c r="D2" t="s">
        <v>102</v>
      </c>
      <c r="E2" t="s">
        <v>71</v>
      </c>
      <c r="F2" t="s">
        <v>234</v>
      </c>
      <c r="G2">
        <v>140</v>
      </c>
      <c r="H2" t="s">
        <v>72</v>
      </c>
      <c r="I2" t="s">
        <v>75</v>
      </c>
      <c r="J2">
        <v>1</v>
      </c>
      <c r="M2" s="48" t="str">
        <f t="shared" ref="M2:M33" si="0">F2&amp;E2</f>
        <v>?本一葉走高跳</v>
      </c>
      <c r="O2">
        <v>1</v>
      </c>
      <c r="Q2" t="str">
        <f t="shared" ref="Q2:Q5" si="1">RIGHT(I2,1)</f>
        <v>高</v>
      </c>
    </row>
    <row r="3" spans="1:17" hidden="1" x14ac:dyDescent="0.15">
      <c r="A3" t="s">
        <v>282</v>
      </c>
      <c r="B3" t="s">
        <v>70</v>
      </c>
      <c r="C3" s="50">
        <v>45199</v>
      </c>
      <c r="D3" t="s">
        <v>286</v>
      </c>
      <c r="E3" t="s">
        <v>71</v>
      </c>
      <c r="F3" t="s">
        <v>287</v>
      </c>
      <c r="G3">
        <v>110</v>
      </c>
      <c r="H3" t="s">
        <v>72</v>
      </c>
      <c r="I3" t="s">
        <v>200</v>
      </c>
      <c r="J3" t="s">
        <v>284</v>
      </c>
      <c r="M3" s="48" t="str">
        <f t="shared" si="0"/>
        <v>阿部衣吹走高跳</v>
      </c>
      <c r="O3">
        <f>IF(M3=M2,0,1)</f>
        <v>1</v>
      </c>
      <c r="Q3" t="str">
        <f t="shared" si="1"/>
        <v>ズ</v>
      </c>
    </row>
    <row r="4" spans="1:17" hidden="1" x14ac:dyDescent="0.15">
      <c r="A4" t="s">
        <v>143</v>
      </c>
      <c r="B4" t="s">
        <v>70</v>
      </c>
      <c r="C4" s="50">
        <v>45053</v>
      </c>
      <c r="D4" t="s">
        <v>77</v>
      </c>
      <c r="E4" t="s">
        <v>71</v>
      </c>
      <c r="F4" t="s">
        <v>80</v>
      </c>
      <c r="G4">
        <v>160</v>
      </c>
      <c r="H4" t="s">
        <v>72</v>
      </c>
      <c r="I4" t="s">
        <v>191</v>
      </c>
      <c r="J4">
        <v>3</v>
      </c>
      <c r="M4" s="48" t="str">
        <f t="shared" si="0"/>
        <v>安井徠人走高跳</v>
      </c>
      <c r="O4">
        <f t="shared" ref="O4:O25" si="2">IF(M4=M3,0,1)</f>
        <v>1</v>
      </c>
      <c r="Q4" t="str">
        <f t="shared" si="1"/>
        <v>中</v>
      </c>
    </row>
    <row r="5" spans="1:17" hidden="1" x14ac:dyDescent="0.15">
      <c r="A5" t="s">
        <v>295</v>
      </c>
      <c r="B5" t="s">
        <v>101</v>
      </c>
      <c r="C5" s="50" t="s">
        <v>297</v>
      </c>
      <c r="D5" t="s">
        <v>265</v>
      </c>
      <c r="E5" t="s">
        <v>74</v>
      </c>
      <c r="F5" t="s">
        <v>83</v>
      </c>
      <c r="G5">
        <v>320</v>
      </c>
      <c r="H5" t="s">
        <v>72</v>
      </c>
      <c r="I5" t="s">
        <v>79</v>
      </c>
      <c r="J5" t="s">
        <v>266</v>
      </c>
      <c r="M5" s="48" t="str">
        <f t="shared" si="0"/>
        <v>安中龍斗棒高跳</v>
      </c>
      <c r="O5" t="e">
        <f>IF(M5=#REF!,0,1)</f>
        <v>#REF!</v>
      </c>
      <c r="Q5" t="str">
        <f t="shared" si="1"/>
        <v>中</v>
      </c>
    </row>
    <row r="6" spans="1:17" hidden="1" x14ac:dyDescent="0.15">
      <c r="A6" t="s">
        <v>100</v>
      </c>
      <c r="B6" t="s">
        <v>101</v>
      </c>
      <c r="C6" s="50">
        <v>45059</v>
      </c>
      <c r="D6" t="s">
        <v>260</v>
      </c>
      <c r="E6" t="s">
        <v>74</v>
      </c>
      <c r="F6" t="s">
        <v>196</v>
      </c>
      <c r="G6">
        <v>240</v>
      </c>
      <c r="H6" t="s">
        <v>72</v>
      </c>
      <c r="I6" t="s">
        <v>172</v>
      </c>
      <c r="J6">
        <v>2</v>
      </c>
      <c r="M6" s="48" t="str">
        <f t="shared" si="0"/>
        <v>安藤あかり棒高跳</v>
      </c>
      <c r="O6" t="e">
        <f>IF(M6=#REF!,0,1)</f>
        <v>#REF!</v>
      </c>
      <c r="Q6" t="str">
        <f t="shared" ref="Q6:Q7" si="3">RIGHT(I6,1)</f>
        <v>中</v>
      </c>
    </row>
    <row r="7" spans="1:17" hidden="1" x14ac:dyDescent="0.15">
      <c r="A7" t="s">
        <v>317</v>
      </c>
      <c r="B7" t="s">
        <v>318</v>
      </c>
      <c r="C7" s="52">
        <v>45185</v>
      </c>
      <c r="D7" t="s">
        <v>319</v>
      </c>
      <c r="E7" t="s">
        <v>74</v>
      </c>
      <c r="F7" t="s">
        <v>86</v>
      </c>
      <c r="G7">
        <v>320</v>
      </c>
      <c r="H7" t="s">
        <v>72</v>
      </c>
      <c r="I7" t="s">
        <v>335</v>
      </c>
      <c r="J7">
        <v>2</v>
      </c>
      <c r="M7" s="48" t="str">
        <f t="shared" si="0"/>
        <v>伊藤尊棒高跳</v>
      </c>
      <c r="O7" t="e">
        <f>IF(M7=#REF!,0,1)</f>
        <v>#REF!</v>
      </c>
      <c r="Q7" t="str">
        <f t="shared" si="3"/>
        <v>中</v>
      </c>
    </row>
    <row r="8" spans="1:17" hidden="1" x14ac:dyDescent="0.15">
      <c r="A8" t="s">
        <v>280</v>
      </c>
      <c r="B8" t="s">
        <v>101</v>
      </c>
      <c r="C8" s="50">
        <v>45157</v>
      </c>
      <c r="D8" t="s">
        <v>112</v>
      </c>
      <c r="E8" t="s">
        <v>71</v>
      </c>
      <c r="F8" t="s">
        <v>131</v>
      </c>
      <c r="G8">
        <v>155</v>
      </c>
      <c r="H8" t="s">
        <v>72</v>
      </c>
      <c r="I8" t="s">
        <v>123</v>
      </c>
      <c r="J8" t="s">
        <v>266</v>
      </c>
      <c r="M8" s="48" t="str">
        <f t="shared" si="0"/>
        <v>伊藤凛音走高跳</v>
      </c>
      <c r="O8" t="e">
        <f>IF(M8=#REF!,0,1)</f>
        <v>#REF!</v>
      </c>
    </row>
    <row r="9" spans="1:17" hidden="1" x14ac:dyDescent="0.15">
      <c r="A9" t="s">
        <v>143</v>
      </c>
      <c r="B9" t="s">
        <v>70</v>
      </c>
      <c r="C9" s="50">
        <v>45053</v>
      </c>
      <c r="D9" t="s">
        <v>77</v>
      </c>
      <c r="E9" t="s">
        <v>71</v>
      </c>
      <c r="F9" t="s">
        <v>149</v>
      </c>
      <c r="G9">
        <v>161</v>
      </c>
      <c r="H9" t="s">
        <v>72</v>
      </c>
      <c r="I9" t="s">
        <v>99</v>
      </c>
      <c r="J9">
        <v>3</v>
      </c>
      <c r="M9" s="48" t="str">
        <f t="shared" si="0"/>
        <v>井田悠仁走高跳</v>
      </c>
      <c r="O9" t="e">
        <f>IF(M9=#REF!,0,1)</f>
        <v>#REF!</v>
      </c>
    </row>
    <row r="10" spans="1:17" x14ac:dyDescent="0.15">
      <c r="A10" t="s">
        <v>298</v>
      </c>
      <c r="B10" t="s">
        <v>299</v>
      </c>
      <c r="C10" s="50">
        <v>45091</v>
      </c>
      <c r="D10" t="s">
        <v>301</v>
      </c>
      <c r="E10" t="s">
        <v>71</v>
      </c>
      <c r="F10" t="s">
        <v>90</v>
      </c>
      <c r="G10">
        <v>150</v>
      </c>
      <c r="H10" t="s">
        <v>326</v>
      </c>
      <c r="I10" t="s">
        <v>189</v>
      </c>
      <c r="J10">
        <v>3</v>
      </c>
      <c r="M10" s="48" t="str">
        <f t="shared" si="0"/>
        <v>井尾愛美走高跳</v>
      </c>
      <c r="O10">
        <f t="shared" si="2"/>
        <v>1</v>
      </c>
    </row>
    <row r="11" spans="1:17" hidden="1" x14ac:dyDescent="0.15">
      <c r="A11" t="s">
        <v>273</v>
      </c>
      <c r="B11" t="s">
        <v>101</v>
      </c>
      <c r="C11" s="50">
        <v>45178</v>
      </c>
      <c r="D11" t="s">
        <v>269</v>
      </c>
      <c r="E11" t="s">
        <v>74</v>
      </c>
      <c r="F11" t="s">
        <v>279</v>
      </c>
      <c r="G11">
        <v>180</v>
      </c>
      <c r="H11" t="s">
        <v>72</v>
      </c>
      <c r="I11" t="s">
        <v>92</v>
      </c>
      <c r="J11" t="s">
        <v>267</v>
      </c>
      <c r="M11" s="48" t="str">
        <f t="shared" si="0"/>
        <v>引地優衣棒高跳</v>
      </c>
      <c r="O11" t="e">
        <f>IF(M11=#REF!,0,1)</f>
        <v>#REF!</v>
      </c>
    </row>
    <row r="12" spans="1:17" x14ac:dyDescent="0.15">
      <c r="A12" t="s">
        <v>298</v>
      </c>
      <c r="B12" t="s">
        <v>299</v>
      </c>
      <c r="C12" s="50">
        <v>45092</v>
      </c>
      <c r="D12" t="s">
        <v>301</v>
      </c>
      <c r="E12" t="s">
        <v>74</v>
      </c>
      <c r="F12" t="s">
        <v>115</v>
      </c>
      <c r="G12">
        <v>270</v>
      </c>
      <c r="H12" t="s">
        <v>72</v>
      </c>
      <c r="I12" t="s">
        <v>189</v>
      </c>
      <c r="J12">
        <v>3</v>
      </c>
      <c r="M12" s="48" t="str">
        <f t="shared" si="0"/>
        <v>永本文香棒高跳</v>
      </c>
      <c r="O12" t="e">
        <f>IF(M12=#REF!,0,1)</f>
        <v>#REF!</v>
      </c>
    </row>
    <row r="13" spans="1:17" hidden="1" x14ac:dyDescent="0.15">
      <c r="A13" t="s">
        <v>69</v>
      </c>
      <c r="B13" t="s">
        <v>70</v>
      </c>
      <c r="C13" s="50">
        <v>45046</v>
      </c>
      <c r="D13" t="s">
        <v>261</v>
      </c>
      <c r="E13" t="s">
        <v>71</v>
      </c>
      <c r="F13" t="s">
        <v>113</v>
      </c>
      <c r="G13">
        <v>140</v>
      </c>
      <c r="H13" t="s">
        <v>72</v>
      </c>
      <c r="I13" t="s">
        <v>104</v>
      </c>
      <c r="J13">
        <v>2</v>
      </c>
      <c r="M13" s="48" t="str">
        <f t="shared" si="0"/>
        <v>遠藤寛奈走高跳</v>
      </c>
      <c r="O13" t="e">
        <f>IF(M13=#REF!,0,1)</f>
        <v>#REF!</v>
      </c>
    </row>
    <row r="14" spans="1:17" hidden="1" x14ac:dyDescent="0.15">
      <c r="A14" t="s">
        <v>280</v>
      </c>
      <c r="B14" t="s">
        <v>101</v>
      </c>
      <c r="C14" s="50">
        <v>45157</v>
      </c>
      <c r="D14" t="s">
        <v>102</v>
      </c>
      <c r="E14" t="s">
        <v>71</v>
      </c>
      <c r="F14" t="s">
        <v>236</v>
      </c>
      <c r="G14">
        <v>160</v>
      </c>
      <c r="H14" t="s">
        <v>72</v>
      </c>
      <c r="I14" t="s">
        <v>276</v>
      </c>
      <c r="J14" t="s">
        <v>267</v>
      </c>
      <c r="M14" s="48" t="str">
        <f t="shared" si="0"/>
        <v>奥津光太走高跳</v>
      </c>
      <c r="O14">
        <f t="shared" si="2"/>
        <v>1</v>
      </c>
    </row>
    <row r="15" spans="1:17" hidden="1" x14ac:dyDescent="0.15">
      <c r="A15" t="s">
        <v>119</v>
      </c>
      <c r="B15" t="s">
        <v>101</v>
      </c>
      <c r="C15" s="50">
        <v>45124</v>
      </c>
      <c r="D15" t="s">
        <v>259</v>
      </c>
      <c r="E15" t="s">
        <v>71</v>
      </c>
      <c r="F15" t="s">
        <v>252</v>
      </c>
      <c r="G15">
        <v>165</v>
      </c>
      <c r="H15" t="s">
        <v>72</v>
      </c>
      <c r="I15" t="s">
        <v>253</v>
      </c>
      <c r="J15">
        <v>1</v>
      </c>
      <c r="M15" s="48" t="str">
        <f t="shared" si="0"/>
        <v>奥田尚輝走高跳</v>
      </c>
      <c r="O15" t="e">
        <f>IF(M15=#REF!,0,1)</f>
        <v>#REF!</v>
      </c>
    </row>
    <row r="16" spans="1:17" hidden="1" x14ac:dyDescent="0.15">
      <c r="A16" t="s">
        <v>152</v>
      </c>
      <c r="B16" t="s">
        <v>70</v>
      </c>
      <c r="C16" s="50">
        <v>45065</v>
      </c>
      <c r="D16" t="s">
        <v>102</v>
      </c>
      <c r="E16" t="s">
        <v>71</v>
      </c>
      <c r="F16" t="s">
        <v>233</v>
      </c>
      <c r="G16">
        <v>150</v>
      </c>
      <c r="H16" t="s">
        <v>72</v>
      </c>
      <c r="I16" t="s">
        <v>75</v>
      </c>
      <c r="J16">
        <v>1</v>
      </c>
      <c r="M16" s="48" t="str">
        <f t="shared" si="0"/>
        <v>岡林夏衣走高跳</v>
      </c>
      <c r="O16">
        <f t="shared" si="2"/>
        <v>1</v>
      </c>
    </row>
    <row r="17" spans="1:15" hidden="1" x14ac:dyDescent="0.15">
      <c r="A17" t="s">
        <v>273</v>
      </c>
      <c r="B17" t="s">
        <v>101</v>
      </c>
      <c r="C17" s="50">
        <v>45179</v>
      </c>
      <c r="D17" t="s">
        <v>269</v>
      </c>
      <c r="E17" t="s">
        <v>71</v>
      </c>
      <c r="F17" t="s">
        <v>178</v>
      </c>
      <c r="G17">
        <v>135</v>
      </c>
      <c r="H17" t="s">
        <v>72</v>
      </c>
      <c r="I17" t="s">
        <v>96</v>
      </c>
      <c r="J17" t="s">
        <v>266</v>
      </c>
      <c r="M17" s="48" t="str">
        <f t="shared" si="0"/>
        <v>歌丸あおは走高跳</v>
      </c>
      <c r="O17">
        <f t="shared" si="2"/>
        <v>1</v>
      </c>
    </row>
    <row r="18" spans="1:15" hidden="1" x14ac:dyDescent="0.15">
      <c r="A18" t="s">
        <v>290</v>
      </c>
      <c r="B18" t="s">
        <v>291</v>
      </c>
      <c r="C18" s="50">
        <v>45208</v>
      </c>
      <c r="D18" t="s">
        <v>154</v>
      </c>
      <c r="E18" t="s">
        <v>71</v>
      </c>
      <c r="F18" t="s">
        <v>242</v>
      </c>
      <c r="G18">
        <v>130</v>
      </c>
      <c r="H18" t="s">
        <v>72</v>
      </c>
      <c r="I18" t="s">
        <v>200</v>
      </c>
      <c r="J18" t="s">
        <v>270</v>
      </c>
      <c r="M18" s="48" t="str">
        <f t="shared" si="0"/>
        <v>河野大希走高跳</v>
      </c>
      <c r="O18" t="e">
        <f>IF(M18=#REF!,0,1)</f>
        <v>#REF!</v>
      </c>
    </row>
    <row r="19" spans="1:15" hidden="1" x14ac:dyDescent="0.15">
      <c r="A19" t="s">
        <v>171</v>
      </c>
      <c r="B19" t="s">
        <v>70</v>
      </c>
      <c r="C19" s="50">
        <v>45095</v>
      </c>
      <c r="D19" t="s">
        <v>77</v>
      </c>
      <c r="E19" t="s">
        <v>71</v>
      </c>
      <c r="F19" t="s">
        <v>163</v>
      </c>
      <c r="G19">
        <v>145</v>
      </c>
      <c r="H19" t="s">
        <v>72</v>
      </c>
      <c r="I19" t="s">
        <v>191</v>
      </c>
      <c r="J19">
        <v>1</v>
      </c>
      <c r="M19" s="48" t="str">
        <f t="shared" si="0"/>
        <v>吉田恵吾走高跳</v>
      </c>
      <c r="O19" t="e">
        <f>IF(M19=#REF!,0,1)</f>
        <v>#REF!</v>
      </c>
    </row>
    <row r="20" spans="1:15" hidden="1" x14ac:dyDescent="0.15">
      <c r="A20" t="s">
        <v>290</v>
      </c>
      <c r="B20" t="s">
        <v>291</v>
      </c>
      <c r="C20" s="50">
        <v>45208</v>
      </c>
      <c r="D20" t="s">
        <v>278</v>
      </c>
      <c r="E20" t="s">
        <v>71</v>
      </c>
      <c r="F20" t="s">
        <v>212</v>
      </c>
      <c r="G20">
        <v>175</v>
      </c>
      <c r="H20" t="s">
        <v>72</v>
      </c>
      <c r="I20" t="s">
        <v>305</v>
      </c>
      <c r="J20" t="s">
        <v>205</v>
      </c>
      <c r="M20" s="48" t="str">
        <f t="shared" si="0"/>
        <v>吉田祐輔走高跳</v>
      </c>
      <c r="O20" t="e">
        <f>IF(M20=#REF!,0,1)</f>
        <v>#REF!</v>
      </c>
    </row>
    <row r="21" spans="1:15" hidden="1" x14ac:dyDescent="0.15">
      <c r="A21" t="s">
        <v>100</v>
      </c>
      <c r="B21" t="s">
        <v>101</v>
      </c>
      <c r="C21" s="50">
        <v>45059</v>
      </c>
      <c r="D21" t="s">
        <v>259</v>
      </c>
      <c r="E21" t="s">
        <v>74</v>
      </c>
      <c r="F21" t="s">
        <v>212</v>
      </c>
      <c r="G21">
        <v>440</v>
      </c>
      <c r="H21" t="s">
        <v>72</v>
      </c>
      <c r="I21" t="s">
        <v>305</v>
      </c>
      <c r="J21" t="s">
        <v>205</v>
      </c>
      <c r="M21" s="48" t="str">
        <f t="shared" si="0"/>
        <v>吉田祐輔棒高跳</v>
      </c>
      <c r="O21">
        <f t="shared" si="2"/>
        <v>1</v>
      </c>
    </row>
    <row r="22" spans="1:15" hidden="1" x14ac:dyDescent="0.15">
      <c r="A22" t="s">
        <v>143</v>
      </c>
      <c r="B22" t="s">
        <v>70</v>
      </c>
      <c r="C22" s="50">
        <v>45052</v>
      </c>
      <c r="D22" t="s">
        <v>94</v>
      </c>
      <c r="E22" t="s">
        <v>71</v>
      </c>
      <c r="F22" t="s">
        <v>220</v>
      </c>
      <c r="G22">
        <v>110</v>
      </c>
      <c r="H22" t="s">
        <v>72</v>
      </c>
      <c r="I22" t="s">
        <v>221</v>
      </c>
      <c r="J22">
        <v>3</v>
      </c>
      <c r="M22" s="48" t="str">
        <f t="shared" si="0"/>
        <v>桐山日和走高跳</v>
      </c>
      <c r="O22" t="e">
        <f>IF(M22=#REF!,0,1)</f>
        <v>#REF!</v>
      </c>
    </row>
    <row r="23" spans="1:15" hidden="1" x14ac:dyDescent="0.15">
      <c r="A23" t="s">
        <v>171</v>
      </c>
      <c r="B23" t="s">
        <v>70</v>
      </c>
      <c r="C23" s="50">
        <v>45095</v>
      </c>
      <c r="D23" t="s">
        <v>94</v>
      </c>
      <c r="E23" t="s">
        <v>71</v>
      </c>
      <c r="F23" t="s">
        <v>142</v>
      </c>
      <c r="G23">
        <v>135</v>
      </c>
      <c r="H23" t="s">
        <v>72</v>
      </c>
      <c r="I23" t="s">
        <v>340</v>
      </c>
      <c r="J23">
        <v>3</v>
      </c>
      <c r="M23" s="48" t="str">
        <f t="shared" si="0"/>
        <v>近藤凜香走高跳</v>
      </c>
      <c r="O23">
        <f t="shared" si="2"/>
        <v>1</v>
      </c>
    </row>
    <row r="24" spans="1:15" hidden="1" x14ac:dyDescent="0.15">
      <c r="A24" t="s">
        <v>152</v>
      </c>
      <c r="B24" t="s">
        <v>70</v>
      </c>
      <c r="C24" s="50">
        <v>45065</v>
      </c>
      <c r="D24" t="s">
        <v>112</v>
      </c>
      <c r="E24" t="s">
        <v>71</v>
      </c>
      <c r="F24" t="s">
        <v>219</v>
      </c>
      <c r="G24">
        <v>130</v>
      </c>
      <c r="H24" t="s">
        <v>72</v>
      </c>
      <c r="I24" t="s">
        <v>332</v>
      </c>
      <c r="J24">
        <v>2</v>
      </c>
      <c r="M24" s="48" t="str">
        <f t="shared" si="0"/>
        <v>穴澤日菜走高跳</v>
      </c>
      <c r="O24">
        <f t="shared" si="2"/>
        <v>1</v>
      </c>
    </row>
    <row r="25" spans="1:15" hidden="1" x14ac:dyDescent="0.15">
      <c r="A25" t="s">
        <v>143</v>
      </c>
      <c r="B25" t="s">
        <v>70</v>
      </c>
      <c r="C25" s="50">
        <v>45052</v>
      </c>
      <c r="D25" t="s">
        <v>112</v>
      </c>
      <c r="E25" t="s">
        <v>71</v>
      </c>
      <c r="F25" t="s">
        <v>218</v>
      </c>
      <c r="G25">
        <v>115</v>
      </c>
      <c r="H25" t="s">
        <v>72</v>
      </c>
      <c r="I25" t="s">
        <v>75</v>
      </c>
      <c r="J25">
        <v>1</v>
      </c>
      <c r="M25" s="48" t="str">
        <f t="shared" si="0"/>
        <v>見張咲希走高跳</v>
      </c>
      <c r="O25">
        <f t="shared" si="2"/>
        <v>1</v>
      </c>
    </row>
    <row r="26" spans="1:15" hidden="1" x14ac:dyDescent="0.15">
      <c r="A26" t="s">
        <v>281</v>
      </c>
      <c r="B26" t="s">
        <v>101</v>
      </c>
      <c r="C26" s="50">
        <v>45157</v>
      </c>
      <c r="D26" t="s">
        <v>77</v>
      </c>
      <c r="E26" t="s">
        <v>71</v>
      </c>
      <c r="F26" t="s">
        <v>201</v>
      </c>
      <c r="G26">
        <v>135</v>
      </c>
      <c r="H26" t="s">
        <v>72</v>
      </c>
      <c r="I26" t="s">
        <v>202</v>
      </c>
      <c r="J26" t="s">
        <v>266</v>
      </c>
      <c r="M26" s="48" t="str">
        <f t="shared" si="0"/>
        <v>古坂直樹走高跳</v>
      </c>
      <c r="O26">
        <f t="shared" ref="O26:O41" si="4">IF(M26=M25,0,1)</f>
        <v>1</v>
      </c>
    </row>
    <row r="27" spans="1:15" hidden="1" x14ac:dyDescent="0.15">
      <c r="A27" t="s">
        <v>171</v>
      </c>
      <c r="B27" t="s">
        <v>70</v>
      </c>
      <c r="C27" s="50">
        <v>45095</v>
      </c>
      <c r="D27" t="s">
        <v>77</v>
      </c>
      <c r="E27" t="s">
        <v>71</v>
      </c>
      <c r="F27" t="s">
        <v>177</v>
      </c>
      <c r="G27">
        <v>135</v>
      </c>
      <c r="H27" t="s">
        <v>72</v>
      </c>
      <c r="I27" t="s">
        <v>336</v>
      </c>
      <c r="J27">
        <v>3</v>
      </c>
      <c r="M27" s="48" t="str">
        <f t="shared" si="0"/>
        <v>向當晴矢走高跳</v>
      </c>
      <c r="O27" t="e">
        <f>IF(M27=#REF!,0,1)</f>
        <v>#REF!</v>
      </c>
    </row>
    <row r="28" spans="1:15" hidden="1" x14ac:dyDescent="0.15">
      <c r="A28" t="s">
        <v>143</v>
      </c>
      <c r="B28" t="s">
        <v>70</v>
      </c>
      <c r="C28" s="50">
        <v>45052</v>
      </c>
      <c r="D28" t="s">
        <v>112</v>
      </c>
      <c r="E28" t="s">
        <v>71</v>
      </c>
      <c r="F28" t="s">
        <v>114</v>
      </c>
      <c r="G28">
        <v>105</v>
      </c>
      <c r="H28" t="s">
        <v>72</v>
      </c>
      <c r="I28" t="s">
        <v>75</v>
      </c>
      <c r="J28">
        <v>3</v>
      </c>
      <c r="M28" s="48" t="str">
        <f t="shared" si="0"/>
        <v>港琴羽走高跳</v>
      </c>
      <c r="O28">
        <f t="shared" si="4"/>
        <v>1</v>
      </c>
    </row>
    <row r="29" spans="1:15" hidden="1" x14ac:dyDescent="0.15">
      <c r="A29" t="s">
        <v>295</v>
      </c>
      <c r="B29" t="s">
        <v>101</v>
      </c>
      <c r="C29" s="50" t="s">
        <v>297</v>
      </c>
      <c r="D29" t="s">
        <v>269</v>
      </c>
      <c r="E29" t="s">
        <v>74</v>
      </c>
      <c r="F29" t="s">
        <v>133</v>
      </c>
      <c r="G29">
        <v>250</v>
      </c>
      <c r="H29" t="s">
        <v>72</v>
      </c>
      <c r="I29" t="s">
        <v>85</v>
      </c>
      <c r="J29" t="s">
        <v>268</v>
      </c>
      <c r="M29" s="48" t="str">
        <f t="shared" si="0"/>
        <v>高岡凛棒高跳</v>
      </c>
      <c r="O29">
        <f t="shared" si="4"/>
        <v>1</v>
      </c>
    </row>
    <row r="30" spans="1:15" hidden="1" x14ac:dyDescent="0.15">
      <c r="A30" t="s">
        <v>143</v>
      </c>
      <c r="B30" t="s">
        <v>70</v>
      </c>
      <c r="C30" s="50">
        <v>45053</v>
      </c>
      <c r="D30" t="s">
        <v>94</v>
      </c>
      <c r="E30" t="s">
        <v>74</v>
      </c>
      <c r="F30" t="s">
        <v>213</v>
      </c>
      <c r="G30">
        <v>230</v>
      </c>
      <c r="H30" t="s">
        <v>72</v>
      </c>
      <c r="I30" t="s">
        <v>85</v>
      </c>
      <c r="J30" t="s">
        <v>205</v>
      </c>
      <c r="M30" s="48" t="str">
        <f t="shared" si="0"/>
        <v>高岡凜棒高跳</v>
      </c>
      <c r="O30" t="e">
        <f>IF(M30=#REF!,0,1)</f>
        <v>#REF!</v>
      </c>
    </row>
    <row r="31" spans="1:15" hidden="1" x14ac:dyDescent="0.15">
      <c r="A31" t="s">
        <v>290</v>
      </c>
      <c r="B31" t="s">
        <v>291</v>
      </c>
      <c r="C31" s="50">
        <v>45208</v>
      </c>
      <c r="D31" t="s">
        <v>154</v>
      </c>
      <c r="E31" t="s">
        <v>71</v>
      </c>
      <c r="F31" t="s">
        <v>283</v>
      </c>
      <c r="G31">
        <v>105</v>
      </c>
      <c r="H31" t="s">
        <v>72</v>
      </c>
      <c r="I31" t="s">
        <v>200</v>
      </c>
      <c r="J31" t="s">
        <v>284</v>
      </c>
      <c r="M31" s="48" t="str">
        <f t="shared" si="0"/>
        <v>高橋春希走高跳</v>
      </c>
      <c r="O31">
        <f t="shared" si="4"/>
        <v>1</v>
      </c>
    </row>
    <row r="32" spans="1:15" hidden="1" x14ac:dyDescent="0.15">
      <c r="A32" t="s">
        <v>317</v>
      </c>
      <c r="B32" t="s">
        <v>318</v>
      </c>
      <c r="C32" s="52">
        <v>45185</v>
      </c>
      <c r="D32" t="s">
        <v>319</v>
      </c>
      <c r="E32" t="s">
        <v>74</v>
      </c>
      <c r="F32" t="s">
        <v>323</v>
      </c>
      <c r="G32">
        <v>230</v>
      </c>
      <c r="H32" t="s">
        <v>72</v>
      </c>
      <c r="I32" t="s">
        <v>330</v>
      </c>
      <c r="J32">
        <v>1</v>
      </c>
      <c r="M32" s="48" t="str">
        <f t="shared" si="0"/>
        <v>高瀬生楓棒高跳</v>
      </c>
      <c r="O32" t="e">
        <f>IF(M32=#REF!,0,1)</f>
        <v>#REF!</v>
      </c>
    </row>
    <row r="33" spans="1:15" x14ac:dyDescent="0.15">
      <c r="A33" t="s">
        <v>143</v>
      </c>
      <c r="B33" t="s">
        <v>70</v>
      </c>
      <c r="C33" s="50">
        <v>45053</v>
      </c>
      <c r="D33" t="s">
        <v>102</v>
      </c>
      <c r="E33" t="s">
        <v>71</v>
      </c>
      <c r="F33" t="s">
        <v>197</v>
      </c>
      <c r="G33">
        <v>145</v>
      </c>
      <c r="H33" t="s">
        <v>72</v>
      </c>
      <c r="I33" t="s">
        <v>189</v>
      </c>
      <c r="J33">
        <v>2</v>
      </c>
      <c r="M33" s="48" t="str">
        <f t="shared" si="0"/>
        <v>黒田悠羽走高跳</v>
      </c>
      <c r="O33">
        <f t="shared" si="4"/>
        <v>1</v>
      </c>
    </row>
    <row r="34" spans="1:15" hidden="1" x14ac:dyDescent="0.15">
      <c r="A34" t="s">
        <v>280</v>
      </c>
      <c r="B34" t="s">
        <v>101</v>
      </c>
      <c r="C34" s="50">
        <v>45157</v>
      </c>
      <c r="D34" t="s">
        <v>102</v>
      </c>
      <c r="E34" t="s">
        <v>71</v>
      </c>
      <c r="F34" t="s">
        <v>81</v>
      </c>
      <c r="G34">
        <v>180</v>
      </c>
      <c r="H34" t="s">
        <v>72</v>
      </c>
      <c r="I34" t="s">
        <v>123</v>
      </c>
      <c r="J34" t="s">
        <v>267</v>
      </c>
      <c r="M34" s="48" t="str">
        <f t="shared" ref="M34:M65" si="5">F34&amp;E34</f>
        <v>佐藤一真走高跳</v>
      </c>
      <c r="O34" t="e">
        <f>IF(M34=#REF!,0,1)</f>
        <v>#REF!</v>
      </c>
    </row>
    <row r="35" spans="1:15" hidden="1" x14ac:dyDescent="0.15">
      <c r="A35" t="s">
        <v>179</v>
      </c>
      <c r="B35" t="s">
        <v>70</v>
      </c>
      <c r="C35" s="50">
        <v>45074</v>
      </c>
      <c r="D35" t="s">
        <v>165</v>
      </c>
      <c r="E35" t="s">
        <v>71</v>
      </c>
      <c r="F35" t="s">
        <v>244</v>
      </c>
      <c r="G35">
        <v>105</v>
      </c>
      <c r="H35" t="s">
        <v>72</v>
      </c>
      <c r="I35" t="s">
        <v>161</v>
      </c>
      <c r="J35">
        <v>5</v>
      </c>
      <c r="M35" s="48" t="str">
        <f t="shared" si="5"/>
        <v>佐藤潤亜走高跳</v>
      </c>
      <c r="O35" t="e">
        <f>IF(M35=#REF!,0,1)</f>
        <v>#REF!</v>
      </c>
    </row>
    <row r="36" spans="1:15" x14ac:dyDescent="0.15">
      <c r="A36" t="s">
        <v>69</v>
      </c>
      <c r="B36" t="s">
        <v>70</v>
      </c>
      <c r="C36" s="50">
        <v>45046</v>
      </c>
      <c r="D36" t="s">
        <v>263</v>
      </c>
      <c r="E36" t="s">
        <v>71</v>
      </c>
      <c r="F36" t="s">
        <v>120</v>
      </c>
      <c r="G36">
        <v>155</v>
      </c>
      <c r="H36" t="s">
        <v>72</v>
      </c>
      <c r="I36" t="s">
        <v>189</v>
      </c>
      <c r="J36">
        <v>2</v>
      </c>
      <c r="M36" s="48" t="str">
        <f t="shared" si="5"/>
        <v>佐藤奨馬走高跳</v>
      </c>
      <c r="O36" t="e">
        <f>IF(M36=#REF!,0,1)</f>
        <v>#REF!</v>
      </c>
    </row>
    <row r="37" spans="1:15" hidden="1" x14ac:dyDescent="0.15">
      <c r="A37" t="s">
        <v>69</v>
      </c>
      <c r="B37" t="s">
        <v>70</v>
      </c>
      <c r="C37" s="50">
        <v>45046</v>
      </c>
      <c r="D37" t="s">
        <v>261</v>
      </c>
      <c r="E37" t="s">
        <v>71</v>
      </c>
      <c r="F37" t="s">
        <v>91</v>
      </c>
      <c r="G37">
        <v>152</v>
      </c>
      <c r="H37" t="s">
        <v>72</v>
      </c>
      <c r="I37" t="s">
        <v>92</v>
      </c>
      <c r="J37">
        <v>3</v>
      </c>
      <c r="M37" s="48" t="str">
        <f t="shared" si="5"/>
        <v>佐伯亜子走高跳</v>
      </c>
      <c r="O37">
        <f t="shared" si="4"/>
        <v>1</v>
      </c>
    </row>
    <row r="38" spans="1:15" hidden="1" x14ac:dyDescent="0.15">
      <c r="A38" t="s">
        <v>152</v>
      </c>
      <c r="B38" t="s">
        <v>70</v>
      </c>
      <c r="C38" s="50">
        <v>45064</v>
      </c>
      <c r="D38" t="s">
        <v>112</v>
      </c>
      <c r="E38" t="s">
        <v>74</v>
      </c>
      <c r="F38" t="s">
        <v>91</v>
      </c>
      <c r="G38">
        <v>250</v>
      </c>
      <c r="H38" t="s">
        <v>72</v>
      </c>
      <c r="I38" t="s">
        <v>339</v>
      </c>
      <c r="J38">
        <v>3</v>
      </c>
      <c r="M38" s="48" t="str">
        <f t="shared" si="5"/>
        <v>佐伯亜子棒高跳</v>
      </c>
      <c r="O38" t="e">
        <f>IF(M38=#REF!,0,1)</f>
        <v>#REF!</v>
      </c>
    </row>
    <row r="39" spans="1:15" hidden="1" x14ac:dyDescent="0.15">
      <c r="A39" t="s">
        <v>152</v>
      </c>
      <c r="B39" t="s">
        <v>70</v>
      </c>
      <c r="C39" s="50">
        <v>45065</v>
      </c>
      <c r="D39" t="s">
        <v>112</v>
      </c>
      <c r="E39" t="s">
        <v>71</v>
      </c>
      <c r="F39" t="s">
        <v>237</v>
      </c>
      <c r="G39">
        <v>130</v>
      </c>
      <c r="H39" t="s">
        <v>72</v>
      </c>
      <c r="I39" t="s">
        <v>332</v>
      </c>
      <c r="J39">
        <v>3</v>
      </c>
      <c r="M39" s="48" t="str">
        <f t="shared" si="5"/>
        <v>佐伯涼子走高跳</v>
      </c>
      <c r="O39">
        <f t="shared" si="4"/>
        <v>1</v>
      </c>
    </row>
    <row r="40" spans="1:15" hidden="1" x14ac:dyDescent="0.15">
      <c r="A40" t="s">
        <v>171</v>
      </c>
      <c r="B40" t="s">
        <v>70</v>
      </c>
      <c r="C40" s="50">
        <v>45094</v>
      </c>
      <c r="D40" t="s">
        <v>77</v>
      </c>
      <c r="E40" t="s">
        <v>74</v>
      </c>
      <c r="F40" t="s">
        <v>107</v>
      </c>
      <c r="G40">
        <v>250</v>
      </c>
      <c r="H40" t="s">
        <v>72</v>
      </c>
      <c r="I40" t="s">
        <v>87</v>
      </c>
      <c r="J40">
        <v>3</v>
      </c>
      <c r="M40" s="48" t="str">
        <f t="shared" si="5"/>
        <v>佐野氷佳流棒高跳</v>
      </c>
      <c r="O40">
        <f t="shared" si="4"/>
        <v>1</v>
      </c>
    </row>
    <row r="41" spans="1:15" hidden="1" x14ac:dyDescent="0.15">
      <c r="A41" t="s">
        <v>179</v>
      </c>
      <c r="B41" t="s">
        <v>70</v>
      </c>
      <c r="C41" s="50">
        <v>45074</v>
      </c>
      <c r="D41" t="s">
        <v>154</v>
      </c>
      <c r="E41" t="s">
        <v>71</v>
      </c>
      <c r="F41" t="s">
        <v>156</v>
      </c>
      <c r="G41">
        <v>120</v>
      </c>
      <c r="H41" t="s">
        <v>72</v>
      </c>
      <c r="I41" t="s">
        <v>200</v>
      </c>
      <c r="J41">
        <v>6</v>
      </c>
      <c r="M41" s="48" t="str">
        <f t="shared" si="5"/>
        <v>坂上敦紀走高跳</v>
      </c>
      <c r="O41">
        <f t="shared" si="4"/>
        <v>1</v>
      </c>
    </row>
    <row r="42" spans="1:15" hidden="1" x14ac:dyDescent="0.15">
      <c r="A42" t="s">
        <v>247</v>
      </c>
      <c r="B42" t="s">
        <v>101</v>
      </c>
      <c r="C42" s="50">
        <v>45108</v>
      </c>
      <c r="D42" t="s">
        <v>77</v>
      </c>
      <c r="E42" t="s">
        <v>71</v>
      </c>
      <c r="F42" t="s">
        <v>157</v>
      </c>
      <c r="G42">
        <v>125</v>
      </c>
      <c r="H42" t="s">
        <v>72</v>
      </c>
      <c r="I42" t="s">
        <v>99</v>
      </c>
      <c r="J42">
        <v>1</v>
      </c>
      <c r="M42" s="48" t="str">
        <f t="shared" si="5"/>
        <v>坂上遥紀走高跳</v>
      </c>
      <c r="O42" t="e">
        <f>IF(M42=#REF!,0,1)</f>
        <v>#REF!</v>
      </c>
    </row>
    <row r="43" spans="1:15" hidden="1" x14ac:dyDescent="0.15">
      <c r="A43" t="s">
        <v>290</v>
      </c>
      <c r="B43" t="s">
        <v>291</v>
      </c>
      <c r="C43" s="50">
        <v>45208</v>
      </c>
      <c r="D43" t="s">
        <v>165</v>
      </c>
      <c r="E43" t="s">
        <v>71</v>
      </c>
      <c r="F43" t="s">
        <v>167</v>
      </c>
      <c r="G43">
        <v>125</v>
      </c>
      <c r="H43" t="s">
        <v>72</v>
      </c>
      <c r="I43" t="s">
        <v>161</v>
      </c>
      <c r="J43" t="s">
        <v>270</v>
      </c>
      <c r="M43" s="48" t="str">
        <f t="shared" si="5"/>
        <v>笹田虹心走高跳</v>
      </c>
      <c r="O43" t="e">
        <f>IF(M43=#REF!,0,1)</f>
        <v>#REF!</v>
      </c>
    </row>
    <row r="44" spans="1:15" hidden="1" x14ac:dyDescent="0.15">
      <c r="A44" t="s">
        <v>134</v>
      </c>
      <c r="B44" t="s">
        <v>70</v>
      </c>
      <c r="C44" s="50">
        <v>45146</v>
      </c>
      <c r="D44" t="s">
        <v>77</v>
      </c>
      <c r="E44" t="s">
        <v>71</v>
      </c>
      <c r="F44" t="s">
        <v>162</v>
      </c>
      <c r="G44">
        <v>140</v>
      </c>
      <c r="H44" t="s">
        <v>72</v>
      </c>
      <c r="I44" t="s">
        <v>191</v>
      </c>
      <c r="J44">
        <v>1</v>
      </c>
      <c r="M44" s="48" t="str">
        <f t="shared" si="5"/>
        <v>三浦正史走高跳</v>
      </c>
      <c r="O44" t="e">
        <f>IF(M44=#REF!,0,1)</f>
        <v>#REF!</v>
      </c>
    </row>
    <row r="45" spans="1:15" hidden="1" x14ac:dyDescent="0.15">
      <c r="A45" t="s">
        <v>179</v>
      </c>
      <c r="B45" t="s">
        <v>70</v>
      </c>
      <c r="C45" s="50">
        <v>45074</v>
      </c>
      <c r="D45" t="s">
        <v>154</v>
      </c>
      <c r="E45" t="s">
        <v>71</v>
      </c>
      <c r="F45" t="s">
        <v>180</v>
      </c>
      <c r="G45">
        <v>100</v>
      </c>
      <c r="H45" t="s">
        <v>72</v>
      </c>
      <c r="I45" t="s">
        <v>241</v>
      </c>
      <c r="J45">
        <v>6</v>
      </c>
      <c r="M45" s="48" t="str">
        <f t="shared" si="5"/>
        <v>山下伊織走高跳</v>
      </c>
      <c r="O45" t="e">
        <f>IF(M45=#REF!,0,1)</f>
        <v>#REF!</v>
      </c>
    </row>
    <row r="46" spans="1:15" hidden="1" x14ac:dyDescent="0.15">
      <c r="A46" t="s">
        <v>317</v>
      </c>
      <c r="B46" t="s">
        <v>318</v>
      </c>
      <c r="C46" s="52">
        <v>45185</v>
      </c>
      <c r="D46" t="s">
        <v>319</v>
      </c>
      <c r="E46" t="s">
        <v>74</v>
      </c>
      <c r="F46" t="s">
        <v>193</v>
      </c>
      <c r="G46">
        <v>310</v>
      </c>
      <c r="H46" t="s">
        <v>72</v>
      </c>
      <c r="I46" t="s">
        <v>341</v>
      </c>
      <c r="J46">
        <v>2</v>
      </c>
      <c r="M46" s="48" t="str">
        <f t="shared" si="5"/>
        <v>山川真史棒高跳</v>
      </c>
      <c r="O46" t="e">
        <f>IF(M46=#REF!,0,1)</f>
        <v>#REF!</v>
      </c>
    </row>
    <row r="47" spans="1:15" hidden="1" x14ac:dyDescent="0.15">
      <c r="A47" t="s">
        <v>317</v>
      </c>
      <c r="B47" t="s">
        <v>318</v>
      </c>
      <c r="C47" s="52">
        <v>45185</v>
      </c>
      <c r="D47" t="s">
        <v>319</v>
      </c>
      <c r="E47" t="s">
        <v>74</v>
      </c>
      <c r="F47" t="s">
        <v>209</v>
      </c>
      <c r="G47">
        <v>340</v>
      </c>
      <c r="H47" t="s">
        <v>72</v>
      </c>
      <c r="I47" t="s">
        <v>337</v>
      </c>
      <c r="J47">
        <v>2</v>
      </c>
      <c r="M47" s="48" t="str">
        <f t="shared" si="5"/>
        <v>山田響幹棒高跳</v>
      </c>
      <c r="O47" t="e">
        <f>IF(M47=#REF!,0,1)</f>
        <v>#REF!</v>
      </c>
    </row>
    <row r="48" spans="1:15" hidden="1" x14ac:dyDescent="0.15">
      <c r="A48" t="s">
        <v>143</v>
      </c>
      <c r="B48" t="s">
        <v>70</v>
      </c>
      <c r="C48" s="50">
        <v>45052</v>
      </c>
      <c r="D48" t="s">
        <v>94</v>
      </c>
      <c r="E48" t="s">
        <v>71</v>
      </c>
      <c r="F48" t="s">
        <v>164</v>
      </c>
      <c r="G48">
        <v>130</v>
      </c>
      <c r="H48" t="s">
        <v>72</v>
      </c>
      <c r="I48" t="s">
        <v>79</v>
      </c>
      <c r="J48">
        <v>3</v>
      </c>
      <c r="M48" s="48" t="str">
        <f t="shared" si="5"/>
        <v>山本真由走高跳</v>
      </c>
      <c r="O48" t="e">
        <f>IF(M48=#REF!,0,1)</f>
        <v>#REF!</v>
      </c>
    </row>
    <row r="49" spans="1:15" x14ac:dyDescent="0.15">
      <c r="A49" t="s">
        <v>152</v>
      </c>
      <c r="B49" t="s">
        <v>70</v>
      </c>
      <c r="C49" s="50">
        <v>45065</v>
      </c>
      <c r="D49" t="s">
        <v>102</v>
      </c>
      <c r="E49" t="s">
        <v>71</v>
      </c>
      <c r="F49" t="s">
        <v>108</v>
      </c>
      <c r="G49">
        <v>170</v>
      </c>
      <c r="H49" t="s">
        <v>72</v>
      </c>
      <c r="I49" t="s">
        <v>189</v>
      </c>
      <c r="J49">
        <v>1</v>
      </c>
      <c r="M49" s="48" t="str">
        <f t="shared" si="5"/>
        <v>山本大三郎走高跳</v>
      </c>
      <c r="O49" t="e">
        <f>IF(M49=#REF!,0,1)</f>
        <v>#REF!</v>
      </c>
    </row>
    <row r="50" spans="1:15" x14ac:dyDescent="0.15">
      <c r="A50" t="s">
        <v>100</v>
      </c>
      <c r="B50" t="s">
        <v>101</v>
      </c>
      <c r="C50" s="50">
        <v>45059</v>
      </c>
      <c r="D50" t="s">
        <v>263</v>
      </c>
      <c r="E50" t="s">
        <v>74</v>
      </c>
      <c r="F50" t="s">
        <v>108</v>
      </c>
      <c r="G50">
        <v>310</v>
      </c>
      <c r="H50" t="s">
        <v>72</v>
      </c>
      <c r="I50" t="s">
        <v>189</v>
      </c>
      <c r="J50">
        <v>1</v>
      </c>
      <c r="M50" s="48" t="str">
        <f t="shared" si="5"/>
        <v>山本大三郎棒高跳</v>
      </c>
      <c r="O50" t="e">
        <f>IF(M50=#REF!,0,1)</f>
        <v>#REF!</v>
      </c>
    </row>
    <row r="51" spans="1:15" hidden="1" x14ac:dyDescent="0.15">
      <c r="A51" t="s">
        <v>69</v>
      </c>
      <c r="B51" t="s">
        <v>70</v>
      </c>
      <c r="C51" s="50">
        <v>45046</v>
      </c>
      <c r="D51" t="s">
        <v>262</v>
      </c>
      <c r="E51" t="s">
        <v>71</v>
      </c>
      <c r="F51" t="s">
        <v>137</v>
      </c>
      <c r="G51">
        <v>140</v>
      </c>
      <c r="H51" t="s">
        <v>72</v>
      </c>
      <c r="I51" t="s">
        <v>126</v>
      </c>
      <c r="J51">
        <v>3</v>
      </c>
      <c r="M51" s="48" t="str">
        <f t="shared" si="5"/>
        <v>山﨑明洋走高跳</v>
      </c>
      <c r="O51">
        <f t="shared" ref="O51:O66" si="6">IF(M51=M50,0,1)</f>
        <v>1</v>
      </c>
    </row>
    <row r="52" spans="1:15" hidden="1" x14ac:dyDescent="0.15">
      <c r="A52" t="s">
        <v>317</v>
      </c>
      <c r="B52" t="s">
        <v>318</v>
      </c>
      <c r="C52" s="52">
        <v>45185</v>
      </c>
      <c r="D52" t="s">
        <v>319</v>
      </c>
      <c r="E52" t="s">
        <v>74</v>
      </c>
      <c r="F52" t="s">
        <v>192</v>
      </c>
      <c r="G52">
        <v>290</v>
      </c>
      <c r="H52" t="s">
        <v>72</v>
      </c>
      <c r="I52" t="s">
        <v>336</v>
      </c>
      <c r="J52">
        <v>2</v>
      </c>
      <c r="M52" s="48" t="str">
        <f t="shared" si="5"/>
        <v>四十物映多棒高跳</v>
      </c>
      <c r="O52">
        <f t="shared" si="6"/>
        <v>1</v>
      </c>
    </row>
    <row r="53" spans="1:15" hidden="1" x14ac:dyDescent="0.15">
      <c r="A53" t="s">
        <v>143</v>
      </c>
      <c r="B53" t="s">
        <v>70</v>
      </c>
      <c r="C53" s="50">
        <v>45052</v>
      </c>
      <c r="D53" t="s">
        <v>112</v>
      </c>
      <c r="E53" t="s">
        <v>71</v>
      </c>
      <c r="F53" t="s">
        <v>89</v>
      </c>
      <c r="G53">
        <v>125</v>
      </c>
      <c r="H53" t="s">
        <v>72</v>
      </c>
      <c r="I53" t="s">
        <v>75</v>
      </c>
      <c r="J53">
        <v>3</v>
      </c>
      <c r="M53" s="48" t="str">
        <f t="shared" si="5"/>
        <v>市川花走高跳</v>
      </c>
      <c r="O53" t="e">
        <f>IF(M53=#REF!,0,1)</f>
        <v>#REF!</v>
      </c>
    </row>
    <row r="54" spans="1:15" hidden="1" x14ac:dyDescent="0.15">
      <c r="A54" t="s">
        <v>69</v>
      </c>
      <c r="B54" t="s">
        <v>70</v>
      </c>
      <c r="C54" s="50">
        <v>45046</v>
      </c>
      <c r="D54" t="s">
        <v>261</v>
      </c>
      <c r="E54" t="s">
        <v>74</v>
      </c>
      <c r="F54" t="s">
        <v>89</v>
      </c>
      <c r="G54">
        <v>220</v>
      </c>
      <c r="H54" t="s">
        <v>72</v>
      </c>
      <c r="I54" t="s">
        <v>75</v>
      </c>
      <c r="J54">
        <v>3</v>
      </c>
      <c r="M54" s="48" t="str">
        <f t="shared" si="5"/>
        <v>市川花棒高跳</v>
      </c>
      <c r="O54">
        <f t="shared" si="6"/>
        <v>1</v>
      </c>
    </row>
    <row r="55" spans="1:15" hidden="1" x14ac:dyDescent="0.15">
      <c r="A55" t="s">
        <v>143</v>
      </c>
      <c r="B55" t="s">
        <v>70</v>
      </c>
      <c r="C55" s="50">
        <v>45052</v>
      </c>
      <c r="D55" t="s">
        <v>256</v>
      </c>
      <c r="E55" t="s">
        <v>71</v>
      </c>
      <c r="F55" t="s">
        <v>129</v>
      </c>
      <c r="G55">
        <v>130</v>
      </c>
      <c r="H55" t="s">
        <v>72</v>
      </c>
      <c r="I55" t="s">
        <v>73</v>
      </c>
      <c r="J55">
        <v>2</v>
      </c>
      <c r="M55" s="48" t="str">
        <f t="shared" si="5"/>
        <v>枝﨑千夏走高跳</v>
      </c>
      <c r="O55" t="e">
        <f>IF(M55=#REF!,0,1)</f>
        <v>#REF!</v>
      </c>
    </row>
    <row r="56" spans="1:15" hidden="1" x14ac:dyDescent="0.15">
      <c r="A56" t="s">
        <v>247</v>
      </c>
      <c r="B56" t="s">
        <v>101</v>
      </c>
      <c r="C56" s="50">
        <v>45109</v>
      </c>
      <c r="D56" t="s">
        <v>94</v>
      </c>
      <c r="E56" t="s">
        <v>71</v>
      </c>
      <c r="F56" t="s">
        <v>132</v>
      </c>
      <c r="G56">
        <v>130</v>
      </c>
      <c r="H56" t="s">
        <v>72</v>
      </c>
      <c r="I56" t="s">
        <v>106</v>
      </c>
      <c r="J56">
        <v>2</v>
      </c>
      <c r="M56" s="48" t="str">
        <f t="shared" si="5"/>
        <v>寺島凜走高跳</v>
      </c>
      <c r="O56" t="e">
        <f>IF(M56=#REF!,0,1)</f>
        <v>#REF!</v>
      </c>
    </row>
    <row r="57" spans="1:15" x14ac:dyDescent="0.15">
      <c r="A57" t="s">
        <v>134</v>
      </c>
      <c r="B57" t="s">
        <v>70</v>
      </c>
      <c r="C57" s="50">
        <v>45146</v>
      </c>
      <c r="D57" t="s">
        <v>256</v>
      </c>
      <c r="E57" t="s">
        <v>71</v>
      </c>
      <c r="F57" t="s">
        <v>117</v>
      </c>
      <c r="G57">
        <v>143</v>
      </c>
      <c r="H57" t="s">
        <v>72</v>
      </c>
      <c r="I57" t="s">
        <v>189</v>
      </c>
      <c r="J57">
        <v>1</v>
      </c>
      <c r="M57" s="48" t="str">
        <f t="shared" si="5"/>
        <v>若原萌那走高跳</v>
      </c>
      <c r="O57" t="e">
        <f>IF(M57=#REF!,0,1)</f>
        <v>#REF!</v>
      </c>
    </row>
    <row r="58" spans="1:15" hidden="1" x14ac:dyDescent="0.15">
      <c r="A58" t="s">
        <v>321</v>
      </c>
      <c r="B58" t="s">
        <v>101</v>
      </c>
      <c r="C58" s="50">
        <v>45123</v>
      </c>
      <c r="D58" t="s">
        <v>306</v>
      </c>
      <c r="E58" t="s">
        <v>74</v>
      </c>
      <c r="F58" t="s">
        <v>325</v>
      </c>
      <c r="G58">
        <v>350</v>
      </c>
      <c r="H58" t="s">
        <v>72</v>
      </c>
      <c r="I58" t="s">
        <v>328</v>
      </c>
      <c r="J58">
        <v>4</v>
      </c>
      <c r="M58" s="48" t="str">
        <f t="shared" si="5"/>
        <v>若松亜美棒高跳</v>
      </c>
      <c r="O58" t="e">
        <f>IF(M58=#REF!,0,1)</f>
        <v>#REF!</v>
      </c>
    </row>
    <row r="59" spans="1:15" hidden="1" x14ac:dyDescent="0.15">
      <c r="A59" t="s">
        <v>273</v>
      </c>
      <c r="B59" t="s">
        <v>101</v>
      </c>
      <c r="C59" s="50">
        <v>45178</v>
      </c>
      <c r="D59" t="s">
        <v>265</v>
      </c>
      <c r="E59" t="s">
        <v>71</v>
      </c>
      <c r="F59" t="s">
        <v>277</v>
      </c>
      <c r="G59">
        <v>180</v>
      </c>
      <c r="H59" t="s">
        <v>72</v>
      </c>
      <c r="I59" t="s">
        <v>204</v>
      </c>
      <c r="J59" t="s">
        <v>205</v>
      </c>
      <c r="M59" s="48" t="str">
        <f t="shared" si="5"/>
        <v>若椙宣弘走高跳</v>
      </c>
      <c r="O59">
        <f t="shared" si="6"/>
        <v>1</v>
      </c>
    </row>
    <row r="60" spans="1:15" hidden="1" x14ac:dyDescent="0.15">
      <c r="A60" t="s">
        <v>281</v>
      </c>
      <c r="B60" t="s">
        <v>101</v>
      </c>
      <c r="C60" s="50">
        <v>45158</v>
      </c>
      <c r="D60" t="s">
        <v>94</v>
      </c>
      <c r="E60" t="s">
        <v>71</v>
      </c>
      <c r="F60" t="s">
        <v>118</v>
      </c>
      <c r="G60">
        <v>135</v>
      </c>
      <c r="H60" t="s">
        <v>72</v>
      </c>
      <c r="I60" t="s">
        <v>85</v>
      </c>
      <c r="J60" t="s">
        <v>266</v>
      </c>
      <c r="M60" s="48" t="str">
        <f t="shared" si="5"/>
        <v>酒井彩吹走高跳</v>
      </c>
      <c r="O60">
        <f t="shared" si="6"/>
        <v>1</v>
      </c>
    </row>
    <row r="61" spans="1:15" hidden="1" x14ac:dyDescent="0.15">
      <c r="A61" t="s">
        <v>264</v>
      </c>
      <c r="B61" t="s">
        <v>101</v>
      </c>
      <c r="C61" s="50">
        <v>45080</v>
      </c>
      <c r="D61" t="s">
        <v>265</v>
      </c>
      <c r="E61" t="s">
        <v>71</v>
      </c>
      <c r="F61" t="s">
        <v>144</v>
      </c>
      <c r="G61">
        <v>158</v>
      </c>
      <c r="H61" t="s">
        <v>72</v>
      </c>
      <c r="I61" t="s">
        <v>73</v>
      </c>
      <c r="J61" t="s">
        <v>266</v>
      </c>
      <c r="M61" s="48" t="str">
        <f t="shared" si="5"/>
        <v>酒井柊優走高跳</v>
      </c>
      <c r="O61" t="e">
        <f>IF(M61=#REF!,0,1)</f>
        <v>#REF!</v>
      </c>
    </row>
    <row r="62" spans="1:15" hidden="1" x14ac:dyDescent="0.15">
      <c r="A62" t="s">
        <v>100</v>
      </c>
      <c r="B62" t="s">
        <v>101</v>
      </c>
      <c r="C62" s="50">
        <v>45059</v>
      </c>
      <c r="D62" t="s">
        <v>260</v>
      </c>
      <c r="E62" t="s">
        <v>71</v>
      </c>
      <c r="F62" t="s">
        <v>225</v>
      </c>
      <c r="G62">
        <v>120</v>
      </c>
      <c r="H62" t="s">
        <v>72</v>
      </c>
      <c r="I62" t="s">
        <v>148</v>
      </c>
      <c r="J62">
        <v>1</v>
      </c>
      <c r="M62" s="48" t="str">
        <f t="shared" si="5"/>
        <v>秋田心寧走高跳</v>
      </c>
      <c r="O62" t="e">
        <f>IF(M62=#REF!,0,1)</f>
        <v>#REF!</v>
      </c>
    </row>
    <row r="63" spans="1:15" hidden="1" x14ac:dyDescent="0.15">
      <c r="A63" t="s">
        <v>171</v>
      </c>
      <c r="B63" t="s">
        <v>70</v>
      </c>
      <c r="C63" s="50">
        <v>45095</v>
      </c>
      <c r="D63" t="s">
        <v>94</v>
      </c>
      <c r="E63" t="s">
        <v>71</v>
      </c>
      <c r="F63" t="s">
        <v>166</v>
      </c>
      <c r="G63">
        <v>125</v>
      </c>
      <c r="H63" t="s">
        <v>72</v>
      </c>
      <c r="I63" t="s">
        <v>336</v>
      </c>
      <c r="J63">
        <v>1</v>
      </c>
      <c r="M63" s="48" t="str">
        <f t="shared" si="5"/>
        <v>小崎杏梨走高跳</v>
      </c>
      <c r="O63">
        <f t="shared" si="6"/>
        <v>1</v>
      </c>
    </row>
    <row r="64" spans="1:15" hidden="1" x14ac:dyDescent="0.15">
      <c r="A64" t="s">
        <v>69</v>
      </c>
      <c r="B64" t="s">
        <v>70</v>
      </c>
      <c r="C64" s="50">
        <v>45046</v>
      </c>
      <c r="D64" t="s">
        <v>263</v>
      </c>
      <c r="E64" t="s">
        <v>71</v>
      </c>
      <c r="F64" t="s">
        <v>103</v>
      </c>
      <c r="G64">
        <v>165</v>
      </c>
      <c r="H64" t="s">
        <v>72</v>
      </c>
      <c r="I64" t="s">
        <v>104</v>
      </c>
      <c r="J64">
        <v>2</v>
      </c>
      <c r="M64" s="48" t="str">
        <f t="shared" si="5"/>
        <v>小松澤陸斗走高跳</v>
      </c>
      <c r="O64" t="e">
        <f>IF(M64=#REF!,0,1)</f>
        <v>#REF!</v>
      </c>
    </row>
    <row r="65" spans="1:15" hidden="1" x14ac:dyDescent="0.15">
      <c r="A65" t="s">
        <v>69</v>
      </c>
      <c r="B65" t="s">
        <v>70</v>
      </c>
      <c r="C65" s="50">
        <v>45046</v>
      </c>
      <c r="D65" t="s">
        <v>262</v>
      </c>
      <c r="E65" t="s">
        <v>71</v>
      </c>
      <c r="F65" t="s">
        <v>147</v>
      </c>
      <c r="G65">
        <v>160</v>
      </c>
      <c r="H65" t="s">
        <v>72</v>
      </c>
      <c r="I65" t="s">
        <v>148</v>
      </c>
      <c r="J65">
        <v>3</v>
      </c>
      <c r="M65" s="48" t="str">
        <f t="shared" si="5"/>
        <v>小田琉芽走高跳</v>
      </c>
      <c r="O65" t="e">
        <f>IF(M65=#REF!,0,1)</f>
        <v>#REF!</v>
      </c>
    </row>
    <row r="66" spans="1:15" hidden="1" x14ac:dyDescent="0.15">
      <c r="A66" t="s">
        <v>317</v>
      </c>
      <c r="B66" t="s">
        <v>318</v>
      </c>
      <c r="C66" s="52">
        <v>45186</v>
      </c>
      <c r="D66" t="s">
        <v>319</v>
      </c>
      <c r="E66" t="s">
        <v>71</v>
      </c>
      <c r="F66" t="s">
        <v>155</v>
      </c>
      <c r="G66">
        <v>166</v>
      </c>
      <c r="H66" t="s">
        <v>72</v>
      </c>
      <c r="I66" t="s">
        <v>333</v>
      </c>
      <c r="J66">
        <v>1</v>
      </c>
      <c r="M66" s="48" t="str">
        <f t="shared" ref="M66:M97" si="7">F66&amp;E66</f>
        <v>松井維吹走高跳</v>
      </c>
      <c r="O66">
        <f t="shared" si="6"/>
        <v>1</v>
      </c>
    </row>
    <row r="67" spans="1:15" hidden="1" x14ac:dyDescent="0.15">
      <c r="A67" t="s">
        <v>134</v>
      </c>
      <c r="B67" t="s">
        <v>70</v>
      </c>
      <c r="C67" s="50">
        <v>45146</v>
      </c>
      <c r="D67" t="s">
        <v>256</v>
      </c>
      <c r="E67" t="s">
        <v>71</v>
      </c>
      <c r="F67" t="s">
        <v>98</v>
      </c>
      <c r="G67">
        <v>143</v>
      </c>
      <c r="H67" t="s">
        <v>72</v>
      </c>
      <c r="I67" t="s">
        <v>73</v>
      </c>
      <c r="J67">
        <v>1</v>
      </c>
      <c r="M67" s="48" t="str">
        <f t="shared" si="7"/>
        <v>松井柚李走高跳</v>
      </c>
      <c r="O67" t="e">
        <f>IF(M67=#REF!,0,1)</f>
        <v>#REF!</v>
      </c>
    </row>
    <row r="68" spans="1:15" hidden="1" x14ac:dyDescent="0.15">
      <c r="A68" t="s">
        <v>100</v>
      </c>
      <c r="B68" t="s">
        <v>101</v>
      </c>
      <c r="C68" s="50">
        <v>45059</v>
      </c>
      <c r="D68" t="s">
        <v>263</v>
      </c>
      <c r="E68" t="s">
        <v>71</v>
      </c>
      <c r="F68" t="s">
        <v>207</v>
      </c>
      <c r="G68">
        <v>155</v>
      </c>
      <c r="H68" t="s">
        <v>72</v>
      </c>
      <c r="I68" t="s">
        <v>73</v>
      </c>
      <c r="J68">
        <v>2</v>
      </c>
      <c r="M68" s="48" t="str">
        <f t="shared" si="7"/>
        <v>松本悠走高跳</v>
      </c>
      <c r="O68" t="e">
        <f>IF(M68=#REF!,0,1)</f>
        <v>#REF!</v>
      </c>
    </row>
    <row r="69" spans="1:15" hidden="1" x14ac:dyDescent="0.15">
      <c r="A69" t="s">
        <v>171</v>
      </c>
      <c r="B69" t="s">
        <v>70</v>
      </c>
      <c r="C69" s="50">
        <v>45095</v>
      </c>
      <c r="D69" t="s">
        <v>77</v>
      </c>
      <c r="E69" t="s">
        <v>71</v>
      </c>
      <c r="F69" t="s">
        <v>229</v>
      </c>
      <c r="G69">
        <v>145</v>
      </c>
      <c r="H69" t="s">
        <v>72</v>
      </c>
      <c r="I69" t="s">
        <v>79</v>
      </c>
      <c r="J69">
        <v>3</v>
      </c>
      <c r="M69" s="48" t="str">
        <f t="shared" si="7"/>
        <v>松﨑琉惟走高跳</v>
      </c>
      <c r="O69" t="e">
        <f>IF(M69=#REF!,0,1)</f>
        <v>#REF!</v>
      </c>
    </row>
    <row r="70" spans="1:15" hidden="1" x14ac:dyDescent="0.15">
      <c r="A70" t="s">
        <v>134</v>
      </c>
      <c r="B70" t="s">
        <v>70</v>
      </c>
      <c r="C70" s="50">
        <v>45146</v>
      </c>
      <c r="D70" t="s">
        <v>77</v>
      </c>
      <c r="E70" t="s">
        <v>74</v>
      </c>
      <c r="F70" t="s">
        <v>248</v>
      </c>
      <c r="G70">
        <v>340</v>
      </c>
      <c r="H70" t="s">
        <v>72</v>
      </c>
      <c r="I70" t="s">
        <v>188</v>
      </c>
      <c r="J70">
        <v>3</v>
      </c>
      <c r="M70" s="48" t="str">
        <f t="shared" si="7"/>
        <v>城寳駿太朗棒高跳</v>
      </c>
      <c r="O70" t="e">
        <f>IF(M70=#REF!,0,1)</f>
        <v>#REF!</v>
      </c>
    </row>
    <row r="71" spans="1:15" hidden="1" x14ac:dyDescent="0.15">
      <c r="A71" t="s">
        <v>171</v>
      </c>
      <c r="B71" t="s">
        <v>70</v>
      </c>
      <c r="C71" s="50">
        <v>45094</v>
      </c>
      <c r="D71" t="s">
        <v>77</v>
      </c>
      <c r="E71" t="s">
        <v>74</v>
      </c>
      <c r="F71" t="s">
        <v>211</v>
      </c>
      <c r="G71">
        <v>330</v>
      </c>
      <c r="H71" t="s">
        <v>72</v>
      </c>
      <c r="I71" t="s">
        <v>188</v>
      </c>
      <c r="J71">
        <v>3</v>
      </c>
      <c r="M71" s="48" t="str">
        <f t="shared" si="7"/>
        <v>城寳駿太郎棒高跳</v>
      </c>
      <c r="O71" t="e">
        <f>IF(M71=#REF!,0,1)</f>
        <v>#REF!</v>
      </c>
    </row>
    <row r="72" spans="1:15" hidden="1" x14ac:dyDescent="0.15">
      <c r="A72" t="s">
        <v>295</v>
      </c>
      <c r="B72" t="s">
        <v>101</v>
      </c>
      <c r="C72" s="50" t="s">
        <v>297</v>
      </c>
      <c r="D72" t="s">
        <v>265</v>
      </c>
      <c r="E72" t="s">
        <v>74</v>
      </c>
      <c r="F72" t="s">
        <v>254</v>
      </c>
      <c r="G72">
        <v>250</v>
      </c>
      <c r="H72" t="s">
        <v>72</v>
      </c>
      <c r="I72" t="s">
        <v>188</v>
      </c>
      <c r="J72" t="s">
        <v>267</v>
      </c>
      <c r="M72" s="48" t="str">
        <f t="shared" si="7"/>
        <v>新鞍健人棒高跳</v>
      </c>
      <c r="O72" t="e">
        <f>IF(M72=#REF!,0,1)</f>
        <v>#REF!</v>
      </c>
    </row>
    <row r="73" spans="1:15" hidden="1" x14ac:dyDescent="0.15">
      <c r="A73" t="s">
        <v>281</v>
      </c>
      <c r="B73" t="s">
        <v>101</v>
      </c>
      <c r="C73" s="50">
        <v>45158</v>
      </c>
      <c r="D73" t="s">
        <v>94</v>
      </c>
      <c r="E73" t="s">
        <v>71</v>
      </c>
      <c r="F73" t="s">
        <v>139</v>
      </c>
      <c r="G73">
        <v>130</v>
      </c>
      <c r="H73" t="s">
        <v>72</v>
      </c>
      <c r="I73" t="s">
        <v>140</v>
      </c>
      <c r="J73" t="s">
        <v>266</v>
      </c>
      <c r="M73" s="48" t="str">
        <f t="shared" si="7"/>
        <v>森南帆走高跳</v>
      </c>
      <c r="O73" t="e">
        <f>IF(M73=#REF!,0,1)</f>
        <v>#REF!</v>
      </c>
    </row>
    <row r="74" spans="1:15" hidden="1" x14ac:dyDescent="0.15">
      <c r="A74" t="s">
        <v>100</v>
      </c>
      <c r="B74" t="s">
        <v>101</v>
      </c>
      <c r="C74" s="51">
        <v>45059</v>
      </c>
      <c r="D74" t="s">
        <v>262</v>
      </c>
      <c r="E74" t="s">
        <v>71</v>
      </c>
      <c r="F74" t="s">
        <v>223</v>
      </c>
      <c r="G74">
        <v>160</v>
      </c>
      <c r="H74" t="s">
        <v>72</v>
      </c>
      <c r="I74" t="s">
        <v>224</v>
      </c>
      <c r="J74">
        <v>3</v>
      </c>
      <c r="M74" s="48" t="str">
        <f t="shared" si="7"/>
        <v>水越奏翔走高跳</v>
      </c>
      <c r="O74" t="e">
        <f>IF(M74=#REF!,0,1)</f>
        <v>#REF!</v>
      </c>
    </row>
    <row r="75" spans="1:15" hidden="1" x14ac:dyDescent="0.15">
      <c r="A75" t="s">
        <v>179</v>
      </c>
      <c r="B75" t="s">
        <v>70</v>
      </c>
      <c r="C75" s="50">
        <v>45074</v>
      </c>
      <c r="D75" t="s">
        <v>165</v>
      </c>
      <c r="E75" t="s">
        <v>71</v>
      </c>
      <c r="F75" t="s">
        <v>245</v>
      </c>
      <c r="G75">
        <v>105</v>
      </c>
      <c r="H75" t="s">
        <v>72</v>
      </c>
      <c r="I75" t="s">
        <v>240</v>
      </c>
      <c r="J75">
        <v>5</v>
      </c>
      <c r="M75" s="48" t="str">
        <f t="shared" si="7"/>
        <v>水谷安里走高跳</v>
      </c>
      <c r="O75">
        <f t="shared" ref="O75:O96" si="8">IF(M75=M74,0,1)</f>
        <v>1</v>
      </c>
    </row>
    <row r="76" spans="1:15" hidden="1" x14ac:dyDescent="0.15">
      <c r="A76" t="s">
        <v>247</v>
      </c>
      <c r="B76" t="s">
        <v>101</v>
      </c>
      <c r="C76" s="50">
        <v>45108</v>
      </c>
      <c r="D76" t="s">
        <v>77</v>
      </c>
      <c r="E76" t="s">
        <v>71</v>
      </c>
      <c r="F76" t="s">
        <v>203</v>
      </c>
      <c r="G76">
        <v>145</v>
      </c>
      <c r="H76" t="s">
        <v>72</v>
      </c>
      <c r="I76" t="s">
        <v>106</v>
      </c>
      <c r="J76">
        <v>3</v>
      </c>
      <c r="M76" s="48" t="str">
        <f t="shared" si="7"/>
        <v>水野逢冬走高跳</v>
      </c>
      <c r="O76" t="e">
        <f>IF(M76=#REF!,0,1)</f>
        <v>#REF!</v>
      </c>
    </row>
    <row r="77" spans="1:15" hidden="1" x14ac:dyDescent="0.15">
      <c r="A77" t="s">
        <v>171</v>
      </c>
      <c r="B77" t="s">
        <v>70</v>
      </c>
      <c r="C77" s="50">
        <v>45095</v>
      </c>
      <c r="D77" t="s">
        <v>77</v>
      </c>
      <c r="E77" t="s">
        <v>71</v>
      </c>
      <c r="F77" t="s">
        <v>174</v>
      </c>
      <c r="G77">
        <v>155</v>
      </c>
      <c r="H77" t="s">
        <v>72</v>
      </c>
      <c r="I77" t="s">
        <v>341</v>
      </c>
      <c r="J77">
        <v>3</v>
      </c>
      <c r="M77" s="48" t="str">
        <f t="shared" si="7"/>
        <v>杉山稀昴走高跳</v>
      </c>
      <c r="O77">
        <f t="shared" si="8"/>
        <v>1</v>
      </c>
    </row>
    <row r="78" spans="1:15" x14ac:dyDescent="0.15">
      <c r="A78" t="s">
        <v>298</v>
      </c>
      <c r="B78" t="s">
        <v>299</v>
      </c>
      <c r="C78" s="50">
        <v>45091</v>
      </c>
      <c r="D78" t="s">
        <v>301</v>
      </c>
      <c r="E78" t="s">
        <v>71</v>
      </c>
      <c r="F78" t="s">
        <v>93</v>
      </c>
      <c r="G78">
        <v>153</v>
      </c>
      <c r="H78" t="s">
        <v>72</v>
      </c>
      <c r="I78" t="s">
        <v>189</v>
      </c>
      <c r="J78">
        <v>3</v>
      </c>
      <c r="M78" s="48" t="str">
        <f t="shared" si="7"/>
        <v>杉本玲奈走高跳</v>
      </c>
      <c r="O78" t="e">
        <f>IF(M78=#REF!,0,1)</f>
        <v>#REF!</v>
      </c>
    </row>
    <row r="79" spans="1:15" hidden="1" x14ac:dyDescent="0.15">
      <c r="A79" t="s">
        <v>171</v>
      </c>
      <c r="B79" t="s">
        <v>70</v>
      </c>
      <c r="C79" s="50">
        <v>45094</v>
      </c>
      <c r="D79" t="s">
        <v>94</v>
      </c>
      <c r="E79" t="s">
        <v>71</v>
      </c>
      <c r="F79" t="s">
        <v>141</v>
      </c>
      <c r="G79">
        <v>125</v>
      </c>
      <c r="H79" t="s">
        <v>72</v>
      </c>
      <c r="I79" t="s">
        <v>79</v>
      </c>
      <c r="J79">
        <v>3</v>
      </c>
      <c r="M79" s="48" t="str">
        <f t="shared" si="7"/>
        <v>菅野栞走高跳</v>
      </c>
      <c r="O79" t="e">
        <f>IF(M79=#REF!,0,1)</f>
        <v>#REF!</v>
      </c>
    </row>
    <row r="80" spans="1:15" hidden="1" x14ac:dyDescent="0.15">
      <c r="A80" t="s">
        <v>100</v>
      </c>
      <c r="B80" t="s">
        <v>101</v>
      </c>
      <c r="C80" s="50">
        <v>45059</v>
      </c>
      <c r="D80" t="s">
        <v>260</v>
      </c>
      <c r="E80" t="s">
        <v>71</v>
      </c>
      <c r="F80" t="s">
        <v>226</v>
      </c>
      <c r="G80">
        <v>110</v>
      </c>
      <c r="H80" t="s">
        <v>72</v>
      </c>
      <c r="I80" t="s">
        <v>148</v>
      </c>
      <c r="J80">
        <v>1</v>
      </c>
      <c r="M80" s="48" t="str">
        <f t="shared" si="7"/>
        <v>成田渉夢走高跳</v>
      </c>
      <c r="O80">
        <f t="shared" si="8"/>
        <v>1</v>
      </c>
    </row>
    <row r="81" spans="1:15" hidden="1" x14ac:dyDescent="0.15">
      <c r="A81" t="s">
        <v>143</v>
      </c>
      <c r="B81" t="s">
        <v>70</v>
      </c>
      <c r="C81" s="50">
        <v>45052</v>
      </c>
      <c r="D81" t="s">
        <v>112</v>
      </c>
      <c r="E81" t="s">
        <v>71</v>
      </c>
      <c r="F81" t="s">
        <v>217</v>
      </c>
      <c r="G81">
        <v>105</v>
      </c>
      <c r="H81" t="s">
        <v>72</v>
      </c>
      <c r="I81" t="s">
        <v>75</v>
      </c>
      <c r="J81">
        <v>1</v>
      </c>
      <c r="M81" s="48" t="str">
        <f t="shared" si="7"/>
        <v>成田心夢走高跳</v>
      </c>
      <c r="O81">
        <f t="shared" si="8"/>
        <v>1</v>
      </c>
    </row>
    <row r="82" spans="1:15" hidden="1" x14ac:dyDescent="0.15">
      <c r="A82" t="s">
        <v>100</v>
      </c>
      <c r="B82" t="s">
        <v>101</v>
      </c>
      <c r="C82" s="50">
        <v>45059</v>
      </c>
      <c r="D82" t="s">
        <v>262</v>
      </c>
      <c r="E82" t="s">
        <v>71</v>
      </c>
      <c r="F82" t="s">
        <v>222</v>
      </c>
      <c r="G82">
        <v>145</v>
      </c>
      <c r="H82" t="s">
        <v>72</v>
      </c>
      <c r="I82" t="s">
        <v>106</v>
      </c>
      <c r="J82">
        <v>2</v>
      </c>
      <c r="M82" s="48" t="str">
        <f t="shared" si="7"/>
        <v>清尾好惺走高跳</v>
      </c>
      <c r="O82">
        <f t="shared" si="8"/>
        <v>1</v>
      </c>
    </row>
    <row r="83" spans="1:15" hidden="1" x14ac:dyDescent="0.15">
      <c r="A83" t="s">
        <v>310</v>
      </c>
      <c r="B83" t="s">
        <v>311</v>
      </c>
      <c r="C83" s="50">
        <v>45134</v>
      </c>
      <c r="D83" t="s">
        <v>312</v>
      </c>
      <c r="E83" t="s">
        <v>71</v>
      </c>
      <c r="F83" t="s">
        <v>145</v>
      </c>
      <c r="G83">
        <v>194</v>
      </c>
      <c r="H83" t="s">
        <v>72</v>
      </c>
      <c r="I83" t="s">
        <v>336</v>
      </c>
      <c r="J83">
        <v>3</v>
      </c>
      <c r="M83" s="48" t="str">
        <f t="shared" si="7"/>
        <v>西田将季走高跳</v>
      </c>
      <c r="O83">
        <f t="shared" si="8"/>
        <v>1</v>
      </c>
    </row>
    <row r="84" spans="1:15" hidden="1" x14ac:dyDescent="0.15">
      <c r="A84" t="s">
        <v>310</v>
      </c>
      <c r="B84" t="s">
        <v>311</v>
      </c>
      <c r="C84" s="50">
        <v>45132</v>
      </c>
      <c r="D84" t="s">
        <v>312</v>
      </c>
      <c r="E84" t="s">
        <v>74</v>
      </c>
      <c r="F84" t="s">
        <v>88</v>
      </c>
      <c r="G84">
        <v>400</v>
      </c>
      <c r="H84" t="s">
        <v>326</v>
      </c>
      <c r="I84" t="s">
        <v>342</v>
      </c>
      <c r="J84">
        <v>3</v>
      </c>
      <c r="M84" s="48" t="str">
        <f t="shared" si="7"/>
        <v>西迫知希棒高跳</v>
      </c>
      <c r="O84" t="e">
        <f>IF(M84=#REF!,0,1)</f>
        <v>#REF!</v>
      </c>
    </row>
    <row r="85" spans="1:15" hidden="1" x14ac:dyDescent="0.15">
      <c r="A85" t="s">
        <v>152</v>
      </c>
      <c r="B85" t="s">
        <v>70</v>
      </c>
      <c r="C85" s="50">
        <v>45065</v>
      </c>
      <c r="D85" t="s">
        <v>112</v>
      </c>
      <c r="E85" t="s">
        <v>71</v>
      </c>
      <c r="F85" t="s">
        <v>151</v>
      </c>
      <c r="G85">
        <v>130</v>
      </c>
      <c r="H85" t="s">
        <v>72</v>
      </c>
      <c r="I85" t="s">
        <v>329</v>
      </c>
      <c r="J85">
        <v>1</v>
      </c>
      <c r="M85" s="48" t="str">
        <f t="shared" si="7"/>
        <v>青山千夏走高跳</v>
      </c>
      <c r="O85" t="e">
        <f>IF(M85=#REF!,0,1)</f>
        <v>#REF!</v>
      </c>
    </row>
    <row r="86" spans="1:15" hidden="1" x14ac:dyDescent="0.15">
      <c r="A86" t="s">
        <v>143</v>
      </c>
      <c r="B86" t="s">
        <v>70</v>
      </c>
      <c r="C86" s="50">
        <v>45052</v>
      </c>
      <c r="D86" t="s">
        <v>112</v>
      </c>
      <c r="E86" t="s">
        <v>71</v>
      </c>
      <c r="F86" t="s">
        <v>216</v>
      </c>
      <c r="G86">
        <v>115</v>
      </c>
      <c r="H86" t="s">
        <v>72</v>
      </c>
      <c r="I86" t="s">
        <v>75</v>
      </c>
      <c r="J86">
        <v>2</v>
      </c>
      <c r="M86" s="48" t="str">
        <f t="shared" si="7"/>
        <v>青野叶和走高跳</v>
      </c>
      <c r="O86" t="e">
        <f>IF(M86=#REF!,0,1)</f>
        <v>#REF!</v>
      </c>
    </row>
    <row r="87" spans="1:15" hidden="1" x14ac:dyDescent="0.15">
      <c r="A87" t="s">
        <v>281</v>
      </c>
      <c r="B87" t="s">
        <v>101</v>
      </c>
      <c r="C87" s="50">
        <v>45157</v>
      </c>
      <c r="D87" t="s">
        <v>77</v>
      </c>
      <c r="E87" t="s">
        <v>74</v>
      </c>
      <c r="F87" t="s">
        <v>255</v>
      </c>
      <c r="G87">
        <v>200</v>
      </c>
      <c r="H87" t="s">
        <v>72</v>
      </c>
      <c r="I87" t="s">
        <v>85</v>
      </c>
      <c r="J87" t="s">
        <v>267</v>
      </c>
      <c r="M87" s="48" t="str">
        <f t="shared" si="7"/>
        <v>石垣涼茉棒高跳</v>
      </c>
      <c r="O87">
        <f t="shared" si="8"/>
        <v>1</v>
      </c>
    </row>
    <row r="88" spans="1:15" hidden="1" x14ac:dyDescent="0.15">
      <c r="A88" t="s">
        <v>171</v>
      </c>
      <c r="B88" t="s">
        <v>70</v>
      </c>
      <c r="C88" s="50">
        <v>45095</v>
      </c>
      <c r="D88" t="s">
        <v>77</v>
      </c>
      <c r="E88" t="s">
        <v>71</v>
      </c>
      <c r="F88" t="s">
        <v>231</v>
      </c>
      <c r="G88">
        <v>130</v>
      </c>
      <c r="H88" t="s">
        <v>72</v>
      </c>
      <c r="I88" t="s">
        <v>172</v>
      </c>
      <c r="J88">
        <v>3</v>
      </c>
      <c r="M88" s="48" t="str">
        <f t="shared" si="7"/>
        <v>石原悠希走高跳</v>
      </c>
      <c r="O88" t="e">
        <f>IF(M88=#REF!,0,1)</f>
        <v>#REF!</v>
      </c>
    </row>
    <row r="89" spans="1:15" x14ac:dyDescent="0.15">
      <c r="A89" t="s">
        <v>143</v>
      </c>
      <c r="B89" t="s">
        <v>70</v>
      </c>
      <c r="C89" s="50">
        <v>45053</v>
      </c>
      <c r="D89" t="s">
        <v>102</v>
      </c>
      <c r="E89" t="s">
        <v>71</v>
      </c>
      <c r="F89" t="s">
        <v>76</v>
      </c>
      <c r="G89">
        <v>145</v>
      </c>
      <c r="H89" t="s">
        <v>72</v>
      </c>
      <c r="I89" t="s">
        <v>189</v>
      </c>
      <c r="J89">
        <v>2</v>
      </c>
      <c r="M89" s="48" t="str">
        <f t="shared" si="7"/>
        <v>石原遙翔走高跳</v>
      </c>
      <c r="O89">
        <f t="shared" si="8"/>
        <v>1</v>
      </c>
    </row>
    <row r="90" spans="1:15" hidden="1" x14ac:dyDescent="0.15">
      <c r="A90" t="s">
        <v>290</v>
      </c>
      <c r="B90" t="s">
        <v>291</v>
      </c>
      <c r="C90" s="50">
        <v>45208</v>
      </c>
      <c r="D90" t="s">
        <v>165</v>
      </c>
      <c r="E90" t="s">
        <v>71</v>
      </c>
      <c r="F90" t="s">
        <v>293</v>
      </c>
      <c r="G90">
        <v>110</v>
      </c>
      <c r="H90" t="s">
        <v>72</v>
      </c>
      <c r="I90" t="s">
        <v>161</v>
      </c>
      <c r="J90" t="s">
        <v>272</v>
      </c>
      <c r="M90" s="48" t="str">
        <f t="shared" si="7"/>
        <v>石川知奈走高跳</v>
      </c>
      <c r="O90">
        <f t="shared" si="8"/>
        <v>1</v>
      </c>
    </row>
    <row r="91" spans="1:15" hidden="1" x14ac:dyDescent="0.15">
      <c r="A91" t="s">
        <v>143</v>
      </c>
      <c r="B91" t="s">
        <v>70</v>
      </c>
      <c r="C91" s="50">
        <v>45053</v>
      </c>
      <c r="D91" t="s">
        <v>94</v>
      </c>
      <c r="E91" t="s">
        <v>71</v>
      </c>
      <c r="F91" t="s">
        <v>169</v>
      </c>
      <c r="G91">
        <v>130</v>
      </c>
      <c r="H91" t="s">
        <v>72</v>
      </c>
      <c r="I91" t="s">
        <v>191</v>
      </c>
      <c r="J91">
        <v>1</v>
      </c>
      <c r="M91" s="48" t="str">
        <f t="shared" si="7"/>
        <v>石川知優走高跳</v>
      </c>
      <c r="O91">
        <f t="shared" si="8"/>
        <v>1</v>
      </c>
    </row>
    <row r="92" spans="1:15" hidden="1" x14ac:dyDescent="0.15">
      <c r="A92" t="s">
        <v>134</v>
      </c>
      <c r="B92" t="s">
        <v>70</v>
      </c>
      <c r="C92" s="50">
        <v>45146</v>
      </c>
      <c r="D92" t="s">
        <v>258</v>
      </c>
      <c r="E92" t="s">
        <v>74</v>
      </c>
      <c r="F92" t="s">
        <v>136</v>
      </c>
      <c r="G92">
        <v>400</v>
      </c>
      <c r="H92" t="s">
        <v>72</v>
      </c>
      <c r="I92" t="s">
        <v>92</v>
      </c>
      <c r="J92">
        <v>3</v>
      </c>
      <c r="M92" s="48" t="str">
        <f t="shared" si="7"/>
        <v>川上大晴棒高跳</v>
      </c>
      <c r="O92" t="e">
        <f>IF(M92=#REF!,0,1)</f>
        <v>#REF!</v>
      </c>
    </row>
    <row r="93" spans="1:15" hidden="1" x14ac:dyDescent="0.15">
      <c r="A93" t="s">
        <v>302</v>
      </c>
      <c r="B93" t="s">
        <v>303</v>
      </c>
      <c r="C93" s="50">
        <v>45172</v>
      </c>
      <c r="D93" t="s">
        <v>304</v>
      </c>
      <c r="E93" t="s">
        <v>74</v>
      </c>
      <c r="F93" t="s">
        <v>111</v>
      </c>
      <c r="G93">
        <v>380</v>
      </c>
      <c r="H93" t="s">
        <v>72</v>
      </c>
      <c r="I93" t="s">
        <v>79</v>
      </c>
      <c r="J93">
        <v>3</v>
      </c>
      <c r="M93" s="48" t="str">
        <f t="shared" si="7"/>
        <v>川瀬智仁棒高跳</v>
      </c>
      <c r="O93" t="e">
        <f>IF(M93=#REF!,0,1)</f>
        <v>#REF!</v>
      </c>
    </row>
    <row r="94" spans="1:15" hidden="1" x14ac:dyDescent="0.15">
      <c r="A94" t="s">
        <v>317</v>
      </c>
      <c r="B94" t="s">
        <v>318</v>
      </c>
      <c r="C94" s="52">
        <v>45185</v>
      </c>
      <c r="D94" t="s">
        <v>319</v>
      </c>
      <c r="E94" t="s">
        <v>74</v>
      </c>
      <c r="F94" t="s">
        <v>128</v>
      </c>
      <c r="G94">
        <v>370</v>
      </c>
      <c r="H94" t="s">
        <v>72</v>
      </c>
      <c r="I94" t="s">
        <v>336</v>
      </c>
      <c r="J94">
        <v>2</v>
      </c>
      <c r="M94" s="48" t="str">
        <f t="shared" si="7"/>
        <v>前田托海棒高跳</v>
      </c>
      <c r="O94" t="e">
        <f>IF(M94=#REF!,0,1)</f>
        <v>#REF!</v>
      </c>
    </row>
    <row r="95" spans="1:15" hidden="1" x14ac:dyDescent="0.15">
      <c r="A95" t="s">
        <v>290</v>
      </c>
      <c r="B95" t="s">
        <v>291</v>
      </c>
      <c r="C95" s="50">
        <v>45208</v>
      </c>
      <c r="D95" t="s">
        <v>154</v>
      </c>
      <c r="E95" t="s">
        <v>71</v>
      </c>
      <c r="F95" t="s">
        <v>292</v>
      </c>
      <c r="G95">
        <v>110</v>
      </c>
      <c r="H95" t="s">
        <v>72</v>
      </c>
      <c r="I95" t="s">
        <v>161</v>
      </c>
      <c r="J95" t="s">
        <v>284</v>
      </c>
      <c r="M95" s="48" t="str">
        <f t="shared" si="7"/>
        <v>曽根楓太走高跳</v>
      </c>
      <c r="O95" t="e">
        <f>IF(M95=#REF!,0,1)</f>
        <v>#REF!</v>
      </c>
    </row>
    <row r="96" spans="1:15" hidden="1" x14ac:dyDescent="0.15">
      <c r="A96" t="s">
        <v>282</v>
      </c>
      <c r="B96" t="s">
        <v>70</v>
      </c>
      <c r="C96" s="50">
        <v>45199</v>
      </c>
      <c r="D96" t="s">
        <v>289</v>
      </c>
      <c r="E96" t="s">
        <v>71</v>
      </c>
      <c r="F96" t="s">
        <v>183</v>
      </c>
      <c r="G96">
        <v>120</v>
      </c>
      <c r="H96" t="s">
        <v>72</v>
      </c>
      <c r="I96" t="s">
        <v>161</v>
      </c>
      <c r="J96" t="s">
        <v>270</v>
      </c>
      <c r="M96" s="48" t="str">
        <f t="shared" si="7"/>
        <v>早川莉心走高跳</v>
      </c>
      <c r="O96">
        <f t="shared" si="8"/>
        <v>1</v>
      </c>
    </row>
    <row r="97" spans="1:15" x14ac:dyDescent="0.15">
      <c r="A97" t="s">
        <v>280</v>
      </c>
      <c r="B97" t="s">
        <v>101</v>
      </c>
      <c r="C97" s="50">
        <v>45157</v>
      </c>
      <c r="D97" t="s">
        <v>102</v>
      </c>
      <c r="E97" t="s">
        <v>71</v>
      </c>
      <c r="F97" t="s">
        <v>232</v>
      </c>
      <c r="G97">
        <v>160</v>
      </c>
      <c r="H97" t="s">
        <v>72</v>
      </c>
      <c r="I97" t="s">
        <v>189</v>
      </c>
      <c r="J97" t="s">
        <v>267</v>
      </c>
      <c r="M97" s="48" t="str">
        <f t="shared" si="7"/>
        <v>相内亮汰走高跳</v>
      </c>
      <c r="O97" t="e">
        <f>IF(M97=#REF!,0,1)</f>
        <v>#REF!</v>
      </c>
    </row>
    <row r="98" spans="1:15" hidden="1" x14ac:dyDescent="0.15">
      <c r="A98" t="s">
        <v>317</v>
      </c>
      <c r="B98" t="s">
        <v>318</v>
      </c>
      <c r="C98" s="52">
        <v>45186</v>
      </c>
      <c r="D98" t="s">
        <v>320</v>
      </c>
      <c r="E98" t="s">
        <v>71</v>
      </c>
      <c r="F98" t="s">
        <v>168</v>
      </c>
      <c r="G98">
        <v>145</v>
      </c>
      <c r="H98" t="s">
        <v>72</v>
      </c>
      <c r="I98" t="s">
        <v>331</v>
      </c>
      <c r="J98">
        <v>1</v>
      </c>
      <c r="M98" s="48" t="str">
        <f t="shared" ref="M98:M129" si="9">F98&amp;E98</f>
        <v>相馬羽夏走高跳</v>
      </c>
      <c r="O98" t="e">
        <f>IF(M98=#REF!,0,1)</f>
        <v>#REF!</v>
      </c>
    </row>
    <row r="99" spans="1:15" hidden="1" x14ac:dyDescent="0.15">
      <c r="A99" t="s">
        <v>143</v>
      </c>
      <c r="B99" t="s">
        <v>70</v>
      </c>
      <c r="C99" s="50">
        <v>45052</v>
      </c>
      <c r="D99" t="s">
        <v>94</v>
      </c>
      <c r="E99" t="s">
        <v>71</v>
      </c>
      <c r="F99" t="s">
        <v>97</v>
      </c>
      <c r="G99">
        <v>141</v>
      </c>
      <c r="H99" t="s">
        <v>72</v>
      </c>
      <c r="I99" t="s">
        <v>331</v>
      </c>
      <c r="J99">
        <v>3</v>
      </c>
      <c r="M99" s="48" t="str">
        <f t="shared" si="9"/>
        <v>相馬可夏子走高跳</v>
      </c>
      <c r="O99" t="e">
        <f>IF(M99=#REF!,0,1)</f>
        <v>#REF!</v>
      </c>
    </row>
    <row r="100" spans="1:15" x14ac:dyDescent="0.15">
      <c r="A100" t="s">
        <v>313</v>
      </c>
      <c r="B100" t="s">
        <v>314</v>
      </c>
      <c r="C100" s="52">
        <v>45191</v>
      </c>
      <c r="D100" t="s">
        <v>316</v>
      </c>
      <c r="E100" t="s">
        <v>71</v>
      </c>
      <c r="F100" t="s">
        <v>116</v>
      </c>
      <c r="G100">
        <v>140</v>
      </c>
      <c r="H100" t="s">
        <v>326</v>
      </c>
      <c r="I100" t="s">
        <v>189</v>
      </c>
      <c r="J100">
        <v>1</v>
      </c>
      <c r="M100" s="48" t="str">
        <f t="shared" si="9"/>
        <v>村上晴風走高跳</v>
      </c>
      <c r="O100">
        <f t="shared" ref="O100:O116" si="10">IF(M100=M99,0,1)</f>
        <v>1</v>
      </c>
    </row>
    <row r="101" spans="1:15" hidden="1" x14ac:dyDescent="0.15">
      <c r="A101" t="s">
        <v>282</v>
      </c>
      <c r="B101" t="s">
        <v>70</v>
      </c>
      <c r="C101" s="50">
        <v>45199</v>
      </c>
      <c r="D101" t="s">
        <v>285</v>
      </c>
      <c r="E101" t="s">
        <v>71</v>
      </c>
      <c r="F101" t="s">
        <v>198</v>
      </c>
      <c r="G101">
        <v>115</v>
      </c>
      <c r="H101" t="s">
        <v>72</v>
      </c>
      <c r="I101" t="s">
        <v>241</v>
      </c>
      <c r="J101" t="s">
        <v>272</v>
      </c>
      <c r="M101" s="48" t="str">
        <f t="shared" si="9"/>
        <v>大須賀颯太走高跳</v>
      </c>
      <c r="O101" t="e">
        <f>IF(M101=#REF!,0,1)</f>
        <v>#REF!</v>
      </c>
    </row>
    <row r="102" spans="1:15" hidden="1" x14ac:dyDescent="0.15">
      <c r="A102" t="s">
        <v>302</v>
      </c>
      <c r="B102" t="s">
        <v>303</v>
      </c>
      <c r="C102" s="50">
        <v>45172</v>
      </c>
      <c r="D102" t="s">
        <v>304</v>
      </c>
      <c r="E102" t="s">
        <v>74</v>
      </c>
      <c r="F102" t="s">
        <v>84</v>
      </c>
      <c r="G102">
        <v>320</v>
      </c>
      <c r="H102" t="s">
        <v>72</v>
      </c>
      <c r="I102" t="s">
        <v>85</v>
      </c>
      <c r="J102">
        <v>3</v>
      </c>
      <c r="M102" s="48" t="str">
        <f t="shared" si="9"/>
        <v>大林宏思棒高跳</v>
      </c>
      <c r="O102" t="e">
        <f>IF(M102=#REF!,0,1)</f>
        <v>#REF!</v>
      </c>
    </row>
    <row r="103" spans="1:15" hidden="1" x14ac:dyDescent="0.15">
      <c r="A103" t="s">
        <v>143</v>
      </c>
      <c r="B103" t="s">
        <v>70</v>
      </c>
      <c r="C103" s="50">
        <v>45052</v>
      </c>
      <c r="D103" t="s">
        <v>94</v>
      </c>
      <c r="E103" t="s">
        <v>71</v>
      </c>
      <c r="F103" t="s">
        <v>170</v>
      </c>
      <c r="G103">
        <v>141</v>
      </c>
      <c r="H103" t="s">
        <v>72</v>
      </c>
      <c r="I103" t="s">
        <v>82</v>
      </c>
      <c r="J103">
        <v>1</v>
      </c>
      <c r="M103" s="48" t="str">
        <f t="shared" si="9"/>
        <v>谷脇那由多走高跳</v>
      </c>
      <c r="O103" t="e">
        <f>IF(M103=#REF!,0,1)</f>
        <v>#REF!</v>
      </c>
    </row>
    <row r="104" spans="1:15" hidden="1" x14ac:dyDescent="0.15">
      <c r="A104" t="s">
        <v>143</v>
      </c>
      <c r="B104" t="s">
        <v>70</v>
      </c>
      <c r="C104" s="50">
        <v>45053</v>
      </c>
      <c r="D104" t="s">
        <v>102</v>
      </c>
      <c r="E104" t="s">
        <v>71</v>
      </c>
      <c r="F104" t="s">
        <v>215</v>
      </c>
      <c r="G104">
        <v>125</v>
      </c>
      <c r="H104" t="s">
        <v>72</v>
      </c>
      <c r="I104" t="s">
        <v>75</v>
      </c>
      <c r="J104">
        <v>1</v>
      </c>
      <c r="M104" s="48" t="str">
        <f t="shared" si="9"/>
        <v>池田七音走高跳</v>
      </c>
      <c r="O104">
        <f t="shared" si="10"/>
        <v>1</v>
      </c>
    </row>
    <row r="105" spans="1:15" hidden="1" x14ac:dyDescent="0.15">
      <c r="A105" t="s">
        <v>143</v>
      </c>
      <c r="B105" t="s">
        <v>70</v>
      </c>
      <c r="C105" s="50">
        <v>45052</v>
      </c>
      <c r="D105" t="s">
        <v>258</v>
      </c>
      <c r="E105" t="s">
        <v>71</v>
      </c>
      <c r="F105" t="s">
        <v>153</v>
      </c>
      <c r="G105">
        <v>160</v>
      </c>
      <c r="H105" t="s">
        <v>72</v>
      </c>
      <c r="I105" t="s">
        <v>343</v>
      </c>
      <c r="J105">
        <v>2</v>
      </c>
      <c r="M105" s="48" t="str">
        <f t="shared" si="9"/>
        <v>池悠之助走高跳</v>
      </c>
      <c r="O105">
        <f t="shared" si="10"/>
        <v>1</v>
      </c>
    </row>
    <row r="106" spans="1:15" hidden="1" x14ac:dyDescent="0.15">
      <c r="A106" t="s">
        <v>69</v>
      </c>
      <c r="B106" t="s">
        <v>70</v>
      </c>
      <c r="C106" s="50">
        <v>45046</v>
      </c>
      <c r="D106" t="s">
        <v>260</v>
      </c>
      <c r="E106" t="s">
        <v>74</v>
      </c>
      <c r="F106" t="s">
        <v>176</v>
      </c>
      <c r="G106">
        <v>210</v>
      </c>
      <c r="H106" t="s">
        <v>72</v>
      </c>
      <c r="I106" t="s">
        <v>336</v>
      </c>
      <c r="J106">
        <v>2</v>
      </c>
      <c r="M106" s="48" t="str">
        <f t="shared" si="9"/>
        <v>竹岡瑚珀棒高跳</v>
      </c>
      <c r="O106" t="e">
        <f>IF(M106=#REF!,0,1)</f>
        <v>#REF!</v>
      </c>
    </row>
    <row r="107" spans="1:15" hidden="1" x14ac:dyDescent="0.15">
      <c r="A107" t="s">
        <v>134</v>
      </c>
      <c r="B107" t="s">
        <v>70</v>
      </c>
      <c r="C107" s="50">
        <v>45146</v>
      </c>
      <c r="D107" t="s">
        <v>257</v>
      </c>
      <c r="E107" t="s">
        <v>71</v>
      </c>
      <c r="F107" t="s">
        <v>194</v>
      </c>
      <c r="G107">
        <v>176</v>
      </c>
      <c r="H107" t="s">
        <v>72</v>
      </c>
      <c r="I107" t="s">
        <v>204</v>
      </c>
      <c r="J107" t="s">
        <v>205</v>
      </c>
      <c r="M107" s="48" t="str">
        <f t="shared" si="9"/>
        <v>中川崇義走高跳</v>
      </c>
      <c r="O107" t="e">
        <f>IF(M107=#REF!,0,1)</f>
        <v>#REF!</v>
      </c>
    </row>
    <row r="108" spans="1:15" hidden="1" x14ac:dyDescent="0.15">
      <c r="A108" t="s">
        <v>313</v>
      </c>
      <c r="B108" t="s">
        <v>314</v>
      </c>
      <c r="C108" s="52">
        <v>45190</v>
      </c>
      <c r="D108" t="s">
        <v>315</v>
      </c>
      <c r="E108" t="s">
        <v>71</v>
      </c>
      <c r="F108" t="s">
        <v>121</v>
      </c>
      <c r="G108">
        <v>183</v>
      </c>
      <c r="H108" t="s">
        <v>72</v>
      </c>
      <c r="I108" t="s">
        <v>332</v>
      </c>
      <c r="J108">
        <v>2</v>
      </c>
      <c r="M108" s="48" t="str">
        <f t="shared" si="9"/>
        <v>中村志瞳走高跳</v>
      </c>
      <c r="O108">
        <f t="shared" si="10"/>
        <v>1</v>
      </c>
    </row>
    <row r="109" spans="1:15" x14ac:dyDescent="0.15">
      <c r="A109" t="s">
        <v>273</v>
      </c>
      <c r="B109" t="s">
        <v>101</v>
      </c>
      <c r="C109" s="50">
        <v>45178</v>
      </c>
      <c r="D109" t="s">
        <v>263</v>
      </c>
      <c r="E109" t="s">
        <v>74</v>
      </c>
      <c r="F109" t="s">
        <v>110</v>
      </c>
      <c r="G109">
        <v>420</v>
      </c>
      <c r="H109" t="s">
        <v>72</v>
      </c>
      <c r="I109" t="s">
        <v>189</v>
      </c>
      <c r="J109" t="s">
        <v>267</v>
      </c>
      <c r="M109" s="48" t="str">
        <f t="shared" si="9"/>
        <v>中田隼翔棒高跳</v>
      </c>
      <c r="O109" t="e">
        <f>IF(M109=#REF!,0,1)</f>
        <v>#REF!</v>
      </c>
    </row>
    <row r="110" spans="1:15" hidden="1" x14ac:dyDescent="0.15">
      <c r="A110" t="s">
        <v>119</v>
      </c>
      <c r="B110" t="s">
        <v>101</v>
      </c>
      <c r="C110" s="50">
        <v>45124</v>
      </c>
      <c r="D110" t="s">
        <v>262</v>
      </c>
      <c r="E110" t="s">
        <v>71</v>
      </c>
      <c r="F110" t="s">
        <v>160</v>
      </c>
      <c r="G110">
        <v>150</v>
      </c>
      <c r="H110" t="s">
        <v>72</v>
      </c>
      <c r="I110" t="s">
        <v>191</v>
      </c>
      <c r="J110">
        <v>1</v>
      </c>
      <c r="M110" s="48" t="str">
        <f t="shared" si="9"/>
        <v>長谷川大巧走高跳</v>
      </c>
      <c r="O110" t="e">
        <f>IF(M110=#REF!,0,1)</f>
        <v>#REF!</v>
      </c>
    </row>
    <row r="111" spans="1:15" hidden="1" x14ac:dyDescent="0.15">
      <c r="A111" t="s">
        <v>295</v>
      </c>
      <c r="B111" t="s">
        <v>101</v>
      </c>
      <c r="C111" s="50" t="s">
        <v>296</v>
      </c>
      <c r="D111" t="s">
        <v>265</v>
      </c>
      <c r="E111" t="s">
        <v>74</v>
      </c>
      <c r="F111" t="s">
        <v>127</v>
      </c>
      <c r="G111">
        <v>340</v>
      </c>
      <c r="H111" t="s">
        <v>72</v>
      </c>
      <c r="I111" t="s">
        <v>305</v>
      </c>
      <c r="J111" t="s">
        <v>266</v>
      </c>
      <c r="M111" s="48" t="str">
        <f t="shared" si="9"/>
        <v>田村樹棒高跳</v>
      </c>
      <c r="O111" t="e">
        <f>IF(M111=#REF!,0,1)</f>
        <v>#REF!</v>
      </c>
    </row>
    <row r="112" spans="1:15" hidden="1" x14ac:dyDescent="0.15">
      <c r="A112" t="s">
        <v>290</v>
      </c>
      <c r="B112" t="s">
        <v>291</v>
      </c>
      <c r="C112" s="50">
        <v>45208</v>
      </c>
      <c r="D112" t="s">
        <v>165</v>
      </c>
      <c r="E112" t="s">
        <v>71</v>
      </c>
      <c r="F112" t="s">
        <v>294</v>
      </c>
      <c r="G112">
        <v>120</v>
      </c>
      <c r="H112" t="s">
        <v>72</v>
      </c>
      <c r="I112" t="s">
        <v>161</v>
      </c>
      <c r="J112" t="s">
        <v>270</v>
      </c>
      <c r="M112" s="48" t="str">
        <f t="shared" si="9"/>
        <v>田中杏心走高跳</v>
      </c>
      <c r="O112" t="e">
        <f>IF(M112=#REF!,0,1)</f>
        <v>#REF!</v>
      </c>
    </row>
    <row r="113" spans="1:15" hidden="1" x14ac:dyDescent="0.15">
      <c r="A113" t="s">
        <v>282</v>
      </c>
      <c r="B113" t="s">
        <v>70</v>
      </c>
      <c r="C113" s="50">
        <v>45199</v>
      </c>
      <c r="D113" t="s">
        <v>288</v>
      </c>
      <c r="E113" t="s">
        <v>71</v>
      </c>
      <c r="F113" t="s">
        <v>246</v>
      </c>
      <c r="G113">
        <v>115</v>
      </c>
      <c r="H113" t="s">
        <v>72</v>
      </c>
      <c r="I113" t="s">
        <v>241</v>
      </c>
      <c r="J113" t="s">
        <v>272</v>
      </c>
      <c r="M113" s="48" t="str">
        <f t="shared" si="9"/>
        <v>田邉瑠子走高跳</v>
      </c>
      <c r="O113">
        <f t="shared" si="10"/>
        <v>1</v>
      </c>
    </row>
    <row r="114" spans="1:15" hidden="1" x14ac:dyDescent="0.15">
      <c r="A114" t="s">
        <v>179</v>
      </c>
      <c r="B114" t="s">
        <v>70</v>
      </c>
      <c r="C114" s="50">
        <v>45074</v>
      </c>
      <c r="D114" t="s">
        <v>154</v>
      </c>
      <c r="E114" t="s">
        <v>71</v>
      </c>
      <c r="F114" t="s">
        <v>238</v>
      </c>
      <c r="G114">
        <v>115</v>
      </c>
      <c r="H114" t="s">
        <v>72</v>
      </c>
      <c r="I114" t="s">
        <v>161</v>
      </c>
      <c r="J114">
        <v>5</v>
      </c>
      <c r="M114" s="48" t="str">
        <f t="shared" si="9"/>
        <v>土屋真成斗走高跳</v>
      </c>
      <c r="O114" t="e">
        <f>IF(M114=#REF!,0,1)</f>
        <v>#REF!</v>
      </c>
    </row>
    <row r="115" spans="1:15" hidden="1" x14ac:dyDescent="0.15">
      <c r="A115" t="s">
        <v>171</v>
      </c>
      <c r="B115" t="s">
        <v>70</v>
      </c>
      <c r="C115" s="50">
        <v>45095</v>
      </c>
      <c r="D115" t="s">
        <v>77</v>
      </c>
      <c r="E115" t="s">
        <v>71</v>
      </c>
      <c r="F115" t="s">
        <v>78</v>
      </c>
      <c r="G115">
        <v>140</v>
      </c>
      <c r="H115" t="s">
        <v>72</v>
      </c>
      <c r="I115" t="s">
        <v>79</v>
      </c>
      <c r="J115">
        <v>3</v>
      </c>
      <c r="M115" s="48" t="str">
        <f t="shared" si="9"/>
        <v>東條来音走高跳</v>
      </c>
      <c r="O115" t="e">
        <f>IF(M115=#REF!,0,1)</f>
        <v>#REF!</v>
      </c>
    </row>
    <row r="116" spans="1:15" hidden="1" x14ac:dyDescent="0.15">
      <c r="A116" t="s">
        <v>264</v>
      </c>
      <c r="B116" t="s">
        <v>101</v>
      </c>
      <c r="C116" s="50">
        <v>45080</v>
      </c>
      <c r="D116" t="s">
        <v>265</v>
      </c>
      <c r="E116" t="s">
        <v>71</v>
      </c>
      <c r="F116" t="s">
        <v>150</v>
      </c>
      <c r="G116">
        <v>140</v>
      </c>
      <c r="H116" t="s">
        <v>72</v>
      </c>
      <c r="I116" t="s">
        <v>79</v>
      </c>
      <c r="J116" t="s">
        <v>268</v>
      </c>
      <c r="M116" s="48" t="str">
        <f t="shared" si="9"/>
        <v>藤原佑志郎走高跳</v>
      </c>
      <c r="O116">
        <f t="shared" si="10"/>
        <v>1</v>
      </c>
    </row>
    <row r="117" spans="1:15" hidden="1" x14ac:dyDescent="0.15">
      <c r="A117" t="s">
        <v>281</v>
      </c>
      <c r="B117" t="s">
        <v>101</v>
      </c>
      <c r="C117" s="50">
        <v>45157</v>
      </c>
      <c r="D117" t="s">
        <v>77</v>
      </c>
      <c r="E117" t="s">
        <v>74</v>
      </c>
      <c r="F117" t="s">
        <v>195</v>
      </c>
      <c r="G117">
        <v>240</v>
      </c>
      <c r="H117" t="s">
        <v>72</v>
      </c>
      <c r="I117" t="s">
        <v>96</v>
      </c>
      <c r="J117" t="s">
        <v>266</v>
      </c>
      <c r="M117" s="48" t="str">
        <f t="shared" si="9"/>
        <v>苫米地泰輝棒高跳</v>
      </c>
      <c r="O117" t="e">
        <f>IF(M117=#REF!,0,1)</f>
        <v>#REF!</v>
      </c>
    </row>
    <row r="118" spans="1:15" hidden="1" x14ac:dyDescent="0.15">
      <c r="A118" t="s">
        <v>290</v>
      </c>
      <c r="B118" t="s">
        <v>291</v>
      </c>
      <c r="C118" s="50">
        <v>45208</v>
      </c>
      <c r="D118" t="s">
        <v>154</v>
      </c>
      <c r="E118" t="s">
        <v>71</v>
      </c>
      <c r="F118" t="s">
        <v>158</v>
      </c>
      <c r="G118">
        <v>120</v>
      </c>
      <c r="H118" t="s">
        <v>72</v>
      </c>
      <c r="I118" t="s">
        <v>241</v>
      </c>
      <c r="J118" t="s">
        <v>270</v>
      </c>
      <c r="M118" s="48" t="str">
        <f t="shared" si="9"/>
        <v>柏崎粋心走高跳</v>
      </c>
      <c r="O118" t="e">
        <f>IF(M118=#REF!,0,1)</f>
        <v>#REF!</v>
      </c>
    </row>
    <row r="119" spans="1:15" hidden="1" x14ac:dyDescent="0.15">
      <c r="A119" t="s">
        <v>282</v>
      </c>
      <c r="B119" t="s">
        <v>70</v>
      </c>
      <c r="C119" s="50">
        <v>45199</v>
      </c>
      <c r="D119" t="s">
        <v>285</v>
      </c>
      <c r="E119" t="s">
        <v>71</v>
      </c>
      <c r="F119" t="s">
        <v>199</v>
      </c>
      <c r="G119">
        <v>110</v>
      </c>
      <c r="H119" t="s">
        <v>72</v>
      </c>
      <c r="I119" t="s">
        <v>200</v>
      </c>
      <c r="J119" t="s">
        <v>272</v>
      </c>
      <c r="M119" s="48" t="str">
        <f t="shared" si="9"/>
        <v>板岡朝陽走高跳</v>
      </c>
      <c r="O119" t="e">
        <f>IF(M119=#REF!,0,1)</f>
        <v>#REF!</v>
      </c>
    </row>
    <row r="120" spans="1:15" hidden="1" x14ac:dyDescent="0.15">
      <c r="A120" t="s">
        <v>100</v>
      </c>
      <c r="B120" t="s">
        <v>101</v>
      </c>
      <c r="C120" s="50">
        <v>45059</v>
      </c>
      <c r="D120" t="s">
        <v>263</v>
      </c>
      <c r="E120" t="s">
        <v>74</v>
      </c>
      <c r="F120" t="s">
        <v>124</v>
      </c>
      <c r="G120">
        <v>330</v>
      </c>
      <c r="H120" t="s">
        <v>72</v>
      </c>
      <c r="I120" t="s">
        <v>123</v>
      </c>
      <c r="J120">
        <v>2</v>
      </c>
      <c r="M120" s="48" t="str">
        <f t="shared" si="9"/>
        <v>飯島空輝棒高跳</v>
      </c>
      <c r="O120" t="e">
        <f>IF(M120=#REF!,0,1)</f>
        <v>#REF!</v>
      </c>
    </row>
    <row r="121" spans="1:15" hidden="1" x14ac:dyDescent="0.15">
      <c r="A121" t="s">
        <v>313</v>
      </c>
      <c r="B121" t="s">
        <v>314</v>
      </c>
      <c r="C121" s="52">
        <v>45189</v>
      </c>
      <c r="D121" t="s">
        <v>315</v>
      </c>
      <c r="E121" t="s">
        <v>74</v>
      </c>
      <c r="F121" t="s">
        <v>109</v>
      </c>
      <c r="G121">
        <v>360</v>
      </c>
      <c r="H121" t="s">
        <v>72</v>
      </c>
      <c r="I121" t="s">
        <v>338</v>
      </c>
      <c r="J121">
        <v>1</v>
      </c>
      <c r="M121" s="48" t="str">
        <f t="shared" si="9"/>
        <v>飯野佑芯棒高跳</v>
      </c>
      <c r="O121">
        <f t="shared" ref="O121:O140" si="11">IF(M121=M120,0,1)</f>
        <v>1</v>
      </c>
    </row>
    <row r="122" spans="1:15" hidden="1" x14ac:dyDescent="0.15">
      <c r="A122" t="s">
        <v>313</v>
      </c>
      <c r="B122" t="s">
        <v>314</v>
      </c>
      <c r="C122" s="52">
        <v>45190</v>
      </c>
      <c r="D122" t="s">
        <v>316</v>
      </c>
      <c r="E122" t="s">
        <v>74</v>
      </c>
      <c r="F122" t="s">
        <v>138</v>
      </c>
      <c r="G122">
        <v>290</v>
      </c>
      <c r="H122" t="s">
        <v>72</v>
      </c>
      <c r="I122" t="s">
        <v>332</v>
      </c>
      <c r="J122">
        <v>2</v>
      </c>
      <c r="M122" s="48" t="str">
        <f t="shared" si="9"/>
        <v>富永咲愛棒高跳</v>
      </c>
      <c r="O122" t="e">
        <f>IF(M122=#REF!,0,1)</f>
        <v>#REF!</v>
      </c>
    </row>
    <row r="123" spans="1:15" hidden="1" x14ac:dyDescent="0.15">
      <c r="A123" t="s">
        <v>179</v>
      </c>
      <c r="B123" t="s">
        <v>70</v>
      </c>
      <c r="C123" s="50">
        <v>45074</v>
      </c>
      <c r="D123" t="s">
        <v>154</v>
      </c>
      <c r="E123" t="s">
        <v>71</v>
      </c>
      <c r="F123" t="s">
        <v>239</v>
      </c>
      <c r="G123">
        <v>105</v>
      </c>
      <c r="H123" t="s">
        <v>72</v>
      </c>
      <c r="I123" t="s">
        <v>240</v>
      </c>
      <c r="J123">
        <v>5</v>
      </c>
      <c r="M123" s="48" t="str">
        <f t="shared" si="9"/>
        <v>武田悠佑走高跳</v>
      </c>
      <c r="O123" t="e">
        <f>IF(M123=#REF!,0,1)</f>
        <v>#REF!</v>
      </c>
    </row>
    <row r="124" spans="1:15" hidden="1" x14ac:dyDescent="0.15">
      <c r="A124" t="s">
        <v>143</v>
      </c>
      <c r="B124" t="s">
        <v>70</v>
      </c>
      <c r="C124" s="50">
        <v>45052</v>
      </c>
      <c r="D124" t="s">
        <v>258</v>
      </c>
      <c r="E124" t="s">
        <v>71</v>
      </c>
      <c r="F124" t="s">
        <v>208</v>
      </c>
      <c r="G124">
        <v>155</v>
      </c>
      <c r="H124" t="s">
        <v>72</v>
      </c>
      <c r="I124" t="s">
        <v>343</v>
      </c>
      <c r="J124">
        <v>2</v>
      </c>
      <c r="M124" s="48" t="str">
        <f t="shared" si="9"/>
        <v>武藤大輔走高跳</v>
      </c>
      <c r="O124">
        <f t="shared" si="11"/>
        <v>1</v>
      </c>
    </row>
    <row r="125" spans="1:15" x14ac:dyDescent="0.15">
      <c r="A125" t="s">
        <v>119</v>
      </c>
      <c r="B125" t="s">
        <v>101</v>
      </c>
      <c r="C125" s="50">
        <v>45124</v>
      </c>
      <c r="D125" t="s">
        <v>263</v>
      </c>
      <c r="E125" t="s">
        <v>74</v>
      </c>
      <c r="F125" t="s">
        <v>125</v>
      </c>
      <c r="G125">
        <v>421</v>
      </c>
      <c r="H125" t="s">
        <v>72</v>
      </c>
      <c r="I125" t="s">
        <v>189</v>
      </c>
      <c r="J125">
        <v>3</v>
      </c>
      <c r="M125" s="48" t="str">
        <f t="shared" si="9"/>
        <v>福田悠介棒高跳</v>
      </c>
      <c r="O125" t="e">
        <f>IF(M125=#REF!,0,1)</f>
        <v>#REF!</v>
      </c>
    </row>
    <row r="126" spans="1:15" x14ac:dyDescent="0.15">
      <c r="A126" t="s">
        <v>313</v>
      </c>
      <c r="B126" t="s">
        <v>314</v>
      </c>
      <c r="C126" s="52">
        <v>45189</v>
      </c>
      <c r="D126" t="s">
        <v>315</v>
      </c>
      <c r="E126" t="s">
        <v>74</v>
      </c>
      <c r="F126" t="s">
        <v>210</v>
      </c>
      <c r="G126">
        <v>320</v>
      </c>
      <c r="H126" t="s">
        <v>72</v>
      </c>
      <c r="I126" t="s">
        <v>189</v>
      </c>
      <c r="J126">
        <v>1</v>
      </c>
      <c r="M126" s="48" t="str">
        <f t="shared" si="9"/>
        <v>福田凉介棒高跳</v>
      </c>
      <c r="O126" t="e">
        <f>IF(M126=#REF!,0,1)</f>
        <v>#REF!</v>
      </c>
    </row>
    <row r="127" spans="1:15" hidden="1" x14ac:dyDescent="0.15">
      <c r="A127" t="s">
        <v>308</v>
      </c>
      <c r="B127" t="s">
        <v>309</v>
      </c>
      <c r="C127" s="50">
        <v>45124</v>
      </c>
      <c r="D127" t="s">
        <v>307</v>
      </c>
      <c r="E127" t="s">
        <v>71</v>
      </c>
      <c r="F127" t="s">
        <v>159</v>
      </c>
      <c r="G127">
        <v>125</v>
      </c>
      <c r="H127" t="s">
        <v>72</v>
      </c>
      <c r="I127" t="s">
        <v>181</v>
      </c>
      <c r="J127">
        <v>6</v>
      </c>
      <c r="M127" s="48" t="str">
        <f t="shared" si="9"/>
        <v>平賀琥珀走高跳</v>
      </c>
      <c r="O127" t="e">
        <f>IF(M127=#REF!,0,1)</f>
        <v>#REF!</v>
      </c>
    </row>
    <row r="128" spans="1:15" hidden="1" x14ac:dyDescent="0.15">
      <c r="A128" t="s">
        <v>264</v>
      </c>
      <c r="B128" t="s">
        <v>101</v>
      </c>
      <c r="C128" s="50">
        <v>45080</v>
      </c>
      <c r="D128" t="s">
        <v>154</v>
      </c>
      <c r="E128" t="s">
        <v>71</v>
      </c>
      <c r="F128" t="s">
        <v>271</v>
      </c>
      <c r="G128">
        <v>100</v>
      </c>
      <c r="H128" t="s">
        <v>72</v>
      </c>
      <c r="I128" t="s">
        <v>181</v>
      </c>
      <c r="J128">
        <v>5</v>
      </c>
      <c r="M128" s="48" t="str">
        <f t="shared" si="9"/>
        <v>平賀絆走高跳</v>
      </c>
      <c r="O128" t="e">
        <f>IF(M128=#REF!,0,1)</f>
        <v>#REF!</v>
      </c>
    </row>
    <row r="129" spans="1:15" hidden="1" x14ac:dyDescent="0.15">
      <c r="A129" t="s">
        <v>310</v>
      </c>
      <c r="B129" t="s">
        <v>311</v>
      </c>
      <c r="C129" s="50">
        <v>45132</v>
      </c>
      <c r="D129" t="s">
        <v>312</v>
      </c>
      <c r="E129" t="s">
        <v>74</v>
      </c>
      <c r="F129" t="s">
        <v>146</v>
      </c>
      <c r="G129">
        <v>280</v>
      </c>
      <c r="H129" t="s">
        <v>326</v>
      </c>
      <c r="I129" t="s">
        <v>87</v>
      </c>
      <c r="J129">
        <v>3</v>
      </c>
      <c r="M129" s="48" t="str">
        <f t="shared" si="9"/>
        <v>平野聖夜棒高跳</v>
      </c>
      <c r="O129">
        <f t="shared" si="11"/>
        <v>1</v>
      </c>
    </row>
    <row r="130" spans="1:15" hidden="1" x14ac:dyDescent="0.15">
      <c r="A130" t="s">
        <v>273</v>
      </c>
      <c r="B130" t="s">
        <v>101</v>
      </c>
      <c r="C130" s="50">
        <v>45178</v>
      </c>
      <c r="D130" t="s">
        <v>265</v>
      </c>
      <c r="E130" t="s">
        <v>71</v>
      </c>
      <c r="F130" t="s">
        <v>249</v>
      </c>
      <c r="G130">
        <v>140</v>
      </c>
      <c r="H130" t="s">
        <v>72</v>
      </c>
      <c r="I130" t="s">
        <v>126</v>
      </c>
      <c r="J130" t="s">
        <v>267</v>
      </c>
      <c r="M130" s="48" t="str">
        <f t="shared" ref="M130:M150" si="12">F130&amp;E130</f>
        <v>片川透磨走高跳</v>
      </c>
      <c r="O130" t="e">
        <f>IF(M130=#REF!,0,1)</f>
        <v>#REF!</v>
      </c>
    </row>
    <row r="131" spans="1:15" hidden="1" x14ac:dyDescent="0.15">
      <c r="A131" t="s">
        <v>100</v>
      </c>
      <c r="B131" t="s">
        <v>101</v>
      </c>
      <c r="C131" s="50">
        <v>45059</v>
      </c>
      <c r="D131" t="s">
        <v>262</v>
      </c>
      <c r="E131" t="s">
        <v>71</v>
      </c>
      <c r="F131" t="s">
        <v>173</v>
      </c>
      <c r="G131">
        <v>155</v>
      </c>
      <c r="H131" t="s">
        <v>72</v>
      </c>
      <c r="I131" t="s">
        <v>126</v>
      </c>
      <c r="J131">
        <v>3</v>
      </c>
      <c r="M131" s="48" t="str">
        <f t="shared" si="12"/>
        <v>片川煌盛走高跳</v>
      </c>
      <c r="O131" t="e">
        <f>IF(M131=#REF!,0,1)</f>
        <v>#REF!</v>
      </c>
    </row>
    <row r="132" spans="1:15" hidden="1" x14ac:dyDescent="0.15">
      <c r="A132" t="s">
        <v>298</v>
      </c>
      <c r="B132" t="s">
        <v>299</v>
      </c>
      <c r="C132" s="50">
        <v>45091</v>
      </c>
      <c r="D132" t="s">
        <v>300</v>
      </c>
      <c r="E132" t="s">
        <v>74</v>
      </c>
      <c r="F132" t="s">
        <v>190</v>
      </c>
      <c r="G132">
        <v>380</v>
      </c>
      <c r="H132" t="s">
        <v>72</v>
      </c>
      <c r="I132" t="s">
        <v>338</v>
      </c>
      <c r="J132">
        <v>1</v>
      </c>
      <c r="M132" s="48" t="str">
        <f t="shared" si="12"/>
        <v>豊原隆介棒高跳</v>
      </c>
      <c r="O132">
        <f t="shared" si="11"/>
        <v>1</v>
      </c>
    </row>
    <row r="133" spans="1:15" hidden="1" x14ac:dyDescent="0.15">
      <c r="A133" t="s">
        <v>134</v>
      </c>
      <c r="B133" t="s">
        <v>70</v>
      </c>
      <c r="C133" s="50">
        <v>45146</v>
      </c>
      <c r="D133" t="s">
        <v>259</v>
      </c>
      <c r="E133" t="s">
        <v>74</v>
      </c>
      <c r="F133" t="s">
        <v>250</v>
      </c>
      <c r="G133">
        <v>360</v>
      </c>
      <c r="H133" t="s">
        <v>72</v>
      </c>
      <c r="I133" t="s">
        <v>251</v>
      </c>
      <c r="J133">
        <v>3</v>
      </c>
      <c r="M133" s="48" t="str">
        <f t="shared" si="12"/>
        <v>豊原隆太棒高跳</v>
      </c>
      <c r="O133" t="e">
        <f>IF(M133=#REF!,0,1)</f>
        <v>#REF!</v>
      </c>
    </row>
    <row r="134" spans="1:15" hidden="1" x14ac:dyDescent="0.15">
      <c r="A134" t="s">
        <v>134</v>
      </c>
      <c r="B134" t="s">
        <v>70</v>
      </c>
      <c r="C134" s="50">
        <v>45146</v>
      </c>
      <c r="D134" t="s">
        <v>258</v>
      </c>
      <c r="E134" t="s">
        <v>71</v>
      </c>
      <c r="F134" t="s">
        <v>235</v>
      </c>
      <c r="G134">
        <v>145</v>
      </c>
      <c r="H134" t="s">
        <v>72</v>
      </c>
      <c r="I134" t="s">
        <v>73</v>
      </c>
      <c r="J134">
        <v>1</v>
      </c>
      <c r="M134" s="48" t="str">
        <f t="shared" si="12"/>
        <v>北島維人走高跳</v>
      </c>
      <c r="O134">
        <f t="shared" si="11"/>
        <v>1</v>
      </c>
    </row>
    <row r="135" spans="1:15" hidden="1" x14ac:dyDescent="0.15">
      <c r="A135" t="s">
        <v>310</v>
      </c>
      <c r="B135" t="s">
        <v>311</v>
      </c>
      <c r="C135" s="50">
        <v>45132</v>
      </c>
      <c r="D135" t="s">
        <v>312</v>
      </c>
      <c r="E135" t="s">
        <v>74</v>
      </c>
      <c r="F135" t="s">
        <v>175</v>
      </c>
      <c r="G135">
        <v>300</v>
      </c>
      <c r="H135" t="s">
        <v>326</v>
      </c>
      <c r="I135" t="s">
        <v>334</v>
      </c>
      <c r="J135">
        <v>3</v>
      </c>
      <c r="M135" s="48" t="str">
        <f t="shared" si="12"/>
        <v>本田櫂晴棒高跳</v>
      </c>
      <c r="O135">
        <f t="shared" si="11"/>
        <v>1</v>
      </c>
    </row>
    <row r="136" spans="1:15" hidden="1" x14ac:dyDescent="0.15">
      <c r="A136" t="s">
        <v>310</v>
      </c>
      <c r="B136" t="s">
        <v>311</v>
      </c>
      <c r="C136" s="50">
        <v>45134</v>
      </c>
      <c r="D136" t="s">
        <v>312</v>
      </c>
      <c r="E136" t="s">
        <v>71</v>
      </c>
      <c r="F136" t="s">
        <v>105</v>
      </c>
      <c r="G136">
        <v>170</v>
      </c>
      <c r="H136" t="s">
        <v>72</v>
      </c>
      <c r="I136" t="s">
        <v>340</v>
      </c>
      <c r="J136">
        <v>3</v>
      </c>
      <c r="M136" s="48" t="str">
        <f t="shared" si="12"/>
        <v>木村優生走高跳</v>
      </c>
      <c r="O136" t="e">
        <f>IF(M136=#REF!,0,1)</f>
        <v>#REF!</v>
      </c>
    </row>
    <row r="137" spans="1:15" hidden="1" x14ac:dyDescent="0.15">
      <c r="A137" t="s">
        <v>69</v>
      </c>
      <c r="B137" t="s">
        <v>70</v>
      </c>
      <c r="C137" s="50">
        <v>45046</v>
      </c>
      <c r="D137" t="s">
        <v>262</v>
      </c>
      <c r="E137" t="s">
        <v>71</v>
      </c>
      <c r="F137" t="s">
        <v>206</v>
      </c>
      <c r="G137">
        <v>130</v>
      </c>
      <c r="H137" t="s">
        <v>72</v>
      </c>
      <c r="I137" t="s">
        <v>82</v>
      </c>
      <c r="J137">
        <v>2</v>
      </c>
      <c r="M137" s="48" t="str">
        <f t="shared" si="12"/>
        <v>木藤柊走高跳</v>
      </c>
      <c r="O137" t="e">
        <f>IF(M137=#REF!,0,1)</f>
        <v>#REF!</v>
      </c>
    </row>
    <row r="138" spans="1:15" hidden="1" x14ac:dyDescent="0.15">
      <c r="A138" t="s">
        <v>152</v>
      </c>
      <c r="B138" t="s">
        <v>70</v>
      </c>
      <c r="C138" s="50">
        <v>45065</v>
      </c>
      <c r="D138" t="s">
        <v>102</v>
      </c>
      <c r="E138" t="s">
        <v>71</v>
      </c>
      <c r="F138" t="s">
        <v>135</v>
      </c>
      <c r="G138">
        <v>170</v>
      </c>
      <c r="H138" t="s">
        <v>72</v>
      </c>
      <c r="I138" t="s">
        <v>338</v>
      </c>
      <c r="J138">
        <v>2</v>
      </c>
      <c r="M138" s="48" t="str">
        <f t="shared" si="12"/>
        <v>野村駿走高跳</v>
      </c>
      <c r="O138">
        <f t="shared" si="11"/>
        <v>1</v>
      </c>
    </row>
    <row r="139" spans="1:15" hidden="1" x14ac:dyDescent="0.15">
      <c r="A139" t="s">
        <v>152</v>
      </c>
      <c r="B139" t="s">
        <v>70</v>
      </c>
      <c r="C139" s="50">
        <v>45065</v>
      </c>
      <c r="D139" t="s">
        <v>112</v>
      </c>
      <c r="E139" t="s">
        <v>71</v>
      </c>
      <c r="F139" t="s">
        <v>130</v>
      </c>
      <c r="G139">
        <v>140</v>
      </c>
      <c r="H139" t="s">
        <v>72</v>
      </c>
      <c r="I139" t="s">
        <v>338</v>
      </c>
      <c r="J139">
        <v>2</v>
      </c>
      <c r="M139" s="48" t="str">
        <f t="shared" si="12"/>
        <v>野村柚果走高跳</v>
      </c>
      <c r="O139">
        <f t="shared" si="11"/>
        <v>1</v>
      </c>
    </row>
    <row r="140" spans="1:15" hidden="1" x14ac:dyDescent="0.15">
      <c r="A140" t="s">
        <v>179</v>
      </c>
      <c r="B140" t="s">
        <v>70</v>
      </c>
      <c r="C140" s="50">
        <v>45074</v>
      </c>
      <c r="D140" t="s">
        <v>165</v>
      </c>
      <c r="E140" t="s">
        <v>71</v>
      </c>
      <c r="F140" t="s">
        <v>243</v>
      </c>
      <c r="G140">
        <v>100</v>
      </c>
      <c r="H140" t="s">
        <v>72</v>
      </c>
      <c r="I140" t="s">
        <v>161</v>
      </c>
      <c r="J140">
        <v>5</v>
      </c>
      <c r="M140" s="48" t="str">
        <f t="shared" si="12"/>
        <v>矢口桃歌走高跳</v>
      </c>
      <c r="O140">
        <f t="shared" si="11"/>
        <v>1</v>
      </c>
    </row>
    <row r="141" spans="1:15" hidden="1" x14ac:dyDescent="0.15">
      <c r="A141" t="s">
        <v>280</v>
      </c>
      <c r="B141" t="s">
        <v>101</v>
      </c>
      <c r="C141" s="50">
        <v>45157</v>
      </c>
      <c r="D141" t="s">
        <v>102</v>
      </c>
      <c r="E141" t="s">
        <v>71</v>
      </c>
      <c r="F141" t="s">
        <v>274</v>
      </c>
      <c r="G141">
        <v>140</v>
      </c>
      <c r="H141" t="s">
        <v>72</v>
      </c>
      <c r="I141" t="s">
        <v>275</v>
      </c>
      <c r="J141" t="s">
        <v>266</v>
      </c>
      <c r="M141" s="48" t="str">
        <f t="shared" si="12"/>
        <v>裏野詩恩走高跳</v>
      </c>
      <c r="O141" t="e">
        <f>IF(M141=#REF!,0,1)</f>
        <v>#REF!</v>
      </c>
    </row>
    <row r="142" spans="1:15" hidden="1" x14ac:dyDescent="0.15">
      <c r="A142" t="s">
        <v>321</v>
      </c>
      <c r="B142" t="s">
        <v>101</v>
      </c>
      <c r="C142" s="50">
        <v>45122</v>
      </c>
      <c r="D142" t="s">
        <v>322</v>
      </c>
      <c r="E142" t="s">
        <v>74</v>
      </c>
      <c r="F142" t="s">
        <v>227</v>
      </c>
      <c r="G142">
        <v>410</v>
      </c>
      <c r="H142" t="s">
        <v>72</v>
      </c>
      <c r="I142" t="s">
        <v>305</v>
      </c>
      <c r="M142" s="48" t="str">
        <f t="shared" si="12"/>
        <v>鈴木良幸棒高跳</v>
      </c>
      <c r="O142">
        <f t="shared" ref="O142:O150" si="13">IF(M142=M141,0,1)</f>
        <v>1</v>
      </c>
    </row>
    <row r="143" spans="1:15" hidden="1" x14ac:dyDescent="0.15">
      <c r="A143" t="s">
        <v>143</v>
      </c>
      <c r="B143" t="s">
        <v>70</v>
      </c>
      <c r="C143" s="50">
        <v>45053</v>
      </c>
      <c r="D143" t="s">
        <v>77</v>
      </c>
      <c r="E143" t="s">
        <v>71</v>
      </c>
      <c r="F143" t="s">
        <v>187</v>
      </c>
      <c r="G143">
        <v>155</v>
      </c>
      <c r="H143" t="s">
        <v>72</v>
      </c>
      <c r="I143" t="s">
        <v>82</v>
      </c>
      <c r="J143">
        <v>3</v>
      </c>
      <c r="M143" s="48" t="str">
        <f t="shared" si="12"/>
        <v>和田蓮貴走高跳</v>
      </c>
      <c r="O143" t="e">
        <f>IF(M143=#REF!,0,1)</f>
        <v>#REF!</v>
      </c>
    </row>
    <row r="144" spans="1:15" hidden="1" x14ac:dyDescent="0.15">
      <c r="A144" t="s">
        <v>280</v>
      </c>
      <c r="B144" t="s">
        <v>101</v>
      </c>
      <c r="C144" s="50">
        <v>45157</v>
      </c>
      <c r="D144" t="s">
        <v>102</v>
      </c>
      <c r="E144" t="s">
        <v>71</v>
      </c>
      <c r="F144" t="s">
        <v>122</v>
      </c>
      <c r="G144">
        <v>205</v>
      </c>
      <c r="H144" t="s">
        <v>72</v>
      </c>
      <c r="I144" t="s">
        <v>123</v>
      </c>
      <c r="J144" t="s">
        <v>266</v>
      </c>
      <c r="M144" s="48" t="str">
        <f t="shared" si="12"/>
        <v>崔宰原走高跳</v>
      </c>
      <c r="O144">
        <f t="shared" si="13"/>
        <v>1</v>
      </c>
    </row>
    <row r="145" spans="1:15" hidden="1" x14ac:dyDescent="0.15">
      <c r="A145" t="s">
        <v>179</v>
      </c>
      <c r="B145" t="s">
        <v>70</v>
      </c>
      <c r="C145" s="50">
        <v>45074</v>
      </c>
      <c r="D145" t="s">
        <v>165</v>
      </c>
      <c r="E145" t="s">
        <v>71</v>
      </c>
      <c r="F145" t="s">
        <v>182</v>
      </c>
      <c r="G145">
        <v>120</v>
      </c>
      <c r="H145" t="s">
        <v>72</v>
      </c>
      <c r="I145" t="s">
        <v>241</v>
      </c>
      <c r="J145">
        <v>6</v>
      </c>
      <c r="M145" s="48" t="str">
        <f t="shared" si="12"/>
        <v>澤口茉里衣走高跳</v>
      </c>
      <c r="O145" t="e">
        <f>IF(M145=#REF!,0,1)</f>
        <v>#REF!</v>
      </c>
    </row>
    <row r="146" spans="1:15" hidden="1" x14ac:dyDescent="0.15">
      <c r="A146" t="s">
        <v>290</v>
      </c>
      <c r="B146" t="s">
        <v>291</v>
      </c>
      <c r="C146" s="50">
        <v>45208</v>
      </c>
      <c r="D146" t="s">
        <v>165</v>
      </c>
      <c r="E146" t="s">
        <v>71</v>
      </c>
      <c r="F146" t="s">
        <v>184</v>
      </c>
      <c r="G146">
        <v>134</v>
      </c>
      <c r="H146" t="s">
        <v>72</v>
      </c>
      <c r="I146" t="s">
        <v>181</v>
      </c>
      <c r="J146">
        <v>6</v>
      </c>
      <c r="M146" s="48" t="str">
        <f t="shared" si="12"/>
        <v>澤田芽依走高跳</v>
      </c>
      <c r="O146" t="e">
        <f>IF(M146=#REF!,0,1)</f>
        <v>#REF!</v>
      </c>
    </row>
    <row r="147" spans="1:15" hidden="1" x14ac:dyDescent="0.15">
      <c r="A147" t="s">
        <v>152</v>
      </c>
      <c r="B147" t="s">
        <v>70</v>
      </c>
      <c r="C147" s="50">
        <v>45065</v>
      </c>
      <c r="D147" t="s">
        <v>102</v>
      </c>
      <c r="E147" t="s">
        <v>71</v>
      </c>
      <c r="F147" t="s">
        <v>214</v>
      </c>
      <c r="G147">
        <v>145</v>
      </c>
      <c r="H147" t="s">
        <v>72</v>
      </c>
      <c r="I147" t="s">
        <v>75</v>
      </c>
      <c r="J147">
        <v>1</v>
      </c>
      <c r="M147" s="48" t="str">
        <f t="shared" si="12"/>
        <v>齊藤俐来走高跳</v>
      </c>
      <c r="O147" t="e">
        <f>IF(M147=#REF!,0,1)</f>
        <v>#REF!</v>
      </c>
    </row>
    <row r="148" spans="1:15" hidden="1" x14ac:dyDescent="0.15">
      <c r="A148" t="s">
        <v>295</v>
      </c>
      <c r="B148" t="s">
        <v>101</v>
      </c>
      <c r="C148" s="50" t="s">
        <v>296</v>
      </c>
      <c r="D148" t="s">
        <v>265</v>
      </c>
      <c r="E148" t="s">
        <v>74</v>
      </c>
      <c r="F148" t="s">
        <v>230</v>
      </c>
      <c r="G148">
        <v>240</v>
      </c>
      <c r="H148" t="s">
        <v>72</v>
      </c>
      <c r="I148" t="s">
        <v>305</v>
      </c>
      <c r="J148" t="s">
        <v>267</v>
      </c>
      <c r="M148" s="48" t="str">
        <f t="shared" si="12"/>
        <v>髙瀬生楓棒高跳</v>
      </c>
      <c r="O148">
        <f t="shared" si="13"/>
        <v>1</v>
      </c>
    </row>
    <row r="149" spans="1:15" hidden="1" x14ac:dyDescent="0.15">
      <c r="A149" t="s">
        <v>321</v>
      </c>
      <c r="B149" t="s">
        <v>101</v>
      </c>
      <c r="C149" s="50">
        <v>45123</v>
      </c>
      <c r="D149" t="s">
        <v>306</v>
      </c>
      <c r="E149" t="s">
        <v>71</v>
      </c>
      <c r="F149" t="s">
        <v>324</v>
      </c>
      <c r="G149">
        <v>164</v>
      </c>
      <c r="H149" t="s">
        <v>72</v>
      </c>
      <c r="I149" t="s">
        <v>328</v>
      </c>
      <c r="J149">
        <v>4</v>
      </c>
      <c r="M149" s="48" t="str">
        <f t="shared" si="12"/>
        <v>髙田悠可走高跳</v>
      </c>
      <c r="O149" t="e">
        <f>IF(M149=#REF!,0,1)</f>
        <v>#REF!</v>
      </c>
    </row>
    <row r="150" spans="1:15" hidden="1" x14ac:dyDescent="0.15">
      <c r="A150" t="s">
        <v>171</v>
      </c>
      <c r="B150" t="s">
        <v>70</v>
      </c>
      <c r="C150" s="50">
        <v>45095</v>
      </c>
      <c r="D150" t="s">
        <v>77</v>
      </c>
      <c r="E150" t="s">
        <v>71</v>
      </c>
      <c r="F150" t="s">
        <v>228</v>
      </c>
      <c r="G150">
        <v>140</v>
      </c>
      <c r="H150" t="s">
        <v>72</v>
      </c>
      <c r="I150" t="s">
        <v>95</v>
      </c>
      <c r="J150">
        <v>1</v>
      </c>
      <c r="M150" s="48" t="str">
        <f t="shared" si="12"/>
        <v>髙畑葵生走高跳</v>
      </c>
      <c r="O150">
        <f t="shared" si="13"/>
        <v>1</v>
      </c>
    </row>
  </sheetData>
  <autoFilter ref="A1:O150">
    <filterColumn colId="8">
      <filters>
        <filter val="網走南ケ丘高"/>
      </filters>
    </filterColumn>
  </autoFilter>
  <sortState ref="A2:M150">
    <sortCondition ref="M2:M150"/>
    <sortCondition descending="1" ref="G2:G150"/>
  </sortState>
  <phoneticPr fontId="18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O5003"/>
  <sheetViews>
    <sheetView topLeftCell="A269" zoomScale="115" zoomScaleNormal="115" workbookViewId="0">
      <selection activeCell="J285" sqref="J285"/>
    </sheetView>
  </sheetViews>
  <sheetFormatPr defaultColWidth="9" defaultRowHeight="13.5" zeroHeight="1" x14ac:dyDescent="0.15"/>
  <cols>
    <col min="1" max="1" width="6.375" style="2" bestFit="1" customWidth="1"/>
    <col min="2" max="2" width="26.875" style="2" bestFit="1" customWidth="1"/>
    <col min="3" max="3" width="12.25" style="2" bestFit="1" customWidth="1"/>
    <col min="4" max="4" width="18.5" style="2" bestFit="1" customWidth="1"/>
    <col min="5" max="5" width="13.375" style="2" bestFit="1" customWidth="1"/>
    <col min="6" max="6" width="11.25" style="2" bestFit="1" customWidth="1"/>
    <col min="7" max="7" width="13.375" style="2" bestFit="1" customWidth="1"/>
    <col min="8" max="8" width="7.5" style="2" bestFit="1" customWidth="1"/>
    <col min="9" max="9" width="10.5" style="2" bestFit="1" customWidth="1"/>
    <col min="10" max="10" width="11.25" style="2" bestFit="1" customWidth="1"/>
    <col min="11" max="11" width="5.625" style="15" bestFit="1" customWidth="1"/>
    <col min="12" max="12" width="3.875" style="2" bestFit="1" customWidth="1"/>
    <col min="13" max="13" width="19.625" style="2" bestFit="1" customWidth="1"/>
    <col min="14" max="14" width="5.625" style="2" bestFit="1" customWidth="1"/>
    <col min="15" max="15" width="3.875" style="2" bestFit="1" customWidth="1"/>
    <col min="16" max="60" width="3.375" bestFit="1" customWidth="1"/>
  </cols>
  <sheetData>
    <row r="1" spans="1:15" x14ac:dyDescent="0.15">
      <c r="A1" s="7"/>
      <c r="B1" s="8">
        <v>1</v>
      </c>
      <c r="C1" s="8">
        <v>2</v>
      </c>
      <c r="D1" s="8">
        <v>3</v>
      </c>
      <c r="E1" s="8">
        <v>4</v>
      </c>
      <c r="F1" s="8">
        <v>5</v>
      </c>
      <c r="G1" s="8">
        <v>6</v>
      </c>
      <c r="H1" s="8">
        <v>7</v>
      </c>
      <c r="I1" s="8">
        <v>8</v>
      </c>
      <c r="J1" s="8">
        <v>9</v>
      </c>
      <c r="K1" s="9">
        <v>10</v>
      </c>
      <c r="L1" s="8">
        <v>11</v>
      </c>
      <c r="M1" s="8">
        <v>12</v>
      </c>
      <c r="N1" s="8">
        <v>13</v>
      </c>
      <c r="O1" s="10">
        <v>14</v>
      </c>
    </row>
    <row r="2" spans="1:15" x14ac:dyDescent="0.15">
      <c r="A2" s="11"/>
      <c r="B2" s="12" t="s">
        <v>59</v>
      </c>
      <c r="C2" s="12"/>
      <c r="D2" s="12" t="s">
        <v>58</v>
      </c>
      <c r="E2" s="12" t="s">
        <v>56</v>
      </c>
      <c r="F2" s="12" t="s">
        <v>57</v>
      </c>
      <c r="G2" s="12" t="s">
        <v>54</v>
      </c>
      <c r="H2" s="12" t="s">
        <v>55</v>
      </c>
      <c r="I2" s="12" t="s">
        <v>60</v>
      </c>
      <c r="J2" s="12" t="s">
        <v>49</v>
      </c>
      <c r="K2" s="13" t="s">
        <v>48</v>
      </c>
      <c r="L2" s="12" t="s">
        <v>51</v>
      </c>
      <c r="M2" s="12" t="s">
        <v>50</v>
      </c>
      <c r="N2" s="12" t="s">
        <v>52</v>
      </c>
      <c r="O2" s="14" t="s">
        <v>53</v>
      </c>
    </row>
    <row r="3" spans="1:15" x14ac:dyDescent="0.15">
      <c r="A3" s="2">
        <v>1</v>
      </c>
      <c r="B3" s="2" t="str">
        <f>D3&amp;F3</f>
        <v>高校男子走高跳19</v>
      </c>
      <c r="C3" s="2" t="str">
        <f>J3&amp;COUNTIF($J$3:J3,J3)</f>
        <v>?本一葉1</v>
      </c>
      <c r="D3" s="2" t="str">
        <f>STEP①【データ貼付】!D2&amp;STEP①【データ貼付】!E2</f>
        <v>高校男子走高跳</v>
      </c>
      <c r="E3" s="16">
        <f>STEP①【データ貼付】!G2+ROW()/1000000</f>
        <v>140.00000299999999</v>
      </c>
      <c r="F3" s="2">
        <f>SUMPRODUCT(($D$3:$D$300=D3)*($E$3:$E$300&gt;E3))+1</f>
        <v>19</v>
      </c>
      <c r="G3" s="2" t="str">
        <f>STEP①【データ貼付】!A2</f>
        <v>高校支部</v>
      </c>
      <c r="H3" s="2" t="str">
        <f>STEP①【データ貼付】!B2</f>
        <v>北見</v>
      </c>
      <c r="I3" s="49">
        <f>STEP①【データ貼付】!C2</f>
        <v>45065</v>
      </c>
      <c r="J3" s="2" t="str">
        <f>STEP①【データ貼付】!F2</f>
        <v>?本一葉</v>
      </c>
      <c r="K3" s="2">
        <f>STEP①【データ貼付】!G2</f>
        <v>140</v>
      </c>
      <c r="L3" s="2" t="str">
        <f>STEP①【データ貼付】!H2</f>
        <v>決</v>
      </c>
      <c r="M3" s="2" t="str">
        <f>STEP①【データ貼付】!I2</f>
        <v>遠軽高</v>
      </c>
      <c r="N3" s="2">
        <f>STEP①【データ貼付】!J2</f>
        <v>1</v>
      </c>
      <c r="O3" s="2">
        <f>STEP①【データ貼付】!K2</f>
        <v>0</v>
      </c>
    </row>
    <row r="4" spans="1:15" x14ac:dyDescent="0.15">
      <c r="A4" s="2">
        <v>2</v>
      </c>
      <c r="B4" s="2" t="str">
        <f t="shared" ref="B4:B67" si="0">D4&amp;F4</f>
        <v>小学4年女子走高跳1</v>
      </c>
      <c r="C4" s="2" t="str">
        <f>J4&amp;COUNTIF($J$3:J4,J4)</f>
        <v>阿部衣吹1</v>
      </c>
      <c r="D4" s="2" t="str">
        <f>STEP①【データ貼付】!D3&amp;STEP①【データ貼付】!E3</f>
        <v>小学4年女子走高跳</v>
      </c>
      <c r="E4" s="16">
        <f>STEP①【データ貼付】!G3+ROW()/1000000</f>
        <v>110.000004</v>
      </c>
      <c r="F4" s="2">
        <f t="shared" ref="F4" si="1">SUMPRODUCT(($D$3:$D$300=D4)*($E$3:$E$300&gt;E4))+1</f>
        <v>1</v>
      </c>
      <c r="G4" s="2" t="str">
        <f>STEP①【データ貼付】!A3</f>
        <v>小学生記録会</v>
      </c>
      <c r="H4" s="2" t="str">
        <f>STEP①【データ貼付】!B3</f>
        <v>北見</v>
      </c>
      <c r="I4" s="49">
        <f>STEP①【データ貼付】!C3</f>
        <v>45199</v>
      </c>
      <c r="J4" s="2" t="str">
        <f>STEP①【データ貼付】!F3</f>
        <v>阿部衣吹</v>
      </c>
      <c r="K4" s="2">
        <f>STEP①【データ貼付】!G3</f>
        <v>110</v>
      </c>
      <c r="L4" s="2" t="str">
        <f>STEP①【データ貼付】!H3</f>
        <v>決</v>
      </c>
      <c r="M4" s="2" t="str">
        <f>STEP①【データ貼付】!I3</f>
        <v>オホーツクキッズ</v>
      </c>
      <c r="N4" s="2" t="str">
        <f>STEP①【データ貼付】!J3</f>
        <v>4</v>
      </c>
      <c r="O4" s="2">
        <f>STEP①【データ貼付】!K3</f>
        <v>0</v>
      </c>
    </row>
    <row r="5" spans="1:15" x14ac:dyDescent="0.15">
      <c r="A5" s="2">
        <v>3</v>
      </c>
      <c r="B5" s="2" t="str">
        <f t="shared" si="0"/>
        <v>中学男子走高跳7</v>
      </c>
      <c r="C5" s="2" t="str">
        <f>J5&amp;COUNTIF($J$3:J5,J5)</f>
        <v>安井徠人1</v>
      </c>
      <c r="D5" s="2" t="str">
        <f>STEP①【データ貼付】!D4&amp;STEP①【データ貼付】!E4</f>
        <v>中学男子走高跳</v>
      </c>
      <c r="E5" s="16">
        <f>STEP①【データ貼付】!G4+ROW()/1000000</f>
        <v>160.00000499999999</v>
      </c>
      <c r="F5" s="2">
        <f t="shared" ref="F5:F68" si="2">SUMPRODUCT(($D$3:$D$300=D5)*($E$3:$E$300&gt;E5))+1</f>
        <v>7</v>
      </c>
      <c r="G5" s="2" t="str">
        <f>STEP①【データ貼付】!A4</f>
        <v>選手権</v>
      </c>
      <c r="H5" s="2" t="str">
        <f>STEP①【データ貼付】!B4</f>
        <v>北見</v>
      </c>
      <c r="I5" s="49">
        <f>STEP①【データ貼付】!C4</f>
        <v>45053</v>
      </c>
      <c r="J5" s="2" t="str">
        <f>STEP①【データ貼付】!F4</f>
        <v>安井徠人</v>
      </c>
      <c r="K5" s="2">
        <f>STEP①【データ貼付】!G4</f>
        <v>160</v>
      </c>
      <c r="L5" s="2" t="str">
        <f>STEP①【データ貼付】!H4</f>
        <v>決</v>
      </c>
      <c r="M5" s="2" t="str">
        <f>STEP①【データ貼付】!I4</f>
        <v>美幌北中</v>
      </c>
      <c r="N5" s="2">
        <f>STEP①【データ貼付】!J4</f>
        <v>3</v>
      </c>
      <c r="O5" s="2">
        <f>STEP①【データ貼付】!K4</f>
        <v>0</v>
      </c>
    </row>
    <row r="6" spans="1:15" x14ac:dyDescent="0.15">
      <c r="A6" s="2">
        <v>4</v>
      </c>
      <c r="B6" s="2" t="str">
        <f t="shared" si="0"/>
        <v>共通男子棒高跳2</v>
      </c>
      <c r="C6" s="2" t="str">
        <f>J6&amp;COUNTIF($J$3:J6,J6)</f>
        <v>安中龍斗1</v>
      </c>
      <c r="D6" s="2" t="str">
        <f>STEP①【データ貼付】!D5&amp;STEP①【データ貼付】!E5</f>
        <v>共通男子棒高跳</v>
      </c>
      <c r="E6" s="16">
        <f>STEP①【データ貼付】!G5+ROW()/1000000</f>
        <v>320.00000599999998</v>
      </c>
      <c r="F6" s="2">
        <f t="shared" si="2"/>
        <v>2</v>
      </c>
      <c r="G6" s="2" t="str">
        <f>STEP①【データ貼付】!A5</f>
        <v>混成記録会</v>
      </c>
      <c r="H6" s="2" t="str">
        <f>STEP①【データ貼付】!B5</f>
        <v>網走</v>
      </c>
      <c r="I6" s="49" t="str">
        <f>STEP①【データ貼付】!C5</f>
        <v>10月14日</v>
      </c>
      <c r="J6" s="2" t="str">
        <f>STEP①【データ貼付】!F5</f>
        <v>安中龍斗</v>
      </c>
      <c r="K6" s="2">
        <f>STEP①【データ貼付】!G5</f>
        <v>320</v>
      </c>
      <c r="L6" s="2" t="str">
        <f>STEP①【データ貼付】!H5</f>
        <v>決</v>
      </c>
      <c r="M6" s="2" t="str">
        <f>STEP①【データ貼付】!I5</f>
        <v>網走第二中</v>
      </c>
      <c r="N6" s="2" t="str">
        <f>STEP①【データ貼付】!J5</f>
        <v>2</v>
      </c>
      <c r="O6" s="2">
        <f>STEP①【データ貼付】!K5</f>
        <v>0</v>
      </c>
    </row>
    <row r="7" spans="1:15" x14ac:dyDescent="0.15">
      <c r="A7" s="2">
        <v>5</v>
      </c>
      <c r="B7" s="2" t="str">
        <f t="shared" si="0"/>
        <v>中学女子棒高跳1</v>
      </c>
      <c r="C7" s="2" t="str">
        <f>J7&amp;COUNTIF($J$3:J7,J7)</f>
        <v>安藤あかり1</v>
      </c>
      <c r="D7" s="2" t="str">
        <f>STEP①【データ貼付】!D6&amp;STEP①【データ貼付】!E6</f>
        <v>中学女子棒高跳</v>
      </c>
      <c r="E7" s="16">
        <f>STEP①【データ貼付】!G6+ROW()/1000000</f>
        <v>240.00000700000001</v>
      </c>
      <c r="F7" s="2">
        <f t="shared" si="2"/>
        <v>1</v>
      </c>
      <c r="G7" s="2" t="str">
        <f>STEP①【データ貼付】!A6</f>
        <v>記録会②</v>
      </c>
      <c r="H7" s="2" t="str">
        <f>STEP①【データ貼付】!B6</f>
        <v>網走</v>
      </c>
      <c r="I7" s="49">
        <f>STEP①【データ貼付】!C6</f>
        <v>45059</v>
      </c>
      <c r="J7" s="2" t="str">
        <f>STEP①【データ貼付】!F6</f>
        <v>安藤あかり</v>
      </c>
      <c r="K7" s="2">
        <f>STEP①【データ貼付】!G6</f>
        <v>240</v>
      </c>
      <c r="L7" s="2" t="str">
        <f>STEP①【データ貼付】!H6</f>
        <v>決</v>
      </c>
      <c r="M7" s="2" t="str">
        <f>STEP①【データ貼付】!I6</f>
        <v>網走第四中</v>
      </c>
      <c r="N7" s="2">
        <f>STEP①【データ貼付】!J6</f>
        <v>2</v>
      </c>
      <c r="O7" s="2">
        <f>STEP①【データ貼付】!K6</f>
        <v>0</v>
      </c>
    </row>
    <row r="8" spans="1:15" x14ac:dyDescent="0.15">
      <c r="A8" s="2">
        <v>6</v>
      </c>
      <c r="B8" s="2" t="str">
        <f t="shared" si="0"/>
        <v>中学男子棒高跳8</v>
      </c>
      <c r="C8" s="2" t="str">
        <f>J8&amp;COUNTIF($J$3:J8,J8)</f>
        <v>伊藤尊1</v>
      </c>
      <c r="D8" s="2" t="str">
        <f>STEP①【データ貼付】!D7&amp;STEP①【データ貼付】!E7</f>
        <v>中学男子棒高跳</v>
      </c>
      <c r="E8" s="16">
        <f>STEP①【データ貼付】!G7+ROW()/1000000</f>
        <v>320.00000799999998</v>
      </c>
      <c r="F8" s="2">
        <f t="shared" si="2"/>
        <v>8</v>
      </c>
      <c r="G8" s="2" t="str">
        <f>STEP①【データ貼付】!A7</f>
        <v>全道中学新人</v>
      </c>
      <c r="H8" s="2" t="str">
        <f>STEP①【データ貼付】!B7</f>
        <v>札幌</v>
      </c>
      <c r="I8" s="49">
        <f>STEP①【データ貼付】!C7</f>
        <v>45185</v>
      </c>
      <c r="J8" s="2" t="str">
        <f>STEP①【データ貼付】!F7</f>
        <v>伊藤尊</v>
      </c>
      <c r="K8" s="2">
        <f>STEP①【データ貼付】!G7</f>
        <v>320</v>
      </c>
      <c r="L8" s="2" t="str">
        <f>STEP①【データ貼付】!H7</f>
        <v>決</v>
      </c>
      <c r="M8" s="2" t="str">
        <f>STEP①【データ貼付】!I7</f>
        <v>網走第二中</v>
      </c>
      <c r="N8" s="2">
        <f>STEP①【データ貼付】!J7</f>
        <v>2</v>
      </c>
      <c r="O8" s="2">
        <f>STEP①【データ貼付】!K7</f>
        <v>0</v>
      </c>
    </row>
    <row r="9" spans="1:15" x14ac:dyDescent="0.15">
      <c r="A9" s="2">
        <v>7</v>
      </c>
      <c r="B9" s="2" t="str">
        <f t="shared" si="0"/>
        <v>高校女子走高跳2</v>
      </c>
      <c r="C9" s="2" t="str">
        <f>J9&amp;COUNTIF($J$3:J9,J9)</f>
        <v>伊藤凛音1</v>
      </c>
      <c r="D9" s="2" t="str">
        <f>STEP①【データ貼付】!D8&amp;STEP①【データ貼付】!E8</f>
        <v>高校女子走高跳</v>
      </c>
      <c r="E9" s="16">
        <f>STEP①【データ貼付】!G8+ROW()/1000000</f>
        <v>155.00000900000001</v>
      </c>
      <c r="F9" s="2">
        <f t="shared" si="2"/>
        <v>2</v>
      </c>
      <c r="G9" s="2" t="str">
        <f>STEP①【データ貼付】!A8</f>
        <v>高校新人</v>
      </c>
      <c r="H9" s="2" t="str">
        <f>STEP①【データ貼付】!B8</f>
        <v>網走</v>
      </c>
      <c r="I9" s="49">
        <f>STEP①【データ貼付】!C8</f>
        <v>45157</v>
      </c>
      <c r="J9" s="2" t="str">
        <f>STEP①【データ貼付】!F8</f>
        <v>伊藤凛音</v>
      </c>
      <c r="K9" s="2">
        <f>STEP①【データ貼付】!G8</f>
        <v>155</v>
      </c>
      <c r="L9" s="2" t="str">
        <f>STEP①【データ貼付】!H8</f>
        <v>決</v>
      </c>
      <c r="M9" s="2" t="str">
        <f>STEP①【データ貼付】!I8</f>
        <v>北見北斗高</v>
      </c>
      <c r="N9" s="2" t="str">
        <f>STEP①【データ貼付】!J8</f>
        <v>2</v>
      </c>
      <c r="O9" s="2">
        <f>STEP①【データ貼付】!K8</f>
        <v>0</v>
      </c>
    </row>
    <row r="10" spans="1:15" x14ac:dyDescent="0.15">
      <c r="A10" s="2">
        <v>8</v>
      </c>
      <c r="B10" s="2" t="str">
        <f t="shared" si="0"/>
        <v>中学男子走高跳4</v>
      </c>
      <c r="C10" s="2" t="str">
        <f>J10&amp;COUNTIF($J$3:J10,J10)</f>
        <v>井田悠仁1</v>
      </c>
      <c r="D10" s="2" t="str">
        <f>STEP①【データ貼付】!D9&amp;STEP①【データ貼付】!E9</f>
        <v>中学男子走高跳</v>
      </c>
      <c r="E10" s="16">
        <f>STEP①【データ貼付】!G9+ROW()/1000000</f>
        <v>161.00001</v>
      </c>
      <c r="F10" s="2">
        <f t="shared" si="2"/>
        <v>4</v>
      </c>
      <c r="G10" s="2" t="str">
        <f>STEP①【データ貼付】!A9</f>
        <v>選手権</v>
      </c>
      <c r="H10" s="2" t="str">
        <f>STEP①【データ貼付】!B9</f>
        <v>北見</v>
      </c>
      <c r="I10" s="49">
        <f>STEP①【データ貼付】!C9</f>
        <v>45053</v>
      </c>
      <c r="J10" s="2" t="str">
        <f>STEP①【データ貼付】!F9</f>
        <v>井田悠仁</v>
      </c>
      <c r="K10" s="2">
        <f>STEP①【データ貼付】!G9</f>
        <v>161</v>
      </c>
      <c r="L10" s="2" t="str">
        <f>STEP①【データ貼付】!H9</f>
        <v>決</v>
      </c>
      <c r="M10" s="2" t="str">
        <f>STEP①【データ貼付】!I9</f>
        <v>北見小泉中</v>
      </c>
      <c r="N10" s="2">
        <f>STEP①【データ貼付】!J9</f>
        <v>3</v>
      </c>
      <c r="O10" s="2">
        <f>STEP①【データ貼付】!K9</f>
        <v>0</v>
      </c>
    </row>
    <row r="11" spans="1:15" x14ac:dyDescent="0.15">
      <c r="A11" s="2">
        <v>9</v>
      </c>
      <c r="B11" s="2" t="str">
        <f t="shared" si="0"/>
        <v>高校女子走高跳5</v>
      </c>
      <c r="C11" s="2" t="str">
        <f>J11&amp;COUNTIF($J$3:J11,J11)</f>
        <v>井尾愛美1</v>
      </c>
      <c r="D11" s="2" t="str">
        <f>STEP①【データ貼付】!D10&amp;STEP①【データ貼付】!E10</f>
        <v>高校女子走高跳</v>
      </c>
      <c r="E11" s="16">
        <f>STEP①【データ貼付】!G10+ROW()/1000000</f>
        <v>150.000011</v>
      </c>
      <c r="F11" s="2">
        <f t="shared" si="2"/>
        <v>5</v>
      </c>
      <c r="G11" s="2" t="str">
        <f>STEP①【データ貼付】!A10</f>
        <v>全道高校</v>
      </c>
      <c r="H11" s="2" t="str">
        <f>STEP①【データ貼付】!B10</f>
        <v>札幌</v>
      </c>
      <c r="I11" s="49">
        <f>STEP①【データ貼付】!C10</f>
        <v>45091</v>
      </c>
      <c r="J11" s="2" t="str">
        <f>STEP①【データ貼付】!F10</f>
        <v>井尾愛美</v>
      </c>
      <c r="K11" s="2">
        <f>STEP①【データ貼付】!G10</f>
        <v>150</v>
      </c>
      <c r="L11" s="2" t="str">
        <f>STEP①【データ貼付】!H10</f>
        <v>予</v>
      </c>
      <c r="M11" s="2" t="str">
        <f>STEP①【データ貼付】!I10</f>
        <v>網走南ケ丘高</v>
      </c>
      <c r="N11" s="2">
        <f>STEP①【データ貼付】!J10</f>
        <v>3</v>
      </c>
      <c r="O11" s="2">
        <f>STEP①【データ貼付】!K10</f>
        <v>0</v>
      </c>
    </row>
    <row r="12" spans="1:15" x14ac:dyDescent="0.15">
      <c r="A12" s="2">
        <v>10</v>
      </c>
      <c r="B12" s="2" t="str">
        <f t="shared" si="0"/>
        <v>共通女子棒高跳2</v>
      </c>
      <c r="C12" s="2" t="str">
        <f>J12&amp;COUNTIF($J$3:J12,J12)</f>
        <v>引地優衣1</v>
      </c>
      <c r="D12" s="2" t="str">
        <f>STEP①【データ貼付】!D11&amp;STEP①【データ貼付】!E11</f>
        <v>共通女子棒高跳</v>
      </c>
      <c r="E12" s="16">
        <f>STEP①【データ貼付】!G11+ROW()/1000000</f>
        <v>180.000012</v>
      </c>
      <c r="F12" s="2">
        <f t="shared" si="2"/>
        <v>2</v>
      </c>
      <c r="G12" s="2" t="str">
        <f>STEP①【データ貼付】!A11</f>
        <v>秋季陸上</v>
      </c>
      <c r="H12" s="2" t="str">
        <f>STEP①【データ貼付】!B11</f>
        <v>網走</v>
      </c>
      <c r="I12" s="49">
        <f>STEP①【データ貼付】!C11</f>
        <v>45178</v>
      </c>
      <c r="J12" s="2" t="str">
        <f>STEP①【データ貼付】!F11</f>
        <v>引地優衣</v>
      </c>
      <c r="K12" s="2">
        <f>STEP①【データ貼付】!G11</f>
        <v>180</v>
      </c>
      <c r="L12" s="2" t="str">
        <f>STEP①【データ貼付】!H11</f>
        <v>決</v>
      </c>
      <c r="M12" s="2" t="str">
        <f>STEP①【データ貼付】!I11</f>
        <v>北見緑陵高</v>
      </c>
      <c r="N12" s="2" t="str">
        <f>STEP①【データ貼付】!J11</f>
        <v>1</v>
      </c>
      <c r="O12" s="2">
        <f>STEP①【データ貼付】!K11</f>
        <v>0</v>
      </c>
    </row>
    <row r="13" spans="1:15" x14ac:dyDescent="0.15">
      <c r="A13" s="2">
        <v>11</v>
      </c>
      <c r="B13" s="2" t="str">
        <f t="shared" si="0"/>
        <v>高校女子棒高跳3</v>
      </c>
      <c r="C13" s="2" t="str">
        <f>J13&amp;COUNTIF($J$3:J13,J13)</f>
        <v>永本文香1</v>
      </c>
      <c r="D13" s="2" t="str">
        <f>STEP①【データ貼付】!D12&amp;STEP①【データ貼付】!E12</f>
        <v>高校女子棒高跳</v>
      </c>
      <c r="E13" s="16">
        <f>STEP①【データ貼付】!G12+ROW()/1000000</f>
        <v>270.00001300000002</v>
      </c>
      <c r="F13" s="2">
        <f t="shared" si="2"/>
        <v>3</v>
      </c>
      <c r="G13" s="2" t="str">
        <f>STEP①【データ貼付】!A12</f>
        <v>全道高校</v>
      </c>
      <c r="H13" s="2" t="str">
        <f>STEP①【データ貼付】!B12</f>
        <v>札幌</v>
      </c>
      <c r="I13" s="49">
        <f>STEP①【データ貼付】!C12</f>
        <v>45092</v>
      </c>
      <c r="J13" s="2" t="str">
        <f>STEP①【データ貼付】!F12</f>
        <v>永本文香</v>
      </c>
      <c r="K13" s="2">
        <f>STEP①【データ貼付】!G12</f>
        <v>270</v>
      </c>
      <c r="L13" s="2" t="str">
        <f>STEP①【データ貼付】!H12</f>
        <v>決</v>
      </c>
      <c r="M13" s="2" t="str">
        <f>STEP①【データ貼付】!I12</f>
        <v>網走南ケ丘高</v>
      </c>
      <c r="N13" s="2">
        <f>STEP①【データ貼付】!J12</f>
        <v>3</v>
      </c>
      <c r="O13" s="2">
        <f>STEP①【データ貼付】!K12</f>
        <v>0</v>
      </c>
    </row>
    <row r="14" spans="1:15" x14ac:dyDescent="0.15">
      <c r="A14" s="2">
        <v>12</v>
      </c>
      <c r="B14" s="2" t="str">
        <f t="shared" si="0"/>
        <v>高校女子走高跳10</v>
      </c>
      <c r="C14" s="2" t="str">
        <f>J14&amp;COUNTIF($J$3:J14,J14)</f>
        <v>遠藤寛奈1</v>
      </c>
      <c r="D14" s="2" t="str">
        <f>STEP①【データ貼付】!D13&amp;STEP①【データ貼付】!E13</f>
        <v>高校女子走高跳</v>
      </c>
      <c r="E14" s="16">
        <f>STEP①【データ貼付】!G13+ROW()/1000000</f>
        <v>140.00001399999999</v>
      </c>
      <c r="F14" s="2">
        <f t="shared" si="2"/>
        <v>10</v>
      </c>
      <c r="G14" s="2" t="str">
        <f>STEP①【データ貼付】!A13</f>
        <v>記録会①</v>
      </c>
      <c r="H14" s="2" t="str">
        <f>STEP①【データ貼付】!B13</f>
        <v>北見</v>
      </c>
      <c r="I14" s="49">
        <f>STEP①【データ貼付】!C13</f>
        <v>45046</v>
      </c>
      <c r="J14" s="2" t="str">
        <f>STEP①【データ貼付】!F13</f>
        <v>遠藤寛奈</v>
      </c>
      <c r="K14" s="2">
        <f>STEP①【データ貼付】!G13</f>
        <v>140</v>
      </c>
      <c r="L14" s="2" t="str">
        <f>STEP①【データ貼付】!H13</f>
        <v>決</v>
      </c>
      <c r="M14" s="2" t="str">
        <f>STEP①【データ貼付】!I13</f>
        <v>常呂高</v>
      </c>
      <c r="N14" s="2">
        <f>STEP①【データ貼付】!J13</f>
        <v>2</v>
      </c>
      <c r="O14" s="2">
        <f>STEP①【データ貼付】!K13</f>
        <v>0</v>
      </c>
    </row>
    <row r="15" spans="1:15" x14ac:dyDescent="0.15">
      <c r="A15" s="2">
        <v>13</v>
      </c>
      <c r="B15" s="2" t="str">
        <f t="shared" si="0"/>
        <v>高校男子走高跳9</v>
      </c>
      <c r="C15" s="2" t="str">
        <f>J15&amp;COUNTIF($J$3:J15,J15)</f>
        <v>奥津光太1</v>
      </c>
      <c r="D15" s="2" t="str">
        <f>STEP①【データ貼付】!D14&amp;STEP①【データ貼付】!E14</f>
        <v>高校男子走高跳</v>
      </c>
      <c r="E15" s="16">
        <f>STEP①【データ貼付】!G14+ROW()/1000000</f>
        <v>160.00001499999999</v>
      </c>
      <c r="F15" s="2">
        <f t="shared" si="2"/>
        <v>9</v>
      </c>
      <c r="G15" s="2" t="str">
        <f>STEP①【データ貼付】!A14</f>
        <v>高校新人</v>
      </c>
      <c r="H15" s="2" t="str">
        <f>STEP①【データ貼付】!B14</f>
        <v>網走</v>
      </c>
      <c r="I15" s="49">
        <f>STEP①【データ貼付】!C14</f>
        <v>45157</v>
      </c>
      <c r="J15" s="2" t="str">
        <f>STEP①【データ貼付】!F14</f>
        <v>奥津光太</v>
      </c>
      <c r="K15" s="2">
        <f>STEP①【データ貼付】!G14</f>
        <v>160</v>
      </c>
      <c r="L15" s="2" t="str">
        <f>STEP①【データ貼付】!H14</f>
        <v>決</v>
      </c>
      <c r="M15" s="2" t="str">
        <f>STEP①【データ貼付】!I14</f>
        <v>紋別高</v>
      </c>
      <c r="N15" s="2" t="str">
        <f>STEP①【データ貼付】!J14</f>
        <v>1</v>
      </c>
      <c r="O15" s="2">
        <f>STEP①【データ貼付】!K14</f>
        <v>0</v>
      </c>
    </row>
    <row r="16" spans="1:15" x14ac:dyDescent="0.15">
      <c r="A16" s="2">
        <v>14</v>
      </c>
      <c r="B16" s="2" t="str">
        <f t="shared" si="0"/>
        <v>一般男子走高跳2</v>
      </c>
      <c r="C16" s="2" t="str">
        <f>J16&amp;COUNTIF($J$3:J16,J16)</f>
        <v>奥田尚輝1</v>
      </c>
      <c r="D16" s="2" t="str">
        <f>STEP①【データ貼付】!D15&amp;STEP①【データ貼付】!E15</f>
        <v>一般男子走高跳</v>
      </c>
      <c r="E16" s="16">
        <f>STEP①【データ貼付】!G15+ROW()/1000000</f>
        <v>165.00001599999999</v>
      </c>
      <c r="F16" s="2">
        <f t="shared" si="2"/>
        <v>2</v>
      </c>
      <c r="G16" s="2" t="str">
        <f>STEP①【データ貼付】!A15</f>
        <v>記録会③</v>
      </c>
      <c r="H16" s="2" t="str">
        <f>STEP①【データ貼付】!B15</f>
        <v>網走</v>
      </c>
      <c r="I16" s="49">
        <f>STEP①【データ貼付】!C15</f>
        <v>45124</v>
      </c>
      <c r="J16" s="2" t="str">
        <f>STEP①【データ貼付】!F15</f>
        <v>奥田尚輝</v>
      </c>
      <c r="K16" s="2">
        <f>STEP①【データ貼付】!G15</f>
        <v>165</v>
      </c>
      <c r="L16" s="2" t="str">
        <f>STEP①【データ貼付】!H15</f>
        <v>決</v>
      </c>
      <c r="M16" s="2" t="str">
        <f>STEP①【データ貼付】!I15</f>
        <v>北見工大</v>
      </c>
      <c r="N16" s="2">
        <f>STEP①【データ貼付】!J15</f>
        <v>1</v>
      </c>
      <c r="O16" s="2">
        <f>STEP①【データ貼付】!K15</f>
        <v>0</v>
      </c>
    </row>
    <row r="17" spans="1:15" x14ac:dyDescent="0.15">
      <c r="A17" s="2">
        <v>15</v>
      </c>
      <c r="B17" s="2" t="str">
        <f t="shared" si="0"/>
        <v>高校男子走高跳13</v>
      </c>
      <c r="C17" s="2" t="str">
        <f>J17&amp;COUNTIF($J$3:J17,J17)</f>
        <v>岡林夏衣1</v>
      </c>
      <c r="D17" s="2" t="str">
        <f>STEP①【データ貼付】!D16&amp;STEP①【データ貼付】!E16</f>
        <v>高校男子走高跳</v>
      </c>
      <c r="E17" s="16">
        <f>STEP①【データ貼付】!G16+ROW()/1000000</f>
        <v>150.00001700000001</v>
      </c>
      <c r="F17" s="2">
        <f t="shared" si="2"/>
        <v>13</v>
      </c>
      <c r="G17" s="2" t="str">
        <f>STEP①【データ貼付】!A16</f>
        <v>高校支部</v>
      </c>
      <c r="H17" s="2" t="str">
        <f>STEP①【データ貼付】!B16</f>
        <v>北見</v>
      </c>
      <c r="I17" s="49">
        <f>STEP①【データ貼付】!C16</f>
        <v>45065</v>
      </c>
      <c r="J17" s="2" t="str">
        <f>STEP①【データ貼付】!F16</f>
        <v>岡林夏衣</v>
      </c>
      <c r="K17" s="2">
        <f>STEP①【データ貼付】!G16</f>
        <v>150</v>
      </c>
      <c r="L17" s="2" t="str">
        <f>STEP①【データ貼付】!H16</f>
        <v>決</v>
      </c>
      <c r="M17" s="2" t="str">
        <f>STEP①【データ貼付】!I16</f>
        <v>遠軽高</v>
      </c>
      <c r="N17" s="2">
        <f>STEP①【データ貼付】!J16</f>
        <v>1</v>
      </c>
      <c r="O17" s="2">
        <f>STEP①【データ貼付】!K16</f>
        <v>0</v>
      </c>
    </row>
    <row r="18" spans="1:15" x14ac:dyDescent="0.15">
      <c r="A18" s="2">
        <v>16</v>
      </c>
      <c r="B18" s="2" t="str">
        <f t="shared" si="0"/>
        <v>共通女子走高跳1</v>
      </c>
      <c r="C18" s="2" t="str">
        <f>J18&amp;COUNTIF($J$3:J18,J18)</f>
        <v>歌丸あおは1</v>
      </c>
      <c r="D18" s="2" t="str">
        <f>STEP①【データ貼付】!D17&amp;STEP①【データ貼付】!E17</f>
        <v>共通女子走高跳</v>
      </c>
      <c r="E18" s="16">
        <f>STEP①【データ貼付】!G17+ROW()/1000000</f>
        <v>135.00001800000001</v>
      </c>
      <c r="F18" s="2">
        <f t="shared" si="2"/>
        <v>1</v>
      </c>
      <c r="G18" s="2" t="str">
        <f>STEP①【データ貼付】!A17</f>
        <v>秋季陸上</v>
      </c>
      <c r="H18" s="2" t="str">
        <f>STEP①【データ貼付】!B17</f>
        <v>網走</v>
      </c>
      <c r="I18" s="49">
        <f>STEP①【データ貼付】!C17</f>
        <v>45179</v>
      </c>
      <c r="J18" s="2" t="str">
        <f>STEP①【データ貼付】!F17</f>
        <v>歌丸あおは</v>
      </c>
      <c r="K18" s="2">
        <f>STEP①【データ貼付】!G17</f>
        <v>135</v>
      </c>
      <c r="L18" s="2" t="str">
        <f>STEP①【データ貼付】!H17</f>
        <v>決</v>
      </c>
      <c r="M18" s="2" t="str">
        <f>STEP①【データ貼付】!I17</f>
        <v>大空東藻琴中</v>
      </c>
      <c r="N18" s="2" t="str">
        <f>STEP①【データ貼付】!J17</f>
        <v>2</v>
      </c>
      <c r="O18" s="2">
        <f>STEP①【データ貼付】!K17</f>
        <v>0</v>
      </c>
    </row>
    <row r="19" spans="1:15" x14ac:dyDescent="0.15">
      <c r="A19" s="2">
        <v>17</v>
      </c>
      <c r="B19" s="2" t="str">
        <f t="shared" si="0"/>
        <v>小学男子走高跳1</v>
      </c>
      <c r="C19" s="2" t="str">
        <f>J19&amp;COUNTIF($J$3:J19,J19)</f>
        <v>河野大希1</v>
      </c>
      <c r="D19" s="2" t="str">
        <f>STEP①【データ貼付】!D18&amp;STEP①【データ貼付】!E18</f>
        <v>小学男子走高跳</v>
      </c>
      <c r="E19" s="16">
        <f>STEP①【データ貼付】!G18+ROW()/1000000</f>
        <v>130.00001900000001</v>
      </c>
      <c r="F19" s="2">
        <f t="shared" si="2"/>
        <v>1</v>
      </c>
      <c r="G19" s="2" t="str">
        <f>STEP①【データ貼付】!A18</f>
        <v>美幌記録会</v>
      </c>
      <c r="H19" s="2" t="str">
        <f>STEP①【データ貼付】!B18</f>
        <v>美幌</v>
      </c>
      <c r="I19" s="49">
        <f>STEP①【データ貼付】!C18</f>
        <v>45208</v>
      </c>
      <c r="J19" s="2" t="str">
        <f>STEP①【データ貼付】!F18</f>
        <v>河野大希</v>
      </c>
      <c r="K19" s="2">
        <f>STEP①【データ貼付】!G18</f>
        <v>130</v>
      </c>
      <c r="L19" s="2" t="str">
        <f>STEP①【データ貼付】!H18</f>
        <v>決</v>
      </c>
      <c r="M19" s="2" t="str">
        <f>STEP①【データ貼付】!I18</f>
        <v>オホーツクキッズ</v>
      </c>
      <c r="N19" s="2" t="str">
        <f>STEP①【データ貼付】!J18</f>
        <v>6</v>
      </c>
      <c r="O19" s="2">
        <f>STEP①【データ貼付】!K18</f>
        <v>0</v>
      </c>
    </row>
    <row r="20" spans="1:15" x14ac:dyDescent="0.15">
      <c r="A20" s="2">
        <v>18</v>
      </c>
      <c r="B20" s="2" t="str">
        <f t="shared" si="0"/>
        <v>中学男子走高跳15</v>
      </c>
      <c r="C20" s="2" t="str">
        <f>J20&amp;COUNTIF($J$3:J20,J20)</f>
        <v>吉田恵吾1</v>
      </c>
      <c r="D20" s="2" t="str">
        <f>STEP①【データ貼付】!D19&amp;STEP①【データ貼付】!E19</f>
        <v>中学男子走高跳</v>
      </c>
      <c r="E20" s="16">
        <f>STEP①【データ貼付】!G19+ROW()/1000000</f>
        <v>145.00002000000001</v>
      </c>
      <c r="F20" s="2">
        <f t="shared" si="2"/>
        <v>15</v>
      </c>
      <c r="G20" s="2" t="str">
        <f>STEP①【データ貼付】!A19</f>
        <v>中体連</v>
      </c>
      <c r="H20" s="2" t="str">
        <f>STEP①【データ貼付】!B19</f>
        <v>北見</v>
      </c>
      <c r="I20" s="49">
        <f>STEP①【データ貼付】!C19</f>
        <v>45095</v>
      </c>
      <c r="J20" s="2" t="str">
        <f>STEP①【データ貼付】!F19</f>
        <v>吉田恵吾</v>
      </c>
      <c r="K20" s="2">
        <f>STEP①【データ貼付】!G19</f>
        <v>145</v>
      </c>
      <c r="L20" s="2" t="str">
        <f>STEP①【データ貼付】!H19</f>
        <v>決</v>
      </c>
      <c r="M20" s="2" t="str">
        <f>STEP①【データ貼付】!I19</f>
        <v>美幌北中</v>
      </c>
      <c r="N20" s="2">
        <f>STEP①【データ貼付】!J19</f>
        <v>1</v>
      </c>
      <c r="O20" s="2">
        <f>STEP①【データ貼付】!K19</f>
        <v>0</v>
      </c>
    </row>
    <row r="21" spans="1:15" x14ac:dyDescent="0.15">
      <c r="A21" s="2">
        <v>19</v>
      </c>
      <c r="B21" s="2" t="str">
        <f t="shared" si="0"/>
        <v>一般・高校男子走高跳1</v>
      </c>
      <c r="C21" s="2" t="str">
        <f>J21&amp;COUNTIF($J$3:J21,J21)</f>
        <v>吉田祐輔1</v>
      </c>
      <c r="D21" s="2" t="str">
        <f>STEP①【データ貼付】!D20&amp;STEP①【データ貼付】!E20</f>
        <v>一般・高校男子走高跳</v>
      </c>
      <c r="E21" s="16">
        <f>STEP①【データ貼付】!G20+ROW()/1000000</f>
        <v>175.000021</v>
      </c>
      <c r="F21" s="2">
        <f t="shared" si="2"/>
        <v>1</v>
      </c>
      <c r="G21" s="2" t="str">
        <f>STEP①【データ貼付】!A20</f>
        <v>美幌記録会</v>
      </c>
      <c r="H21" s="2" t="str">
        <f>STEP①【データ貼付】!B20</f>
        <v>美幌</v>
      </c>
      <c r="I21" s="49">
        <f>STEP①【データ貼付】!C20</f>
        <v>45208</v>
      </c>
      <c r="J21" s="2" t="str">
        <f>STEP①【データ貼付】!F20</f>
        <v>吉田祐輔</v>
      </c>
      <c r="K21" s="2">
        <f>STEP①【データ貼付】!G20</f>
        <v>175</v>
      </c>
      <c r="L21" s="2" t="str">
        <f>STEP①【データ貼付】!H20</f>
        <v>決</v>
      </c>
      <c r="M21" s="2" t="str">
        <f>STEP①【データ貼付】!I20</f>
        <v>ｵﾎｰﾂｸAC</v>
      </c>
      <c r="N21" s="2" t="str">
        <f>STEP①【データ貼付】!J20</f>
        <v/>
      </c>
      <c r="O21" s="2">
        <f>STEP①【データ貼付】!K20</f>
        <v>0</v>
      </c>
    </row>
    <row r="22" spans="1:15" x14ac:dyDescent="0.15">
      <c r="A22" s="2">
        <v>20</v>
      </c>
      <c r="B22" s="2" t="str">
        <f t="shared" si="0"/>
        <v>一般男子棒高跳1</v>
      </c>
      <c r="C22" s="2" t="str">
        <f>J22&amp;COUNTIF($J$3:J22,J22)</f>
        <v>吉田祐輔2</v>
      </c>
      <c r="D22" s="2" t="str">
        <f>STEP①【データ貼付】!D21&amp;STEP①【データ貼付】!E21</f>
        <v>一般男子棒高跳</v>
      </c>
      <c r="E22" s="16">
        <f>STEP①【データ貼付】!G21+ROW()/1000000</f>
        <v>440.000022</v>
      </c>
      <c r="F22" s="2">
        <f t="shared" si="2"/>
        <v>1</v>
      </c>
      <c r="G22" s="2" t="str">
        <f>STEP①【データ貼付】!A21</f>
        <v>記録会②</v>
      </c>
      <c r="H22" s="2" t="str">
        <f>STEP①【データ貼付】!B21</f>
        <v>網走</v>
      </c>
      <c r="I22" s="49">
        <f>STEP①【データ貼付】!C21</f>
        <v>45059</v>
      </c>
      <c r="J22" s="2" t="str">
        <f>STEP①【データ貼付】!F21</f>
        <v>吉田祐輔</v>
      </c>
      <c r="K22" s="2">
        <f>STEP①【データ貼付】!G21</f>
        <v>440</v>
      </c>
      <c r="L22" s="2" t="str">
        <f>STEP①【データ貼付】!H21</f>
        <v>決</v>
      </c>
      <c r="M22" s="2" t="str">
        <f>STEP①【データ貼付】!I21</f>
        <v>ｵﾎｰﾂｸAC</v>
      </c>
      <c r="N22" s="2" t="str">
        <f>STEP①【データ貼付】!J21</f>
        <v/>
      </c>
      <c r="O22" s="2">
        <f>STEP①【データ貼付】!K21</f>
        <v>0</v>
      </c>
    </row>
    <row r="23" spans="1:15" x14ac:dyDescent="0.15">
      <c r="A23" s="2">
        <v>21</v>
      </c>
      <c r="B23" s="2" t="str">
        <f t="shared" si="0"/>
        <v>中学女子走高跳14</v>
      </c>
      <c r="C23" s="2" t="str">
        <f>J23&amp;COUNTIF($J$3:J23,J23)</f>
        <v>桐山日和1</v>
      </c>
      <c r="D23" s="2" t="str">
        <f>STEP①【データ貼付】!D22&amp;STEP①【データ貼付】!E22</f>
        <v>中学女子走高跳</v>
      </c>
      <c r="E23" s="16">
        <f>STEP①【データ貼付】!G22+ROW()/1000000</f>
        <v>110.000023</v>
      </c>
      <c r="F23" s="2">
        <f t="shared" si="2"/>
        <v>14</v>
      </c>
      <c r="G23" s="2" t="str">
        <f>STEP①【データ貼付】!A22</f>
        <v>選手権</v>
      </c>
      <c r="H23" s="2" t="str">
        <f>STEP①【データ貼付】!B22</f>
        <v>北見</v>
      </c>
      <c r="I23" s="49">
        <f>STEP①【データ貼付】!C22</f>
        <v>45052</v>
      </c>
      <c r="J23" s="2" t="str">
        <f>STEP①【データ貼付】!F22</f>
        <v>桐山日和</v>
      </c>
      <c r="K23" s="2">
        <f>STEP①【データ貼付】!G22</f>
        <v>110</v>
      </c>
      <c r="L23" s="2" t="str">
        <f>STEP①【データ貼付】!H22</f>
        <v>決</v>
      </c>
      <c r="M23" s="2" t="str">
        <f>STEP①【データ貼付】!I22</f>
        <v>美幌中</v>
      </c>
      <c r="N23" s="2">
        <f>STEP①【データ貼付】!J22</f>
        <v>3</v>
      </c>
      <c r="O23" s="2">
        <f>STEP①【データ貼付】!K22</f>
        <v>0</v>
      </c>
    </row>
    <row r="24" spans="1:15" x14ac:dyDescent="0.15">
      <c r="A24" s="2">
        <v>22</v>
      </c>
      <c r="B24" s="2" t="str">
        <f t="shared" si="0"/>
        <v>中学女子走高跳5</v>
      </c>
      <c r="C24" s="2" t="str">
        <f>J24&amp;COUNTIF($J$3:J24,J24)</f>
        <v>近藤凜香1</v>
      </c>
      <c r="D24" s="2" t="str">
        <f>STEP①【データ貼付】!D23&amp;STEP①【データ貼付】!E23</f>
        <v>中学女子走高跳</v>
      </c>
      <c r="E24" s="16">
        <f>STEP①【データ貼付】!G23+ROW()/1000000</f>
        <v>135.000024</v>
      </c>
      <c r="F24" s="2">
        <f t="shared" si="2"/>
        <v>5</v>
      </c>
      <c r="G24" s="2" t="str">
        <f>STEP①【データ貼付】!A23</f>
        <v>中体連</v>
      </c>
      <c r="H24" s="2" t="str">
        <f>STEP①【データ貼付】!B23</f>
        <v>北見</v>
      </c>
      <c r="I24" s="49">
        <f>STEP①【データ貼付】!C23</f>
        <v>45095</v>
      </c>
      <c r="J24" s="2" t="str">
        <f>STEP①【データ貼付】!F23</f>
        <v>近藤凜香</v>
      </c>
      <c r="K24" s="2">
        <f>STEP①【データ貼付】!G23</f>
        <v>135</v>
      </c>
      <c r="L24" s="2" t="str">
        <f>STEP①【データ貼付】!H23</f>
        <v>決</v>
      </c>
      <c r="M24" s="2" t="str">
        <f>STEP①【データ貼付】!I23</f>
        <v>北見常呂中</v>
      </c>
      <c r="N24" s="2">
        <f>STEP①【データ貼付】!J23</f>
        <v>3</v>
      </c>
      <c r="O24" s="2">
        <f>STEP①【データ貼付】!K23</f>
        <v>0</v>
      </c>
    </row>
    <row r="25" spans="1:15" x14ac:dyDescent="0.15">
      <c r="A25" s="2">
        <v>23</v>
      </c>
      <c r="B25" s="2" t="str">
        <f t="shared" si="0"/>
        <v>高校女子走高跳14</v>
      </c>
      <c r="C25" s="2" t="str">
        <f>J25&amp;COUNTIF($J$3:J25,J25)</f>
        <v>穴澤日菜1</v>
      </c>
      <c r="D25" s="2" t="str">
        <f>STEP①【データ貼付】!D24&amp;STEP①【データ貼付】!E24</f>
        <v>高校女子走高跳</v>
      </c>
      <c r="E25" s="16">
        <f>STEP①【データ貼付】!G24+ROW()/1000000</f>
        <v>130.00002499999999</v>
      </c>
      <c r="F25" s="2">
        <f t="shared" si="2"/>
        <v>14</v>
      </c>
      <c r="G25" s="2" t="str">
        <f>STEP①【データ貼付】!A24</f>
        <v>高校支部</v>
      </c>
      <c r="H25" s="2" t="str">
        <f>STEP①【データ貼付】!B24</f>
        <v>北見</v>
      </c>
      <c r="I25" s="49">
        <f>STEP①【データ貼付】!C24</f>
        <v>45065</v>
      </c>
      <c r="J25" s="2" t="str">
        <f>STEP①【データ貼付】!F24</f>
        <v>穴澤日菜</v>
      </c>
      <c r="K25" s="2">
        <f>STEP①【データ貼付】!G24</f>
        <v>130</v>
      </c>
      <c r="L25" s="2" t="str">
        <f>STEP①【データ貼付】!H24</f>
        <v>決</v>
      </c>
      <c r="M25" s="2" t="str">
        <f>STEP①【データ貼付】!I24</f>
        <v>北見柏陽高</v>
      </c>
      <c r="N25" s="2">
        <f>STEP①【データ貼付】!J24</f>
        <v>2</v>
      </c>
      <c r="O25" s="2">
        <f>STEP①【データ貼付】!K24</f>
        <v>0</v>
      </c>
    </row>
    <row r="26" spans="1:15" x14ac:dyDescent="0.15">
      <c r="A26" s="2">
        <v>24</v>
      </c>
      <c r="B26" s="2" t="str">
        <f t="shared" si="0"/>
        <v>高校女子走高跳17</v>
      </c>
      <c r="C26" s="2" t="str">
        <f>J26&amp;COUNTIF($J$3:J26,J26)</f>
        <v>見張咲希1</v>
      </c>
      <c r="D26" s="2" t="str">
        <f>STEP①【データ貼付】!D25&amp;STEP①【データ貼付】!E25</f>
        <v>高校女子走高跳</v>
      </c>
      <c r="E26" s="16">
        <f>STEP①【データ貼付】!G25+ROW()/1000000</f>
        <v>115.00002600000001</v>
      </c>
      <c r="F26" s="2">
        <f t="shared" si="2"/>
        <v>17</v>
      </c>
      <c r="G26" s="2" t="str">
        <f>STEP①【データ貼付】!A25</f>
        <v>選手権</v>
      </c>
      <c r="H26" s="2" t="str">
        <f>STEP①【データ貼付】!B25</f>
        <v>北見</v>
      </c>
      <c r="I26" s="49">
        <f>STEP①【データ貼付】!C25</f>
        <v>45052</v>
      </c>
      <c r="J26" s="2" t="str">
        <f>STEP①【データ貼付】!F25</f>
        <v>見張咲希</v>
      </c>
      <c r="K26" s="2">
        <f>STEP①【データ貼付】!G25</f>
        <v>115</v>
      </c>
      <c r="L26" s="2" t="str">
        <f>STEP①【データ貼付】!H25</f>
        <v>決</v>
      </c>
      <c r="M26" s="2" t="str">
        <f>STEP①【データ貼付】!I25</f>
        <v>遠軽高</v>
      </c>
      <c r="N26" s="2">
        <f>STEP①【データ貼付】!J25</f>
        <v>1</v>
      </c>
      <c r="O26" s="2">
        <f>STEP①【データ貼付】!K25</f>
        <v>0</v>
      </c>
    </row>
    <row r="27" spans="1:15" x14ac:dyDescent="0.15">
      <c r="A27" s="2">
        <v>25</v>
      </c>
      <c r="B27" s="2" t="str">
        <f t="shared" si="0"/>
        <v>中学男子走高跳21</v>
      </c>
      <c r="C27" s="2" t="str">
        <f>J27&amp;COUNTIF($J$3:J27,J27)</f>
        <v>古坂直樹1</v>
      </c>
      <c r="D27" s="2" t="str">
        <f>STEP①【データ貼付】!D26&amp;STEP①【データ貼付】!E26</f>
        <v>中学男子走高跳</v>
      </c>
      <c r="E27" s="16">
        <f>STEP①【データ貼付】!G26+ROW()/1000000</f>
        <v>135.00002699999999</v>
      </c>
      <c r="F27" s="2">
        <f t="shared" si="2"/>
        <v>21</v>
      </c>
      <c r="G27" s="2" t="str">
        <f>STEP①【データ貼付】!A26</f>
        <v>中学新人</v>
      </c>
      <c r="H27" s="2" t="str">
        <f>STEP①【データ貼付】!B26</f>
        <v>網走</v>
      </c>
      <c r="I27" s="49">
        <f>STEP①【データ貼付】!C26</f>
        <v>45157</v>
      </c>
      <c r="J27" s="2" t="str">
        <f>STEP①【データ貼付】!F26</f>
        <v>古坂直樹</v>
      </c>
      <c r="K27" s="2">
        <f>STEP①【データ貼付】!G26</f>
        <v>135</v>
      </c>
      <c r="L27" s="2" t="str">
        <f>STEP①【データ貼付】!H26</f>
        <v>決</v>
      </c>
      <c r="M27" s="2" t="str">
        <f>STEP①【データ貼付】!I26</f>
        <v>ウトロ学校</v>
      </c>
      <c r="N27" s="2" t="str">
        <f>STEP①【データ貼付】!J26</f>
        <v>2</v>
      </c>
      <c r="O27" s="2">
        <f>STEP①【データ貼付】!K26</f>
        <v>0</v>
      </c>
    </row>
    <row r="28" spans="1:15" x14ac:dyDescent="0.15">
      <c r="A28" s="2">
        <v>26</v>
      </c>
      <c r="B28" s="2" t="str">
        <f t="shared" si="0"/>
        <v>中学男子走高跳20</v>
      </c>
      <c r="C28" s="2" t="str">
        <f>J28&amp;COUNTIF($J$3:J28,J28)</f>
        <v>向當晴矢1</v>
      </c>
      <c r="D28" s="2" t="str">
        <f>STEP①【データ貼付】!D27&amp;STEP①【データ貼付】!E27</f>
        <v>中学男子走高跳</v>
      </c>
      <c r="E28" s="16">
        <f>STEP①【データ貼付】!G27+ROW()/1000000</f>
        <v>135.00002799999999</v>
      </c>
      <c r="F28" s="2">
        <f t="shared" si="2"/>
        <v>20</v>
      </c>
      <c r="G28" s="2" t="str">
        <f>STEP①【データ貼付】!A27</f>
        <v>中体連</v>
      </c>
      <c r="H28" s="2" t="str">
        <f>STEP①【データ貼付】!B27</f>
        <v>北見</v>
      </c>
      <c r="I28" s="49">
        <f>STEP①【データ貼付】!C27</f>
        <v>45095</v>
      </c>
      <c r="J28" s="2" t="str">
        <f>STEP①【データ貼付】!F27</f>
        <v>向當晴矢</v>
      </c>
      <c r="K28" s="2">
        <f>STEP①【データ貼付】!G27</f>
        <v>135</v>
      </c>
      <c r="L28" s="2" t="str">
        <f>STEP①【データ貼付】!H27</f>
        <v>決</v>
      </c>
      <c r="M28" s="2" t="str">
        <f>STEP①【データ貼付】!I27</f>
        <v>網走第一中</v>
      </c>
      <c r="N28" s="2">
        <f>STEP①【データ貼付】!J27</f>
        <v>3</v>
      </c>
      <c r="O28" s="2">
        <f>STEP①【データ貼付】!K27</f>
        <v>0</v>
      </c>
    </row>
    <row r="29" spans="1:15" x14ac:dyDescent="0.15">
      <c r="A29" s="2">
        <v>27</v>
      </c>
      <c r="B29" s="2" t="str">
        <f t="shared" si="0"/>
        <v>高校女子走高跳19</v>
      </c>
      <c r="C29" s="2" t="str">
        <f>J29&amp;COUNTIF($J$3:J29,J29)</f>
        <v>港琴羽1</v>
      </c>
      <c r="D29" s="2" t="str">
        <f>STEP①【データ貼付】!D28&amp;STEP①【データ貼付】!E28</f>
        <v>高校女子走高跳</v>
      </c>
      <c r="E29" s="16">
        <f>STEP①【データ貼付】!G28+ROW()/1000000</f>
        <v>105.000029</v>
      </c>
      <c r="F29" s="2">
        <f t="shared" si="2"/>
        <v>19</v>
      </c>
      <c r="G29" s="2" t="str">
        <f>STEP①【データ貼付】!A28</f>
        <v>選手権</v>
      </c>
      <c r="H29" s="2" t="str">
        <f>STEP①【データ貼付】!B28</f>
        <v>北見</v>
      </c>
      <c r="I29" s="49">
        <f>STEP①【データ貼付】!C28</f>
        <v>45052</v>
      </c>
      <c r="J29" s="2" t="str">
        <f>STEP①【データ貼付】!F28</f>
        <v>港琴羽</v>
      </c>
      <c r="K29" s="2">
        <f>STEP①【データ貼付】!G28</f>
        <v>105</v>
      </c>
      <c r="L29" s="2" t="str">
        <f>STEP①【データ貼付】!H28</f>
        <v>決</v>
      </c>
      <c r="M29" s="2" t="str">
        <f>STEP①【データ貼付】!I28</f>
        <v>遠軽高</v>
      </c>
      <c r="N29" s="2">
        <f>STEP①【データ貼付】!J28</f>
        <v>3</v>
      </c>
      <c r="O29" s="2">
        <f>STEP①【データ貼付】!K28</f>
        <v>0</v>
      </c>
    </row>
    <row r="30" spans="1:15" x14ac:dyDescent="0.15">
      <c r="A30" s="2">
        <v>28</v>
      </c>
      <c r="B30" s="2" t="str">
        <f t="shared" si="0"/>
        <v>共通女子棒高跳1</v>
      </c>
      <c r="C30" s="2" t="str">
        <f>J30&amp;COUNTIF($J$3:J30,J30)</f>
        <v>高岡凛1</v>
      </c>
      <c r="D30" s="2" t="str">
        <f>STEP①【データ貼付】!D29&amp;STEP①【データ貼付】!E29</f>
        <v>共通女子棒高跳</v>
      </c>
      <c r="E30" s="16">
        <f>STEP①【データ貼付】!G29+ROW()/1000000</f>
        <v>250.00003000000001</v>
      </c>
      <c r="F30" s="2">
        <f t="shared" si="2"/>
        <v>1</v>
      </c>
      <c r="G30" s="2" t="str">
        <f>STEP①【データ貼付】!A29</f>
        <v>混成記録会</v>
      </c>
      <c r="H30" s="2" t="str">
        <f>STEP①【データ貼付】!B29</f>
        <v>網走</v>
      </c>
      <c r="I30" s="49" t="str">
        <f>STEP①【データ貼付】!C29</f>
        <v>10月14日</v>
      </c>
      <c r="J30" s="2" t="str">
        <f>STEP①【データ貼付】!F29</f>
        <v>高岡凛</v>
      </c>
      <c r="K30" s="2">
        <f>STEP①【データ貼付】!G29</f>
        <v>250</v>
      </c>
      <c r="L30" s="2" t="str">
        <f>STEP①【データ貼付】!H29</f>
        <v>決</v>
      </c>
      <c r="M30" s="2" t="str">
        <f>STEP①【データ貼付】!I29</f>
        <v>網走第一中</v>
      </c>
      <c r="N30" s="2" t="str">
        <f>STEP①【データ貼付】!J29</f>
        <v>3</v>
      </c>
      <c r="O30" s="2">
        <f>STEP①【データ貼付】!K29</f>
        <v>0</v>
      </c>
    </row>
    <row r="31" spans="1:15" x14ac:dyDescent="0.15">
      <c r="A31" s="2">
        <v>29</v>
      </c>
      <c r="B31" s="2" t="str">
        <f t="shared" si="0"/>
        <v>中学女子棒高跳2</v>
      </c>
      <c r="C31" s="2" t="str">
        <f>J31&amp;COUNTIF($J$3:J31,J31)</f>
        <v>高岡凜1</v>
      </c>
      <c r="D31" s="2" t="str">
        <f>STEP①【データ貼付】!D30&amp;STEP①【データ貼付】!E30</f>
        <v>中学女子棒高跳</v>
      </c>
      <c r="E31" s="16">
        <f>STEP①【データ貼付】!G30+ROW()/1000000</f>
        <v>230.00003100000001</v>
      </c>
      <c r="F31" s="2">
        <f t="shared" si="2"/>
        <v>2</v>
      </c>
      <c r="G31" s="2" t="str">
        <f>STEP①【データ貼付】!A30</f>
        <v>選手権</v>
      </c>
      <c r="H31" s="2" t="str">
        <f>STEP①【データ貼付】!B30</f>
        <v>北見</v>
      </c>
      <c r="I31" s="49">
        <f>STEP①【データ貼付】!C30</f>
        <v>45053</v>
      </c>
      <c r="J31" s="2" t="str">
        <f>STEP①【データ貼付】!F30</f>
        <v>高岡凜</v>
      </c>
      <c r="K31" s="2">
        <f>STEP①【データ貼付】!G30</f>
        <v>230</v>
      </c>
      <c r="L31" s="2" t="str">
        <f>STEP①【データ貼付】!H30</f>
        <v>決</v>
      </c>
      <c r="M31" s="2" t="str">
        <f>STEP①【データ貼付】!I30</f>
        <v>網走第一中</v>
      </c>
      <c r="N31" s="2" t="str">
        <f>STEP①【データ貼付】!J30</f>
        <v/>
      </c>
      <c r="O31" s="2">
        <f>STEP①【データ貼付】!K30</f>
        <v>0</v>
      </c>
    </row>
    <row r="32" spans="1:15" x14ac:dyDescent="0.15">
      <c r="A32" s="2">
        <v>30</v>
      </c>
      <c r="B32" s="2" t="str">
        <f t="shared" si="0"/>
        <v>小学男子走高跳8</v>
      </c>
      <c r="C32" s="2" t="str">
        <f>J32&amp;COUNTIF($J$3:J32,J32)</f>
        <v>高橋春希1</v>
      </c>
      <c r="D32" s="2" t="str">
        <f>STEP①【データ貼付】!D31&amp;STEP①【データ貼付】!E31</f>
        <v>小学男子走高跳</v>
      </c>
      <c r="E32" s="16">
        <f>STEP①【データ貼付】!G31+ROW()/1000000</f>
        <v>105.000032</v>
      </c>
      <c r="F32" s="2">
        <f t="shared" si="2"/>
        <v>8</v>
      </c>
      <c r="G32" s="2" t="str">
        <f>STEP①【データ貼付】!A31</f>
        <v>美幌記録会</v>
      </c>
      <c r="H32" s="2" t="str">
        <f>STEP①【データ貼付】!B31</f>
        <v>美幌</v>
      </c>
      <c r="I32" s="49">
        <f>STEP①【データ貼付】!C31</f>
        <v>45208</v>
      </c>
      <c r="J32" s="2" t="str">
        <f>STEP①【データ貼付】!F31</f>
        <v>高橋春希</v>
      </c>
      <c r="K32" s="2">
        <f>STEP①【データ貼付】!G31</f>
        <v>105</v>
      </c>
      <c r="L32" s="2" t="str">
        <f>STEP①【データ貼付】!H31</f>
        <v>決</v>
      </c>
      <c r="M32" s="2" t="str">
        <f>STEP①【データ貼付】!I31</f>
        <v>オホーツクキッズ</v>
      </c>
      <c r="N32" s="2" t="str">
        <f>STEP①【データ貼付】!J31</f>
        <v>4</v>
      </c>
      <c r="O32" s="2">
        <f>STEP①【データ貼付】!K31</f>
        <v>0</v>
      </c>
    </row>
    <row r="33" spans="1:15" x14ac:dyDescent="0.15">
      <c r="A33" s="2">
        <v>31</v>
      </c>
      <c r="B33" s="2" t="str">
        <f t="shared" si="0"/>
        <v>中学男子棒高跳15</v>
      </c>
      <c r="C33" s="2" t="str">
        <f>J33&amp;COUNTIF($J$3:J33,J33)</f>
        <v>高瀬生楓1</v>
      </c>
      <c r="D33" s="2" t="str">
        <f>STEP①【データ貼付】!D32&amp;STEP①【データ貼付】!E32</f>
        <v>中学男子棒高跳</v>
      </c>
      <c r="E33" s="16">
        <f>STEP①【データ貼付】!G32+ROW()/1000000</f>
        <v>230.000033</v>
      </c>
      <c r="F33" s="2">
        <f t="shared" si="2"/>
        <v>15</v>
      </c>
      <c r="G33" s="2" t="str">
        <f>STEP①【データ貼付】!A32</f>
        <v>全道中学新人</v>
      </c>
      <c r="H33" s="2" t="str">
        <f>STEP①【データ貼付】!B32</f>
        <v>札幌</v>
      </c>
      <c r="I33" s="49">
        <f>STEP①【データ貼付】!C32</f>
        <v>45185</v>
      </c>
      <c r="J33" s="2" t="str">
        <f>STEP①【データ貼付】!F32</f>
        <v>高瀬生楓</v>
      </c>
      <c r="K33" s="2">
        <f>STEP①【データ貼付】!G32</f>
        <v>230</v>
      </c>
      <c r="L33" s="2" t="str">
        <f>STEP①【データ貼付】!H32</f>
        <v>決</v>
      </c>
      <c r="M33" s="2" t="str">
        <f>STEP①【データ貼付】!I32</f>
        <v>北見高栄中</v>
      </c>
      <c r="N33" s="2">
        <f>STEP①【データ貼付】!J32</f>
        <v>1</v>
      </c>
      <c r="O33" s="2">
        <f>STEP①【データ貼付】!K32</f>
        <v>0</v>
      </c>
    </row>
    <row r="34" spans="1:15" x14ac:dyDescent="0.15">
      <c r="A34" s="2">
        <v>32</v>
      </c>
      <c r="B34" s="2" t="str">
        <f t="shared" si="0"/>
        <v>高校男子走高跳17</v>
      </c>
      <c r="C34" s="2" t="str">
        <f>J34&amp;COUNTIF($J$3:J34,J34)</f>
        <v>黒田悠羽1</v>
      </c>
      <c r="D34" s="2" t="str">
        <f>STEP①【データ貼付】!D33&amp;STEP①【データ貼付】!E33</f>
        <v>高校男子走高跳</v>
      </c>
      <c r="E34" s="16">
        <f>STEP①【データ貼付】!G33+ROW()/1000000</f>
        <v>145.000034</v>
      </c>
      <c r="F34" s="2">
        <f t="shared" si="2"/>
        <v>17</v>
      </c>
      <c r="G34" s="2" t="str">
        <f>STEP①【データ貼付】!A33</f>
        <v>選手権</v>
      </c>
      <c r="H34" s="2" t="str">
        <f>STEP①【データ貼付】!B33</f>
        <v>北見</v>
      </c>
      <c r="I34" s="49">
        <f>STEP①【データ貼付】!C33</f>
        <v>45053</v>
      </c>
      <c r="J34" s="2" t="str">
        <f>STEP①【データ貼付】!F33</f>
        <v>黒田悠羽</v>
      </c>
      <c r="K34" s="2">
        <f>STEP①【データ貼付】!G33</f>
        <v>145</v>
      </c>
      <c r="L34" s="2" t="str">
        <f>STEP①【データ貼付】!H33</f>
        <v>決</v>
      </c>
      <c r="M34" s="2" t="str">
        <f>STEP①【データ貼付】!I33</f>
        <v>網走南ケ丘高</v>
      </c>
      <c r="N34" s="2">
        <f>STEP①【データ貼付】!J33</f>
        <v>2</v>
      </c>
      <c r="O34" s="2">
        <f>STEP①【データ貼付】!K33</f>
        <v>0</v>
      </c>
    </row>
    <row r="35" spans="1:15" x14ac:dyDescent="0.15">
      <c r="A35" s="2">
        <v>33</v>
      </c>
      <c r="B35" s="2" t="str">
        <f t="shared" si="0"/>
        <v>高校男子走高跳3</v>
      </c>
      <c r="C35" s="2" t="str">
        <f>J35&amp;COUNTIF($J$3:J35,J35)</f>
        <v>佐藤一真1</v>
      </c>
      <c r="D35" s="2" t="str">
        <f>STEP①【データ貼付】!D34&amp;STEP①【データ貼付】!E34</f>
        <v>高校男子走高跳</v>
      </c>
      <c r="E35" s="16">
        <f>STEP①【データ貼付】!G34+ROW()/1000000</f>
        <v>180.000035</v>
      </c>
      <c r="F35" s="2">
        <f t="shared" si="2"/>
        <v>3</v>
      </c>
      <c r="G35" s="2" t="str">
        <f>STEP①【データ貼付】!A34</f>
        <v>高校新人</v>
      </c>
      <c r="H35" s="2" t="str">
        <f>STEP①【データ貼付】!B34</f>
        <v>網走</v>
      </c>
      <c r="I35" s="49">
        <f>STEP①【データ貼付】!C34</f>
        <v>45157</v>
      </c>
      <c r="J35" s="2" t="str">
        <f>STEP①【データ貼付】!F34</f>
        <v>佐藤一真</v>
      </c>
      <c r="K35" s="2">
        <f>STEP①【データ貼付】!G34</f>
        <v>180</v>
      </c>
      <c r="L35" s="2" t="str">
        <f>STEP①【データ貼付】!H34</f>
        <v>決</v>
      </c>
      <c r="M35" s="2" t="str">
        <f>STEP①【データ貼付】!I34</f>
        <v>北見北斗高</v>
      </c>
      <c r="N35" s="2" t="str">
        <f>STEP①【データ貼付】!J34</f>
        <v>1</v>
      </c>
      <c r="O35" s="2">
        <f>STEP①【データ貼付】!K34</f>
        <v>0</v>
      </c>
    </row>
    <row r="36" spans="1:15" x14ac:dyDescent="0.15">
      <c r="A36" s="2">
        <v>34</v>
      </c>
      <c r="B36" s="2" t="str">
        <f t="shared" si="0"/>
        <v>小学女子走高跳7</v>
      </c>
      <c r="C36" s="2" t="str">
        <f>J36&amp;COUNTIF($J$3:J36,J36)</f>
        <v>佐藤潤亜1</v>
      </c>
      <c r="D36" s="2" t="str">
        <f>STEP①【データ貼付】!D35&amp;STEP①【データ貼付】!E35</f>
        <v>小学女子走高跳</v>
      </c>
      <c r="E36" s="16">
        <f>STEP①【データ貼付】!G35+ROW()/1000000</f>
        <v>105.00003599999999</v>
      </c>
      <c r="F36" s="2">
        <f t="shared" si="2"/>
        <v>7</v>
      </c>
      <c r="G36" s="2" t="str">
        <f>STEP①【データ貼付】!A35</f>
        <v>全小予選</v>
      </c>
      <c r="H36" s="2" t="str">
        <f>STEP①【データ貼付】!B35</f>
        <v>北見</v>
      </c>
      <c r="I36" s="49">
        <f>STEP①【データ貼付】!C35</f>
        <v>45074</v>
      </c>
      <c r="J36" s="2" t="str">
        <f>STEP①【データ貼付】!F35</f>
        <v>佐藤潤亜</v>
      </c>
      <c r="K36" s="2">
        <f>STEP①【データ貼付】!G35</f>
        <v>105</v>
      </c>
      <c r="L36" s="2" t="str">
        <f>STEP①【データ貼付】!H35</f>
        <v>決</v>
      </c>
      <c r="M36" s="2" t="str">
        <f>STEP①【データ貼付】!I35</f>
        <v>美幌RC</v>
      </c>
      <c r="N36" s="2">
        <f>STEP①【データ貼付】!J35</f>
        <v>5</v>
      </c>
      <c r="O36" s="2">
        <f>STEP①【データ貼付】!K35</f>
        <v>0</v>
      </c>
    </row>
    <row r="37" spans="1:15" x14ac:dyDescent="0.15">
      <c r="A37" s="2">
        <v>35</v>
      </c>
      <c r="B37" s="2" t="str">
        <f t="shared" si="0"/>
        <v>高校男子走高跳12</v>
      </c>
      <c r="C37" s="2" t="str">
        <f>J37&amp;COUNTIF($J$3:J37,J37)</f>
        <v>佐藤奨馬1</v>
      </c>
      <c r="D37" s="2" t="str">
        <f>STEP①【データ貼付】!D36&amp;STEP①【データ貼付】!E36</f>
        <v>高校男子走高跳</v>
      </c>
      <c r="E37" s="16">
        <f>STEP①【データ貼付】!G36+ROW()/1000000</f>
        <v>155.00003699999999</v>
      </c>
      <c r="F37" s="2">
        <f t="shared" si="2"/>
        <v>12</v>
      </c>
      <c r="G37" s="2" t="str">
        <f>STEP①【データ貼付】!A36</f>
        <v>記録会①</v>
      </c>
      <c r="H37" s="2" t="str">
        <f>STEP①【データ貼付】!B36</f>
        <v>北見</v>
      </c>
      <c r="I37" s="49">
        <f>STEP①【データ貼付】!C36</f>
        <v>45046</v>
      </c>
      <c r="J37" s="2" t="str">
        <f>STEP①【データ貼付】!F36</f>
        <v>佐藤奨馬</v>
      </c>
      <c r="K37" s="2">
        <f>STEP①【データ貼付】!G36</f>
        <v>155</v>
      </c>
      <c r="L37" s="2" t="str">
        <f>STEP①【データ貼付】!H36</f>
        <v>決</v>
      </c>
      <c r="M37" s="2" t="str">
        <f>STEP①【データ貼付】!I36</f>
        <v>網走南ケ丘高</v>
      </c>
      <c r="N37" s="2">
        <f>STEP①【データ貼付】!J36</f>
        <v>2</v>
      </c>
      <c r="O37" s="2">
        <f>STEP①【データ貼付】!K36</f>
        <v>0</v>
      </c>
    </row>
    <row r="38" spans="1:15" x14ac:dyDescent="0.15">
      <c r="A38" s="2">
        <v>36</v>
      </c>
      <c r="B38" s="2" t="str">
        <f t="shared" si="0"/>
        <v>高校女子走高跳4</v>
      </c>
      <c r="C38" s="2" t="str">
        <f>J38&amp;COUNTIF($J$3:J38,J38)</f>
        <v>佐伯亜子1</v>
      </c>
      <c r="D38" s="2" t="str">
        <f>STEP①【データ貼付】!D37&amp;STEP①【データ貼付】!E37</f>
        <v>高校女子走高跳</v>
      </c>
      <c r="E38" s="16">
        <f>STEP①【データ貼付】!G37+ROW()/1000000</f>
        <v>152.00003799999999</v>
      </c>
      <c r="F38" s="2">
        <f t="shared" si="2"/>
        <v>4</v>
      </c>
      <c r="G38" s="2" t="str">
        <f>STEP①【データ貼付】!A37</f>
        <v>記録会①</v>
      </c>
      <c r="H38" s="2" t="str">
        <f>STEP①【データ貼付】!B37</f>
        <v>北見</v>
      </c>
      <c r="I38" s="49">
        <f>STEP①【データ貼付】!C37</f>
        <v>45046</v>
      </c>
      <c r="J38" s="2" t="str">
        <f>STEP①【データ貼付】!F37</f>
        <v>佐伯亜子</v>
      </c>
      <c r="K38" s="2">
        <f>STEP①【データ貼付】!G37</f>
        <v>152</v>
      </c>
      <c r="L38" s="2" t="str">
        <f>STEP①【データ貼付】!H37</f>
        <v>決</v>
      </c>
      <c r="M38" s="2" t="str">
        <f>STEP①【データ貼付】!I37</f>
        <v>北見緑陵高</v>
      </c>
      <c r="N38" s="2">
        <f>STEP①【データ貼付】!J37</f>
        <v>3</v>
      </c>
      <c r="O38" s="2">
        <f>STEP①【データ貼付】!K37</f>
        <v>0</v>
      </c>
    </row>
    <row r="39" spans="1:15" x14ac:dyDescent="0.15">
      <c r="A39" s="2">
        <v>37</v>
      </c>
      <c r="B39" s="2" t="str">
        <f t="shared" si="0"/>
        <v>高校女子棒高跳4</v>
      </c>
      <c r="C39" s="2" t="str">
        <f>J39&amp;COUNTIF($J$3:J39,J39)</f>
        <v>佐伯亜子2</v>
      </c>
      <c r="D39" s="2" t="str">
        <f>STEP①【データ貼付】!D38&amp;STEP①【データ貼付】!E38</f>
        <v>高校女子棒高跳</v>
      </c>
      <c r="E39" s="16">
        <f>STEP①【データ貼付】!G38+ROW()/1000000</f>
        <v>250.00003899999999</v>
      </c>
      <c r="F39" s="2">
        <f t="shared" si="2"/>
        <v>4</v>
      </c>
      <c r="G39" s="2" t="str">
        <f>STEP①【データ貼付】!A38</f>
        <v>高校支部</v>
      </c>
      <c r="H39" s="2" t="str">
        <f>STEP①【データ貼付】!B38</f>
        <v>北見</v>
      </c>
      <c r="I39" s="49">
        <f>STEP①【データ貼付】!C38</f>
        <v>45064</v>
      </c>
      <c r="J39" s="2" t="str">
        <f>STEP①【データ貼付】!F38</f>
        <v>佐伯亜子</v>
      </c>
      <c r="K39" s="2">
        <f>STEP①【データ貼付】!G38</f>
        <v>250</v>
      </c>
      <c r="L39" s="2" t="str">
        <f>STEP①【データ貼付】!H38</f>
        <v>決</v>
      </c>
      <c r="M39" s="2" t="str">
        <f>STEP①【データ貼付】!I38</f>
        <v>北見緑陵高</v>
      </c>
      <c r="N39" s="2">
        <f>STEP①【データ貼付】!J38</f>
        <v>3</v>
      </c>
      <c r="O39" s="2">
        <f>STEP①【データ貼付】!K38</f>
        <v>0</v>
      </c>
    </row>
    <row r="40" spans="1:15" x14ac:dyDescent="0.15">
      <c r="A40" s="2">
        <v>38</v>
      </c>
      <c r="B40" s="2" t="str">
        <f t="shared" si="0"/>
        <v>高校女子走高跳13</v>
      </c>
      <c r="C40" s="2" t="str">
        <f>J40&amp;COUNTIF($J$3:J40,J40)</f>
        <v>佐伯涼子1</v>
      </c>
      <c r="D40" s="2" t="str">
        <f>STEP①【データ貼付】!D39&amp;STEP①【データ貼付】!E39</f>
        <v>高校女子走高跳</v>
      </c>
      <c r="E40" s="16">
        <f>STEP①【データ貼付】!G39+ROW()/1000000</f>
        <v>130.00004000000001</v>
      </c>
      <c r="F40" s="2">
        <f t="shared" si="2"/>
        <v>13</v>
      </c>
      <c r="G40" s="2" t="str">
        <f>STEP①【データ貼付】!A39</f>
        <v>高校支部</v>
      </c>
      <c r="H40" s="2" t="str">
        <f>STEP①【データ貼付】!B39</f>
        <v>北見</v>
      </c>
      <c r="I40" s="49">
        <f>STEP①【データ貼付】!C39</f>
        <v>45065</v>
      </c>
      <c r="J40" s="2" t="str">
        <f>STEP①【データ貼付】!F39</f>
        <v>佐伯涼子</v>
      </c>
      <c r="K40" s="2">
        <f>STEP①【データ貼付】!G39</f>
        <v>130</v>
      </c>
      <c r="L40" s="2" t="str">
        <f>STEP①【データ貼付】!H39</f>
        <v>決</v>
      </c>
      <c r="M40" s="2" t="str">
        <f>STEP①【データ貼付】!I39</f>
        <v>北見柏陽高</v>
      </c>
      <c r="N40" s="2">
        <f>STEP①【データ貼付】!J39</f>
        <v>3</v>
      </c>
      <c r="O40" s="2">
        <f>STEP①【データ貼付】!K39</f>
        <v>0</v>
      </c>
    </row>
    <row r="41" spans="1:15" x14ac:dyDescent="0.15">
      <c r="A41" s="2">
        <v>39</v>
      </c>
      <c r="B41" s="2" t="str">
        <f t="shared" si="0"/>
        <v>中学男子棒高跳13</v>
      </c>
      <c r="C41" s="2" t="str">
        <f>J41&amp;COUNTIF($J$3:J41,J41)</f>
        <v>佐野氷佳流1</v>
      </c>
      <c r="D41" s="2" t="str">
        <f>STEP①【データ貼付】!D40&amp;STEP①【データ貼付】!E40</f>
        <v>中学男子棒高跳</v>
      </c>
      <c r="E41" s="16">
        <f>STEP①【データ貼付】!G40+ROW()/1000000</f>
        <v>250.00004100000001</v>
      </c>
      <c r="F41" s="2">
        <f t="shared" si="2"/>
        <v>13</v>
      </c>
      <c r="G41" s="2" t="str">
        <f>STEP①【データ貼付】!A40</f>
        <v>中体連</v>
      </c>
      <c r="H41" s="2" t="str">
        <f>STEP①【データ貼付】!B40</f>
        <v>北見</v>
      </c>
      <c r="I41" s="49">
        <f>STEP①【データ貼付】!C40</f>
        <v>45094</v>
      </c>
      <c r="J41" s="2" t="str">
        <f>STEP①【データ貼付】!F40</f>
        <v>佐野氷佳流</v>
      </c>
      <c r="K41" s="2">
        <f>STEP①【データ貼付】!G40</f>
        <v>250</v>
      </c>
      <c r="L41" s="2" t="str">
        <f>STEP①【データ貼付】!H40</f>
        <v>決</v>
      </c>
      <c r="M41" s="2" t="str">
        <f>STEP①【データ貼付】!I40</f>
        <v>斜里中</v>
      </c>
      <c r="N41" s="2">
        <f>STEP①【データ貼付】!J40</f>
        <v>3</v>
      </c>
      <c r="O41" s="2">
        <f>STEP①【データ貼付】!K40</f>
        <v>0</v>
      </c>
    </row>
    <row r="42" spans="1:15" x14ac:dyDescent="0.15">
      <c r="A42" s="2">
        <v>40</v>
      </c>
      <c r="B42" s="2" t="str">
        <f t="shared" si="0"/>
        <v>小学男子走高跳4</v>
      </c>
      <c r="C42" s="2" t="str">
        <f>J42&amp;COUNTIF($J$3:J42,J42)</f>
        <v>坂上敦紀1</v>
      </c>
      <c r="D42" s="2" t="str">
        <f>STEP①【データ貼付】!D41&amp;STEP①【データ貼付】!E41</f>
        <v>小学男子走高跳</v>
      </c>
      <c r="E42" s="16">
        <f>STEP①【データ貼付】!G41+ROW()/1000000</f>
        <v>120.00004199999999</v>
      </c>
      <c r="F42" s="2">
        <f t="shared" si="2"/>
        <v>4</v>
      </c>
      <c r="G42" s="2" t="str">
        <f>STEP①【データ貼付】!A41</f>
        <v>全小予選</v>
      </c>
      <c r="H42" s="2" t="str">
        <f>STEP①【データ貼付】!B41</f>
        <v>北見</v>
      </c>
      <c r="I42" s="49">
        <f>STEP①【データ貼付】!C41</f>
        <v>45074</v>
      </c>
      <c r="J42" s="2" t="str">
        <f>STEP①【データ貼付】!F41</f>
        <v>坂上敦紀</v>
      </c>
      <c r="K42" s="2">
        <f>STEP①【データ貼付】!G41</f>
        <v>120</v>
      </c>
      <c r="L42" s="2" t="str">
        <f>STEP①【データ貼付】!H41</f>
        <v>決</v>
      </c>
      <c r="M42" s="2" t="str">
        <f>STEP①【データ貼付】!I41</f>
        <v>オホーツクキッズ</v>
      </c>
      <c r="N42" s="2">
        <f>STEP①【データ貼付】!J41</f>
        <v>6</v>
      </c>
      <c r="O42" s="2">
        <f>STEP①【データ貼付】!K41</f>
        <v>0</v>
      </c>
    </row>
    <row r="43" spans="1:15" x14ac:dyDescent="0.15">
      <c r="A43" s="2">
        <v>41</v>
      </c>
      <c r="B43" s="2" t="str">
        <f t="shared" si="0"/>
        <v>中学男子走高跳24</v>
      </c>
      <c r="C43" s="2" t="str">
        <f>J43&amp;COUNTIF($J$3:J43,J43)</f>
        <v>坂上遥紀1</v>
      </c>
      <c r="D43" s="2" t="str">
        <f>STEP①【データ貼付】!D42&amp;STEP①【データ貼付】!E42</f>
        <v>中学男子走高跳</v>
      </c>
      <c r="E43" s="16">
        <f>STEP①【データ貼付】!G42+ROW()/1000000</f>
        <v>125.00004300000001</v>
      </c>
      <c r="F43" s="2">
        <f t="shared" si="2"/>
        <v>24</v>
      </c>
      <c r="G43" s="2" t="str">
        <f>STEP①【データ貼付】!A42</f>
        <v>通信陸上</v>
      </c>
      <c r="H43" s="2" t="str">
        <f>STEP①【データ貼付】!B42</f>
        <v>網走</v>
      </c>
      <c r="I43" s="49">
        <f>STEP①【データ貼付】!C42</f>
        <v>45108</v>
      </c>
      <c r="J43" s="2" t="str">
        <f>STEP①【データ貼付】!F42</f>
        <v>坂上遥紀</v>
      </c>
      <c r="K43" s="2">
        <f>STEP①【データ貼付】!G42</f>
        <v>125</v>
      </c>
      <c r="L43" s="2" t="str">
        <f>STEP①【データ貼付】!H42</f>
        <v>決</v>
      </c>
      <c r="M43" s="2" t="str">
        <f>STEP①【データ貼付】!I42</f>
        <v>北見小泉中</v>
      </c>
      <c r="N43" s="2">
        <f>STEP①【データ貼付】!J42</f>
        <v>1</v>
      </c>
      <c r="O43" s="2">
        <f>STEP①【データ貼付】!K42</f>
        <v>0</v>
      </c>
    </row>
    <row r="44" spans="1:15" x14ac:dyDescent="0.15">
      <c r="A44" s="2">
        <v>42</v>
      </c>
      <c r="B44" s="2" t="str">
        <f t="shared" si="0"/>
        <v>小学女子走高跳2</v>
      </c>
      <c r="C44" s="2" t="str">
        <f>J44&amp;COUNTIF($J$3:J44,J44)</f>
        <v>笹田虹心1</v>
      </c>
      <c r="D44" s="2" t="str">
        <f>STEP①【データ貼付】!D43&amp;STEP①【データ貼付】!E43</f>
        <v>小学女子走高跳</v>
      </c>
      <c r="E44" s="16">
        <f>STEP①【データ貼付】!G43+ROW()/1000000</f>
        <v>125.000044</v>
      </c>
      <c r="F44" s="2">
        <f t="shared" si="2"/>
        <v>2</v>
      </c>
      <c r="G44" s="2" t="str">
        <f>STEP①【データ貼付】!A43</f>
        <v>美幌記録会</v>
      </c>
      <c r="H44" s="2" t="str">
        <f>STEP①【データ貼付】!B43</f>
        <v>美幌</v>
      </c>
      <c r="I44" s="49">
        <f>STEP①【データ貼付】!C43</f>
        <v>45208</v>
      </c>
      <c r="J44" s="2" t="str">
        <f>STEP①【データ貼付】!F43</f>
        <v>笹田虹心</v>
      </c>
      <c r="K44" s="2">
        <f>STEP①【データ貼付】!G43</f>
        <v>125</v>
      </c>
      <c r="L44" s="2" t="str">
        <f>STEP①【データ貼付】!H43</f>
        <v>決</v>
      </c>
      <c r="M44" s="2" t="str">
        <f>STEP①【データ貼付】!I43</f>
        <v>美幌RC</v>
      </c>
      <c r="N44" s="2" t="str">
        <f>STEP①【データ貼付】!J43</f>
        <v>6</v>
      </c>
      <c r="O44" s="2">
        <f>STEP①【データ貼付】!K43</f>
        <v>0</v>
      </c>
    </row>
    <row r="45" spans="1:15" x14ac:dyDescent="0.15">
      <c r="A45" s="2">
        <v>43</v>
      </c>
      <c r="B45" s="2" t="str">
        <f t="shared" si="0"/>
        <v>中学男子走高跳19</v>
      </c>
      <c r="C45" s="2" t="str">
        <f>J45&amp;COUNTIF($J$3:J45,J45)</f>
        <v>三浦正史1</v>
      </c>
      <c r="D45" s="2" t="str">
        <f>STEP①【データ貼付】!D44&amp;STEP①【データ貼付】!E44</f>
        <v>中学男子走高跳</v>
      </c>
      <c r="E45" s="16">
        <f>STEP①【データ貼付】!G44+ROW()/1000000</f>
        <v>140.000045</v>
      </c>
      <c r="F45" s="2">
        <f t="shared" si="2"/>
        <v>19</v>
      </c>
      <c r="G45" s="2" t="str">
        <f>STEP①【データ貼付】!A44</f>
        <v>記録会④</v>
      </c>
      <c r="H45" s="2" t="str">
        <f>STEP①【データ貼付】!B44</f>
        <v>北見</v>
      </c>
      <c r="I45" s="49">
        <f>STEP①【データ貼付】!C44</f>
        <v>45146</v>
      </c>
      <c r="J45" s="2" t="str">
        <f>STEP①【データ貼付】!F44</f>
        <v>三浦正史</v>
      </c>
      <c r="K45" s="2">
        <f>STEP①【データ貼付】!G44</f>
        <v>140</v>
      </c>
      <c r="L45" s="2" t="str">
        <f>STEP①【データ貼付】!H44</f>
        <v>決</v>
      </c>
      <c r="M45" s="2" t="str">
        <f>STEP①【データ貼付】!I44</f>
        <v>美幌北中</v>
      </c>
      <c r="N45" s="2">
        <f>STEP①【データ貼付】!J44</f>
        <v>1</v>
      </c>
      <c r="O45" s="2">
        <f>STEP①【データ貼付】!K44</f>
        <v>0</v>
      </c>
    </row>
    <row r="46" spans="1:15" x14ac:dyDescent="0.15">
      <c r="A46" s="2">
        <v>44</v>
      </c>
      <c r="B46" s="2" t="str">
        <f t="shared" si="0"/>
        <v>小学男子走高跳10</v>
      </c>
      <c r="C46" s="2" t="str">
        <f>J46&amp;COUNTIF($J$3:J46,J46)</f>
        <v>山下伊織1</v>
      </c>
      <c r="D46" s="2" t="str">
        <f>STEP①【データ貼付】!D45&amp;STEP①【データ貼付】!E45</f>
        <v>小学男子走高跳</v>
      </c>
      <c r="E46" s="16">
        <f>STEP①【データ貼付】!G45+ROW()/1000000</f>
        <v>100.000046</v>
      </c>
      <c r="F46" s="2">
        <f t="shared" si="2"/>
        <v>10</v>
      </c>
      <c r="G46" s="2" t="str">
        <f>STEP①【データ貼付】!A45</f>
        <v>全小予選</v>
      </c>
      <c r="H46" s="2" t="str">
        <f>STEP①【データ貼付】!B45</f>
        <v>北見</v>
      </c>
      <c r="I46" s="49">
        <f>STEP①【データ貼付】!C45</f>
        <v>45074</v>
      </c>
      <c r="J46" s="2" t="str">
        <f>STEP①【データ貼付】!F45</f>
        <v>山下伊織</v>
      </c>
      <c r="K46" s="2">
        <f>STEP①【データ貼付】!G45</f>
        <v>100</v>
      </c>
      <c r="L46" s="2" t="str">
        <f>STEP①【データ貼付】!H45</f>
        <v>決</v>
      </c>
      <c r="M46" s="2" t="str">
        <f>STEP①【データ貼付】!I45</f>
        <v>網走陸少</v>
      </c>
      <c r="N46" s="2">
        <f>STEP①【データ貼付】!J45</f>
        <v>6</v>
      </c>
      <c r="O46" s="2">
        <f>STEP①【データ貼付】!K45</f>
        <v>0</v>
      </c>
    </row>
    <row r="47" spans="1:15" x14ac:dyDescent="0.15">
      <c r="A47" s="2">
        <v>45</v>
      </c>
      <c r="B47" s="2" t="str">
        <f t="shared" si="0"/>
        <v>中学男子棒高跳9</v>
      </c>
      <c r="C47" s="2" t="str">
        <f>J47&amp;COUNTIF($J$3:J47,J47)</f>
        <v>山川真史1</v>
      </c>
      <c r="D47" s="2" t="str">
        <f>STEP①【データ貼付】!D46&amp;STEP①【データ貼付】!E46</f>
        <v>中学男子棒高跳</v>
      </c>
      <c r="E47" s="16">
        <f>STEP①【データ貼付】!G46+ROW()/1000000</f>
        <v>310.000047</v>
      </c>
      <c r="F47" s="2">
        <f t="shared" si="2"/>
        <v>9</v>
      </c>
      <c r="G47" s="2" t="str">
        <f>STEP①【データ貼付】!A46</f>
        <v>全道中学新人</v>
      </c>
      <c r="H47" s="2" t="str">
        <f>STEP①【データ貼付】!B46</f>
        <v>札幌</v>
      </c>
      <c r="I47" s="49">
        <f>STEP①【データ貼付】!C46</f>
        <v>45185</v>
      </c>
      <c r="J47" s="2" t="str">
        <f>STEP①【データ貼付】!F46</f>
        <v>山川真史</v>
      </c>
      <c r="K47" s="2">
        <f>STEP①【データ貼付】!G46</f>
        <v>310</v>
      </c>
      <c r="L47" s="2" t="str">
        <f>STEP①【データ貼付】!H46</f>
        <v>決</v>
      </c>
      <c r="M47" s="2" t="str">
        <f>STEP①【データ貼付】!I46</f>
        <v>大空東藻琴中</v>
      </c>
      <c r="N47" s="2">
        <f>STEP①【データ貼付】!J46</f>
        <v>2</v>
      </c>
      <c r="O47" s="2">
        <f>STEP①【データ貼付】!K46</f>
        <v>0</v>
      </c>
    </row>
    <row r="48" spans="1:15" x14ac:dyDescent="0.15">
      <c r="A48" s="2">
        <v>46</v>
      </c>
      <c r="B48" s="2" t="str">
        <f t="shared" si="0"/>
        <v>中学男子棒高跳5</v>
      </c>
      <c r="C48" s="2" t="str">
        <f>J48&amp;COUNTIF($J$3:J48,J48)</f>
        <v>山田響幹1</v>
      </c>
      <c r="D48" s="2" t="str">
        <f>STEP①【データ貼付】!D47&amp;STEP①【データ貼付】!E47</f>
        <v>中学男子棒高跳</v>
      </c>
      <c r="E48" s="16">
        <f>STEP①【データ貼付】!G47+ROW()/1000000</f>
        <v>340.00004799999999</v>
      </c>
      <c r="F48" s="2">
        <f t="shared" si="2"/>
        <v>5</v>
      </c>
      <c r="G48" s="2" t="str">
        <f>STEP①【データ貼付】!A47</f>
        <v>全道中学新人</v>
      </c>
      <c r="H48" s="2" t="str">
        <f>STEP①【データ貼付】!B47</f>
        <v>札幌</v>
      </c>
      <c r="I48" s="49">
        <f>STEP①【データ貼付】!C47</f>
        <v>45185</v>
      </c>
      <c r="J48" s="2" t="str">
        <f>STEP①【データ貼付】!F47</f>
        <v>山田響幹</v>
      </c>
      <c r="K48" s="2">
        <f>STEP①【データ貼付】!G47</f>
        <v>340</v>
      </c>
      <c r="L48" s="2" t="str">
        <f>STEP①【データ貼付】!H47</f>
        <v>決</v>
      </c>
      <c r="M48" s="2" t="str">
        <f>STEP①【データ貼付】!I47</f>
        <v>網走第四中</v>
      </c>
      <c r="N48" s="2">
        <f>STEP①【データ貼付】!J47</f>
        <v>2</v>
      </c>
      <c r="O48" s="2">
        <f>STEP①【データ貼付】!K47</f>
        <v>0</v>
      </c>
    </row>
    <row r="49" spans="1:15" x14ac:dyDescent="0.15">
      <c r="A49" s="2">
        <v>47</v>
      </c>
      <c r="B49" s="2" t="str">
        <f t="shared" si="0"/>
        <v>中学女子走高跳9</v>
      </c>
      <c r="C49" s="2" t="str">
        <f>J49&amp;COUNTIF($J$3:J49,J49)</f>
        <v>山本真由1</v>
      </c>
      <c r="D49" s="2" t="str">
        <f>STEP①【データ貼付】!D48&amp;STEP①【データ貼付】!E48</f>
        <v>中学女子走高跳</v>
      </c>
      <c r="E49" s="16">
        <f>STEP①【データ貼付】!G48+ROW()/1000000</f>
        <v>130.00004899999999</v>
      </c>
      <c r="F49" s="2">
        <f t="shared" si="2"/>
        <v>9</v>
      </c>
      <c r="G49" s="2" t="str">
        <f>STEP①【データ貼付】!A48</f>
        <v>選手権</v>
      </c>
      <c r="H49" s="2" t="str">
        <f>STEP①【データ貼付】!B48</f>
        <v>北見</v>
      </c>
      <c r="I49" s="49">
        <f>STEP①【データ貼付】!C48</f>
        <v>45052</v>
      </c>
      <c r="J49" s="2" t="str">
        <f>STEP①【データ貼付】!F48</f>
        <v>山本真由</v>
      </c>
      <c r="K49" s="2">
        <f>STEP①【データ貼付】!G48</f>
        <v>130</v>
      </c>
      <c r="L49" s="2" t="str">
        <f>STEP①【データ貼付】!H48</f>
        <v>決</v>
      </c>
      <c r="M49" s="2" t="str">
        <f>STEP①【データ貼付】!I48</f>
        <v>網走第二中</v>
      </c>
      <c r="N49" s="2">
        <f>STEP①【データ貼付】!J48</f>
        <v>3</v>
      </c>
      <c r="O49" s="2">
        <f>STEP①【データ貼付】!K48</f>
        <v>0</v>
      </c>
    </row>
    <row r="50" spans="1:15" x14ac:dyDescent="0.15">
      <c r="A50" s="2">
        <v>48</v>
      </c>
      <c r="B50" s="2" t="str">
        <f t="shared" si="0"/>
        <v>高校男子走高跳5</v>
      </c>
      <c r="C50" s="2" t="str">
        <f>J50&amp;COUNTIF($J$3:J50,J50)</f>
        <v>山本大三郎1</v>
      </c>
      <c r="D50" s="2" t="str">
        <f>STEP①【データ貼付】!D49&amp;STEP①【データ貼付】!E49</f>
        <v>高校男子走高跳</v>
      </c>
      <c r="E50" s="16">
        <f>STEP①【データ貼付】!G49+ROW()/1000000</f>
        <v>170.00004999999999</v>
      </c>
      <c r="F50" s="2">
        <f t="shared" si="2"/>
        <v>5</v>
      </c>
      <c r="G50" s="2" t="str">
        <f>STEP①【データ貼付】!A49</f>
        <v>高校支部</v>
      </c>
      <c r="H50" s="2" t="str">
        <f>STEP①【データ貼付】!B49</f>
        <v>北見</v>
      </c>
      <c r="I50" s="49">
        <f>STEP①【データ貼付】!C49</f>
        <v>45065</v>
      </c>
      <c r="J50" s="2" t="str">
        <f>STEP①【データ貼付】!F49</f>
        <v>山本大三郎</v>
      </c>
      <c r="K50" s="2">
        <f>STEP①【データ貼付】!G49</f>
        <v>170</v>
      </c>
      <c r="L50" s="2" t="str">
        <f>STEP①【データ貼付】!H49</f>
        <v>決</v>
      </c>
      <c r="M50" s="2" t="str">
        <f>STEP①【データ貼付】!I49</f>
        <v>網走南ケ丘高</v>
      </c>
      <c r="N50" s="2">
        <f>STEP①【データ貼付】!J49</f>
        <v>1</v>
      </c>
      <c r="O50" s="2">
        <f>STEP①【データ貼付】!K49</f>
        <v>0</v>
      </c>
    </row>
    <row r="51" spans="1:15" x14ac:dyDescent="0.15">
      <c r="A51" s="2">
        <v>49</v>
      </c>
      <c r="B51" s="2" t="str">
        <f t="shared" si="0"/>
        <v>高校男子棒高跳8</v>
      </c>
      <c r="C51" s="2" t="str">
        <f>J51&amp;COUNTIF($J$3:J51,J51)</f>
        <v>山本大三郎2</v>
      </c>
      <c r="D51" s="2" t="str">
        <f>STEP①【データ貼付】!D50&amp;STEP①【データ貼付】!E50</f>
        <v>高校男子棒高跳</v>
      </c>
      <c r="E51" s="16">
        <f>STEP①【データ貼付】!G50+ROW()/1000000</f>
        <v>310.00005099999998</v>
      </c>
      <c r="F51" s="2">
        <f t="shared" si="2"/>
        <v>8</v>
      </c>
      <c r="G51" s="2" t="str">
        <f>STEP①【データ貼付】!A50</f>
        <v>記録会②</v>
      </c>
      <c r="H51" s="2" t="str">
        <f>STEP①【データ貼付】!B50</f>
        <v>網走</v>
      </c>
      <c r="I51" s="49">
        <f>STEP①【データ貼付】!C50</f>
        <v>45059</v>
      </c>
      <c r="J51" s="2" t="str">
        <f>STEP①【データ貼付】!F50</f>
        <v>山本大三郎</v>
      </c>
      <c r="K51" s="2">
        <f>STEP①【データ貼付】!G50</f>
        <v>310</v>
      </c>
      <c r="L51" s="2" t="str">
        <f>STEP①【データ貼付】!H50</f>
        <v>決</v>
      </c>
      <c r="M51" s="2" t="str">
        <f>STEP①【データ貼付】!I50</f>
        <v>網走南ケ丘高</v>
      </c>
      <c r="N51" s="2">
        <f>STEP①【データ貼付】!J50</f>
        <v>1</v>
      </c>
      <c r="O51" s="2">
        <f>STEP①【データ貼付】!K50</f>
        <v>0</v>
      </c>
    </row>
    <row r="52" spans="1:15" x14ac:dyDescent="0.15">
      <c r="A52" s="2">
        <v>50</v>
      </c>
      <c r="B52" s="2" t="str">
        <f t="shared" si="0"/>
        <v>中学男子走高跳18</v>
      </c>
      <c r="C52" s="2" t="str">
        <f>J52&amp;COUNTIF($J$3:J52,J52)</f>
        <v>山﨑明洋1</v>
      </c>
      <c r="D52" s="2" t="str">
        <f>STEP①【データ貼付】!D51&amp;STEP①【データ貼付】!E51</f>
        <v>中学男子走高跳</v>
      </c>
      <c r="E52" s="16">
        <f>STEP①【データ貼付】!G51+ROW()/1000000</f>
        <v>140.00005200000001</v>
      </c>
      <c r="F52" s="2">
        <f t="shared" si="2"/>
        <v>18</v>
      </c>
      <c r="G52" s="2" t="str">
        <f>STEP①【データ貼付】!A51</f>
        <v>記録会①</v>
      </c>
      <c r="H52" s="2" t="str">
        <f>STEP①【データ貼付】!B51</f>
        <v>北見</v>
      </c>
      <c r="I52" s="49">
        <f>STEP①【データ貼付】!C51</f>
        <v>45046</v>
      </c>
      <c r="J52" s="2" t="str">
        <f>STEP①【データ貼付】!F51</f>
        <v>山﨑明洋</v>
      </c>
      <c r="K52" s="2">
        <f>STEP①【データ貼付】!G51</f>
        <v>140</v>
      </c>
      <c r="L52" s="2" t="str">
        <f>STEP①【データ貼付】!H51</f>
        <v>決</v>
      </c>
      <c r="M52" s="2" t="str">
        <f>STEP①【データ貼付】!I51</f>
        <v>雄武中</v>
      </c>
      <c r="N52" s="2">
        <f>STEP①【データ貼付】!J51</f>
        <v>3</v>
      </c>
      <c r="O52" s="2">
        <f>STEP①【データ貼付】!K51</f>
        <v>0</v>
      </c>
    </row>
    <row r="53" spans="1:15" x14ac:dyDescent="0.15">
      <c r="A53" s="2">
        <v>51</v>
      </c>
      <c r="B53" s="2" t="str">
        <f t="shared" si="0"/>
        <v>中学男子棒高跳11</v>
      </c>
      <c r="C53" s="2" t="str">
        <f>J53&amp;COUNTIF($J$3:J53,J53)</f>
        <v>四十物映多1</v>
      </c>
      <c r="D53" s="2" t="str">
        <f>STEP①【データ貼付】!D52&amp;STEP①【データ貼付】!E52</f>
        <v>中学男子棒高跳</v>
      </c>
      <c r="E53" s="16">
        <f>STEP①【データ貼付】!G52+ROW()/1000000</f>
        <v>290.00005299999998</v>
      </c>
      <c r="F53" s="2">
        <f t="shared" si="2"/>
        <v>11</v>
      </c>
      <c r="G53" s="2" t="str">
        <f>STEP①【データ貼付】!A52</f>
        <v>全道中学新人</v>
      </c>
      <c r="H53" s="2" t="str">
        <f>STEP①【データ貼付】!B52</f>
        <v>札幌</v>
      </c>
      <c r="I53" s="49">
        <f>STEP①【データ貼付】!C52</f>
        <v>45185</v>
      </c>
      <c r="J53" s="2" t="str">
        <f>STEP①【データ貼付】!F52</f>
        <v>四十物映多</v>
      </c>
      <c r="K53" s="2">
        <f>STEP①【データ貼付】!G52</f>
        <v>290</v>
      </c>
      <c r="L53" s="2" t="str">
        <f>STEP①【データ貼付】!H52</f>
        <v>決</v>
      </c>
      <c r="M53" s="2" t="str">
        <f>STEP①【データ貼付】!I52</f>
        <v>網走第一中</v>
      </c>
      <c r="N53" s="2">
        <f>STEP①【データ貼付】!J52</f>
        <v>2</v>
      </c>
      <c r="O53" s="2">
        <f>STEP①【データ貼付】!K52</f>
        <v>0</v>
      </c>
    </row>
    <row r="54" spans="1:15" x14ac:dyDescent="0.15">
      <c r="A54" s="2">
        <v>52</v>
      </c>
      <c r="B54" s="2" t="str">
        <f t="shared" si="0"/>
        <v>高校女子走高跳15</v>
      </c>
      <c r="C54" s="2" t="str">
        <f>J54&amp;COUNTIF($J$3:J54,J54)</f>
        <v>市川花1</v>
      </c>
      <c r="D54" s="2" t="str">
        <f>STEP①【データ貼付】!D53&amp;STEP①【データ貼付】!E53</f>
        <v>高校女子走高跳</v>
      </c>
      <c r="E54" s="16">
        <f>STEP①【データ貼付】!G53+ROW()/1000000</f>
        <v>125.00005400000001</v>
      </c>
      <c r="F54" s="2">
        <f t="shared" si="2"/>
        <v>15</v>
      </c>
      <c r="G54" s="2" t="str">
        <f>STEP①【データ貼付】!A53</f>
        <v>選手権</v>
      </c>
      <c r="H54" s="2" t="str">
        <f>STEP①【データ貼付】!B53</f>
        <v>北見</v>
      </c>
      <c r="I54" s="49">
        <f>STEP①【データ貼付】!C53</f>
        <v>45052</v>
      </c>
      <c r="J54" s="2" t="str">
        <f>STEP①【データ貼付】!F53</f>
        <v>市川花</v>
      </c>
      <c r="K54" s="2">
        <f>STEP①【データ貼付】!G53</f>
        <v>125</v>
      </c>
      <c r="L54" s="2" t="str">
        <f>STEP①【データ貼付】!H53</f>
        <v>決</v>
      </c>
      <c r="M54" s="2" t="str">
        <f>STEP①【データ貼付】!I53</f>
        <v>遠軽高</v>
      </c>
      <c r="N54" s="2">
        <f>STEP①【データ貼付】!J53</f>
        <v>3</v>
      </c>
      <c r="O54" s="2">
        <f>STEP①【データ貼付】!K53</f>
        <v>0</v>
      </c>
    </row>
    <row r="55" spans="1:15" x14ac:dyDescent="0.15">
      <c r="A55" s="2">
        <v>53</v>
      </c>
      <c r="B55" s="2" t="str">
        <f t="shared" si="0"/>
        <v>高校女子棒高跳5</v>
      </c>
      <c r="C55" s="2" t="str">
        <f>J55&amp;COUNTIF($J$3:J55,J55)</f>
        <v>市川花2</v>
      </c>
      <c r="D55" s="2" t="str">
        <f>STEP①【データ貼付】!D54&amp;STEP①【データ貼付】!E54</f>
        <v>高校女子棒高跳</v>
      </c>
      <c r="E55" s="16">
        <f>STEP①【データ貼付】!G54+ROW()/1000000</f>
        <v>220.000055</v>
      </c>
      <c r="F55" s="2">
        <f t="shared" si="2"/>
        <v>5</v>
      </c>
      <c r="G55" s="2" t="str">
        <f>STEP①【データ貼付】!A54</f>
        <v>記録会①</v>
      </c>
      <c r="H55" s="2" t="str">
        <f>STEP①【データ貼付】!B54</f>
        <v>北見</v>
      </c>
      <c r="I55" s="49">
        <f>STEP①【データ貼付】!C54</f>
        <v>45046</v>
      </c>
      <c r="J55" s="2" t="str">
        <f>STEP①【データ貼付】!F54</f>
        <v>市川花</v>
      </c>
      <c r="K55" s="2">
        <f>STEP①【データ貼付】!G54</f>
        <v>220</v>
      </c>
      <c r="L55" s="2" t="str">
        <f>STEP①【データ貼付】!H54</f>
        <v>決</v>
      </c>
      <c r="M55" s="2" t="str">
        <f>STEP①【データ貼付】!I54</f>
        <v>遠軽高</v>
      </c>
      <c r="N55" s="2">
        <f>STEP①【データ貼付】!J54</f>
        <v>3</v>
      </c>
      <c r="O55" s="2">
        <f>STEP①【データ貼付】!K54</f>
        <v>0</v>
      </c>
    </row>
    <row r="56" spans="1:15" x14ac:dyDescent="0.15">
      <c r="A56" s="2">
        <v>54</v>
      </c>
      <c r="B56" s="2" t="str">
        <f t="shared" si="0"/>
        <v>高校女子走高跳12</v>
      </c>
      <c r="C56" s="2" t="str">
        <f>J56&amp;COUNTIF($J$3:J56,J56)</f>
        <v>枝﨑千夏1</v>
      </c>
      <c r="D56" s="2" t="str">
        <f>STEP①【データ貼付】!D55&amp;STEP①【データ貼付】!E55</f>
        <v>高校女子走高跳</v>
      </c>
      <c r="E56" s="16">
        <f>STEP①【データ貼付】!G55+ROW()/1000000</f>
        <v>130.000056</v>
      </c>
      <c r="F56" s="2">
        <f t="shared" si="2"/>
        <v>12</v>
      </c>
      <c r="G56" s="2" t="str">
        <f>STEP①【データ貼付】!A55</f>
        <v>選手権</v>
      </c>
      <c r="H56" s="2" t="str">
        <f>STEP①【データ貼付】!B55</f>
        <v>北見</v>
      </c>
      <c r="I56" s="49">
        <f>STEP①【データ貼付】!C55</f>
        <v>45052</v>
      </c>
      <c r="J56" s="2" t="str">
        <f>STEP①【データ貼付】!F55</f>
        <v>枝﨑千夏</v>
      </c>
      <c r="K56" s="2">
        <f>STEP①【データ貼付】!G55</f>
        <v>130</v>
      </c>
      <c r="L56" s="2" t="str">
        <f>STEP①【データ貼付】!H55</f>
        <v>決</v>
      </c>
      <c r="M56" s="2" t="str">
        <f>STEP①【データ貼付】!I55</f>
        <v>北見柏陽高</v>
      </c>
      <c r="N56" s="2">
        <f>STEP①【データ貼付】!J55</f>
        <v>2</v>
      </c>
      <c r="O56" s="2">
        <f>STEP①【データ貼付】!K55</f>
        <v>0</v>
      </c>
    </row>
    <row r="57" spans="1:15" x14ac:dyDescent="0.15">
      <c r="A57" s="2">
        <v>55</v>
      </c>
      <c r="B57" s="2" t="str">
        <f t="shared" si="0"/>
        <v>中学女子走高跳8</v>
      </c>
      <c r="C57" s="2" t="str">
        <f>J57&amp;COUNTIF($J$3:J57,J57)</f>
        <v>寺島凜1</v>
      </c>
      <c r="D57" s="2" t="str">
        <f>STEP①【データ貼付】!D56&amp;STEP①【データ貼付】!E56</f>
        <v>中学女子走高跳</v>
      </c>
      <c r="E57" s="16">
        <f>STEP①【データ貼付】!G56+ROW()/1000000</f>
        <v>130.000057</v>
      </c>
      <c r="F57" s="2">
        <f t="shared" si="2"/>
        <v>8</v>
      </c>
      <c r="G57" s="2" t="str">
        <f>STEP①【データ貼付】!A56</f>
        <v>通信陸上</v>
      </c>
      <c r="H57" s="2" t="str">
        <f>STEP①【データ貼付】!B56</f>
        <v>網走</v>
      </c>
      <c r="I57" s="49">
        <f>STEP①【データ貼付】!C56</f>
        <v>45109</v>
      </c>
      <c r="J57" s="2" t="str">
        <f>STEP①【データ貼付】!F56</f>
        <v>寺島凜</v>
      </c>
      <c r="K57" s="2">
        <f>STEP①【データ貼付】!G56</f>
        <v>130</v>
      </c>
      <c r="L57" s="2" t="str">
        <f>STEP①【データ貼付】!H56</f>
        <v>決</v>
      </c>
      <c r="M57" s="2" t="str">
        <f>STEP①【データ貼付】!I56</f>
        <v>北見常呂中</v>
      </c>
      <c r="N57" s="2">
        <f>STEP①【データ貼付】!J56</f>
        <v>2</v>
      </c>
      <c r="O57" s="2">
        <f>STEP①【データ貼付】!K56</f>
        <v>0</v>
      </c>
    </row>
    <row r="58" spans="1:15" x14ac:dyDescent="0.15">
      <c r="A58" s="2">
        <v>56</v>
      </c>
      <c r="B58" s="2" t="str">
        <f t="shared" si="0"/>
        <v>高校女子走高跳7</v>
      </c>
      <c r="C58" s="2" t="str">
        <f>J58&amp;COUNTIF($J$3:J58,J58)</f>
        <v>若原萌那1</v>
      </c>
      <c r="D58" s="2" t="str">
        <f>STEP①【データ貼付】!D57&amp;STEP①【データ貼付】!E57</f>
        <v>高校女子走高跳</v>
      </c>
      <c r="E58" s="16">
        <f>STEP①【データ貼付】!G57+ROW()/1000000</f>
        <v>143.000058</v>
      </c>
      <c r="F58" s="2">
        <f t="shared" si="2"/>
        <v>7</v>
      </c>
      <c r="G58" s="2" t="str">
        <f>STEP①【データ貼付】!A57</f>
        <v>記録会④</v>
      </c>
      <c r="H58" s="2" t="str">
        <f>STEP①【データ貼付】!B57</f>
        <v>北見</v>
      </c>
      <c r="I58" s="49">
        <f>STEP①【データ貼付】!C57</f>
        <v>45146</v>
      </c>
      <c r="J58" s="2" t="str">
        <f>STEP①【データ貼付】!F57</f>
        <v>若原萌那</v>
      </c>
      <c r="K58" s="2">
        <f>STEP①【データ貼付】!G57</f>
        <v>143</v>
      </c>
      <c r="L58" s="2" t="str">
        <f>STEP①【データ貼付】!H57</f>
        <v>決</v>
      </c>
      <c r="M58" s="2" t="str">
        <f>STEP①【データ貼付】!I57</f>
        <v>網走南ケ丘高</v>
      </c>
      <c r="N58" s="2">
        <f>STEP①【データ貼付】!J57</f>
        <v>1</v>
      </c>
      <c r="O58" s="2">
        <f>STEP①【データ貼付】!K57</f>
        <v>0</v>
      </c>
    </row>
    <row r="59" spans="1:15" x14ac:dyDescent="0.15">
      <c r="A59" s="2">
        <v>57</v>
      </c>
      <c r="B59" s="2" t="str">
        <f t="shared" si="0"/>
        <v>高校女子棒高跳1</v>
      </c>
      <c r="C59" s="2" t="str">
        <f>J59&amp;COUNTIF($J$3:J59,J59)</f>
        <v>若松亜美1</v>
      </c>
      <c r="D59" s="2" t="str">
        <f>STEP①【データ貼付】!D58&amp;STEP①【データ貼付】!E58</f>
        <v>高校女子棒高跳</v>
      </c>
      <c r="E59" s="16">
        <f>STEP①【データ貼付】!G58+ROW()/1000000</f>
        <v>350.00005900000002</v>
      </c>
      <c r="F59" s="2">
        <f t="shared" si="2"/>
        <v>1</v>
      </c>
      <c r="G59" s="2" t="str">
        <f>STEP①【データ貼付】!A58</f>
        <v>北海道選手権</v>
      </c>
      <c r="H59" s="2" t="str">
        <f>STEP①【データ貼付】!B58</f>
        <v>網走</v>
      </c>
      <c r="I59" s="49">
        <f>STEP①【データ貼付】!C58</f>
        <v>45123</v>
      </c>
      <c r="J59" s="2" t="str">
        <f>STEP①【データ貼付】!F58</f>
        <v>若松亜美</v>
      </c>
      <c r="K59" s="2">
        <f>STEP①【データ貼付】!G58</f>
        <v>350</v>
      </c>
      <c r="L59" s="2" t="str">
        <f>STEP①【データ貼付】!H58</f>
        <v>決</v>
      </c>
      <c r="M59" s="2" t="str">
        <f>STEP①【データ貼付】!I58</f>
        <v>北教大岩見沢</v>
      </c>
      <c r="N59" s="2">
        <f>STEP①【データ貼付】!J58</f>
        <v>4</v>
      </c>
      <c r="O59" s="2">
        <f>STEP①【データ貼付】!K58</f>
        <v>0</v>
      </c>
    </row>
    <row r="60" spans="1:15" x14ac:dyDescent="0.15">
      <c r="A60" s="2">
        <v>58</v>
      </c>
      <c r="B60" s="2" t="str">
        <f t="shared" si="0"/>
        <v>共通男子走高跳1</v>
      </c>
      <c r="C60" s="2" t="str">
        <f>J60&amp;COUNTIF($J$3:J60,J60)</f>
        <v>若椙宣弘1</v>
      </c>
      <c r="D60" s="2" t="str">
        <f>STEP①【データ貼付】!D59&amp;STEP①【データ貼付】!E59</f>
        <v>共通男子走高跳</v>
      </c>
      <c r="E60" s="16">
        <f>STEP①【データ貼付】!G59+ROW()/1000000</f>
        <v>180.00005999999999</v>
      </c>
      <c r="F60" s="2">
        <f t="shared" si="2"/>
        <v>1</v>
      </c>
      <c r="G60" s="2" t="str">
        <f>STEP①【データ貼付】!A59</f>
        <v>秋季陸上</v>
      </c>
      <c r="H60" s="2" t="str">
        <f>STEP①【データ貼付】!B59</f>
        <v>網走</v>
      </c>
      <c r="I60" s="49">
        <f>STEP①【データ貼付】!C59</f>
        <v>45178</v>
      </c>
      <c r="J60" s="2" t="str">
        <f>STEP①【データ貼付】!F59</f>
        <v>若椙宣弘</v>
      </c>
      <c r="K60" s="2">
        <f>STEP①【データ貼付】!G59</f>
        <v>180</v>
      </c>
      <c r="L60" s="2" t="str">
        <f>STEP①【データ貼付】!H59</f>
        <v>決</v>
      </c>
      <c r="M60" s="2" t="str">
        <f>STEP①【データ貼付】!I59</f>
        <v>オホーツク陸協</v>
      </c>
      <c r="N60" s="2" t="str">
        <f>STEP①【データ貼付】!J59</f>
        <v/>
      </c>
      <c r="O60" s="2">
        <f>STEP①【データ貼付】!K59</f>
        <v>0</v>
      </c>
    </row>
    <row r="61" spans="1:15" x14ac:dyDescent="0.15">
      <c r="A61" s="2">
        <v>59</v>
      </c>
      <c r="B61" s="2" t="str">
        <f t="shared" si="0"/>
        <v>中学女子走高跳4</v>
      </c>
      <c r="C61" s="2" t="str">
        <f>J61&amp;COUNTIF($J$3:J61,J61)</f>
        <v>酒井彩吹1</v>
      </c>
      <c r="D61" s="2" t="str">
        <f>STEP①【データ貼付】!D60&amp;STEP①【データ貼付】!E60</f>
        <v>中学女子走高跳</v>
      </c>
      <c r="E61" s="16">
        <f>STEP①【データ貼付】!G60+ROW()/1000000</f>
        <v>135.00006099999999</v>
      </c>
      <c r="F61" s="2">
        <f t="shared" si="2"/>
        <v>4</v>
      </c>
      <c r="G61" s="2" t="str">
        <f>STEP①【データ貼付】!A60</f>
        <v>中学新人</v>
      </c>
      <c r="H61" s="2" t="str">
        <f>STEP①【データ貼付】!B60</f>
        <v>網走</v>
      </c>
      <c r="I61" s="49">
        <f>STEP①【データ貼付】!C60</f>
        <v>45158</v>
      </c>
      <c r="J61" s="2" t="str">
        <f>STEP①【データ貼付】!F60</f>
        <v>酒井彩吹</v>
      </c>
      <c r="K61" s="2">
        <f>STEP①【データ貼付】!G60</f>
        <v>135</v>
      </c>
      <c r="L61" s="2" t="str">
        <f>STEP①【データ貼付】!H60</f>
        <v>決</v>
      </c>
      <c r="M61" s="2" t="str">
        <f>STEP①【データ貼付】!I60</f>
        <v>網走第一中</v>
      </c>
      <c r="N61" s="2" t="str">
        <f>STEP①【データ貼付】!J60</f>
        <v>2</v>
      </c>
      <c r="O61" s="2">
        <f>STEP①【データ貼付】!K60</f>
        <v>0</v>
      </c>
    </row>
    <row r="62" spans="1:15" x14ac:dyDescent="0.15">
      <c r="A62" s="2">
        <v>60</v>
      </c>
      <c r="B62" s="2" t="str">
        <f t="shared" si="0"/>
        <v>共通男子走高跳2</v>
      </c>
      <c r="C62" s="2" t="str">
        <f>J62&amp;COUNTIF($J$3:J62,J62)</f>
        <v>酒井柊優1</v>
      </c>
      <c r="D62" s="2" t="str">
        <f>STEP①【データ貼付】!D61&amp;STEP①【データ貼付】!E61</f>
        <v>共通男子走高跳</v>
      </c>
      <c r="E62" s="16">
        <f>STEP①【データ貼付】!G61+ROW()/1000000</f>
        <v>158.00006200000001</v>
      </c>
      <c r="F62" s="2">
        <f t="shared" si="2"/>
        <v>2</v>
      </c>
      <c r="G62" s="2" t="str">
        <f>STEP①【データ貼付】!A61</f>
        <v>ﾌｨｰﾙﾄﾞ記録会</v>
      </c>
      <c r="H62" s="2" t="str">
        <f>STEP①【データ貼付】!B61</f>
        <v>網走</v>
      </c>
      <c r="I62" s="49">
        <f>STEP①【データ貼付】!C61</f>
        <v>45080</v>
      </c>
      <c r="J62" s="2" t="str">
        <f>STEP①【データ貼付】!F61</f>
        <v>酒井柊優</v>
      </c>
      <c r="K62" s="2">
        <f>STEP①【データ貼付】!G61</f>
        <v>158</v>
      </c>
      <c r="L62" s="2" t="str">
        <f>STEP①【データ貼付】!H61</f>
        <v>決</v>
      </c>
      <c r="M62" s="2" t="str">
        <f>STEP①【データ貼付】!I61</f>
        <v>北見柏陽高</v>
      </c>
      <c r="N62" s="2" t="str">
        <f>STEP①【データ貼付】!J61</f>
        <v>2</v>
      </c>
      <c r="O62" s="2">
        <f>STEP①【データ貼付】!K61</f>
        <v>0</v>
      </c>
    </row>
    <row r="63" spans="1:15" x14ac:dyDescent="0.15">
      <c r="A63" s="2">
        <v>61</v>
      </c>
      <c r="B63" s="2" t="str">
        <f t="shared" si="0"/>
        <v>中学女子走高跳12</v>
      </c>
      <c r="C63" s="2" t="str">
        <f>J63&amp;COUNTIF($J$3:J63,J63)</f>
        <v>秋田心寧1</v>
      </c>
      <c r="D63" s="2" t="str">
        <f>STEP①【データ貼付】!D62&amp;STEP①【データ貼付】!E62</f>
        <v>中学女子走高跳</v>
      </c>
      <c r="E63" s="16">
        <f>STEP①【データ貼付】!G62+ROW()/1000000</f>
        <v>120.000063</v>
      </c>
      <c r="F63" s="2">
        <f t="shared" si="2"/>
        <v>12</v>
      </c>
      <c r="G63" s="2" t="str">
        <f>STEP①【データ貼付】!A62</f>
        <v>記録会②</v>
      </c>
      <c r="H63" s="2" t="str">
        <f>STEP①【データ貼付】!B62</f>
        <v>網走</v>
      </c>
      <c r="I63" s="49">
        <f>STEP①【データ貼付】!C62</f>
        <v>45059</v>
      </c>
      <c r="J63" s="2" t="str">
        <f>STEP①【データ貼付】!F62</f>
        <v>秋田心寧</v>
      </c>
      <c r="K63" s="2">
        <f>STEP①【データ貼付】!G62</f>
        <v>120</v>
      </c>
      <c r="L63" s="2" t="str">
        <f>STEP①【データ貼付】!H62</f>
        <v>決</v>
      </c>
      <c r="M63" s="2" t="str">
        <f>STEP①【データ貼付】!I62</f>
        <v>遠軽中</v>
      </c>
      <c r="N63" s="2">
        <f>STEP①【データ貼付】!J62</f>
        <v>1</v>
      </c>
      <c r="O63" s="2">
        <f>STEP①【データ貼付】!K62</f>
        <v>0</v>
      </c>
    </row>
    <row r="64" spans="1:15" x14ac:dyDescent="0.15">
      <c r="A64" s="2">
        <v>62</v>
      </c>
      <c r="B64" s="2" t="str">
        <f t="shared" si="0"/>
        <v>中学女子走高跳11</v>
      </c>
      <c r="C64" s="2" t="str">
        <f>J64&amp;COUNTIF($J$3:J64,J64)</f>
        <v>小崎杏梨1</v>
      </c>
      <c r="D64" s="2" t="str">
        <f>STEP①【データ貼付】!D63&amp;STEP①【データ貼付】!E63</f>
        <v>中学女子走高跳</v>
      </c>
      <c r="E64" s="16">
        <f>STEP①【データ貼付】!G63+ROW()/1000000</f>
        <v>125.00006399999999</v>
      </c>
      <c r="F64" s="2">
        <f t="shared" si="2"/>
        <v>11</v>
      </c>
      <c r="G64" s="2" t="str">
        <f>STEP①【データ貼付】!A63</f>
        <v>中体連</v>
      </c>
      <c r="H64" s="2" t="str">
        <f>STEP①【データ貼付】!B63</f>
        <v>北見</v>
      </c>
      <c r="I64" s="49">
        <f>STEP①【データ貼付】!C63</f>
        <v>45095</v>
      </c>
      <c r="J64" s="2" t="str">
        <f>STEP①【データ貼付】!F63</f>
        <v>小崎杏梨</v>
      </c>
      <c r="K64" s="2">
        <f>STEP①【データ貼付】!G63</f>
        <v>125</v>
      </c>
      <c r="L64" s="2" t="str">
        <f>STEP①【データ貼付】!H63</f>
        <v>決</v>
      </c>
      <c r="M64" s="2" t="str">
        <f>STEP①【データ貼付】!I63</f>
        <v>網走第一中</v>
      </c>
      <c r="N64" s="2">
        <f>STEP①【データ貼付】!J63</f>
        <v>1</v>
      </c>
      <c r="O64" s="2">
        <f>STEP①【データ貼付】!K63</f>
        <v>0</v>
      </c>
    </row>
    <row r="65" spans="1:15" x14ac:dyDescent="0.15">
      <c r="A65" s="2">
        <v>63</v>
      </c>
      <c r="B65" s="2" t="str">
        <f t="shared" si="0"/>
        <v>高校男子走高跳6</v>
      </c>
      <c r="C65" s="2" t="str">
        <f>J65&amp;COUNTIF($J$3:J65,J65)</f>
        <v>小松澤陸斗1</v>
      </c>
      <c r="D65" s="2" t="str">
        <f>STEP①【データ貼付】!D64&amp;STEP①【データ貼付】!E64</f>
        <v>高校男子走高跳</v>
      </c>
      <c r="E65" s="16">
        <f>STEP①【データ貼付】!G64+ROW()/1000000</f>
        <v>165.00006500000001</v>
      </c>
      <c r="F65" s="2">
        <f t="shared" si="2"/>
        <v>6</v>
      </c>
      <c r="G65" s="2" t="str">
        <f>STEP①【データ貼付】!A64</f>
        <v>記録会①</v>
      </c>
      <c r="H65" s="2" t="str">
        <f>STEP①【データ貼付】!B64</f>
        <v>北見</v>
      </c>
      <c r="I65" s="49">
        <f>STEP①【データ貼付】!C64</f>
        <v>45046</v>
      </c>
      <c r="J65" s="2" t="str">
        <f>STEP①【データ貼付】!F64</f>
        <v>小松澤陸斗</v>
      </c>
      <c r="K65" s="2">
        <f>STEP①【データ貼付】!G64</f>
        <v>165</v>
      </c>
      <c r="L65" s="2" t="str">
        <f>STEP①【データ貼付】!H64</f>
        <v>決</v>
      </c>
      <c r="M65" s="2" t="str">
        <f>STEP①【データ貼付】!I64</f>
        <v>常呂高</v>
      </c>
      <c r="N65" s="2">
        <f>STEP①【データ貼付】!J64</f>
        <v>2</v>
      </c>
      <c r="O65" s="2">
        <f>STEP①【データ貼付】!K64</f>
        <v>0</v>
      </c>
    </row>
    <row r="66" spans="1:15" x14ac:dyDescent="0.15">
      <c r="A66" s="2">
        <v>64</v>
      </c>
      <c r="B66" s="2" t="str">
        <f t="shared" si="0"/>
        <v>中学男子走高跳6</v>
      </c>
      <c r="C66" s="2" t="str">
        <f>J66&amp;COUNTIF($J$3:J66,J66)</f>
        <v>小田琉芽1</v>
      </c>
      <c r="D66" s="2" t="str">
        <f>STEP①【データ貼付】!D65&amp;STEP①【データ貼付】!E65</f>
        <v>中学男子走高跳</v>
      </c>
      <c r="E66" s="16">
        <f>STEP①【データ貼付】!G65+ROW()/1000000</f>
        <v>160.000066</v>
      </c>
      <c r="F66" s="2">
        <f t="shared" si="2"/>
        <v>6</v>
      </c>
      <c r="G66" s="2" t="str">
        <f>STEP①【データ貼付】!A65</f>
        <v>記録会①</v>
      </c>
      <c r="H66" s="2" t="str">
        <f>STEP①【データ貼付】!B65</f>
        <v>北見</v>
      </c>
      <c r="I66" s="49">
        <f>STEP①【データ貼付】!C65</f>
        <v>45046</v>
      </c>
      <c r="J66" s="2" t="str">
        <f>STEP①【データ貼付】!F65</f>
        <v>小田琉芽</v>
      </c>
      <c r="K66" s="2">
        <f>STEP①【データ貼付】!G65</f>
        <v>160</v>
      </c>
      <c r="L66" s="2" t="str">
        <f>STEP①【データ貼付】!H65</f>
        <v>決</v>
      </c>
      <c r="M66" s="2" t="str">
        <f>STEP①【データ貼付】!I65</f>
        <v>遠軽中</v>
      </c>
      <c r="N66" s="2">
        <f>STEP①【データ貼付】!J65</f>
        <v>3</v>
      </c>
      <c r="O66" s="2">
        <f>STEP①【データ貼付】!K65</f>
        <v>0</v>
      </c>
    </row>
    <row r="67" spans="1:15" x14ac:dyDescent="0.15">
      <c r="A67" s="2">
        <v>65</v>
      </c>
      <c r="B67" s="2" t="str">
        <f t="shared" si="0"/>
        <v>中学男子走高跳3</v>
      </c>
      <c r="C67" s="2" t="str">
        <f>J67&amp;COUNTIF($J$3:J67,J67)</f>
        <v>松井維吹1</v>
      </c>
      <c r="D67" s="2" t="str">
        <f>STEP①【データ貼付】!D66&amp;STEP①【データ貼付】!E66</f>
        <v>中学男子走高跳</v>
      </c>
      <c r="E67" s="16">
        <f>STEP①【データ貼付】!G66+ROW()/1000000</f>
        <v>166.000067</v>
      </c>
      <c r="F67" s="2">
        <f t="shared" si="2"/>
        <v>3</v>
      </c>
      <c r="G67" s="2" t="str">
        <f>STEP①【データ貼付】!A66</f>
        <v>全道中学新人</v>
      </c>
      <c r="H67" s="2" t="str">
        <f>STEP①【データ貼付】!B66</f>
        <v>札幌</v>
      </c>
      <c r="I67" s="49">
        <f>STEP①【データ貼付】!C66</f>
        <v>45186</v>
      </c>
      <c r="J67" s="2" t="str">
        <f>STEP①【データ貼付】!F66</f>
        <v>松井維吹</v>
      </c>
      <c r="K67" s="2">
        <f>STEP①【データ貼付】!G66</f>
        <v>166</v>
      </c>
      <c r="L67" s="2" t="str">
        <f>STEP①【データ貼付】!H66</f>
        <v>決</v>
      </c>
      <c r="M67" s="2" t="str">
        <f>STEP①【データ貼付】!I66</f>
        <v>北見小泉中</v>
      </c>
      <c r="N67" s="2">
        <f>STEP①【データ貼付】!J66</f>
        <v>1</v>
      </c>
      <c r="O67" s="2">
        <f>STEP①【データ貼付】!K66</f>
        <v>0</v>
      </c>
    </row>
    <row r="68" spans="1:15" x14ac:dyDescent="0.15">
      <c r="A68" s="2">
        <v>66</v>
      </c>
      <c r="B68" s="2" t="str">
        <f t="shared" ref="B68:B131" si="3">D68&amp;F68</f>
        <v>高校女子走高跳6</v>
      </c>
      <c r="C68" s="2" t="str">
        <f>J68&amp;COUNTIF($J$3:J68,J68)</f>
        <v>松井柚李1</v>
      </c>
      <c r="D68" s="2" t="str">
        <f>STEP①【データ貼付】!D67&amp;STEP①【データ貼付】!E67</f>
        <v>高校女子走高跳</v>
      </c>
      <c r="E68" s="16">
        <f>STEP①【データ貼付】!G67+ROW()/1000000</f>
        <v>143.000068</v>
      </c>
      <c r="F68" s="2">
        <f t="shared" si="2"/>
        <v>6</v>
      </c>
      <c r="G68" s="2" t="str">
        <f>STEP①【データ貼付】!A67</f>
        <v>記録会④</v>
      </c>
      <c r="H68" s="2" t="str">
        <f>STEP①【データ貼付】!B67</f>
        <v>北見</v>
      </c>
      <c r="I68" s="49">
        <f>STEP①【データ貼付】!C67</f>
        <v>45146</v>
      </c>
      <c r="J68" s="2" t="str">
        <f>STEP①【データ貼付】!F67</f>
        <v>松井柚李</v>
      </c>
      <c r="K68" s="2">
        <f>STEP①【データ貼付】!G67</f>
        <v>143</v>
      </c>
      <c r="L68" s="2" t="str">
        <f>STEP①【データ貼付】!H67</f>
        <v>決</v>
      </c>
      <c r="M68" s="2" t="str">
        <f>STEP①【データ貼付】!I67</f>
        <v>北見柏陽高</v>
      </c>
      <c r="N68" s="2">
        <f>STEP①【データ貼付】!J67</f>
        <v>1</v>
      </c>
      <c r="O68" s="2">
        <f>STEP①【データ貼付】!K67</f>
        <v>0</v>
      </c>
    </row>
    <row r="69" spans="1:15" x14ac:dyDescent="0.15">
      <c r="A69" s="2">
        <v>67</v>
      </c>
      <c r="B69" s="2" t="str">
        <f t="shared" si="3"/>
        <v>高校男子走高跳11</v>
      </c>
      <c r="C69" s="2" t="str">
        <f>J69&amp;COUNTIF($J$3:J69,J69)</f>
        <v>松本悠1</v>
      </c>
      <c r="D69" s="2" t="str">
        <f>STEP①【データ貼付】!D68&amp;STEP①【データ貼付】!E68</f>
        <v>高校男子走高跳</v>
      </c>
      <c r="E69" s="16">
        <f>STEP①【データ貼付】!G68+ROW()/1000000</f>
        <v>155.000069</v>
      </c>
      <c r="F69" s="2">
        <f t="shared" ref="F69:F132" si="4">SUMPRODUCT(($D$3:$D$300=D69)*($E$3:$E$300&gt;E69))+1</f>
        <v>11</v>
      </c>
      <c r="G69" s="2" t="str">
        <f>STEP①【データ貼付】!A68</f>
        <v>記録会②</v>
      </c>
      <c r="H69" s="2" t="str">
        <f>STEP①【データ貼付】!B68</f>
        <v>網走</v>
      </c>
      <c r="I69" s="49">
        <f>STEP①【データ貼付】!C68</f>
        <v>45059</v>
      </c>
      <c r="J69" s="2" t="str">
        <f>STEP①【データ貼付】!F68</f>
        <v>松本悠</v>
      </c>
      <c r="K69" s="2">
        <f>STEP①【データ貼付】!G68</f>
        <v>155</v>
      </c>
      <c r="L69" s="2" t="str">
        <f>STEP①【データ貼付】!H68</f>
        <v>決</v>
      </c>
      <c r="M69" s="2" t="str">
        <f>STEP①【データ貼付】!I68</f>
        <v>北見柏陽高</v>
      </c>
      <c r="N69" s="2">
        <f>STEP①【データ貼付】!J68</f>
        <v>2</v>
      </c>
      <c r="O69" s="2">
        <f>STEP①【データ貼付】!K68</f>
        <v>0</v>
      </c>
    </row>
    <row r="70" spans="1:15" x14ac:dyDescent="0.15">
      <c r="A70" s="2">
        <v>68</v>
      </c>
      <c r="B70" s="2" t="str">
        <f t="shared" si="3"/>
        <v>中学男子走高跳14</v>
      </c>
      <c r="C70" s="2" t="str">
        <f>J70&amp;COUNTIF($J$3:J70,J70)</f>
        <v>松﨑琉惟1</v>
      </c>
      <c r="D70" s="2" t="str">
        <f>STEP①【データ貼付】!D69&amp;STEP①【データ貼付】!E69</f>
        <v>中学男子走高跳</v>
      </c>
      <c r="E70" s="16">
        <f>STEP①【データ貼付】!G69+ROW()/1000000</f>
        <v>145.00006999999999</v>
      </c>
      <c r="F70" s="2">
        <f t="shared" si="4"/>
        <v>14</v>
      </c>
      <c r="G70" s="2" t="str">
        <f>STEP①【データ貼付】!A69</f>
        <v>中体連</v>
      </c>
      <c r="H70" s="2" t="str">
        <f>STEP①【データ貼付】!B69</f>
        <v>北見</v>
      </c>
      <c r="I70" s="49">
        <f>STEP①【データ貼付】!C69</f>
        <v>45095</v>
      </c>
      <c r="J70" s="2" t="str">
        <f>STEP①【データ貼付】!F69</f>
        <v>松﨑琉惟</v>
      </c>
      <c r="K70" s="2">
        <f>STEP①【データ貼付】!G69</f>
        <v>145</v>
      </c>
      <c r="L70" s="2" t="str">
        <f>STEP①【データ貼付】!H69</f>
        <v>決</v>
      </c>
      <c r="M70" s="2" t="str">
        <f>STEP①【データ貼付】!I69</f>
        <v>網走第二中</v>
      </c>
      <c r="N70" s="2">
        <f>STEP①【データ貼付】!J69</f>
        <v>3</v>
      </c>
      <c r="O70" s="2">
        <f>STEP①【データ貼付】!K69</f>
        <v>0</v>
      </c>
    </row>
    <row r="71" spans="1:15" x14ac:dyDescent="0.15">
      <c r="A71" s="2">
        <v>69</v>
      </c>
      <c r="B71" s="2" t="str">
        <f t="shared" si="3"/>
        <v>中学男子棒高跳4</v>
      </c>
      <c r="C71" s="2" t="str">
        <f>J71&amp;COUNTIF($J$3:J71,J71)</f>
        <v>城寳駿太朗1</v>
      </c>
      <c r="D71" s="2" t="str">
        <f>STEP①【データ貼付】!D70&amp;STEP①【データ貼付】!E70</f>
        <v>中学男子棒高跳</v>
      </c>
      <c r="E71" s="16">
        <f>STEP①【データ貼付】!G70+ROW()/1000000</f>
        <v>340.00007099999999</v>
      </c>
      <c r="F71" s="2">
        <f t="shared" si="4"/>
        <v>4</v>
      </c>
      <c r="G71" s="2" t="str">
        <f>STEP①【データ貼付】!A70</f>
        <v>記録会④</v>
      </c>
      <c r="H71" s="2" t="str">
        <f>STEP①【データ貼付】!B70</f>
        <v>北見</v>
      </c>
      <c r="I71" s="49">
        <f>STEP①【データ貼付】!C70</f>
        <v>45146</v>
      </c>
      <c r="J71" s="2" t="str">
        <f>STEP①【データ貼付】!F70</f>
        <v>城寳駿太朗</v>
      </c>
      <c r="K71" s="2">
        <f>STEP①【データ貼付】!G70</f>
        <v>340</v>
      </c>
      <c r="L71" s="2" t="str">
        <f>STEP①【データ貼付】!H70</f>
        <v>決</v>
      </c>
      <c r="M71" s="2" t="str">
        <f>STEP①【データ貼付】!I70</f>
        <v>網走第三中</v>
      </c>
      <c r="N71" s="2">
        <f>STEP①【データ貼付】!J70</f>
        <v>3</v>
      </c>
      <c r="O71" s="2">
        <f>STEP①【データ貼付】!K70</f>
        <v>0</v>
      </c>
    </row>
    <row r="72" spans="1:15" x14ac:dyDescent="0.15">
      <c r="A72" s="2">
        <v>70</v>
      </c>
      <c r="B72" s="2" t="str">
        <f t="shared" si="3"/>
        <v>中学男子棒高跳6</v>
      </c>
      <c r="C72" s="2" t="str">
        <f>J72&amp;COUNTIF($J$3:J72,J72)</f>
        <v>城寳駿太郎1</v>
      </c>
      <c r="D72" s="2" t="str">
        <f>STEP①【データ貼付】!D71&amp;STEP①【データ貼付】!E71</f>
        <v>中学男子棒高跳</v>
      </c>
      <c r="E72" s="16">
        <f>STEP①【データ貼付】!G71+ROW()/1000000</f>
        <v>330.00007199999999</v>
      </c>
      <c r="F72" s="2">
        <f t="shared" si="4"/>
        <v>6</v>
      </c>
      <c r="G72" s="2" t="str">
        <f>STEP①【データ貼付】!A71</f>
        <v>中体連</v>
      </c>
      <c r="H72" s="2" t="str">
        <f>STEP①【データ貼付】!B71</f>
        <v>北見</v>
      </c>
      <c r="I72" s="49">
        <f>STEP①【データ貼付】!C71</f>
        <v>45094</v>
      </c>
      <c r="J72" s="2" t="str">
        <f>STEP①【データ貼付】!F71</f>
        <v>城寳駿太郎</v>
      </c>
      <c r="K72" s="2">
        <f>STEP①【データ貼付】!G71</f>
        <v>330</v>
      </c>
      <c r="L72" s="2" t="str">
        <f>STEP①【データ貼付】!H71</f>
        <v>決</v>
      </c>
      <c r="M72" s="2" t="str">
        <f>STEP①【データ貼付】!I71</f>
        <v>網走第三中</v>
      </c>
      <c r="N72" s="2">
        <f>STEP①【データ貼付】!J71</f>
        <v>3</v>
      </c>
      <c r="O72" s="2">
        <f>STEP①【データ貼付】!K71</f>
        <v>0</v>
      </c>
    </row>
    <row r="73" spans="1:15" x14ac:dyDescent="0.15">
      <c r="A73" s="2">
        <v>71</v>
      </c>
      <c r="B73" s="2" t="str">
        <f t="shared" si="3"/>
        <v>共通男子棒高跳3</v>
      </c>
      <c r="C73" s="2" t="str">
        <f>J73&amp;COUNTIF($J$3:J73,J73)</f>
        <v>新鞍健人1</v>
      </c>
      <c r="D73" s="2" t="str">
        <f>STEP①【データ貼付】!D72&amp;STEP①【データ貼付】!E72</f>
        <v>共通男子棒高跳</v>
      </c>
      <c r="E73" s="16">
        <f>STEP①【データ貼付】!G72+ROW()/1000000</f>
        <v>250.00007299999999</v>
      </c>
      <c r="F73" s="2">
        <f t="shared" si="4"/>
        <v>3</v>
      </c>
      <c r="G73" s="2" t="str">
        <f>STEP①【データ貼付】!A72</f>
        <v>混成記録会</v>
      </c>
      <c r="H73" s="2" t="str">
        <f>STEP①【データ貼付】!B72</f>
        <v>網走</v>
      </c>
      <c r="I73" s="49" t="str">
        <f>STEP①【データ貼付】!C72</f>
        <v>10月14日</v>
      </c>
      <c r="J73" s="2" t="str">
        <f>STEP①【データ貼付】!F72</f>
        <v>新鞍健人</v>
      </c>
      <c r="K73" s="2">
        <f>STEP①【データ貼付】!G72</f>
        <v>250</v>
      </c>
      <c r="L73" s="2" t="str">
        <f>STEP①【データ貼付】!H72</f>
        <v>決</v>
      </c>
      <c r="M73" s="2" t="str">
        <f>STEP①【データ貼付】!I72</f>
        <v>網走第三中</v>
      </c>
      <c r="N73" s="2" t="str">
        <f>STEP①【データ貼付】!J72</f>
        <v>1</v>
      </c>
      <c r="O73" s="2">
        <f>STEP①【データ貼付】!K72</f>
        <v>0</v>
      </c>
    </row>
    <row r="74" spans="1:15" x14ac:dyDescent="0.15">
      <c r="A74" s="2">
        <v>72</v>
      </c>
      <c r="B74" s="2" t="str">
        <f t="shared" si="3"/>
        <v>中学女子走高跳7</v>
      </c>
      <c r="C74" s="2" t="str">
        <f>J74&amp;COUNTIF($J$3:J74,J74)</f>
        <v>森南帆1</v>
      </c>
      <c r="D74" s="2" t="str">
        <f>STEP①【データ貼付】!D73&amp;STEP①【データ貼付】!E73</f>
        <v>中学女子走高跳</v>
      </c>
      <c r="E74" s="16">
        <f>STEP①【データ貼付】!G73+ROW()/1000000</f>
        <v>130.00007400000001</v>
      </c>
      <c r="F74" s="2">
        <f t="shared" si="4"/>
        <v>7</v>
      </c>
      <c r="G74" s="2" t="str">
        <f>STEP①【データ貼付】!A73</f>
        <v>中学新人</v>
      </c>
      <c r="H74" s="2" t="str">
        <f>STEP①【データ貼付】!B73</f>
        <v>網走</v>
      </c>
      <c r="I74" s="49">
        <f>STEP①【データ貼付】!C73</f>
        <v>45158</v>
      </c>
      <c r="J74" s="2" t="str">
        <f>STEP①【データ貼付】!F73</f>
        <v>森南帆</v>
      </c>
      <c r="K74" s="2">
        <f>STEP①【データ貼付】!G73</f>
        <v>130</v>
      </c>
      <c r="L74" s="2" t="str">
        <f>STEP①【データ貼付】!H73</f>
        <v>決</v>
      </c>
      <c r="M74" s="2" t="str">
        <f>STEP①【データ貼付】!I73</f>
        <v>北見東陵中</v>
      </c>
      <c r="N74" s="2" t="str">
        <f>STEP①【データ貼付】!J73</f>
        <v>2</v>
      </c>
      <c r="O74" s="2">
        <f>STEP①【データ貼付】!K73</f>
        <v>0</v>
      </c>
    </row>
    <row r="75" spans="1:15" x14ac:dyDescent="0.15">
      <c r="A75" s="2">
        <v>73</v>
      </c>
      <c r="B75" s="2" t="str">
        <f t="shared" si="3"/>
        <v>中学男子走高跳5</v>
      </c>
      <c r="C75" s="2" t="str">
        <f>J75&amp;COUNTIF($J$3:J75,J75)</f>
        <v>水越奏翔1</v>
      </c>
      <c r="D75" s="2" t="str">
        <f>STEP①【データ貼付】!D74&amp;STEP①【データ貼付】!E74</f>
        <v>中学男子走高跳</v>
      </c>
      <c r="E75" s="16">
        <f>STEP①【データ貼付】!G74+ROW()/1000000</f>
        <v>160.00007500000001</v>
      </c>
      <c r="F75" s="2">
        <f t="shared" si="4"/>
        <v>5</v>
      </c>
      <c r="G75" s="2" t="str">
        <f>STEP①【データ貼付】!A74</f>
        <v>記録会②</v>
      </c>
      <c r="H75" s="2" t="str">
        <f>STEP①【データ貼付】!B74</f>
        <v>網走</v>
      </c>
      <c r="I75" s="49">
        <f>STEP①【データ貼付】!C74</f>
        <v>45059</v>
      </c>
      <c r="J75" s="2" t="str">
        <f>STEP①【データ貼付】!F74</f>
        <v>水越奏翔</v>
      </c>
      <c r="K75" s="2">
        <f>STEP①【データ貼付】!G74</f>
        <v>160</v>
      </c>
      <c r="L75" s="2" t="str">
        <f>STEP①【データ貼付】!H74</f>
        <v>決</v>
      </c>
      <c r="M75" s="2" t="str">
        <f>STEP①【データ貼付】!I74</f>
        <v>大空女満別中</v>
      </c>
      <c r="N75" s="2">
        <f>STEP①【データ貼付】!J74</f>
        <v>3</v>
      </c>
      <c r="O75" s="2">
        <f>STEP①【データ貼付】!K74</f>
        <v>0</v>
      </c>
    </row>
    <row r="76" spans="1:15" x14ac:dyDescent="0.15">
      <c r="A76" s="2">
        <v>74</v>
      </c>
      <c r="B76" s="2" t="str">
        <f t="shared" si="3"/>
        <v>小学女子走高跳6</v>
      </c>
      <c r="C76" s="2" t="str">
        <f>J76&amp;COUNTIF($J$3:J76,J76)</f>
        <v>水谷安里1</v>
      </c>
      <c r="D76" s="2" t="str">
        <f>STEP①【データ貼付】!D75&amp;STEP①【データ貼付】!E75</f>
        <v>小学女子走高跳</v>
      </c>
      <c r="E76" s="16">
        <f>STEP①【データ貼付】!G75+ROW()/1000000</f>
        <v>105.00007600000001</v>
      </c>
      <c r="F76" s="2">
        <f t="shared" si="4"/>
        <v>6</v>
      </c>
      <c r="G76" s="2" t="str">
        <f>STEP①【データ貼付】!A75</f>
        <v>全小予選</v>
      </c>
      <c r="H76" s="2" t="str">
        <f>STEP①【データ貼付】!B75</f>
        <v>北見</v>
      </c>
      <c r="I76" s="49">
        <f>STEP①【データ貼付】!C75</f>
        <v>45074</v>
      </c>
      <c r="J76" s="2" t="str">
        <f>STEP①【データ貼付】!F75</f>
        <v>水谷安里</v>
      </c>
      <c r="K76" s="2">
        <f>STEP①【データ貼付】!G75</f>
        <v>105</v>
      </c>
      <c r="L76" s="2" t="str">
        <f>STEP①【データ貼付】!H75</f>
        <v>決</v>
      </c>
      <c r="M76" s="2" t="str">
        <f>STEP①【データ貼付】!I75</f>
        <v>常呂陸少</v>
      </c>
      <c r="N76" s="2">
        <f>STEP①【データ貼付】!J75</f>
        <v>5</v>
      </c>
      <c r="O76" s="2">
        <f>STEP①【データ貼付】!K75</f>
        <v>0</v>
      </c>
    </row>
    <row r="77" spans="1:15" x14ac:dyDescent="0.15">
      <c r="A77" s="2">
        <v>75</v>
      </c>
      <c r="B77" s="2" t="str">
        <f t="shared" si="3"/>
        <v>中学男子走高跳13</v>
      </c>
      <c r="C77" s="2" t="str">
        <f>J77&amp;COUNTIF($J$3:J77,J77)</f>
        <v>水野逢冬1</v>
      </c>
      <c r="D77" s="2" t="str">
        <f>STEP①【データ貼付】!D76&amp;STEP①【データ貼付】!E76</f>
        <v>中学男子走高跳</v>
      </c>
      <c r="E77" s="16">
        <f>STEP①【データ貼付】!G76+ROW()/1000000</f>
        <v>145.000077</v>
      </c>
      <c r="F77" s="2">
        <f t="shared" si="4"/>
        <v>13</v>
      </c>
      <c r="G77" s="2" t="str">
        <f>STEP①【データ貼付】!A76</f>
        <v>通信陸上</v>
      </c>
      <c r="H77" s="2" t="str">
        <f>STEP①【データ貼付】!B76</f>
        <v>網走</v>
      </c>
      <c r="I77" s="49">
        <f>STEP①【データ貼付】!C76</f>
        <v>45108</v>
      </c>
      <c r="J77" s="2" t="str">
        <f>STEP①【データ貼付】!F76</f>
        <v>水野逢冬</v>
      </c>
      <c r="K77" s="2">
        <f>STEP①【データ貼付】!G76</f>
        <v>145</v>
      </c>
      <c r="L77" s="2" t="str">
        <f>STEP①【データ貼付】!H76</f>
        <v>決</v>
      </c>
      <c r="M77" s="2" t="str">
        <f>STEP①【データ貼付】!I76</f>
        <v>北見常呂中</v>
      </c>
      <c r="N77" s="2">
        <f>STEP①【データ貼付】!J76</f>
        <v>3</v>
      </c>
      <c r="O77" s="2">
        <f>STEP①【データ貼付】!K76</f>
        <v>0</v>
      </c>
    </row>
    <row r="78" spans="1:15" x14ac:dyDescent="0.15">
      <c r="A78" s="2">
        <v>76</v>
      </c>
      <c r="B78" s="2" t="str">
        <f t="shared" si="3"/>
        <v>中学男子走高跳10</v>
      </c>
      <c r="C78" s="2" t="str">
        <f>J78&amp;COUNTIF($J$3:J78,J78)</f>
        <v>杉山稀昴1</v>
      </c>
      <c r="D78" s="2" t="str">
        <f>STEP①【データ貼付】!D77&amp;STEP①【データ貼付】!E77</f>
        <v>中学男子走高跳</v>
      </c>
      <c r="E78" s="16">
        <f>STEP①【データ貼付】!G77+ROW()/1000000</f>
        <v>155.000078</v>
      </c>
      <c r="F78" s="2">
        <f t="shared" si="4"/>
        <v>10</v>
      </c>
      <c r="G78" s="2" t="str">
        <f>STEP①【データ貼付】!A77</f>
        <v>中体連</v>
      </c>
      <c r="H78" s="2" t="str">
        <f>STEP①【データ貼付】!B77</f>
        <v>北見</v>
      </c>
      <c r="I78" s="49">
        <f>STEP①【データ貼付】!C77</f>
        <v>45095</v>
      </c>
      <c r="J78" s="2" t="str">
        <f>STEP①【データ貼付】!F77</f>
        <v>杉山稀昴</v>
      </c>
      <c r="K78" s="2">
        <f>STEP①【データ貼付】!G77</f>
        <v>155</v>
      </c>
      <c r="L78" s="2" t="str">
        <f>STEP①【データ貼付】!H77</f>
        <v>決</v>
      </c>
      <c r="M78" s="2" t="str">
        <f>STEP①【データ貼付】!I77</f>
        <v>大空東藻琴中</v>
      </c>
      <c r="N78" s="2">
        <f>STEP①【データ貼付】!J77</f>
        <v>3</v>
      </c>
      <c r="O78" s="2">
        <f>STEP①【データ貼付】!K77</f>
        <v>0</v>
      </c>
    </row>
    <row r="79" spans="1:15" x14ac:dyDescent="0.15">
      <c r="A79" s="2">
        <v>77</v>
      </c>
      <c r="B79" s="2" t="str">
        <f t="shared" si="3"/>
        <v>高校女子走高跳3</v>
      </c>
      <c r="C79" s="2" t="str">
        <f>J79&amp;COUNTIF($J$3:J79,J79)</f>
        <v>杉本玲奈1</v>
      </c>
      <c r="D79" s="2" t="str">
        <f>STEP①【データ貼付】!D78&amp;STEP①【データ貼付】!E78</f>
        <v>高校女子走高跳</v>
      </c>
      <c r="E79" s="16">
        <f>STEP①【データ貼付】!G78+ROW()/1000000</f>
        <v>153.000079</v>
      </c>
      <c r="F79" s="2">
        <f t="shared" si="4"/>
        <v>3</v>
      </c>
      <c r="G79" s="2" t="str">
        <f>STEP①【データ貼付】!A78</f>
        <v>全道高校</v>
      </c>
      <c r="H79" s="2" t="str">
        <f>STEP①【データ貼付】!B78</f>
        <v>札幌</v>
      </c>
      <c r="I79" s="49">
        <f>STEP①【データ貼付】!C78</f>
        <v>45091</v>
      </c>
      <c r="J79" s="2" t="str">
        <f>STEP①【データ貼付】!F78</f>
        <v>杉本玲奈</v>
      </c>
      <c r="K79" s="2">
        <f>STEP①【データ貼付】!G78</f>
        <v>153</v>
      </c>
      <c r="L79" s="2" t="str">
        <f>STEP①【データ貼付】!H78</f>
        <v>決</v>
      </c>
      <c r="M79" s="2" t="str">
        <f>STEP①【データ貼付】!I78</f>
        <v>網走南ケ丘高</v>
      </c>
      <c r="N79" s="2">
        <f>STEP①【データ貼付】!J78</f>
        <v>3</v>
      </c>
      <c r="O79" s="2">
        <f>STEP①【データ貼付】!K78</f>
        <v>0</v>
      </c>
    </row>
    <row r="80" spans="1:15" x14ac:dyDescent="0.15">
      <c r="A80" s="2">
        <v>78</v>
      </c>
      <c r="B80" s="2" t="str">
        <f t="shared" si="3"/>
        <v>中学女子走高跳10</v>
      </c>
      <c r="C80" s="2" t="str">
        <f>J80&amp;COUNTIF($J$3:J80,J80)</f>
        <v>菅野栞1</v>
      </c>
      <c r="D80" s="2" t="str">
        <f>STEP①【データ貼付】!D79&amp;STEP①【データ貼付】!E79</f>
        <v>中学女子走高跳</v>
      </c>
      <c r="E80" s="16">
        <f>STEP①【データ貼付】!G79+ROW()/1000000</f>
        <v>125.00008</v>
      </c>
      <c r="F80" s="2">
        <f t="shared" si="4"/>
        <v>10</v>
      </c>
      <c r="G80" s="2" t="str">
        <f>STEP①【データ貼付】!A79</f>
        <v>中体連</v>
      </c>
      <c r="H80" s="2" t="str">
        <f>STEP①【データ貼付】!B79</f>
        <v>北見</v>
      </c>
      <c r="I80" s="49">
        <f>STEP①【データ貼付】!C79</f>
        <v>45094</v>
      </c>
      <c r="J80" s="2" t="str">
        <f>STEP①【データ貼付】!F79</f>
        <v>菅野栞</v>
      </c>
      <c r="K80" s="2">
        <f>STEP①【データ貼付】!G79</f>
        <v>125</v>
      </c>
      <c r="L80" s="2" t="str">
        <f>STEP①【データ貼付】!H79</f>
        <v>決</v>
      </c>
      <c r="M80" s="2" t="str">
        <f>STEP①【データ貼付】!I79</f>
        <v>網走第二中</v>
      </c>
      <c r="N80" s="2">
        <f>STEP①【データ貼付】!J79</f>
        <v>3</v>
      </c>
      <c r="O80" s="2">
        <f>STEP①【データ貼付】!K79</f>
        <v>0</v>
      </c>
    </row>
    <row r="81" spans="1:15" x14ac:dyDescent="0.15">
      <c r="A81" s="2">
        <v>79</v>
      </c>
      <c r="B81" s="2" t="str">
        <f t="shared" si="3"/>
        <v>中学女子走高跳13</v>
      </c>
      <c r="C81" s="2" t="str">
        <f>J81&amp;COUNTIF($J$3:J81,J81)</f>
        <v>成田渉夢1</v>
      </c>
      <c r="D81" s="2" t="str">
        <f>STEP①【データ貼付】!D80&amp;STEP①【データ貼付】!E80</f>
        <v>中学女子走高跳</v>
      </c>
      <c r="E81" s="16">
        <f>STEP①【データ貼付】!G80+ROW()/1000000</f>
        <v>110.00008099999999</v>
      </c>
      <c r="F81" s="2">
        <f t="shared" si="4"/>
        <v>13</v>
      </c>
      <c r="G81" s="2" t="str">
        <f>STEP①【データ貼付】!A80</f>
        <v>記録会②</v>
      </c>
      <c r="H81" s="2" t="str">
        <f>STEP①【データ貼付】!B80</f>
        <v>網走</v>
      </c>
      <c r="I81" s="49">
        <f>STEP①【データ貼付】!C80</f>
        <v>45059</v>
      </c>
      <c r="J81" s="2" t="str">
        <f>STEP①【データ貼付】!F80</f>
        <v>成田渉夢</v>
      </c>
      <c r="K81" s="2">
        <f>STEP①【データ貼付】!G80</f>
        <v>110</v>
      </c>
      <c r="L81" s="2" t="str">
        <f>STEP①【データ貼付】!H80</f>
        <v>決</v>
      </c>
      <c r="M81" s="2" t="str">
        <f>STEP①【データ貼付】!I80</f>
        <v>遠軽中</v>
      </c>
      <c r="N81" s="2">
        <f>STEP①【データ貼付】!J80</f>
        <v>1</v>
      </c>
      <c r="O81" s="2">
        <f>STEP①【データ貼付】!K80</f>
        <v>0</v>
      </c>
    </row>
    <row r="82" spans="1:15" x14ac:dyDescent="0.15">
      <c r="A82" s="2">
        <v>80</v>
      </c>
      <c r="B82" s="2" t="str">
        <f t="shared" si="3"/>
        <v>高校女子走高跳18</v>
      </c>
      <c r="C82" s="2" t="str">
        <f>J82&amp;COUNTIF($J$3:J82,J82)</f>
        <v>成田心夢1</v>
      </c>
      <c r="D82" s="2" t="str">
        <f>STEP①【データ貼付】!D81&amp;STEP①【データ貼付】!E81</f>
        <v>高校女子走高跳</v>
      </c>
      <c r="E82" s="16">
        <f>STEP①【データ貼付】!G81+ROW()/1000000</f>
        <v>105.00008200000001</v>
      </c>
      <c r="F82" s="2">
        <f t="shared" si="4"/>
        <v>18</v>
      </c>
      <c r="G82" s="2" t="str">
        <f>STEP①【データ貼付】!A81</f>
        <v>選手権</v>
      </c>
      <c r="H82" s="2" t="str">
        <f>STEP①【データ貼付】!B81</f>
        <v>北見</v>
      </c>
      <c r="I82" s="49">
        <f>STEP①【データ貼付】!C81</f>
        <v>45052</v>
      </c>
      <c r="J82" s="2" t="str">
        <f>STEP①【データ貼付】!F81</f>
        <v>成田心夢</v>
      </c>
      <c r="K82" s="2">
        <f>STEP①【データ貼付】!G81</f>
        <v>105</v>
      </c>
      <c r="L82" s="2" t="str">
        <f>STEP①【データ貼付】!H81</f>
        <v>決</v>
      </c>
      <c r="M82" s="2" t="str">
        <f>STEP①【データ貼付】!I81</f>
        <v>遠軽高</v>
      </c>
      <c r="N82" s="2">
        <f>STEP①【データ貼付】!J81</f>
        <v>1</v>
      </c>
      <c r="O82" s="2">
        <f>STEP①【データ貼付】!K81</f>
        <v>0</v>
      </c>
    </row>
    <row r="83" spans="1:15" x14ac:dyDescent="0.15">
      <c r="A83" s="2">
        <v>81</v>
      </c>
      <c r="B83" s="2" t="str">
        <f t="shared" si="3"/>
        <v>中学男子走高跳12</v>
      </c>
      <c r="C83" s="2" t="str">
        <f>J83&amp;COUNTIF($J$3:J83,J83)</f>
        <v>清尾好惺1</v>
      </c>
      <c r="D83" s="2" t="str">
        <f>STEP①【データ貼付】!D82&amp;STEP①【データ貼付】!E82</f>
        <v>中学男子走高跳</v>
      </c>
      <c r="E83" s="16">
        <f>STEP①【データ貼付】!G82+ROW()/1000000</f>
        <v>145.00008299999999</v>
      </c>
      <c r="F83" s="2">
        <f t="shared" si="4"/>
        <v>12</v>
      </c>
      <c r="G83" s="2" t="str">
        <f>STEP①【データ貼付】!A82</f>
        <v>記録会②</v>
      </c>
      <c r="H83" s="2" t="str">
        <f>STEP①【データ貼付】!B82</f>
        <v>網走</v>
      </c>
      <c r="I83" s="49">
        <f>STEP①【データ貼付】!C82</f>
        <v>45059</v>
      </c>
      <c r="J83" s="2" t="str">
        <f>STEP①【データ貼付】!F82</f>
        <v>清尾好惺</v>
      </c>
      <c r="K83" s="2">
        <f>STEP①【データ貼付】!G82</f>
        <v>145</v>
      </c>
      <c r="L83" s="2" t="str">
        <f>STEP①【データ貼付】!H82</f>
        <v>決</v>
      </c>
      <c r="M83" s="2" t="str">
        <f>STEP①【データ貼付】!I82</f>
        <v>北見常呂中</v>
      </c>
      <c r="N83" s="2">
        <f>STEP①【データ貼付】!J82</f>
        <v>2</v>
      </c>
      <c r="O83" s="2">
        <f>STEP①【データ貼付】!K82</f>
        <v>0</v>
      </c>
    </row>
    <row r="84" spans="1:15" x14ac:dyDescent="0.15">
      <c r="A84" s="2">
        <v>82</v>
      </c>
      <c r="B84" s="2" t="str">
        <f t="shared" si="3"/>
        <v>中学男子走高跳1</v>
      </c>
      <c r="C84" s="2" t="str">
        <f>J84&amp;COUNTIF($J$3:J84,J84)</f>
        <v>西田将季1</v>
      </c>
      <c r="D84" s="2" t="str">
        <f>STEP①【データ貼付】!D83&amp;STEP①【データ貼付】!E83</f>
        <v>中学男子走高跳</v>
      </c>
      <c r="E84" s="16">
        <f>STEP①【データ貼付】!G83+ROW()/1000000</f>
        <v>194.00008399999999</v>
      </c>
      <c r="F84" s="2">
        <f t="shared" si="4"/>
        <v>1</v>
      </c>
      <c r="G84" s="2" t="str">
        <f>STEP①【データ貼付】!A83</f>
        <v>全道中学</v>
      </c>
      <c r="H84" s="2" t="str">
        <f>STEP①【データ貼付】!B83</f>
        <v>釧路</v>
      </c>
      <c r="I84" s="49">
        <f>STEP①【データ貼付】!C83</f>
        <v>45134</v>
      </c>
      <c r="J84" s="2" t="str">
        <f>STEP①【データ貼付】!F83</f>
        <v>西田将季</v>
      </c>
      <c r="K84" s="2">
        <f>STEP①【データ貼付】!G83</f>
        <v>194</v>
      </c>
      <c r="L84" s="2" t="str">
        <f>STEP①【データ貼付】!H83</f>
        <v>決</v>
      </c>
      <c r="M84" s="2" t="str">
        <f>STEP①【データ貼付】!I83</f>
        <v>網走第一中</v>
      </c>
      <c r="N84" s="2">
        <f>STEP①【データ貼付】!J83</f>
        <v>3</v>
      </c>
      <c r="O84" s="2">
        <f>STEP①【データ貼付】!K83</f>
        <v>0</v>
      </c>
    </row>
    <row r="85" spans="1:15" x14ac:dyDescent="0.15">
      <c r="A85" s="2">
        <v>83</v>
      </c>
      <c r="B85" s="2" t="str">
        <f t="shared" si="3"/>
        <v>中学男子棒高跳1</v>
      </c>
      <c r="C85" s="2" t="str">
        <f>J85&amp;COUNTIF($J$3:J85,J85)</f>
        <v>西迫知希1</v>
      </c>
      <c r="D85" s="2" t="str">
        <f>STEP①【データ貼付】!D84&amp;STEP①【データ貼付】!E84</f>
        <v>中学男子棒高跳</v>
      </c>
      <c r="E85" s="16">
        <f>STEP①【データ貼付】!G84+ROW()/1000000</f>
        <v>400.00008500000001</v>
      </c>
      <c r="F85" s="2">
        <f t="shared" si="4"/>
        <v>1</v>
      </c>
      <c r="G85" s="2" t="str">
        <f>STEP①【データ貼付】!A84</f>
        <v>全道中学</v>
      </c>
      <c r="H85" s="2" t="str">
        <f>STEP①【データ貼付】!B84</f>
        <v>釧路</v>
      </c>
      <c r="I85" s="49">
        <f>STEP①【データ貼付】!C84</f>
        <v>45132</v>
      </c>
      <c r="J85" s="2" t="str">
        <f>STEP①【データ貼付】!F84</f>
        <v>西迫知希</v>
      </c>
      <c r="K85" s="2">
        <f>STEP①【データ貼付】!G84</f>
        <v>400</v>
      </c>
      <c r="L85" s="2" t="str">
        <f>STEP①【データ貼付】!H84</f>
        <v>予</v>
      </c>
      <c r="M85" s="2" t="str">
        <f>STEP①【データ貼付】!I84</f>
        <v>北見北中</v>
      </c>
      <c r="N85" s="2">
        <f>STEP①【データ貼付】!J84</f>
        <v>3</v>
      </c>
      <c r="O85" s="2">
        <f>STEP①【データ貼付】!K84</f>
        <v>0</v>
      </c>
    </row>
    <row r="86" spans="1:15" x14ac:dyDescent="0.15">
      <c r="A86" s="2">
        <v>84</v>
      </c>
      <c r="B86" s="2" t="str">
        <f t="shared" si="3"/>
        <v>高校女子走高跳11</v>
      </c>
      <c r="C86" s="2" t="str">
        <f>J86&amp;COUNTIF($J$3:J86,J86)</f>
        <v>青山千夏1</v>
      </c>
      <c r="D86" s="2" t="str">
        <f>STEP①【データ貼付】!D85&amp;STEP①【データ貼付】!E85</f>
        <v>高校女子走高跳</v>
      </c>
      <c r="E86" s="16">
        <f>STEP①【データ貼付】!G85+ROW()/1000000</f>
        <v>130.00008600000001</v>
      </c>
      <c r="F86" s="2">
        <f t="shared" si="4"/>
        <v>11</v>
      </c>
      <c r="G86" s="2" t="str">
        <f>STEP①【データ貼付】!A85</f>
        <v>高校支部</v>
      </c>
      <c r="H86" s="2" t="str">
        <f>STEP①【データ貼付】!B85</f>
        <v>北見</v>
      </c>
      <c r="I86" s="49">
        <f>STEP①【データ貼付】!C85</f>
        <v>45065</v>
      </c>
      <c r="J86" s="2" t="str">
        <f>STEP①【データ貼付】!F85</f>
        <v>青山千夏</v>
      </c>
      <c r="K86" s="2">
        <f>STEP①【データ貼付】!G85</f>
        <v>130</v>
      </c>
      <c r="L86" s="2" t="str">
        <f>STEP①【データ貼付】!H85</f>
        <v>決</v>
      </c>
      <c r="M86" s="2" t="str">
        <f>STEP①【データ貼付】!I85</f>
        <v>紋別高</v>
      </c>
      <c r="N86" s="2">
        <f>STEP①【データ貼付】!J85</f>
        <v>1</v>
      </c>
      <c r="O86" s="2">
        <f>STEP①【データ貼付】!K85</f>
        <v>0</v>
      </c>
    </row>
    <row r="87" spans="1:15" x14ac:dyDescent="0.15">
      <c r="A87" s="2">
        <v>85</v>
      </c>
      <c r="B87" s="2" t="str">
        <f t="shared" si="3"/>
        <v>高校女子走高跳16</v>
      </c>
      <c r="C87" s="2" t="str">
        <f>J87&amp;COUNTIF($J$3:J87,J87)</f>
        <v>青野叶和1</v>
      </c>
      <c r="D87" s="2" t="str">
        <f>STEP①【データ貼付】!D86&amp;STEP①【データ貼付】!E86</f>
        <v>高校女子走高跳</v>
      </c>
      <c r="E87" s="16">
        <f>STEP①【データ貼付】!G86+ROW()/1000000</f>
        <v>115.00008699999999</v>
      </c>
      <c r="F87" s="2">
        <f t="shared" si="4"/>
        <v>16</v>
      </c>
      <c r="G87" s="2" t="str">
        <f>STEP①【データ貼付】!A86</f>
        <v>選手権</v>
      </c>
      <c r="H87" s="2" t="str">
        <f>STEP①【データ貼付】!B86</f>
        <v>北見</v>
      </c>
      <c r="I87" s="49">
        <f>STEP①【データ貼付】!C86</f>
        <v>45052</v>
      </c>
      <c r="J87" s="2" t="str">
        <f>STEP①【データ貼付】!F86</f>
        <v>青野叶和</v>
      </c>
      <c r="K87" s="2">
        <f>STEP①【データ貼付】!G86</f>
        <v>115</v>
      </c>
      <c r="L87" s="2" t="str">
        <f>STEP①【データ貼付】!H86</f>
        <v>決</v>
      </c>
      <c r="M87" s="2" t="str">
        <f>STEP①【データ貼付】!I86</f>
        <v>遠軽高</v>
      </c>
      <c r="N87" s="2">
        <f>STEP①【データ貼付】!J86</f>
        <v>2</v>
      </c>
      <c r="O87" s="2">
        <f>STEP①【データ貼付】!K86</f>
        <v>0</v>
      </c>
    </row>
    <row r="88" spans="1:15" x14ac:dyDescent="0.15">
      <c r="A88" s="2">
        <v>86</v>
      </c>
      <c r="B88" s="2" t="str">
        <f t="shared" si="3"/>
        <v>中学男子棒高跳16</v>
      </c>
      <c r="C88" s="2" t="str">
        <f>J88&amp;COUNTIF($J$3:J88,J88)</f>
        <v>石垣涼茉1</v>
      </c>
      <c r="D88" s="2" t="str">
        <f>STEP①【データ貼付】!D87&amp;STEP①【データ貼付】!E87</f>
        <v>中学男子棒高跳</v>
      </c>
      <c r="E88" s="16">
        <f>STEP①【データ貼付】!G87+ROW()/1000000</f>
        <v>200.00008800000001</v>
      </c>
      <c r="F88" s="2">
        <f t="shared" si="4"/>
        <v>16</v>
      </c>
      <c r="G88" s="2" t="str">
        <f>STEP①【データ貼付】!A87</f>
        <v>中学新人</v>
      </c>
      <c r="H88" s="2" t="str">
        <f>STEP①【データ貼付】!B87</f>
        <v>網走</v>
      </c>
      <c r="I88" s="49">
        <f>STEP①【データ貼付】!C87</f>
        <v>45157</v>
      </c>
      <c r="J88" s="2" t="str">
        <f>STEP①【データ貼付】!F87</f>
        <v>石垣涼茉</v>
      </c>
      <c r="K88" s="2">
        <f>STEP①【データ貼付】!G87</f>
        <v>200</v>
      </c>
      <c r="L88" s="2" t="str">
        <f>STEP①【データ貼付】!H87</f>
        <v>決</v>
      </c>
      <c r="M88" s="2" t="str">
        <f>STEP①【データ貼付】!I87</f>
        <v>網走第一中</v>
      </c>
      <c r="N88" s="2" t="str">
        <f>STEP①【データ貼付】!J87</f>
        <v>1</v>
      </c>
      <c r="O88" s="2">
        <f>STEP①【データ貼付】!K87</f>
        <v>0</v>
      </c>
    </row>
    <row r="89" spans="1:15" x14ac:dyDescent="0.15">
      <c r="A89" s="2">
        <v>87</v>
      </c>
      <c r="B89" s="2" t="str">
        <f t="shared" si="3"/>
        <v>中学男子走高跳23</v>
      </c>
      <c r="C89" s="2" t="str">
        <f>J89&amp;COUNTIF($J$3:J89,J89)</f>
        <v>石原悠希1</v>
      </c>
      <c r="D89" s="2" t="str">
        <f>STEP①【データ貼付】!D88&amp;STEP①【データ貼付】!E88</f>
        <v>中学男子走高跳</v>
      </c>
      <c r="E89" s="16">
        <f>STEP①【データ貼付】!G88+ROW()/1000000</f>
        <v>130.000089</v>
      </c>
      <c r="F89" s="2">
        <f t="shared" si="4"/>
        <v>23</v>
      </c>
      <c r="G89" s="2" t="str">
        <f>STEP①【データ貼付】!A88</f>
        <v>中体連</v>
      </c>
      <c r="H89" s="2" t="str">
        <f>STEP①【データ貼付】!B88</f>
        <v>北見</v>
      </c>
      <c r="I89" s="49">
        <f>STEP①【データ貼付】!C88</f>
        <v>45095</v>
      </c>
      <c r="J89" s="2" t="str">
        <f>STEP①【データ貼付】!F88</f>
        <v>石原悠希</v>
      </c>
      <c r="K89" s="2">
        <f>STEP①【データ貼付】!G88</f>
        <v>130</v>
      </c>
      <c r="L89" s="2" t="str">
        <f>STEP①【データ貼付】!H88</f>
        <v>決</v>
      </c>
      <c r="M89" s="2" t="str">
        <f>STEP①【データ貼付】!I88</f>
        <v>網走第四中</v>
      </c>
      <c r="N89" s="2">
        <f>STEP①【データ貼付】!J88</f>
        <v>3</v>
      </c>
      <c r="O89" s="2">
        <f>STEP①【データ貼付】!K88</f>
        <v>0</v>
      </c>
    </row>
    <row r="90" spans="1:15" x14ac:dyDescent="0.15">
      <c r="A90" s="2">
        <v>88</v>
      </c>
      <c r="B90" s="2" t="str">
        <f t="shared" si="3"/>
        <v>高校男子走高跳16</v>
      </c>
      <c r="C90" s="2" t="str">
        <f>J90&amp;COUNTIF($J$3:J90,J90)</f>
        <v>石原遙翔1</v>
      </c>
      <c r="D90" s="2" t="str">
        <f>STEP①【データ貼付】!D89&amp;STEP①【データ貼付】!E89</f>
        <v>高校男子走高跳</v>
      </c>
      <c r="E90" s="16">
        <f>STEP①【データ貼付】!G89+ROW()/1000000</f>
        <v>145.00009</v>
      </c>
      <c r="F90" s="2">
        <f t="shared" si="4"/>
        <v>16</v>
      </c>
      <c r="G90" s="2" t="str">
        <f>STEP①【データ貼付】!A89</f>
        <v>選手権</v>
      </c>
      <c r="H90" s="2" t="str">
        <f>STEP①【データ貼付】!B89</f>
        <v>北見</v>
      </c>
      <c r="I90" s="49">
        <f>STEP①【データ貼付】!C89</f>
        <v>45053</v>
      </c>
      <c r="J90" s="2" t="str">
        <f>STEP①【データ貼付】!F89</f>
        <v>石原遙翔</v>
      </c>
      <c r="K90" s="2">
        <f>STEP①【データ貼付】!G89</f>
        <v>145</v>
      </c>
      <c r="L90" s="2" t="str">
        <f>STEP①【データ貼付】!H89</f>
        <v>決</v>
      </c>
      <c r="M90" s="2" t="str">
        <f>STEP①【データ貼付】!I89</f>
        <v>網走南ケ丘高</v>
      </c>
      <c r="N90" s="2">
        <f>STEP①【データ貼付】!J89</f>
        <v>2</v>
      </c>
      <c r="O90" s="2">
        <f>STEP①【データ貼付】!K89</f>
        <v>0</v>
      </c>
    </row>
    <row r="91" spans="1:15" x14ac:dyDescent="0.15">
      <c r="A91" s="2">
        <v>89</v>
      </c>
      <c r="B91" s="2" t="str">
        <f t="shared" si="3"/>
        <v>小学女子走高跳5</v>
      </c>
      <c r="C91" s="2" t="str">
        <f>J91&amp;COUNTIF($J$3:J91,J91)</f>
        <v>石川知奈1</v>
      </c>
      <c r="D91" s="2" t="str">
        <f>STEP①【データ貼付】!D90&amp;STEP①【データ貼付】!E90</f>
        <v>小学女子走高跳</v>
      </c>
      <c r="E91" s="16">
        <f>STEP①【データ貼付】!G90+ROW()/1000000</f>
        <v>110.000091</v>
      </c>
      <c r="F91" s="2">
        <f t="shared" si="4"/>
        <v>5</v>
      </c>
      <c r="G91" s="2" t="str">
        <f>STEP①【データ貼付】!A90</f>
        <v>美幌記録会</v>
      </c>
      <c r="H91" s="2" t="str">
        <f>STEP①【データ貼付】!B90</f>
        <v>美幌</v>
      </c>
      <c r="I91" s="49">
        <f>STEP①【データ貼付】!C90</f>
        <v>45208</v>
      </c>
      <c r="J91" s="2" t="str">
        <f>STEP①【データ貼付】!F90</f>
        <v>石川知奈</v>
      </c>
      <c r="K91" s="2">
        <f>STEP①【データ貼付】!G90</f>
        <v>110</v>
      </c>
      <c r="L91" s="2" t="str">
        <f>STEP①【データ貼付】!H90</f>
        <v>決</v>
      </c>
      <c r="M91" s="2" t="str">
        <f>STEP①【データ貼付】!I90</f>
        <v>美幌RC</v>
      </c>
      <c r="N91" s="2" t="str">
        <f>STEP①【データ貼付】!J90</f>
        <v>5</v>
      </c>
      <c r="O91" s="2">
        <f>STEP①【データ貼付】!K90</f>
        <v>0</v>
      </c>
    </row>
    <row r="92" spans="1:15" x14ac:dyDescent="0.15">
      <c r="A92" s="2">
        <v>90</v>
      </c>
      <c r="B92" s="2" t="str">
        <f t="shared" si="3"/>
        <v>中学女子走高跳6</v>
      </c>
      <c r="C92" s="2" t="str">
        <f>J92&amp;COUNTIF($J$3:J92,J92)</f>
        <v>石川知優1</v>
      </c>
      <c r="D92" s="2" t="str">
        <f>STEP①【データ貼付】!D91&amp;STEP①【データ貼付】!E91</f>
        <v>中学女子走高跳</v>
      </c>
      <c r="E92" s="16">
        <f>STEP①【データ貼付】!G91+ROW()/1000000</f>
        <v>130.000092</v>
      </c>
      <c r="F92" s="2">
        <f t="shared" si="4"/>
        <v>6</v>
      </c>
      <c r="G92" s="2" t="str">
        <f>STEP①【データ貼付】!A91</f>
        <v>選手権</v>
      </c>
      <c r="H92" s="2" t="str">
        <f>STEP①【データ貼付】!B91</f>
        <v>北見</v>
      </c>
      <c r="I92" s="49">
        <f>STEP①【データ貼付】!C91</f>
        <v>45053</v>
      </c>
      <c r="J92" s="2" t="str">
        <f>STEP①【データ貼付】!F91</f>
        <v>石川知優</v>
      </c>
      <c r="K92" s="2">
        <f>STEP①【データ貼付】!G91</f>
        <v>130</v>
      </c>
      <c r="L92" s="2" t="str">
        <f>STEP①【データ貼付】!H91</f>
        <v>決</v>
      </c>
      <c r="M92" s="2" t="str">
        <f>STEP①【データ貼付】!I91</f>
        <v>美幌北中</v>
      </c>
      <c r="N92" s="2">
        <f>STEP①【データ貼付】!J91</f>
        <v>1</v>
      </c>
      <c r="O92" s="2">
        <f>STEP①【データ貼付】!K91</f>
        <v>0</v>
      </c>
    </row>
    <row r="93" spans="1:15" x14ac:dyDescent="0.15">
      <c r="A93" s="2">
        <v>91</v>
      </c>
      <c r="B93" s="2" t="str">
        <f t="shared" si="3"/>
        <v>高校男子棒高跳3</v>
      </c>
      <c r="C93" s="2" t="str">
        <f>J93&amp;COUNTIF($J$3:J93,J93)</f>
        <v>川上大晴1</v>
      </c>
      <c r="D93" s="2" t="str">
        <f>STEP①【データ貼付】!D92&amp;STEP①【データ貼付】!E92</f>
        <v>高校男子棒高跳</v>
      </c>
      <c r="E93" s="16">
        <f>STEP①【データ貼付】!G92+ROW()/1000000</f>
        <v>400.00009299999999</v>
      </c>
      <c r="F93" s="2">
        <f t="shared" si="4"/>
        <v>3</v>
      </c>
      <c r="G93" s="2" t="str">
        <f>STEP①【データ貼付】!A92</f>
        <v>記録会④</v>
      </c>
      <c r="H93" s="2" t="str">
        <f>STEP①【データ貼付】!B92</f>
        <v>北見</v>
      </c>
      <c r="I93" s="49">
        <f>STEP①【データ貼付】!C92</f>
        <v>45146</v>
      </c>
      <c r="J93" s="2" t="str">
        <f>STEP①【データ貼付】!F92</f>
        <v>川上大晴</v>
      </c>
      <c r="K93" s="2">
        <f>STEP①【データ貼付】!G92</f>
        <v>400</v>
      </c>
      <c r="L93" s="2" t="str">
        <f>STEP①【データ貼付】!H92</f>
        <v>決</v>
      </c>
      <c r="M93" s="2" t="str">
        <f>STEP①【データ貼付】!I92</f>
        <v>北見緑陵高</v>
      </c>
      <c r="N93" s="2">
        <f>STEP①【データ貼付】!J92</f>
        <v>3</v>
      </c>
      <c r="O93" s="2">
        <f>STEP①【データ貼付】!K92</f>
        <v>0</v>
      </c>
    </row>
    <row r="94" spans="1:15" x14ac:dyDescent="0.15">
      <c r="A94" s="2">
        <v>92</v>
      </c>
      <c r="B94" s="2" t="str">
        <f t="shared" si="3"/>
        <v>中学男子棒高跳2</v>
      </c>
      <c r="C94" s="2" t="str">
        <f>J94&amp;COUNTIF($J$3:J94,J94)</f>
        <v>川瀬智仁1</v>
      </c>
      <c r="D94" s="2" t="str">
        <f>STEP①【データ貼付】!D93&amp;STEP①【データ貼付】!E93</f>
        <v>中学男子棒高跳</v>
      </c>
      <c r="E94" s="16">
        <f>STEP①【データ貼付】!G93+ROW()/1000000</f>
        <v>380.00009399999999</v>
      </c>
      <c r="F94" s="2">
        <f t="shared" si="4"/>
        <v>2</v>
      </c>
      <c r="G94" s="2" t="str">
        <f>STEP①【データ貼付】!A93</f>
        <v>北海道ジュニア</v>
      </c>
      <c r="H94" s="2" t="str">
        <f>STEP①【データ貼付】!B93</f>
        <v>千歳</v>
      </c>
      <c r="I94" s="49">
        <f>STEP①【データ貼付】!C93</f>
        <v>45172</v>
      </c>
      <c r="J94" s="2" t="str">
        <f>STEP①【データ貼付】!F93</f>
        <v>川瀬智仁</v>
      </c>
      <c r="K94" s="2">
        <f>STEP①【データ貼付】!G93</f>
        <v>380</v>
      </c>
      <c r="L94" s="2" t="str">
        <f>STEP①【データ貼付】!H93</f>
        <v>決</v>
      </c>
      <c r="M94" s="2" t="str">
        <f>STEP①【データ貼付】!I93</f>
        <v>網走第二中</v>
      </c>
      <c r="N94" s="2">
        <f>STEP①【データ貼付】!J93</f>
        <v>3</v>
      </c>
      <c r="O94" s="2">
        <f>STEP①【データ貼付】!K93</f>
        <v>0</v>
      </c>
    </row>
    <row r="95" spans="1:15" x14ac:dyDescent="0.15">
      <c r="A95" s="2">
        <v>93</v>
      </c>
      <c r="B95" s="2" t="str">
        <f t="shared" si="3"/>
        <v>中学男子棒高跳3</v>
      </c>
      <c r="C95" s="2" t="str">
        <f>J95&amp;COUNTIF($J$3:J95,J95)</f>
        <v>前田托海1</v>
      </c>
      <c r="D95" s="2" t="str">
        <f>STEP①【データ貼付】!D94&amp;STEP①【データ貼付】!E94</f>
        <v>中学男子棒高跳</v>
      </c>
      <c r="E95" s="16">
        <f>STEP①【データ貼付】!G94+ROW()/1000000</f>
        <v>370.00009499999999</v>
      </c>
      <c r="F95" s="2">
        <f t="shared" si="4"/>
        <v>3</v>
      </c>
      <c r="G95" s="2" t="str">
        <f>STEP①【データ貼付】!A94</f>
        <v>全道中学新人</v>
      </c>
      <c r="H95" s="2" t="str">
        <f>STEP①【データ貼付】!B94</f>
        <v>札幌</v>
      </c>
      <c r="I95" s="49">
        <f>STEP①【データ貼付】!C94</f>
        <v>45185</v>
      </c>
      <c r="J95" s="2" t="str">
        <f>STEP①【データ貼付】!F94</f>
        <v>前田托海</v>
      </c>
      <c r="K95" s="2">
        <f>STEP①【データ貼付】!G94</f>
        <v>370</v>
      </c>
      <c r="L95" s="2" t="str">
        <f>STEP①【データ貼付】!H94</f>
        <v>決</v>
      </c>
      <c r="M95" s="2" t="str">
        <f>STEP①【データ貼付】!I94</f>
        <v>網走第一中</v>
      </c>
      <c r="N95" s="2">
        <f>STEP①【データ貼付】!J94</f>
        <v>2</v>
      </c>
      <c r="O95" s="2">
        <f>STEP①【データ貼付】!K94</f>
        <v>0</v>
      </c>
    </row>
    <row r="96" spans="1:15" x14ac:dyDescent="0.15">
      <c r="A96" s="2">
        <v>94</v>
      </c>
      <c r="B96" s="2" t="str">
        <f t="shared" si="3"/>
        <v>小学男子走高跳6</v>
      </c>
      <c r="C96" s="2" t="str">
        <f>J96&amp;COUNTIF($J$3:J96,J96)</f>
        <v>曽根楓太1</v>
      </c>
      <c r="D96" s="2" t="str">
        <f>STEP①【データ貼付】!D95&amp;STEP①【データ貼付】!E95</f>
        <v>小学男子走高跳</v>
      </c>
      <c r="E96" s="16">
        <f>STEP①【データ貼付】!G95+ROW()/1000000</f>
        <v>110.000096</v>
      </c>
      <c r="F96" s="2">
        <f t="shared" si="4"/>
        <v>6</v>
      </c>
      <c r="G96" s="2" t="str">
        <f>STEP①【データ貼付】!A95</f>
        <v>美幌記録会</v>
      </c>
      <c r="H96" s="2" t="str">
        <f>STEP①【データ貼付】!B95</f>
        <v>美幌</v>
      </c>
      <c r="I96" s="49">
        <f>STEP①【データ貼付】!C95</f>
        <v>45208</v>
      </c>
      <c r="J96" s="2" t="str">
        <f>STEP①【データ貼付】!F95</f>
        <v>曽根楓太</v>
      </c>
      <c r="K96" s="2">
        <f>STEP①【データ貼付】!G95</f>
        <v>110</v>
      </c>
      <c r="L96" s="2" t="str">
        <f>STEP①【データ貼付】!H95</f>
        <v>決</v>
      </c>
      <c r="M96" s="2" t="str">
        <f>STEP①【データ貼付】!I95</f>
        <v>美幌RC</v>
      </c>
      <c r="N96" s="2" t="str">
        <f>STEP①【データ貼付】!J95</f>
        <v>4</v>
      </c>
      <c r="O96" s="2">
        <f>STEP①【データ貼付】!K95</f>
        <v>0</v>
      </c>
    </row>
    <row r="97" spans="1:15" x14ac:dyDescent="0.15">
      <c r="A97" s="2">
        <v>95</v>
      </c>
      <c r="B97" s="2" t="str">
        <f t="shared" si="3"/>
        <v>小学6年女子走高跳1</v>
      </c>
      <c r="C97" s="2" t="str">
        <f>J97&amp;COUNTIF($J$3:J97,J97)</f>
        <v>早川莉心1</v>
      </c>
      <c r="D97" s="2" t="str">
        <f>STEP①【データ貼付】!D96&amp;STEP①【データ貼付】!E96</f>
        <v>小学6年女子走高跳</v>
      </c>
      <c r="E97" s="16">
        <f>STEP①【データ貼付】!G96+ROW()/1000000</f>
        <v>120.000097</v>
      </c>
      <c r="F97" s="2">
        <f t="shared" si="4"/>
        <v>1</v>
      </c>
      <c r="G97" s="2" t="str">
        <f>STEP①【データ貼付】!A96</f>
        <v>小学生記録会</v>
      </c>
      <c r="H97" s="2" t="str">
        <f>STEP①【データ貼付】!B96</f>
        <v>北見</v>
      </c>
      <c r="I97" s="49">
        <f>STEP①【データ貼付】!C96</f>
        <v>45199</v>
      </c>
      <c r="J97" s="2" t="str">
        <f>STEP①【データ貼付】!F96</f>
        <v>早川莉心</v>
      </c>
      <c r="K97" s="2">
        <f>STEP①【データ貼付】!G96</f>
        <v>120</v>
      </c>
      <c r="L97" s="2" t="str">
        <f>STEP①【データ貼付】!H96</f>
        <v>決</v>
      </c>
      <c r="M97" s="2" t="str">
        <f>STEP①【データ貼付】!I96</f>
        <v>美幌RC</v>
      </c>
      <c r="N97" s="2" t="str">
        <f>STEP①【データ貼付】!J96</f>
        <v>6</v>
      </c>
      <c r="O97" s="2">
        <f>STEP①【データ貼付】!K96</f>
        <v>0</v>
      </c>
    </row>
    <row r="98" spans="1:15" x14ac:dyDescent="0.15">
      <c r="A98" s="2">
        <v>96</v>
      </c>
      <c r="B98" s="2" t="str">
        <f t="shared" si="3"/>
        <v>高校男子走高跳8</v>
      </c>
      <c r="C98" s="2" t="str">
        <f>J98&amp;COUNTIF($J$3:J98,J98)</f>
        <v>相内亮汰1</v>
      </c>
      <c r="D98" s="2" t="str">
        <f>STEP①【データ貼付】!D97&amp;STEP①【データ貼付】!E97</f>
        <v>高校男子走高跳</v>
      </c>
      <c r="E98" s="16">
        <f>STEP①【データ貼付】!G97+ROW()/1000000</f>
        <v>160.00009800000001</v>
      </c>
      <c r="F98" s="2">
        <f t="shared" si="4"/>
        <v>8</v>
      </c>
      <c r="G98" s="2" t="str">
        <f>STEP①【データ貼付】!A97</f>
        <v>高校新人</v>
      </c>
      <c r="H98" s="2" t="str">
        <f>STEP①【データ貼付】!B97</f>
        <v>網走</v>
      </c>
      <c r="I98" s="49">
        <f>STEP①【データ貼付】!C97</f>
        <v>45157</v>
      </c>
      <c r="J98" s="2" t="str">
        <f>STEP①【データ貼付】!F97</f>
        <v>相内亮汰</v>
      </c>
      <c r="K98" s="2">
        <f>STEP①【データ貼付】!G97</f>
        <v>160</v>
      </c>
      <c r="L98" s="2" t="str">
        <f>STEP①【データ貼付】!H97</f>
        <v>決</v>
      </c>
      <c r="M98" s="2" t="str">
        <f>STEP①【データ貼付】!I97</f>
        <v>網走南ケ丘高</v>
      </c>
      <c r="N98" s="2" t="str">
        <f>STEP①【データ貼付】!J97</f>
        <v>1</v>
      </c>
      <c r="O98" s="2">
        <f>STEP①【データ貼付】!K97</f>
        <v>0</v>
      </c>
    </row>
    <row r="99" spans="1:15" x14ac:dyDescent="0.15">
      <c r="A99" s="2">
        <v>97</v>
      </c>
      <c r="B99" s="2" t="str">
        <f t="shared" si="3"/>
        <v>中学女子走高跳1</v>
      </c>
      <c r="C99" s="2" t="str">
        <f>J99&amp;COUNTIF($J$3:J99,J99)</f>
        <v>相馬羽夏1</v>
      </c>
      <c r="D99" s="2" t="str">
        <f>STEP①【データ貼付】!D98&amp;STEP①【データ貼付】!E98</f>
        <v>中学女子走高跳</v>
      </c>
      <c r="E99" s="16">
        <f>STEP①【データ貼付】!G98+ROW()/1000000</f>
        <v>145.00009900000001</v>
      </c>
      <c r="F99" s="2">
        <f t="shared" si="4"/>
        <v>1</v>
      </c>
      <c r="G99" s="2" t="str">
        <f>STEP①【データ貼付】!A98</f>
        <v>全道中学新人</v>
      </c>
      <c r="H99" s="2" t="str">
        <f>STEP①【データ貼付】!B98</f>
        <v>札幌</v>
      </c>
      <c r="I99" s="49">
        <f>STEP①【データ貼付】!C98</f>
        <v>45186</v>
      </c>
      <c r="J99" s="2" t="str">
        <f>STEP①【データ貼付】!F98</f>
        <v>相馬羽夏</v>
      </c>
      <c r="K99" s="2">
        <f>STEP①【データ貼付】!G98</f>
        <v>145</v>
      </c>
      <c r="L99" s="2" t="str">
        <f>STEP①【データ貼付】!H98</f>
        <v>決</v>
      </c>
      <c r="M99" s="2" t="str">
        <f>STEP①【データ貼付】!I98</f>
        <v>北見光西中</v>
      </c>
      <c r="N99" s="2">
        <f>STEP①【データ貼付】!J98</f>
        <v>1</v>
      </c>
      <c r="O99" s="2">
        <f>STEP①【データ貼付】!K98</f>
        <v>0</v>
      </c>
    </row>
    <row r="100" spans="1:15" x14ac:dyDescent="0.15">
      <c r="A100" s="2">
        <v>98</v>
      </c>
      <c r="B100" s="2" t="str">
        <f t="shared" si="3"/>
        <v>中学女子走高跳3</v>
      </c>
      <c r="C100" s="2" t="str">
        <f>J100&amp;COUNTIF($J$3:J100,J100)</f>
        <v>相馬可夏子1</v>
      </c>
      <c r="D100" s="2" t="str">
        <f>STEP①【データ貼付】!D99&amp;STEP①【データ貼付】!E99</f>
        <v>中学女子走高跳</v>
      </c>
      <c r="E100" s="16">
        <f>STEP①【データ貼付】!G99+ROW()/1000000</f>
        <v>141.0001</v>
      </c>
      <c r="F100" s="2">
        <f t="shared" si="4"/>
        <v>3</v>
      </c>
      <c r="G100" s="2" t="str">
        <f>STEP①【データ貼付】!A99</f>
        <v>選手権</v>
      </c>
      <c r="H100" s="2" t="str">
        <f>STEP①【データ貼付】!B99</f>
        <v>北見</v>
      </c>
      <c r="I100" s="49">
        <f>STEP①【データ貼付】!C99</f>
        <v>45052</v>
      </c>
      <c r="J100" s="2" t="str">
        <f>STEP①【データ貼付】!F99</f>
        <v>相馬可夏子</v>
      </c>
      <c r="K100" s="2">
        <f>STEP①【データ貼付】!G99</f>
        <v>141</v>
      </c>
      <c r="L100" s="2" t="str">
        <f>STEP①【データ貼付】!H99</f>
        <v>決</v>
      </c>
      <c r="M100" s="2" t="str">
        <f>STEP①【データ貼付】!I99</f>
        <v>北見光西中</v>
      </c>
      <c r="N100" s="2">
        <f>STEP①【データ貼付】!J99</f>
        <v>3</v>
      </c>
      <c r="O100" s="2">
        <f>STEP①【データ貼付】!K99</f>
        <v>0</v>
      </c>
    </row>
    <row r="101" spans="1:15" x14ac:dyDescent="0.15">
      <c r="A101" s="2">
        <v>99</v>
      </c>
      <c r="B101" s="2" t="str">
        <f t="shared" si="3"/>
        <v>高校女子走高跳9</v>
      </c>
      <c r="C101" s="2" t="str">
        <f>J101&amp;COUNTIF($J$3:J101,J101)</f>
        <v>村上晴風1</v>
      </c>
      <c r="D101" s="2" t="str">
        <f>STEP①【データ貼付】!D100&amp;STEP①【データ貼付】!E100</f>
        <v>高校女子走高跳</v>
      </c>
      <c r="E101" s="16">
        <f>STEP①【データ貼付】!G100+ROW()/1000000</f>
        <v>140.000101</v>
      </c>
      <c r="F101" s="2">
        <f t="shared" si="4"/>
        <v>9</v>
      </c>
      <c r="G101" s="2" t="str">
        <f>STEP①【データ貼付】!A100</f>
        <v>全道高校新人</v>
      </c>
      <c r="H101" s="2" t="str">
        <f>STEP①【データ貼付】!B100</f>
        <v>花咲</v>
      </c>
      <c r="I101" s="49">
        <f>STEP①【データ貼付】!C100</f>
        <v>45191</v>
      </c>
      <c r="J101" s="2" t="str">
        <f>STEP①【データ貼付】!F100</f>
        <v>村上晴風</v>
      </c>
      <c r="K101" s="2">
        <f>STEP①【データ貼付】!G100</f>
        <v>140</v>
      </c>
      <c r="L101" s="2" t="str">
        <f>STEP①【データ貼付】!H100</f>
        <v>予</v>
      </c>
      <c r="M101" s="2" t="str">
        <f>STEP①【データ貼付】!I100</f>
        <v>網走南ケ丘高</v>
      </c>
      <c r="N101" s="2">
        <f>STEP①【データ貼付】!J100</f>
        <v>1</v>
      </c>
      <c r="O101" s="2">
        <f>STEP①【データ貼付】!K100</f>
        <v>0</v>
      </c>
    </row>
    <row r="102" spans="1:15" x14ac:dyDescent="0.15">
      <c r="A102" s="2">
        <v>100</v>
      </c>
      <c r="B102" s="2" t="str">
        <f t="shared" si="3"/>
        <v>小学5年男子走高跳1</v>
      </c>
      <c r="C102" s="2" t="str">
        <f>J102&amp;COUNTIF($J$3:J102,J102)</f>
        <v>大須賀颯太1</v>
      </c>
      <c r="D102" s="2" t="str">
        <f>STEP①【データ貼付】!D101&amp;STEP①【データ貼付】!E101</f>
        <v>小学5年男子走高跳</v>
      </c>
      <c r="E102" s="16">
        <f>STEP①【データ貼付】!G101+ROW()/1000000</f>
        <v>115.000102</v>
      </c>
      <c r="F102" s="2">
        <f t="shared" si="4"/>
        <v>1</v>
      </c>
      <c r="G102" s="2" t="str">
        <f>STEP①【データ貼付】!A101</f>
        <v>小学生記録会</v>
      </c>
      <c r="H102" s="2" t="str">
        <f>STEP①【データ貼付】!B101</f>
        <v>北見</v>
      </c>
      <c r="I102" s="49">
        <f>STEP①【データ貼付】!C101</f>
        <v>45199</v>
      </c>
      <c r="J102" s="2" t="str">
        <f>STEP①【データ貼付】!F101</f>
        <v>大須賀颯太</v>
      </c>
      <c r="K102" s="2">
        <f>STEP①【データ貼付】!G101</f>
        <v>115</v>
      </c>
      <c r="L102" s="2" t="str">
        <f>STEP①【データ貼付】!H101</f>
        <v>決</v>
      </c>
      <c r="M102" s="2" t="str">
        <f>STEP①【データ貼付】!I101</f>
        <v>網走陸少</v>
      </c>
      <c r="N102" s="2" t="str">
        <f>STEP①【データ貼付】!J101</f>
        <v>5</v>
      </c>
      <c r="O102" s="2">
        <f>STEP①【データ貼付】!K101</f>
        <v>0</v>
      </c>
    </row>
    <row r="103" spans="1:15" x14ac:dyDescent="0.15">
      <c r="A103" s="2">
        <v>101</v>
      </c>
      <c r="B103" s="2" t="str">
        <f t="shared" si="3"/>
        <v>中学男子棒高跳7</v>
      </c>
      <c r="C103" s="2" t="str">
        <f>J103&amp;COUNTIF($J$3:J103,J103)</f>
        <v>大林宏思1</v>
      </c>
      <c r="D103" s="2" t="str">
        <f>STEP①【データ貼付】!D102&amp;STEP①【データ貼付】!E102</f>
        <v>中学男子棒高跳</v>
      </c>
      <c r="E103" s="16">
        <f>STEP①【データ貼付】!G102+ROW()/1000000</f>
        <v>320.00010300000002</v>
      </c>
      <c r="F103" s="2">
        <f t="shared" si="4"/>
        <v>7</v>
      </c>
      <c r="G103" s="2" t="str">
        <f>STEP①【データ貼付】!A102</f>
        <v>北海道ジュニア</v>
      </c>
      <c r="H103" s="2" t="str">
        <f>STEP①【データ貼付】!B102</f>
        <v>千歳</v>
      </c>
      <c r="I103" s="49">
        <f>STEP①【データ貼付】!C102</f>
        <v>45172</v>
      </c>
      <c r="J103" s="2" t="str">
        <f>STEP①【データ貼付】!F102</f>
        <v>大林宏思</v>
      </c>
      <c r="K103" s="2">
        <f>STEP①【データ貼付】!G102</f>
        <v>320</v>
      </c>
      <c r="L103" s="2" t="str">
        <f>STEP①【データ貼付】!H102</f>
        <v>決</v>
      </c>
      <c r="M103" s="2" t="str">
        <f>STEP①【データ貼付】!I102</f>
        <v>網走第一中</v>
      </c>
      <c r="N103" s="2">
        <f>STEP①【データ貼付】!J102</f>
        <v>3</v>
      </c>
      <c r="O103" s="2">
        <f>STEP①【データ貼付】!K102</f>
        <v>0</v>
      </c>
    </row>
    <row r="104" spans="1:15" x14ac:dyDescent="0.15">
      <c r="A104" s="2">
        <v>102</v>
      </c>
      <c r="B104" s="2" t="str">
        <f t="shared" si="3"/>
        <v>中学女子走高跳2</v>
      </c>
      <c r="C104" s="2" t="str">
        <f>J104&amp;COUNTIF($J$3:J104,J104)</f>
        <v>谷脇那由多1</v>
      </c>
      <c r="D104" s="2" t="str">
        <f>STEP①【データ貼付】!D103&amp;STEP①【データ貼付】!E103</f>
        <v>中学女子走高跳</v>
      </c>
      <c r="E104" s="16">
        <f>STEP①【データ貼付】!G103+ROW()/1000000</f>
        <v>141.00010399999999</v>
      </c>
      <c r="F104" s="2">
        <f t="shared" si="4"/>
        <v>2</v>
      </c>
      <c r="G104" s="2" t="str">
        <f>STEP①【データ貼付】!A103</f>
        <v>選手権</v>
      </c>
      <c r="H104" s="2" t="str">
        <f>STEP①【データ貼付】!B103</f>
        <v>北見</v>
      </c>
      <c r="I104" s="49">
        <f>STEP①【データ貼付】!C103</f>
        <v>45052</v>
      </c>
      <c r="J104" s="2" t="str">
        <f>STEP①【データ貼付】!F103</f>
        <v>谷脇那由多</v>
      </c>
      <c r="K104" s="2">
        <f>STEP①【データ貼付】!G103</f>
        <v>141</v>
      </c>
      <c r="L104" s="2" t="str">
        <f>STEP①【データ貼付】!H103</f>
        <v>決</v>
      </c>
      <c r="M104" s="2" t="str">
        <f>STEP①【データ貼付】!I103</f>
        <v>北見高栄中</v>
      </c>
      <c r="N104" s="2">
        <f>STEP①【データ貼付】!J103</f>
        <v>1</v>
      </c>
      <c r="O104" s="2">
        <f>STEP①【データ貼付】!K103</f>
        <v>0</v>
      </c>
    </row>
    <row r="105" spans="1:15" x14ac:dyDescent="0.15">
      <c r="A105" s="2">
        <v>103</v>
      </c>
      <c r="B105" s="2" t="str">
        <f t="shared" si="3"/>
        <v>高校男子走高跳20</v>
      </c>
      <c r="C105" s="2" t="str">
        <f>J105&amp;COUNTIF($J$3:J105,J105)</f>
        <v>池田七音1</v>
      </c>
      <c r="D105" s="2" t="str">
        <f>STEP①【データ貼付】!D104&amp;STEP①【データ貼付】!E104</f>
        <v>高校男子走高跳</v>
      </c>
      <c r="E105" s="16">
        <f>STEP①【データ貼付】!G104+ROW()/1000000</f>
        <v>125.000105</v>
      </c>
      <c r="F105" s="2">
        <f t="shared" si="4"/>
        <v>20</v>
      </c>
      <c r="G105" s="2" t="str">
        <f>STEP①【データ貼付】!A104</f>
        <v>選手権</v>
      </c>
      <c r="H105" s="2" t="str">
        <f>STEP①【データ貼付】!B104</f>
        <v>北見</v>
      </c>
      <c r="I105" s="49">
        <f>STEP①【データ貼付】!C104</f>
        <v>45053</v>
      </c>
      <c r="J105" s="2" t="str">
        <f>STEP①【データ貼付】!F104</f>
        <v>池田七音</v>
      </c>
      <c r="K105" s="2">
        <f>STEP①【データ貼付】!G104</f>
        <v>125</v>
      </c>
      <c r="L105" s="2" t="str">
        <f>STEP①【データ貼付】!H104</f>
        <v>決</v>
      </c>
      <c r="M105" s="2" t="str">
        <f>STEP①【データ貼付】!I104</f>
        <v>遠軽高</v>
      </c>
      <c r="N105" s="2">
        <f>STEP①【データ貼付】!J104</f>
        <v>1</v>
      </c>
      <c r="O105" s="2">
        <f>STEP①【データ貼付】!K104</f>
        <v>0</v>
      </c>
    </row>
    <row r="106" spans="1:15" x14ac:dyDescent="0.15">
      <c r="A106" s="2">
        <v>104</v>
      </c>
      <c r="B106" s="2" t="str">
        <f t="shared" si="3"/>
        <v>高校男子走高跳7</v>
      </c>
      <c r="C106" s="2" t="str">
        <f>J106&amp;COUNTIF($J$3:J106,J106)</f>
        <v>池悠之助1</v>
      </c>
      <c r="D106" s="2" t="str">
        <f>STEP①【データ貼付】!D105&amp;STEP①【データ貼付】!E105</f>
        <v>高校男子走高跳</v>
      </c>
      <c r="E106" s="16">
        <f>STEP①【データ貼付】!G105+ROW()/1000000</f>
        <v>160.00010599999999</v>
      </c>
      <c r="F106" s="2">
        <f t="shared" si="4"/>
        <v>7</v>
      </c>
      <c r="G106" s="2" t="str">
        <f>STEP①【データ貼付】!A105</f>
        <v>選手権</v>
      </c>
      <c r="H106" s="2" t="str">
        <f>STEP①【データ貼付】!B105</f>
        <v>北見</v>
      </c>
      <c r="I106" s="49">
        <f>STEP①【データ貼付】!C105</f>
        <v>45052</v>
      </c>
      <c r="J106" s="2" t="str">
        <f>STEP①【データ貼付】!F105</f>
        <v>池悠之助</v>
      </c>
      <c r="K106" s="2">
        <f>STEP①【データ貼付】!G105</f>
        <v>160</v>
      </c>
      <c r="L106" s="2" t="str">
        <f>STEP①【データ貼付】!H105</f>
        <v>決</v>
      </c>
      <c r="M106" s="2" t="str">
        <f>STEP①【データ貼付】!I105</f>
        <v>雄武高</v>
      </c>
      <c r="N106" s="2">
        <f>STEP①【データ貼付】!J105</f>
        <v>2</v>
      </c>
      <c r="O106" s="2">
        <f>STEP①【データ貼付】!K105</f>
        <v>0</v>
      </c>
    </row>
    <row r="107" spans="1:15" x14ac:dyDescent="0.15">
      <c r="A107" s="2">
        <v>105</v>
      </c>
      <c r="B107" s="2" t="str">
        <f t="shared" si="3"/>
        <v>中学女子棒高跳3</v>
      </c>
      <c r="C107" s="2" t="str">
        <f>J107&amp;COUNTIF($J$3:J107,J107)</f>
        <v>竹岡瑚珀1</v>
      </c>
      <c r="D107" s="2" t="str">
        <f>STEP①【データ貼付】!D106&amp;STEP①【データ貼付】!E106</f>
        <v>中学女子棒高跳</v>
      </c>
      <c r="E107" s="16">
        <f>STEP①【データ貼付】!G106+ROW()/1000000</f>
        <v>210.00010700000001</v>
      </c>
      <c r="F107" s="2">
        <f t="shared" si="4"/>
        <v>3</v>
      </c>
      <c r="G107" s="2" t="str">
        <f>STEP①【データ貼付】!A106</f>
        <v>記録会①</v>
      </c>
      <c r="H107" s="2" t="str">
        <f>STEP①【データ貼付】!B106</f>
        <v>北見</v>
      </c>
      <c r="I107" s="49">
        <f>STEP①【データ貼付】!C106</f>
        <v>45046</v>
      </c>
      <c r="J107" s="2" t="str">
        <f>STEP①【データ貼付】!F106</f>
        <v>竹岡瑚珀</v>
      </c>
      <c r="K107" s="2">
        <f>STEP①【データ貼付】!G106</f>
        <v>210</v>
      </c>
      <c r="L107" s="2" t="str">
        <f>STEP①【データ貼付】!H106</f>
        <v>決</v>
      </c>
      <c r="M107" s="2" t="str">
        <f>STEP①【データ貼付】!I106</f>
        <v>網走第一中</v>
      </c>
      <c r="N107" s="2">
        <f>STEP①【データ貼付】!J106</f>
        <v>2</v>
      </c>
      <c r="O107" s="2">
        <f>STEP①【データ貼付】!K106</f>
        <v>0</v>
      </c>
    </row>
    <row r="108" spans="1:15" x14ac:dyDescent="0.15">
      <c r="A108" s="2">
        <v>106</v>
      </c>
      <c r="B108" s="2" t="str">
        <f t="shared" si="3"/>
        <v>一般男子走高跳1</v>
      </c>
      <c r="C108" s="2" t="str">
        <f>J108&amp;COUNTIF($J$3:J108,J108)</f>
        <v>中川崇義1</v>
      </c>
      <c r="D108" s="2" t="str">
        <f>STEP①【データ貼付】!D107&amp;STEP①【データ貼付】!E107</f>
        <v>一般男子走高跳</v>
      </c>
      <c r="E108" s="16">
        <f>STEP①【データ貼付】!G107+ROW()/1000000</f>
        <v>176.00010800000001</v>
      </c>
      <c r="F108" s="2">
        <f t="shared" si="4"/>
        <v>1</v>
      </c>
      <c r="G108" s="2" t="str">
        <f>STEP①【データ貼付】!A107</f>
        <v>記録会④</v>
      </c>
      <c r="H108" s="2" t="str">
        <f>STEP①【データ貼付】!B107</f>
        <v>北見</v>
      </c>
      <c r="I108" s="49">
        <f>STEP①【データ貼付】!C107</f>
        <v>45146</v>
      </c>
      <c r="J108" s="2" t="str">
        <f>STEP①【データ貼付】!F107</f>
        <v>中川崇義</v>
      </c>
      <c r="K108" s="2">
        <f>STEP①【データ貼付】!G107</f>
        <v>176</v>
      </c>
      <c r="L108" s="2" t="str">
        <f>STEP①【データ貼付】!H107</f>
        <v>決</v>
      </c>
      <c r="M108" s="2" t="str">
        <f>STEP①【データ貼付】!I107</f>
        <v>オホーツク陸協</v>
      </c>
      <c r="N108" s="2" t="str">
        <f>STEP①【データ貼付】!J107</f>
        <v/>
      </c>
      <c r="O108" s="2">
        <f>STEP①【データ貼付】!K107</f>
        <v>0</v>
      </c>
    </row>
    <row r="109" spans="1:15" x14ac:dyDescent="0.15">
      <c r="A109" s="2">
        <v>107</v>
      </c>
      <c r="B109" s="2" t="str">
        <f t="shared" si="3"/>
        <v>高校男子走高跳2</v>
      </c>
      <c r="C109" s="2" t="str">
        <f>J109&amp;COUNTIF($J$3:J109,J109)</f>
        <v>中村志瞳1</v>
      </c>
      <c r="D109" s="2" t="str">
        <f>STEP①【データ貼付】!D108&amp;STEP①【データ貼付】!E108</f>
        <v>高校男子走高跳</v>
      </c>
      <c r="E109" s="16">
        <f>STEP①【データ貼付】!G108+ROW()/1000000</f>
        <v>183.00010900000001</v>
      </c>
      <c r="F109" s="2">
        <f t="shared" si="4"/>
        <v>2</v>
      </c>
      <c r="G109" s="2" t="str">
        <f>STEP①【データ貼付】!A108</f>
        <v>全道高校新人</v>
      </c>
      <c r="H109" s="2" t="str">
        <f>STEP①【データ貼付】!B108</f>
        <v>花咲</v>
      </c>
      <c r="I109" s="49">
        <f>STEP①【データ貼付】!C108</f>
        <v>45190</v>
      </c>
      <c r="J109" s="2" t="str">
        <f>STEP①【データ貼付】!F108</f>
        <v>中村志瞳</v>
      </c>
      <c r="K109" s="2">
        <f>STEP①【データ貼付】!G108</f>
        <v>183</v>
      </c>
      <c r="L109" s="2" t="str">
        <f>STEP①【データ貼付】!H108</f>
        <v>決</v>
      </c>
      <c r="M109" s="2" t="str">
        <f>STEP①【データ貼付】!I108</f>
        <v>北見柏陽高</v>
      </c>
      <c r="N109" s="2">
        <f>STEP①【データ貼付】!J108</f>
        <v>2</v>
      </c>
      <c r="O109" s="2">
        <f>STEP①【データ貼付】!K108</f>
        <v>0</v>
      </c>
    </row>
    <row r="110" spans="1:15" x14ac:dyDescent="0.15">
      <c r="A110" s="2">
        <v>108</v>
      </c>
      <c r="B110" s="2" t="str">
        <f t="shared" si="3"/>
        <v>高校男子棒高跳2</v>
      </c>
      <c r="C110" s="2" t="str">
        <f>J110&amp;COUNTIF($J$3:J110,J110)</f>
        <v>中田隼翔1</v>
      </c>
      <c r="D110" s="2" t="str">
        <f>STEP①【データ貼付】!D109&amp;STEP①【データ貼付】!E109</f>
        <v>高校男子棒高跳</v>
      </c>
      <c r="E110" s="16">
        <f>STEP①【データ貼付】!G109+ROW()/1000000</f>
        <v>420.00011000000001</v>
      </c>
      <c r="F110" s="2">
        <f t="shared" si="4"/>
        <v>2</v>
      </c>
      <c r="G110" s="2" t="str">
        <f>STEP①【データ貼付】!A109</f>
        <v>秋季陸上</v>
      </c>
      <c r="H110" s="2" t="str">
        <f>STEP①【データ貼付】!B109</f>
        <v>網走</v>
      </c>
      <c r="I110" s="49">
        <f>STEP①【データ貼付】!C109</f>
        <v>45178</v>
      </c>
      <c r="J110" s="2" t="str">
        <f>STEP①【データ貼付】!F109</f>
        <v>中田隼翔</v>
      </c>
      <c r="K110" s="2">
        <f>STEP①【データ貼付】!G109</f>
        <v>420</v>
      </c>
      <c r="L110" s="2" t="str">
        <f>STEP①【データ貼付】!H109</f>
        <v>決</v>
      </c>
      <c r="M110" s="2" t="str">
        <f>STEP①【データ貼付】!I109</f>
        <v>網走南ケ丘高</v>
      </c>
      <c r="N110" s="2" t="str">
        <f>STEP①【データ貼付】!J109</f>
        <v>1</v>
      </c>
      <c r="O110" s="2">
        <f>STEP①【データ貼付】!K109</f>
        <v>0</v>
      </c>
    </row>
    <row r="111" spans="1:15" x14ac:dyDescent="0.15">
      <c r="A111" s="2">
        <v>109</v>
      </c>
      <c r="B111" s="2" t="str">
        <f t="shared" si="3"/>
        <v>中学男子走高跳11</v>
      </c>
      <c r="C111" s="2" t="str">
        <f>J111&amp;COUNTIF($J$3:J111,J111)</f>
        <v>長谷川大巧1</v>
      </c>
      <c r="D111" s="2" t="str">
        <f>STEP①【データ貼付】!D110&amp;STEP①【データ貼付】!E110</f>
        <v>中学男子走高跳</v>
      </c>
      <c r="E111" s="16">
        <f>STEP①【データ貼付】!G110+ROW()/1000000</f>
        <v>150.000111</v>
      </c>
      <c r="F111" s="2">
        <f t="shared" si="4"/>
        <v>11</v>
      </c>
      <c r="G111" s="2" t="str">
        <f>STEP①【データ貼付】!A110</f>
        <v>記録会③</v>
      </c>
      <c r="H111" s="2" t="str">
        <f>STEP①【データ貼付】!B110</f>
        <v>網走</v>
      </c>
      <c r="I111" s="49">
        <f>STEP①【データ貼付】!C110</f>
        <v>45124</v>
      </c>
      <c r="J111" s="2" t="str">
        <f>STEP①【データ貼付】!F110</f>
        <v>長谷川大巧</v>
      </c>
      <c r="K111" s="2">
        <f>STEP①【データ貼付】!G110</f>
        <v>150</v>
      </c>
      <c r="L111" s="2" t="str">
        <f>STEP①【データ貼付】!H110</f>
        <v>決</v>
      </c>
      <c r="M111" s="2" t="str">
        <f>STEP①【データ貼付】!I110</f>
        <v>美幌北中</v>
      </c>
      <c r="N111" s="2">
        <f>STEP①【データ貼付】!J110</f>
        <v>1</v>
      </c>
      <c r="O111" s="2">
        <f>STEP①【データ貼付】!K110</f>
        <v>0</v>
      </c>
    </row>
    <row r="112" spans="1:15" x14ac:dyDescent="0.15">
      <c r="A112" s="2">
        <v>110</v>
      </c>
      <c r="B112" s="2" t="str">
        <f t="shared" si="3"/>
        <v>共通男子棒高跳1</v>
      </c>
      <c r="C112" s="2" t="str">
        <f>J112&amp;COUNTIF($J$3:J112,J112)</f>
        <v>田村樹1</v>
      </c>
      <c r="D112" s="2" t="str">
        <f>STEP①【データ貼付】!D111&amp;STEP①【データ貼付】!E111</f>
        <v>共通男子棒高跳</v>
      </c>
      <c r="E112" s="16">
        <f>STEP①【データ貼付】!G111+ROW()/1000000</f>
        <v>340.000112</v>
      </c>
      <c r="F112" s="2">
        <f t="shared" si="4"/>
        <v>1</v>
      </c>
      <c r="G112" s="2" t="str">
        <f>STEP①【データ貼付】!A111</f>
        <v>混成記録会</v>
      </c>
      <c r="H112" s="2" t="str">
        <f>STEP①【データ貼付】!B111</f>
        <v>網走</v>
      </c>
      <c r="I112" s="49" t="str">
        <f>STEP①【データ貼付】!C111</f>
        <v>10月15日</v>
      </c>
      <c r="J112" s="2" t="str">
        <f>STEP①【データ貼付】!F111</f>
        <v>田村樹</v>
      </c>
      <c r="K112" s="2">
        <f>STEP①【データ貼付】!G111</f>
        <v>340</v>
      </c>
      <c r="L112" s="2" t="str">
        <f>STEP①【データ貼付】!H111</f>
        <v>決</v>
      </c>
      <c r="M112" s="2" t="str">
        <f>STEP①【データ貼付】!I111</f>
        <v>ｵﾎｰﾂｸAC</v>
      </c>
      <c r="N112" s="2" t="str">
        <f>STEP①【データ貼付】!J111</f>
        <v>2</v>
      </c>
      <c r="O112" s="2">
        <f>STEP①【データ貼付】!K111</f>
        <v>0</v>
      </c>
    </row>
    <row r="113" spans="1:15" x14ac:dyDescent="0.15">
      <c r="A113" s="2">
        <v>111</v>
      </c>
      <c r="B113" s="2" t="str">
        <f t="shared" si="3"/>
        <v>小学女子走高跳4</v>
      </c>
      <c r="C113" s="2" t="str">
        <f>J113&amp;COUNTIF($J$3:J113,J113)</f>
        <v>田中杏心1</v>
      </c>
      <c r="D113" s="2" t="str">
        <f>STEP①【データ貼付】!D112&amp;STEP①【データ貼付】!E112</f>
        <v>小学女子走高跳</v>
      </c>
      <c r="E113" s="16">
        <f>STEP①【データ貼付】!G112+ROW()/1000000</f>
        <v>120.000113</v>
      </c>
      <c r="F113" s="2">
        <f t="shared" si="4"/>
        <v>4</v>
      </c>
      <c r="G113" s="2" t="str">
        <f>STEP①【データ貼付】!A112</f>
        <v>美幌記録会</v>
      </c>
      <c r="H113" s="2" t="str">
        <f>STEP①【データ貼付】!B112</f>
        <v>美幌</v>
      </c>
      <c r="I113" s="49">
        <f>STEP①【データ貼付】!C112</f>
        <v>45208</v>
      </c>
      <c r="J113" s="2" t="str">
        <f>STEP①【データ貼付】!F112</f>
        <v>田中杏心</v>
      </c>
      <c r="K113" s="2">
        <f>STEP①【データ貼付】!G112</f>
        <v>120</v>
      </c>
      <c r="L113" s="2" t="str">
        <f>STEP①【データ貼付】!H112</f>
        <v>決</v>
      </c>
      <c r="M113" s="2" t="str">
        <f>STEP①【データ貼付】!I112</f>
        <v>美幌RC</v>
      </c>
      <c r="N113" s="2" t="str">
        <f>STEP①【データ貼付】!J112</f>
        <v>6</v>
      </c>
      <c r="O113" s="2">
        <f>STEP①【データ貼付】!K112</f>
        <v>0</v>
      </c>
    </row>
    <row r="114" spans="1:15" x14ac:dyDescent="0.15">
      <c r="A114" s="2">
        <v>112</v>
      </c>
      <c r="B114" s="2" t="str">
        <f t="shared" si="3"/>
        <v>小学5年女子走高跳1</v>
      </c>
      <c r="C114" s="2" t="str">
        <f>J114&amp;COUNTIF($J$3:J114,J114)</f>
        <v>田邉瑠子1</v>
      </c>
      <c r="D114" s="2" t="str">
        <f>STEP①【データ貼付】!D113&amp;STEP①【データ貼付】!E113</f>
        <v>小学5年女子走高跳</v>
      </c>
      <c r="E114" s="16">
        <f>STEP①【データ貼付】!G113+ROW()/1000000</f>
        <v>115.000114</v>
      </c>
      <c r="F114" s="2">
        <f t="shared" si="4"/>
        <v>1</v>
      </c>
      <c r="G114" s="2" t="str">
        <f>STEP①【データ貼付】!A113</f>
        <v>小学生記録会</v>
      </c>
      <c r="H114" s="2" t="str">
        <f>STEP①【データ貼付】!B113</f>
        <v>北見</v>
      </c>
      <c r="I114" s="49">
        <f>STEP①【データ貼付】!C113</f>
        <v>45199</v>
      </c>
      <c r="J114" s="2" t="str">
        <f>STEP①【データ貼付】!F113</f>
        <v>田邉瑠子</v>
      </c>
      <c r="K114" s="2">
        <f>STEP①【データ貼付】!G113</f>
        <v>115</v>
      </c>
      <c r="L114" s="2" t="str">
        <f>STEP①【データ貼付】!H113</f>
        <v>決</v>
      </c>
      <c r="M114" s="2" t="str">
        <f>STEP①【データ貼付】!I113</f>
        <v>網走陸少</v>
      </c>
      <c r="N114" s="2" t="str">
        <f>STEP①【データ貼付】!J113</f>
        <v>5</v>
      </c>
      <c r="O114" s="2">
        <f>STEP①【データ貼付】!K113</f>
        <v>0</v>
      </c>
    </row>
    <row r="115" spans="1:15" x14ac:dyDescent="0.15">
      <c r="A115" s="2">
        <v>113</v>
      </c>
      <c r="B115" s="2" t="str">
        <f t="shared" si="3"/>
        <v>小学男子走高跳5</v>
      </c>
      <c r="C115" s="2" t="str">
        <f>J115&amp;COUNTIF($J$3:J115,J115)</f>
        <v>土屋真成斗1</v>
      </c>
      <c r="D115" s="2" t="str">
        <f>STEP①【データ貼付】!D114&amp;STEP①【データ貼付】!E114</f>
        <v>小学男子走高跳</v>
      </c>
      <c r="E115" s="16">
        <f>STEP①【データ貼付】!G114+ROW()/1000000</f>
        <v>115.00011499999999</v>
      </c>
      <c r="F115" s="2">
        <f t="shared" si="4"/>
        <v>5</v>
      </c>
      <c r="G115" s="2" t="str">
        <f>STEP①【データ貼付】!A114</f>
        <v>全小予選</v>
      </c>
      <c r="H115" s="2" t="str">
        <f>STEP①【データ貼付】!B114</f>
        <v>北見</v>
      </c>
      <c r="I115" s="49">
        <f>STEP①【データ貼付】!C114</f>
        <v>45074</v>
      </c>
      <c r="J115" s="2" t="str">
        <f>STEP①【データ貼付】!F114</f>
        <v>土屋真成斗</v>
      </c>
      <c r="K115" s="2">
        <f>STEP①【データ貼付】!G114</f>
        <v>115</v>
      </c>
      <c r="L115" s="2" t="str">
        <f>STEP①【データ貼付】!H114</f>
        <v>決</v>
      </c>
      <c r="M115" s="2" t="str">
        <f>STEP①【データ貼付】!I114</f>
        <v>美幌RC</v>
      </c>
      <c r="N115" s="2">
        <f>STEP①【データ貼付】!J114</f>
        <v>5</v>
      </c>
      <c r="O115" s="2">
        <f>STEP①【データ貼付】!K114</f>
        <v>0</v>
      </c>
    </row>
    <row r="116" spans="1:15" x14ac:dyDescent="0.15">
      <c r="A116" s="2">
        <v>114</v>
      </c>
      <c r="B116" s="2" t="str">
        <f t="shared" si="3"/>
        <v>中学男子走高跳17</v>
      </c>
      <c r="C116" s="2" t="str">
        <f>J116&amp;COUNTIF($J$3:J116,J116)</f>
        <v>東條来音1</v>
      </c>
      <c r="D116" s="2" t="str">
        <f>STEP①【データ貼付】!D115&amp;STEP①【データ貼付】!E115</f>
        <v>中学男子走高跳</v>
      </c>
      <c r="E116" s="16">
        <f>STEP①【データ貼付】!G115+ROW()/1000000</f>
        <v>140.00011599999999</v>
      </c>
      <c r="F116" s="2">
        <f t="shared" si="4"/>
        <v>17</v>
      </c>
      <c r="G116" s="2" t="str">
        <f>STEP①【データ貼付】!A115</f>
        <v>中体連</v>
      </c>
      <c r="H116" s="2" t="str">
        <f>STEP①【データ貼付】!B115</f>
        <v>北見</v>
      </c>
      <c r="I116" s="49">
        <f>STEP①【データ貼付】!C115</f>
        <v>45095</v>
      </c>
      <c r="J116" s="2" t="str">
        <f>STEP①【データ貼付】!F115</f>
        <v>東條来音</v>
      </c>
      <c r="K116" s="2">
        <f>STEP①【データ貼付】!G115</f>
        <v>140</v>
      </c>
      <c r="L116" s="2" t="str">
        <f>STEP①【データ貼付】!H115</f>
        <v>決</v>
      </c>
      <c r="M116" s="2" t="str">
        <f>STEP①【データ貼付】!I115</f>
        <v>網走第二中</v>
      </c>
      <c r="N116" s="2">
        <f>STEP①【データ貼付】!J115</f>
        <v>3</v>
      </c>
      <c r="O116" s="2">
        <f>STEP①【データ貼付】!K115</f>
        <v>0</v>
      </c>
    </row>
    <row r="117" spans="1:15" x14ac:dyDescent="0.15">
      <c r="A117" s="2">
        <v>115</v>
      </c>
      <c r="B117" s="2" t="str">
        <f t="shared" si="3"/>
        <v>共通男子走高跳4</v>
      </c>
      <c r="C117" s="2" t="str">
        <f>J117&amp;COUNTIF($J$3:J117,J117)</f>
        <v>藤原佑志郎1</v>
      </c>
      <c r="D117" s="2" t="str">
        <f>STEP①【データ貼付】!D116&amp;STEP①【データ貼付】!E116</f>
        <v>共通男子走高跳</v>
      </c>
      <c r="E117" s="16">
        <f>STEP①【データ貼付】!G116+ROW()/1000000</f>
        <v>140.00011699999999</v>
      </c>
      <c r="F117" s="2">
        <f t="shared" si="4"/>
        <v>4</v>
      </c>
      <c r="G117" s="2" t="str">
        <f>STEP①【データ貼付】!A116</f>
        <v>ﾌｨｰﾙﾄﾞ記録会</v>
      </c>
      <c r="H117" s="2" t="str">
        <f>STEP①【データ貼付】!B116</f>
        <v>網走</v>
      </c>
      <c r="I117" s="49">
        <f>STEP①【データ貼付】!C116</f>
        <v>45080</v>
      </c>
      <c r="J117" s="2" t="str">
        <f>STEP①【データ貼付】!F116</f>
        <v>藤原佑志郎</v>
      </c>
      <c r="K117" s="2">
        <f>STEP①【データ貼付】!G116</f>
        <v>140</v>
      </c>
      <c r="L117" s="2" t="str">
        <f>STEP①【データ貼付】!H116</f>
        <v>決</v>
      </c>
      <c r="M117" s="2" t="str">
        <f>STEP①【データ貼付】!I116</f>
        <v>網走第二中</v>
      </c>
      <c r="N117" s="2" t="str">
        <f>STEP①【データ貼付】!J116</f>
        <v>3</v>
      </c>
      <c r="O117" s="2">
        <f>STEP①【データ貼付】!K116</f>
        <v>0</v>
      </c>
    </row>
    <row r="118" spans="1:15" x14ac:dyDescent="0.15">
      <c r="A118" s="2">
        <v>116</v>
      </c>
      <c r="B118" s="2" t="str">
        <f t="shared" si="3"/>
        <v>中学男子棒高跳14</v>
      </c>
      <c r="C118" s="2" t="str">
        <f>J118&amp;COUNTIF($J$3:J118,J118)</f>
        <v>苫米地泰輝1</v>
      </c>
      <c r="D118" s="2" t="str">
        <f>STEP①【データ貼付】!D117&amp;STEP①【データ貼付】!E117</f>
        <v>中学男子棒高跳</v>
      </c>
      <c r="E118" s="16">
        <f>STEP①【データ貼付】!G117+ROW()/1000000</f>
        <v>240.00011799999999</v>
      </c>
      <c r="F118" s="2">
        <f t="shared" si="4"/>
        <v>14</v>
      </c>
      <c r="G118" s="2" t="str">
        <f>STEP①【データ貼付】!A117</f>
        <v>中学新人</v>
      </c>
      <c r="H118" s="2" t="str">
        <f>STEP①【データ貼付】!B117</f>
        <v>網走</v>
      </c>
      <c r="I118" s="49">
        <f>STEP①【データ貼付】!C117</f>
        <v>45157</v>
      </c>
      <c r="J118" s="2" t="str">
        <f>STEP①【データ貼付】!F117</f>
        <v>苫米地泰輝</v>
      </c>
      <c r="K118" s="2">
        <f>STEP①【データ貼付】!G117</f>
        <v>240</v>
      </c>
      <c r="L118" s="2" t="str">
        <f>STEP①【データ貼付】!H117</f>
        <v>決</v>
      </c>
      <c r="M118" s="2" t="str">
        <f>STEP①【データ貼付】!I117</f>
        <v>大空東藻琴中</v>
      </c>
      <c r="N118" s="2" t="str">
        <f>STEP①【データ貼付】!J117</f>
        <v>2</v>
      </c>
      <c r="O118" s="2">
        <f>STEP①【データ貼付】!K117</f>
        <v>0</v>
      </c>
    </row>
    <row r="119" spans="1:15" x14ac:dyDescent="0.15">
      <c r="A119" s="2">
        <v>117</v>
      </c>
      <c r="B119" s="2" t="str">
        <f t="shared" si="3"/>
        <v>小学男子走高跳3</v>
      </c>
      <c r="C119" s="2" t="str">
        <f>J119&amp;COUNTIF($J$3:J119,J119)</f>
        <v>柏崎粋心1</v>
      </c>
      <c r="D119" s="2" t="str">
        <f>STEP①【データ貼付】!D118&amp;STEP①【データ貼付】!E118</f>
        <v>小学男子走高跳</v>
      </c>
      <c r="E119" s="16">
        <f>STEP①【データ貼付】!G118+ROW()/1000000</f>
        <v>120.000119</v>
      </c>
      <c r="F119" s="2">
        <f t="shared" si="4"/>
        <v>3</v>
      </c>
      <c r="G119" s="2" t="str">
        <f>STEP①【データ貼付】!A118</f>
        <v>美幌記録会</v>
      </c>
      <c r="H119" s="2" t="str">
        <f>STEP①【データ貼付】!B118</f>
        <v>美幌</v>
      </c>
      <c r="I119" s="49">
        <f>STEP①【データ貼付】!C118</f>
        <v>45208</v>
      </c>
      <c r="J119" s="2" t="str">
        <f>STEP①【データ貼付】!F118</f>
        <v>柏崎粋心</v>
      </c>
      <c r="K119" s="2">
        <f>STEP①【データ貼付】!G118</f>
        <v>120</v>
      </c>
      <c r="L119" s="2" t="str">
        <f>STEP①【データ貼付】!H118</f>
        <v>決</v>
      </c>
      <c r="M119" s="2" t="str">
        <f>STEP①【データ貼付】!I118</f>
        <v>網走陸少</v>
      </c>
      <c r="N119" s="2" t="str">
        <f>STEP①【データ貼付】!J118</f>
        <v>6</v>
      </c>
      <c r="O119" s="2">
        <f>STEP①【データ貼付】!K118</f>
        <v>0</v>
      </c>
    </row>
    <row r="120" spans="1:15" x14ac:dyDescent="0.15">
      <c r="A120" s="2">
        <v>118</v>
      </c>
      <c r="B120" s="2" t="str">
        <f t="shared" si="3"/>
        <v>小学5年男子走高跳2</v>
      </c>
      <c r="C120" s="2" t="str">
        <f>J120&amp;COUNTIF($J$3:J120,J120)</f>
        <v>板岡朝陽1</v>
      </c>
      <c r="D120" s="2" t="str">
        <f>STEP①【データ貼付】!D119&amp;STEP①【データ貼付】!E119</f>
        <v>小学5年男子走高跳</v>
      </c>
      <c r="E120" s="16">
        <f>STEP①【データ貼付】!G119+ROW()/1000000</f>
        <v>110.00012</v>
      </c>
      <c r="F120" s="2">
        <f t="shared" si="4"/>
        <v>2</v>
      </c>
      <c r="G120" s="2" t="str">
        <f>STEP①【データ貼付】!A119</f>
        <v>小学生記録会</v>
      </c>
      <c r="H120" s="2" t="str">
        <f>STEP①【データ貼付】!B119</f>
        <v>北見</v>
      </c>
      <c r="I120" s="49">
        <f>STEP①【データ貼付】!C119</f>
        <v>45199</v>
      </c>
      <c r="J120" s="2" t="str">
        <f>STEP①【データ貼付】!F119</f>
        <v>板岡朝陽</v>
      </c>
      <c r="K120" s="2">
        <f>STEP①【データ貼付】!G119</f>
        <v>110</v>
      </c>
      <c r="L120" s="2" t="str">
        <f>STEP①【データ貼付】!H119</f>
        <v>決</v>
      </c>
      <c r="M120" s="2" t="str">
        <f>STEP①【データ貼付】!I119</f>
        <v>オホーツクキッズ</v>
      </c>
      <c r="N120" s="2" t="str">
        <f>STEP①【データ貼付】!J119</f>
        <v>5</v>
      </c>
      <c r="O120" s="2">
        <f>STEP①【データ貼付】!K119</f>
        <v>0</v>
      </c>
    </row>
    <row r="121" spans="1:15" x14ac:dyDescent="0.15">
      <c r="A121" s="2">
        <v>119</v>
      </c>
      <c r="B121" s="2" t="str">
        <f t="shared" si="3"/>
        <v>高校男子棒高跳6</v>
      </c>
      <c r="C121" s="2" t="str">
        <f>J121&amp;COUNTIF($J$3:J121,J121)</f>
        <v>飯島空輝1</v>
      </c>
      <c r="D121" s="2" t="str">
        <f>STEP①【データ貼付】!D120&amp;STEP①【データ貼付】!E120</f>
        <v>高校男子棒高跳</v>
      </c>
      <c r="E121" s="16">
        <f>STEP①【データ貼付】!G120+ROW()/1000000</f>
        <v>330.00012099999998</v>
      </c>
      <c r="F121" s="2">
        <f t="shared" si="4"/>
        <v>6</v>
      </c>
      <c r="G121" s="2" t="str">
        <f>STEP①【データ貼付】!A120</f>
        <v>記録会②</v>
      </c>
      <c r="H121" s="2" t="str">
        <f>STEP①【データ貼付】!B120</f>
        <v>網走</v>
      </c>
      <c r="I121" s="49">
        <f>STEP①【データ貼付】!C120</f>
        <v>45059</v>
      </c>
      <c r="J121" s="2" t="str">
        <f>STEP①【データ貼付】!F120</f>
        <v>飯島空輝</v>
      </c>
      <c r="K121" s="2">
        <f>STEP①【データ貼付】!G120</f>
        <v>330</v>
      </c>
      <c r="L121" s="2" t="str">
        <f>STEP①【データ貼付】!H120</f>
        <v>決</v>
      </c>
      <c r="M121" s="2" t="str">
        <f>STEP①【データ貼付】!I120</f>
        <v>北見北斗高</v>
      </c>
      <c r="N121" s="2">
        <f>STEP①【データ貼付】!J120</f>
        <v>2</v>
      </c>
      <c r="O121" s="2">
        <f>STEP①【データ貼付】!K120</f>
        <v>0</v>
      </c>
    </row>
    <row r="122" spans="1:15" x14ac:dyDescent="0.15">
      <c r="A122" s="2">
        <v>120</v>
      </c>
      <c r="B122" s="2" t="str">
        <f t="shared" si="3"/>
        <v>高校男子棒高跳5</v>
      </c>
      <c r="C122" s="2" t="str">
        <f>J122&amp;COUNTIF($J$3:J122,J122)</f>
        <v>飯野佑芯1</v>
      </c>
      <c r="D122" s="2" t="str">
        <f>STEP①【データ貼付】!D121&amp;STEP①【データ貼付】!E121</f>
        <v>高校男子棒高跳</v>
      </c>
      <c r="E122" s="16">
        <f>STEP①【データ貼付】!G121+ROW()/1000000</f>
        <v>360.00012199999998</v>
      </c>
      <c r="F122" s="2">
        <f t="shared" si="4"/>
        <v>5</v>
      </c>
      <c r="G122" s="2" t="str">
        <f>STEP①【データ貼付】!A121</f>
        <v>全道高校新人</v>
      </c>
      <c r="H122" s="2" t="str">
        <f>STEP①【データ貼付】!B121</f>
        <v>花咲</v>
      </c>
      <c r="I122" s="49">
        <f>STEP①【データ貼付】!C121</f>
        <v>45189</v>
      </c>
      <c r="J122" s="2" t="str">
        <f>STEP①【データ貼付】!F121</f>
        <v>飯野佑芯</v>
      </c>
      <c r="K122" s="2">
        <f>STEP①【データ貼付】!G121</f>
        <v>360</v>
      </c>
      <c r="L122" s="2" t="str">
        <f>STEP①【データ貼付】!H121</f>
        <v>決</v>
      </c>
      <c r="M122" s="2" t="str">
        <f>STEP①【データ貼付】!I121</f>
        <v>北見北斗高</v>
      </c>
      <c r="N122" s="2">
        <f>STEP①【データ貼付】!J121</f>
        <v>1</v>
      </c>
      <c r="O122" s="2">
        <f>STEP①【データ貼付】!K121</f>
        <v>0</v>
      </c>
    </row>
    <row r="123" spans="1:15" x14ac:dyDescent="0.15">
      <c r="A123" s="2">
        <v>121</v>
      </c>
      <c r="B123" s="2" t="str">
        <f t="shared" si="3"/>
        <v>高校女子棒高跳2</v>
      </c>
      <c r="C123" s="2" t="str">
        <f>J123&amp;COUNTIF($J$3:J123,J123)</f>
        <v>富永咲愛1</v>
      </c>
      <c r="D123" s="2" t="str">
        <f>STEP①【データ貼付】!D122&amp;STEP①【データ貼付】!E122</f>
        <v>高校女子棒高跳</v>
      </c>
      <c r="E123" s="16">
        <f>STEP①【データ貼付】!G122+ROW()/1000000</f>
        <v>290.00012299999997</v>
      </c>
      <c r="F123" s="2">
        <f t="shared" si="4"/>
        <v>2</v>
      </c>
      <c r="G123" s="2" t="str">
        <f>STEP①【データ貼付】!A122</f>
        <v>全道高校新人</v>
      </c>
      <c r="H123" s="2" t="str">
        <f>STEP①【データ貼付】!B122</f>
        <v>花咲</v>
      </c>
      <c r="I123" s="49">
        <f>STEP①【データ貼付】!C122</f>
        <v>45190</v>
      </c>
      <c r="J123" s="2" t="str">
        <f>STEP①【データ貼付】!F122</f>
        <v>富永咲愛</v>
      </c>
      <c r="K123" s="2">
        <f>STEP①【データ貼付】!G122</f>
        <v>290</v>
      </c>
      <c r="L123" s="2" t="str">
        <f>STEP①【データ貼付】!H122</f>
        <v>決</v>
      </c>
      <c r="M123" s="2" t="str">
        <f>STEP①【データ貼付】!I122</f>
        <v>北見柏陽高</v>
      </c>
      <c r="N123" s="2">
        <f>STEP①【データ貼付】!J122</f>
        <v>2</v>
      </c>
      <c r="O123" s="2">
        <f>STEP①【データ貼付】!K122</f>
        <v>0</v>
      </c>
    </row>
    <row r="124" spans="1:15" x14ac:dyDescent="0.15">
      <c r="A124" s="2">
        <v>122</v>
      </c>
      <c r="B124" s="2" t="str">
        <f t="shared" si="3"/>
        <v>小学男子走高跳7</v>
      </c>
      <c r="C124" s="2" t="str">
        <f>J124&amp;COUNTIF($J$3:J124,J124)</f>
        <v>武田悠佑1</v>
      </c>
      <c r="D124" s="2" t="str">
        <f>STEP①【データ貼付】!D123&amp;STEP①【データ貼付】!E123</f>
        <v>小学男子走高跳</v>
      </c>
      <c r="E124" s="16">
        <f>STEP①【データ貼付】!G123+ROW()/1000000</f>
        <v>105.000124</v>
      </c>
      <c r="F124" s="2">
        <f t="shared" si="4"/>
        <v>7</v>
      </c>
      <c r="G124" s="2" t="str">
        <f>STEP①【データ貼付】!A123</f>
        <v>全小予選</v>
      </c>
      <c r="H124" s="2" t="str">
        <f>STEP①【データ貼付】!B123</f>
        <v>北見</v>
      </c>
      <c r="I124" s="49">
        <f>STEP①【データ貼付】!C123</f>
        <v>45074</v>
      </c>
      <c r="J124" s="2" t="str">
        <f>STEP①【データ貼付】!F123</f>
        <v>武田悠佑</v>
      </c>
      <c r="K124" s="2">
        <f>STEP①【データ貼付】!G123</f>
        <v>105</v>
      </c>
      <c r="L124" s="2" t="str">
        <f>STEP①【データ貼付】!H123</f>
        <v>決</v>
      </c>
      <c r="M124" s="2" t="str">
        <f>STEP①【データ貼付】!I123</f>
        <v>常呂陸少</v>
      </c>
      <c r="N124" s="2">
        <f>STEP①【データ貼付】!J123</f>
        <v>5</v>
      </c>
      <c r="O124" s="2">
        <f>STEP①【データ貼付】!K123</f>
        <v>0</v>
      </c>
    </row>
    <row r="125" spans="1:15" x14ac:dyDescent="0.15">
      <c r="A125" s="2">
        <v>123</v>
      </c>
      <c r="B125" s="2" t="str">
        <f t="shared" si="3"/>
        <v>高校男子走高跳10</v>
      </c>
      <c r="C125" s="2" t="str">
        <f>J125&amp;COUNTIF($J$3:J125,J125)</f>
        <v>武藤大輔1</v>
      </c>
      <c r="D125" s="2" t="str">
        <f>STEP①【データ貼付】!D124&amp;STEP①【データ貼付】!E124</f>
        <v>高校男子走高跳</v>
      </c>
      <c r="E125" s="16">
        <f>STEP①【データ貼付】!G124+ROW()/1000000</f>
        <v>155.000125</v>
      </c>
      <c r="F125" s="2">
        <f t="shared" si="4"/>
        <v>10</v>
      </c>
      <c r="G125" s="2" t="str">
        <f>STEP①【データ貼付】!A124</f>
        <v>選手権</v>
      </c>
      <c r="H125" s="2" t="str">
        <f>STEP①【データ貼付】!B124</f>
        <v>北見</v>
      </c>
      <c r="I125" s="49">
        <f>STEP①【データ貼付】!C124</f>
        <v>45052</v>
      </c>
      <c r="J125" s="2" t="str">
        <f>STEP①【データ貼付】!F124</f>
        <v>武藤大輔</v>
      </c>
      <c r="K125" s="2">
        <f>STEP①【データ貼付】!G124</f>
        <v>155</v>
      </c>
      <c r="L125" s="2" t="str">
        <f>STEP①【データ貼付】!H124</f>
        <v>決</v>
      </c>
      <c r="M125" s="2" t="str">
        <f>STEP①【データ貼付】!I124</f>
        <v>雄武高</v>
      </c>
      <c r="N125" s="2">
        <f>STEP①【データ貼付】!J124</f>
        <v>2</v>
      </c>
      <c r="O125" s="2">
        <f>STEP①【データ貼付】!K124</f>
        <v>0</v>
      </c>
    </row>
    <row r="126" spans="1:15" x14ac:dyDescent="0.15">
      <c r="A126" s="2">
        <v>124</v>
      </c>
      <c r="B126" s="2" t="str">
        <f t="shared" si="3"/>
        <v>高校男子棒高跳1</v>
      </c>
      <c r="C126" s="2" t="str">
        <f>J126&amp;COUNTIF($J$3:J126,J126)</f>
        <v>福田悠介1</v>
      </c>
      <c r="D126" s="2" t="str">
        <f>STEP①【データ貼付】!D125&amp;STEP①【データ貼付】!E125</f>
        <v>高校男子棒高跳</v>
      </c>
      <c r="E126" s="16">
        <f>STEP①【データ貼付】!G125+ROW()/1000000</f>
        <v>421.00012600000002</v>
      </c>
      <c r="F126" s="2">
        <f t="shared" si="4"/>
        <v>1</v>
      </c>
      <c r="G126" s="2" t="str">
        <f>STEP①【データ貼付】!A125</f>
        <v>記録会③</v>
      </c>
      <c r="H126" s="2" t="str">
        <f>STEP①【データ貼付】!B125</f>
        <v>網走</v>
      </c>
      <c r="I126" s="49">
        <f>STEP①【データ貼付】!C125</f>
        <v>45124</v>
      </c>
      <c r="J126" s="2" t="str">
        <f>STEP①【データ貼付】!F125</f>
        <v>福田悠介</v>
      </c>
      <c r="K126" s="2">
        <f>STEP①【データ貼付】!G125</f>
        <v>421</v>
      </c>
      <c r="L126" s="2" t="str">
        <f>STEP①【データ貼付】!H125</f>
        <v>決</v>
      </c>
      <c r="M126" s="2" t="str">
        <f>STEP①【データ貼付】!I125</f>
        <v>網走南ケ丘高</v>
      </c>
      <c r="N126" s="2">
        <f>STEP①【データ貼付】!J125</f>
        <v>3</v>
      </c>
      <c r="O126" s="2">
        <f>STEP①【データ貼付】!K125</f>
        <v>0</v>
      </c>
    </row>
    <row r="127" spans="1:15" x14ac:dyDescent="0.15">
      <c r="A127" s="2">
        <v>125</v>
      </c>
      <c r="B127" s="2" t="str">
        <f t="shared" si="3"/>
        <v>高校男子棒高跳7</v>
      </c>
      <c r="C127" s="2" t="str">
        <f>J127&amp;COUNTIF($J$3:J127,J127)</f>
        <v>福田凉介1</v>
      </c>
      <c r="D127" s="2" t="str">
        <f>STEP①【データ貼付】!D126&amp;STEP①【データ貼付】!E126</f>
        <v>高校男子棒高跳</v>
      </c>
      <c r="E127" s="16">
        <f>STEP①【データ貼付】!G126+ROW()/1000000</f>
        <v>320.00012700000002</v>
      </c>
      <c r="F127" s="2">
        <f t="shared" si="4"/>
        <v>7</v>
      </c>
      <c r="G127" s="2" t="str">
        <f>STEP①【データ貼付】!A126</f>
        <v>全道高校新人</v>
      </c>
      <c r="H127" s="2" t="str">
        <f>STEP①【データ貼付】!B126</f>
        <v>花咲</v>
      </c>
      <c r="I127" s="49">
        <f>STEP①【データ貼付】!C126</f>
        <v>45189</v>
      </c>
      <c r="J127" s="2" t="str">
        <f>STEP①【データ貼付】!F126</f>
        <v>福田凉介</v>
      </c>
      <c r="K127" s="2">
        <f>STEP①【データ貼付】!G126</f>
        <v>320</v>
      </c>
      <c r="L127" s="2" t="str">
        <f>STEP①【データ貼付】!H126</f>
        <v>決</v>
      </c>
      <c r="M127" s="2" t="str">
        <f>STEP①【データ貼付】!I126</f>
        <v>網走南ケ丘高</v>
      </c>
      <c r="N127" s="2">
        <f>STEP①【データ貼付】!J126</f>
        <v>1</v>
      </c>
      <c r="O127" s="2">
        <f>STEP①【データ貼付】!K126</f>
        <v>0</v>
      </c>
    </row>
    <row r="128" spans="1:15" x14ac:dyDescent="0.15">
      <c r="A128" s="2">
        <v>126</v>
      </c>
      <c r="B128" s="2" t="str">
        <f t="shared" si="3"/>
        <v>小学男子走高跳2</v>
      </c>
      <c r="C128" s="2" t="str">
        <f>J128&amp;COUNTIF($J$3:J128,J128)</f>
        <v>平賀琥珀1</v>
      </c>
      <c r="D128" s="2" t="str">
        <f>STEP①【データ貼付】!D127&amp;STEP①【データ貼付】!E127</f>
        <v>小学男子走高跳</v>
      </c>
      <c r="E128" s="16">
        <f>STEP①【データ貼付】!G127+ROW()/1000000</f>
        <v>125.000128</v>
      </c>
      <c r="F128" s="2">
        <f t="shared" si="4"/>
        <v>2</v>
      </c>
      <c r="G128" s="2" t="str">
        <f>STEP①【データ貼付】!A127</f>
        <v>全道小学</v>
      </c>
      <c r="H128" s="2" t="str">
        <f>STEP①【データ貼付】!B127</f>
        <v>ヤクルト</v>
      </c>
      <c r="I128" s="49">
        <f>STEP①【データ貼付】!C127</f>
        <v>45124</v>
      </c>
      <c r="J128" s="2" t="str">
        <f>STEP①【データ貼付】!F127</f>
        <v>平賀琥珀</v>
      </c>
      <c r="K128" s="2">
        <f>STEP①【データ貼付】!G127</f>
        <v>125</v>
      </c>
      <c r="L128" s="2" t="str">
        <f>STEP①【データ貼付】!H127</f>
        <v>決</v>
      </c>
      <c r="M128" s="2" t="str">
        <f>STEP①【データ貼付】!I127</f>
        <v>知床AC</v>
      </c>
      <c r="N128" s="2">
        <f>STEP①【データ貼付】!J127</f>
        <v>6</v>
      </c>
      <c r="O128" s="2">
        <f>STEP①【データ貼付】!K127</f>
        <v>0</v>
      </c>
    </row>
    <row r="129" spans="1:15" x14ac:dyDescent="0.15">
      <c r="A129" s="2">
        <v>127</v>
      </c>
      <c r="B129" s="2" t="str">
        <f t="shared" si="3"/>
        <v>小学男子走高跳9</v>
      </c>
      <c r="C129" s="2" t="str">
        <f>J129&amp;COUNTIF($J$3:J129,J129)</f>
        <v>平賀絆1</v>
      </c>
      <c r="D129" s="2" t="str">
        <f>STEP①【データ貼付】!D128&amp;STEP①【データ貼付】!E128</f>
        <v>小学男子走高跳</v>
      </c>
      <c r="E129" s="16">
        <f>STEP①【データ貼付】!G128+ROW()/1000000</f>
        <v>100.000129</v>
      </c>
      <c r="F129" s="2">
        <f t="shared" si="4"/>
        <v>9</v>
      </c>
      <c r="G129" s="2" t="str">
        <f>STEP①【データ貼付】!A128</f>
        <v>ﾌｨｰﾙﾄﾞ記録会</v>
      </c>
      <c r="H129" s="2" t="str">
        <f>STEP①【データ貼付】!B128</f>
        <v>網走</v>
      </c>
      <c r="I129" s="49">
        <f>STEP①【データ貼付】!C128</f>
        <v>45080</v>
      </c>
      <c r="J129" s="2" t="str">
        <f>STEP①【データ貼付】!F128</f>
        <v>平賀絆</v>
      </c>
      <c r="K129" s="2">
        <f>STEP①【データ貼付】!G128</f>
        <v>100</v>
      </c>
      <c r="L129" s="2" t="str">
        <f>STEP①【データ貼付】!H128</f>
        <v>決</v>
      </c>
      <c r="M129" s="2" t="str">
        <f>STEP①【データ貼付】!I128</f>
        <v>知床AC</v>
      </c>
      <c r="N129" s="2">
        <f>STEP①【データ貼付】!J128</f>
        <v>5</v>
      </c>
      <c r="O129" s="2">
        <f>STEP①【データ貼付】!K128</f>
        <v>0</v>
      </c>
    </row>
    <row r="130" spans="1:15" x14ac:dyDescent="0.15">
      <c r="A130" s="2">
        <v>128</v>
      </c>
      <c r="B130" s="2" t="str">
        <f t="shared" si="3"/>
        <v>中学男子棒高跳12</v>
      </c>
      <c r="C130" s="2" t="str">
        <f>J130&amp;COUNTIF($J$3:J130,J130)</f>
        <v>平野聖夜1</v>
      </c>
      <c r="D130" s="2" t="str">
        <f>STEP①【データ貼付】!D129&amp;STEP①【データ貼付】!E129</f>
        <v>中学男子棒高跳</v>
      </c>
      <c r="E130" s="16">
        <f>STEP①【データ貼付】!G129+ROW()/1000000</f>
        <v>280.00013000000001</v>
      </c>
      <c r="F130" s="2">
        <f t="shared" si="4"/>
        <v>12</v>
      </c>
      <c r="G130" s="2" t="str">
        <f>STEP①【データ貼付】!A129</f>
        <v>全道中学</v>
      </c>
      <c r="H130" s="2" t="str">
        <f>STEP①【データ貼付】!B129</f>
        <v>釧路</v>
      </c>
      <c r="I130" s="49">
        <f>STEP①【データ貼付】!C129</f>
        <v>45132</v>
      </c>
      <c r="J130" s="2" t="str">
        <f>STEP①【データ貼付】!F129</f>
        <v>平野聖夜</v>
      </c>
      <c r="K130" s="2">
        <f>STEP①【データ貼付】!G129</f>
        <v>280</v>
      </c>
      <c r="L130" s="2" t="str">
        <f>STEP①【データ貼付】!H129</f>
        <v>予</v>
      </c>
      <c r="M130" s="2" t="str">
        <f>STEP①【データ貼付】!I129</f>
        <v>斜里中</v>
      </c>
      <c r="N130" s="2">
        <f>STEP①【データ貼付】!J129</f>
        <v>3</v>
      </c>
      <c r="O130" s="2">
        <f>STEP①【データ貼付】!K129</f>
        <v>0</v>
      </c>
    </row>
    <row r="131" spans="1:15" x14ac:dyDescent="0.15">
      <c r="A131" s="2">
        <v>129</v>
      </c>
      <c r="B131" s="2" t="str">
        <f t="shared" si="3"/>
        <v>共通男子走高跳3</v>
      </c>
      <c r="C131" s="2" t="str">
        <f>J131&amp;COUNTIF($J$3:J131,J131)</f>
        <v>片川透磨1</v>
      </c>
      <c r="D131" s="2" t="str">
        <f>STEP①【データ貼付】!D130&amp;STEP①【データ貼付】!E130</f>
        <v>共通男子走高跳</v>
      </c>
      <c r="E131" s="16">
        <f>STEP①【データ貼付】!G130+ROW()/1000000</f>
        <v>140.00013100000001</v>
      </c>
      <c r="F131" s="2">
        <f t="shared" si="4"/>
        <v>3</v>
      </c>
      <c r="G131" s="2" t="str">
        <f>STEP①【データ貼付】!A130</f>
        <v>秋季陸上</v>
      </c>
      <c r="H131" s="2" t="str">
        <f>STEP①【データ貼付】!B130</f>
        <v>網走</v>
      </c>
      <c r="I131" s="49">
        <f>STEP①【データ貼付】!C130</f>
        <v>45178</v>
      </c>
      <c r="J131" s="2" t="str">
        <f>STEP①【データ貼付】!F130</f>
        <v>片川透磨</v>
      </c>
      <c r="K131" s="2">
        <f>STEP①【データ貼付】!G130</f>
        <v>140</v>
      </c>
      <c r="L131" s="2" t="str">
        <f>STEP①【データ貼付】!H130</f>
        <v>決</v>
      </c>
      <c r="M131" s="2" t="str">
        <f>STEP①【データ貼付】!I130</f>
        <v>雄武中</v>
      </c>
      <c r="N131" s="2" t="str">
        <f>STEP①【データ貼付】!J130</f>
        <v>1</v>
      </c>
      <c r="O131" s="2">
        <f>STEP①【データ貼付】!K130</f>
        <v>0</v>
      </c>
    </row>
    <row r="132" spans="1:15" x14ac:dyDescent="0.15">
      <c r="A132" s="2">
        <v>130</v>
      </c>
      <c r="B132" s="2" t="str">
        <f t="shared" ref="B132:B195" si="5">D132&amp;F132</f>
        <v>中学男子走高跳9</v>
      </c>
      <c r="C132" s="2" t="str">
        <f>J132&amp;COUNTIF($J$3:J132,J132)</f>
        <v>片川煌盛1</v>
      </c>
      <c r="D132" s="2" t="str">
        <f>STEP①【データ貼付】!D131&amp;STEP①【データ貼付】!E131</f>
        <v>中学男子走高跳</v>
      </c>
      <c r="E132" s="16">
        <f>STEP①【データ貼付】!G131+ROW()/1000000</f>
        <v>155.00013200000001</v>
      </c>
      <c r="F132" s="2">
        <f t="shared" si="4"/>
        <v>9</v>
      </c>
      <c r="G132" s="2" t="str">
        <f>STEP①【データ貼付】!A131</f>
        <v>記録会②</v>
      </c>
      <c r="H132" s="2" t="str">
        <f>STEP①【データ貼付】!B131</f>
        <v>網走</v>
      </c>
      <c r="I132" s="49">
        <f>STEP①【データ貼付】!C131</f>
        <v>45059</v>
      </c>
      <c r="J132" s="2" t="str">
        <f>STEP①【データ貼付】!F131</f>
        <v>片川煌盛</v>
      </c>
      <c r="K132" s="2">
        <f>STEP①【データ貼付】!G131</f>
        <v>155</v>
      </c>
      <c r="L132" s="2" t="str">
        <f>STEP①【データ貼付】!H131</f>
        <v>決</v>
      </c>
      <c r="M132" s="2" t="str">
        <f>STEP①【データ貼付】!I131</f>
        <v>雄武中</v>
      </c>
      <c r="N132" s="2">
        <f>STEP①【データ貼付】!J131</f>
        <v>3</v>
      </c>
      <c r="O132" s="2">
        <f>STEP①【データ貼付】!K131</f>
        <v>0</v>
      </c>
    </row>
    <row r="133" spans="1:15" x14ac:dyDescent="0.15">
      <c r="A133" s="2">
        <v>131</v>
      </c>
      <c r="B133" s="2" t="str">
        <f t="shared" si="5"/>
        <v>高校男子棒高跳4</v>
      </c>
      <c r="C133" s="2" t="str">
        <f>J133&amp;COUNTIF($J$3:J133,J133)</f>
        <v>豊原隆介1</v>
      </c>
      <c r="D133" s="2" t="str">
        <f>STEP①【データ貼付】!D132&amp;STEP①【データ貼付】!E132</f>
        <v>高校男子棒高跳</v>
      </c>
      <c r="E133" s="16">
        <f>STEP①【データ貼付】!G132+ROW()/1000000</f>
        <v>380.00013300000001</v>
      </c>
      <c r="F133" s="2">
        <f t="shared" ref="F133:F196" si="6">SUMPRODUCT(($D$3:$D$300=D133)*($E$3:$E$300&gt;E133))+1</f>
        <v>4</v>
      </c>
      <c r="G133" s="2" t="str">
        <f>STEP①【データ貼付】!A132</f>
        <v>全道高校</v>
      </c>
      <c r="H133" s="2" t="str">
        <f>STEP①【データ貼付】!B132</f>
        <v>札幌</v>
      </c>
      <c r="I133" s="49">
        <f>STEP①【データ貼付】!C132</f>
        <v>45091</v>
      </c>
      <c r="J133" s="2" t="str">
        <f>STEP①【データ貼付】!F132</f>
        <v>豊原隆介</v>
      </c>
      <c r="K133" s="2">
        <f>STEP①【データ貼付】!G132</f>
        <v>380</v>
      </c>
      <c r="L133" s="2" t="str">
        <f>STEP①【データ貼付】!H132</f>
        <v>決</v>
      </c>
      <c r="M133" s="2" t="str">
        <f>STEP①【データ貼付】!I132</f>
        <v>北見北斗高</v>
      </c>
      <c r="N133" s="2">
        <f>STEP①【データ貼付】!J132</f>
        <v>1</v>
      </c>
      <c r="O133" s="2">
        <f>STEP①【データ貼付】!K132</f>
        <v>0</v>
      </c>
    </row>
    <row r="134" spans="1:15" x14ac:dyDescent="0.15">
      <c r="A134" s="2">
        <v>132</v>
      </c>
      <c r="B134" s="2" t="str">
        <f t="shared" si="5"/>
        <v>一般男子棒高跳3</v>
      </c>
      <c r="C134" s="2" t="str">
        <f>J134&amp;COUNTIF($J$3:J134,J134)</f>
        <v>豊原隆太1</v>
      </c>
      <c r="D134" s="2" t="str">
        <f>STEP①【データ貼付】!D133&amp;STEP①【データ貼付】!E133</f>
        <v>一般男子棒高跳</v>
      </c>
      <c r="E134" s="16">
        <f>STEP①【データ貼付】!G133+ROW()/1000000</f>
        <v>360.000134</v>
      </c>
      <c r="F134" s="2">
        <f t="shared" si="6"/>
        <v>3</v>
      </c>
      <c r="G134" s="2" t="str">
        <f>STEP①【データ貼付】!A133</f>
        <v>記録会④</v>
      </c>
      <c r="H134" s="2" t="str">
        <f>STEP①【データ貼付】!B133</f>
        <v>北見</v>
      </c>
      <c r="I134" s="49">
        <f>STEP①【データ貼付】!C133</f>
        <v>45146</v>
      </c>
      <c r="J134" s="2" t="str">
        <f>STEP①【データ貼付】!F133</f>
        <v>豊原隆太</v>
      </c>
      <c r="K134" s="2">
        <f>STEP①【データ貼付】!G133</f>
        <v>360</v>
      </c>
      <c r="L134" s="2" t="str">
        <f>STEP①【データ貼付】!H133</f>
        <v>決</v>
      </c>
      <c r="M134" s="2" t="str">
        <f>STEP①【データ貼付】!I133</f>
        <v>千葉大学</v>
      </c>
      <c r="N134" s="2">
        <f>STEP①【データ貼付】!J133</f>
        <v>3</v>
      </c>
      <c r="O134" s="2">
        <f>STEP①【データ貼付】!K133</f>
        <v>0</v>
      </c>
    </row>
    <row r="135" spans="1:15" x14ac:dyDescent="0.15">
      <c r="A135" s="2">
        <v>133</v>
      </c>
      <c r="B135" s="2" t="str">
        <f t="shared" si="5"/>
        <v>高校男子走高跳15</v>
      </c>
      <c r="C135" s="2" t="str">
        <f>J135&amp;COUNTIF($J$3:J135,J135)</f>
        <v>北島維人1</v>
      </c>
      <c r="D135" s="2" t="str">
        <f>STEP①【データ貼付】!D134&amp;STEP①【データ貼付】!E134</f>
        <v>高校男子走高跳</v>
      </c>
      <c r="E135" s="16">
        <f>STEP①【データ貼付】!G134+ROW()/1000000</f>
        <v>145.000135</v>
      </c>
      <c r="F135" s="2">
        <f t="shared" si="6"/>
        <v>15</v>
      </c>
      <c r="G135" s="2" t="str">
        <f>STEP①【データ貼付】!A134</f>
        <v>記録会④</v>
      </c>
      <c r="H135" s="2" t="str">
        <f>STEP①【データ貼付】!B134</f>
        <v>北見</v>
      </c>
      <c r="I135" s="49">
        <f>STEP①【データ貼付】!C134</f>
        <v>45146</v>
      </c>
      <c r="J135" s="2" t="str">
        <f>STEP①【データ貼付】!F134</f>
        <v>北島維人</v>
      </c>
      <c r="K135" s="2">
        <f>STEP①【データ貼付】!G134</f>
        <v>145</v>
      </c>
      <c r="L135" s="2" t="str">
        <f>STEP①【データ貼付】!H134</f>
        <v>決</v>
      </c>
      <c r="M135" s="2" t="str">
        <f>STEP①【データ貼付】!I134</f>
        <v>北見柏陽高</v>
      </c>
      <c r="N135" s="2">
        <f>STEP①【データ貼付】!J134</f>
        <v>1</v>
      </c>
      <c r="O135" s="2">
        <f>STEP①【データ貼付】!K134</f>
        <v>0</v>
      </c>
    </row>
    <row r="136" spans="1:15" x14ac:dyDescent="0.15">
      <c r="A136" s="2">
        <v>134</v>
      </c>
      <c r="B136" s="2" t="str">
        <f t="shared" si="5"/>
        <v>中学男子棒高跳10</v>
      </c>
      <c r="C136" s="2" t="str">
        <f>J136&amp;COUNTIF($J$3:J136,J136)</f>
        <v>本田櫂晴1</v>
      </c>
      <c r="D136" s="2" t="str">
        <f>STEP①【データ貼付】!D135&amp;STEP①【データ貼付】!E135</f>
        <v>中学男子棒高跳</v>
      </c>
      <c r="E136" s="16">
        <f>STEP①【データ貼付】!G135+ROW()/1000000</f>
        <v>300.000136</v>
      </c>
      <c r="F136" s="2">
        <f t="shared" si="6"/>
        <v>10</v>
      </c>
      <c r="G136" s="2" t="str">
        <f>STEP①【データ貼付】!A135</f>
        <v>全道中学</v>
      </c>
      <c r="H136" s="2" t="str">
        <f>STEP①【データ貼付】!B135</f>
        <v>釧路</v>
      </c>
      <c r="I136" s="49">
        <f>STEP①【データ貼付】!C135</f>
        <v>45132</v>
      </c>
      <c r="J136" s="2" t="str">
        <f>STEP①【データ貼付】!F135</f>
        <v>本田櫂晴</v>
      </c>
      <c r="K136" s="2">
        <f>STEP①【データ貼付】!G135</f>
        <v>300</v>
      </c>
      <c r="L136" s="2" t="str">
        <f>STEP①【データ貼付】!H135</f>
        <v>予</v>
      </c>
      <c r="M136" s="2" t="str">
        <f>STEP①【データ貼付】!I135</f>
        <v>北見南中</v>
      </c>
      <c r="N136" s="2">
        <f>STEP①【データ貼付】!J135</f>
        <v>3</v>
      </c>
      <c r="O136" s="2">
        <f>STEP①【データ貼付】!K135</f>
        <v>0</v>
      </c>
    </row>
    <row r="137" spans="1:15" x14ac:dyDescent="0.15">
      <c r="A137" s="2">
        <v>135</v>
      </c>
      <c r="B137" s="2" t="str">
        <f t="shared" si="5"/>
        <v>中学男子走高跳2</v>
      </c>
      <c r="C137" s="2" t="str">
        <f>J137&amp;COUNTIF($J$3:J137,J137)</f>
        <v>木村優生1</v>
      </c>
      <c r="D137" s="2" t="str">
        <f>STEP①【データ貼付】!D136&amp;STEP①【データ貼付】!E136</f>
        <v>中学男子走高跳</v>
      </c>
      <c r="E137" s="16">
        <f>STEP①【データ貼付】!G136+ROW()/1000000</f>
        <v>170.000137</v>
      </c>
      <c r="F137" s="2">
        <f t="shared" si="6"/>
        <v>2</v>
      </c>
      <c r="G137" s="2" t="str">
        <f>STEP①【データ貼付】!A136</f>
        <v>全道中学</v>
      </c>
      <c r="H137" s="2" t="str">
        <f>STEP①【データ貼付】!B136</f>
        <v>釧路</v>
      </c>
      <c r="I137" s="49">
        <f>STEP①【データ貼付】!C136</f>
        <v>45134</v>
      </c>
      <c r="J137" s="2" t="str">
        <f>STEP①【データ貼付】!F136</f>
        <v>木村優生</v>
      </c>
      <c r="K137" s="2">
        <f>STEP①【データ貼付】!G136</f>
        <v>170</v>
      </c>
      <c r="L137" s="2" t="str">
        <f>STEP①【データ貼付】!H136</f>
        <v>決</v>
      </c>
      <c r="M137" s="2" t="str">
        <f>STEP①【データ貼付】!I136</f>
        <v>北見常呂中</v>
      </c>
      <c r="N137" s="2">
        <f>STEP①【データ貼付】!J136</f>
        <v>3</v>
      </c>
      <c r="O137" s="2">
        <f>STEP①【データ貼付】!K136</f>
        <v>0</v>
      </c>
    </row>
    <row r="138" spans="1:15" x14ac:dyDescent="0.15">
      <c r="A138" s="2">
        <v>136</v>
      </c>
      <c r="B138" s="2" t="str">
        <f t="shared" si="5"/>
        <v>中学男子走高跳22</v>
      </c>
      <c r="C138" s="2" t="str">
        <f>J138&amp;COUNTIF($J$3:J138,J138)</f>
        <v>木藤柊1</v>
      </c>
      <c r="D138" s="2" t="str">
        <f>STEP①【データ貼付】!D137&amp;STEP①【データ貼付】!E137</f>
        <v>中学男子走高跳</v>
      </c>
      <c r="E138" s="16">
        <f>STEP①【データ貼付】!G137+ROW()/1000000</f>
        <v>130.00013799999999</v>
      </c>
      <c r="F138" s="2">
        <f t="shared" si="6"/>
        <v>22</v>
      </c>
      <c r="G138" s="2" t="str">
        <f>STEP①【データ貼付】!A137</f>
        <v>記録会①</v>
      </c>
      <c r="H138" s="2" t="str">
        <f>STEP①【データ貼付】!B137</f>
        <v>北見</v>
      </c>
      <c r="I138" s="49">
        <f>STEP①【データ貼付】!C137</f>
        <v>45046</v>
      </c>
      <c r="J138" s="2" t="str">
        <f>STEP①【データ貼付】!F137</f>
        <v>木藤柊</v>
      </c>
      <c r="K138" s="2">
        <f>STEP①【データ貼付】!G137</f>
        <v>130</v>
      </c>
      <c r="L138" s="2" t="str">
        <f>STEP①【データ貼付】!H137</f>
        <v>決</v>
      </c>
      <c r="M138" s="2" t="str">
        <f>STEP①【データ貼付】!I137</f>
        <v>北見高栄中</v>
      </c>
      <c r="N138" s="2">
        <f>STEP①【データ貼付】!J137</f>
        <v>2</v>
      </c>
      <c r="O138" s="2">
        <f>STEP①【データ貼付】!K137</f>
        <v>0</v>
      </c>
    </row>
    <row r="139" spans="1:15" x14ac:dyDescent="0.15">
      <c r="A139" s="2">
        <v>137</v>
      </c>
      <c r="B139" s="2" t="str">
        <f t="shared" si="5"/>
        <v>高校男子走高跳4</v>
      </c>
      <c r="C139" s="2" t="str">
        <f>J139&amp;COUNTIF($J$3:J139,J139)</f>
        <v>野村駿1</v>
      </c>
      <c r="D139" s="2" t="str">
        <f>STEP①【データ貼付】!D138&amp;STEP①【データ貼付】!E138</f>
        <v>高校男子走高跳</v>
      </c>
      <c r="E139" s="16">
        <f>STEP①【データ貼付】!G138+ROW()/1000000</f>
        <v>170.00013899999999</v>
      </c>
      <c r="F139" s="2">
        <f t="shared" si="6"/>
        <v>4</v>
      </c>
      <c r="G139" s="2" t="str">
        <f>STEP①【データ貼付】!A138</f>
        <v>高校支部</v>
      </c>
      <c r="H139" s="2" t="str">
        <f>STEP①【データ貼付】!B138</f>
        <v>北見</v>
      </c>
      <c r="I139" s="49">
        <f>STEP①【データ貼付】!C138</f>
        <v>45065</v>
      </c>
      <c r="J139" s="2" t="str">
        <f>STEP①【データ貼付】!F138</f>
        <v>野村駿</v>
      </c>
      <c r="K139" s="2">
        <f>STEP①【データ貼付】!G138</f>
        <v>170</v>
      </c>
      <c r="L139" s="2" t="str">
        <f>STEP①【データ貼付】!H138</f>
        <v>決</v>
      </c>
      <c r="M139" s="2" t="str">
        <f>STEP①【データ貼付】!I138</f>
        <v>北見北斗高</v>
      </c>
      <c r="N139" s="2">
        <f>STEP①【データ貼付】!J138</f>
        <v>2</v>
      </c>
      <c r="O139" s="2">
        <f>STEP①【データ貼付】!K138</f>
        <v>0</v>
      </c>
    </row>
    <row r="140" spans="1:15" x14ac:dyDescent="0.15">
      <c r="A140" s="2">
        <v>138</v>
      </c>
      <c r="B140" s="2" t="str">
        <f t="shared" si="5"/>
        <v>高校女子走高跳8</v>
      </c>
      <c r="C140" s="2" t="str">
        <f>J140&amp;COUNTIF($J$3:J140,J140)</f>
        <v>野村柚果1</v>
      </c>
      <c r="D140" s="2" t="str">
        <f>STEP①【データ貼付】!D139&amp;STEP①【データ貼付】!E139</f>
        <v>高校女子走高跳</v>
      </c>
      <c r="E140" s="16">
        <f>STEP①【データ貼付】!G139+ROW()/1000000</f>
        <v>140.00013999999999</v>
      </c>
      <c r="F140" s="2">
        <f t="shared" si="6"/>
        <v>8</v>
      </c>
      <c r="G140" s="2" t="str">
        <f>STEP①【データ貼付】!A139</f>
        <v>高校支部</v>
      </c>
      <c r="H140" s="2" t="str">
        <f>STEP①【データ貼付】!B139</f>
        <v>北見</v>
      </c>
      <c r="I140" s="49">
        <f>STEP①【データ貼付】!C139</f>
        <v>45065</v>
      </c>
      <c r="J140" s="2" t="str">
        <f>STEP①【データ貼付】!F139</f>
        <v>野村柚果</v>
      </c>
      <c r="K140" s="2">
        <f>STEP①【データ貼付】!G139</f>
        <v>140</v>
      </c>
      <c r="L140" s="2" t="str">
        <f>STEP①【データ貼付】!H139</f>
        <v>決</v>
      </c>
      <c r="M140" s="2" t="str">
        <f>STEP①【データ貼付】!I139</f>
        <v>北見北斗高</v>
      </c>
      <c r="N140" s="2">
        <f>STEP①【データ貼付】!J139</f>
        <v>2</v>
      </c>
      <c r="O140" s="2">
        <f>STEP①【データ貼付】!K139</f>
        <v>0</v>
      </c>
    </row>
    <row r="141" spans="1:15" x14ac:dyDescent="0.15">
      <c r="A141" s="2">
        <v>139</v>
      </c>
      <c r="B141" s="2" t="str">
        <f t="shared" si="5"/>
        <v>小学女子走高跳8</v>
      </c>
      <c r="C141" s="2" t="str">
        <f>J141&amp;COUNTIF($J$3:J141,J141)</f>
        <v>矢口桃歌1</v>
      </c>
      <c r="D141" s="2" t="str">
        <f>STEP①【データ貼付】!D140&amp;STEP①【データ貼付】!E140</f>
        <v>小学女子走高跳</v>
      </c>
      <c r="E141" s="16">
        <f>STEP①【データ貼付】!G140+ROW()/1000000</f>
        <v>100.000141</v>
      </c>
      <c r="F141" s="2">
        <f t="shared" si="6"/>
        <v>8</v>
      </c>
      <c r="G141" s="2" t="str">
        <f>STEP①【データ貼付】!A140</f>
        <v>全小予選</v>
      </c>
      <c r="H141" s="2" t="str">
        <f>STEP①【データ貼付】!B140</f>
        <v>北見</v>
      </c>
      <c r="I141" s="49">
        <f>STEP①【データ貼付】!C140</f>
        <v>45074</v>
      </c>
      <c r="J141" s="2" t="str">
        <f>STEP①【データ貼付】!F140</f>
        <v>矢口桃歌</v>
      </c>
      <c r="K141" s="2">
        <f>STEP①【データ貼付】!G140</f>
        <v>100</v>
      </c>
      <c r="L141" s="2" t="str">
        <f>STEP①【データ貼付】!H140</f>
        <v>決</v>
      </c>
      <c r="M141" s="2" t="str">
        <f>STEP①【データ貼付】!I140</f>
        <v>美幌RC</v>
      </c>
      <c r="N141" s="2">
        <f>STEP①【データ貼付】!J140</f>
        <v>5</v>
      </c>
      <c r="O141" s="2">
        <f>STEP①【データ貼付】!K140</f>
        <v>0</v>
      </c>
    </row>
    <row r="142" spans="1:15" x14ac:dyDescent="0.15">
      <c r="A142" s="2">
        <v>140</v>
      </c>
      <c r="B142" s="2" t="str">
        <f t="shared" si="5"/>
        <v>高校男子走高跳18</v>
      </c>
      <c r="C142" s="2" t="str">
        <f>J142&amp;COUNTIF($J$3:J142,J142)</f>
        <v>裏野詩恩1</v>
      </c>
      <c r="D142" s="2" t="str">
        <f>STEP①【データ貼付】!D141&amp;STEP①【データ貼付】!E141</f>
        <v>高校男子走高跳</v>
      </c>
      <c r="E142" s="16">
        <f>STEP①【データ貼付】!G141+ROW()/1000000</f>
        <v>140.00014200000001</v>
      </c>
      <c r="F142" s="2">
        <f t="shared" si="6"/>
        <v>18</v>
      </c>
      <c r="G142" s="2" t="str">
        <f>STEP①【データ貼付】!A141</f>
        <v>高校新人</v>
      </c>
      <c r="H142" s="2" t="str">
        <f>STEP①【データ貼付】!B141</f>
        <v>網走</v>
      </c>
      <c r="I142" s="49">
        <f>STEP①【データ貼付】!C141</f>
        <v>45157</v>
      </c>
      <c r="J142" s="2" t="str">
        <f>STEP①【データ貼付】!F141</f>
        <v>裏野詩恩</v>
      </c>
      <c r="K142" s="2">
        <f>STEP①【データ貼付】!G141</f>
        <v>140</v>
      </c>
      <c r="L142" s="2" t="str">
        <f>STEP①【データ貼付】!H141</f>
        <v>決</v>
      </c>
      <c r="M142" s="2" t="str">
        <f>STEP①【データ貼付】!I141</f>
        <v>北見工高</v>
      </c>
      <c r="N142" s="2" t="str">
        <f>STEP①【データ貼付】!J141</f>
        <v>2</v>
      </c>
      <c r="O142" s="2">
        <f>STEP①【データ貼付】!K141</f>
        <v>0</v>
      </c>
    </row>
    <row r="143" spans="1:15" x14ac:dyDescent="0.15">
      <c r="A143" s="2">
        <v>141</v>
      </c>
      <c r="B143" s="2" t="str">
        <f t="shared" si="5"/>
        <v>一般男子棒高跳2</v>
      </c>
      <c r="C143" s="2" t="str">
        <f>J143&amp;COUNTIF($J$3:J143,J143)</f>
        <v>鈴木良幸1</v>
      </c>
      <c r="D143" s="2" t="str">
        <f>STEP①【データ貼付】!D142&amp;STEP①【データ貼付】!E142</f>
        <v>一般男子棒高跳</v>
      </c>
      <c r="E143" s="16">
        <f>STEP①【データ貼付】!G142+ROW()/1000000</f>
        <v>410.00014299999998</v>
      </c>
      <c r="F143" s="2">
        <f t="shared" si="6"/>
        <v>2</v>
      </c>
      <c r="G143" s="2" t="str">
        <f>STEP①【データ貼付】!A142</f>
        <v>北海道選手権</v>
      </c>
      <c r="H143" s="2" t="str">
        <f>STEP①【データ貼付】!B142</f>
        <v>網走</v>
      </c>
      <c r="I143" s="49">
        <f>STEP①【データ貼付】!C142</f>
        <v>45122</v>
      </c>
      <c r="J143" s="2" t="str">
        <f>STEP①【データ貼付】!F142</f>
        <v>鈴木良幸</v>
      </c>
      <c r="K143" s="2">
        <f>STEP①【データ貼付】!G142</f>
        <v>410</v>
      </c>
      <c r="L143" s="2" t="str">
        <f>STEP①【データ貼付】!H142</f>
        <v>決</v>
      </c>
      <c r="M143" s="2" t="str">
        <f>STEP①【データ貼付】!I142</f>
        <v>ｵﾎｰﾂｸAC</v>
      </c>
      <c r="N143" s="2">
        <f>STEP①【データ貼付】!J142</f>
        <v>0</v>
      </c>
      <c r="O143" s="2">
        <f>STEP①【データ貼付】!K142</f>
        <v>0</v>
      </c>
    </row>
    <row r="144" spans="1:15" x14ac:dyDescent="0.15">
      <c r="A144" s="2">
        <v>142</v>
      </c>
      <c r="B144" s="2" t="str">
        <f t="shared" si="5"/>
        <v>中学男子走高跳8</v>
      </c>
      <c r="C144" s="2" t="str">
        <f>J144&amp;COUNTIF($J$3:J144,J144)</f>
        <v>和田蓮貴1</v>
      </c>
      <c r="D144" s="2" t="str">
        <f>STEP①【データ貼付】!D143&amp;STEP①【データ貼付】!E143</f>
        <v>中学男子走高跳</v>
      </c>
      <c r="E144" s="16">
        <f>STEP①【データ貼付】!G143+ROW()/1000000</f>
        <v>155.00014400000001</v>
      </c>
      <c r="F144" s="2">
        <f t="shared" si="6"/>
        <v>8</v>
      </c>
      <c r="G144" s="2" t="str">
        <f>STEP①【データ貼付】!A143</f>
        <v>選手権</v>
      </c>
      <c r="H144" s="2" t="str">
        <f>STEP①【データ貼付】!B143</f>
        <v>北見</v>
      </c>
      <c r="I144" s="49">
        <f>STEP①【データ貼付】!C143</f>
        <v>45053</v>
      </c>
      <c r="J144" s="2" t="str">
        <f>STEP①【データ貼付】!F143</f>
        <v>和田蓮貴</v>
      </c>
      <c r="K144" s="2">
        <f>STEP①【データ貼付】!G143</f>
        <v>155</v>
      </c>
      <c r="L144" s="2" t="str">
        <f>STEP①【データ貼付】!H143</f>
        <v>決</v>
      </c>
      <c r="M144" s="2" t="str">
        <f>STEP①【データ貼付】!I143</f>
        <v>北見高栄中</v>
      </c>
      <c r="N144" s="2">
        <f>STEP①【データ貼付】!J143</f>
        <v>3</v>
      </c>
      <c r="O144" s="2">
        <f>STEP①【データ貼付】!K143</f>
        <v>0</v>
      </c>
    </row>
    <row r="145" spans="1:15" x14ac:dyDescent="0.15">
      <c r="A145" s="2">
        <v>143</v>
      </c>
      <c r="B145" s="2" t="str">
        <f t="shared" si="5"/>
        <v>高校男子走高跳1</v>
      </c>
      <c r="C145" s="2" t="str">
        <f>J145&amp;COUNTIF($J$3:J145,J145)</f>
        <v>崔宰原1</v>
      </c>
      <c r="D145" s="2" t="str">
        <f>STEP①【データ貼付】!D144&amp;STEP①【データ貼付】!E144</f>
        <v>高校男子走高跳</v>
      </c>
      <c r="E145" s="16">
        <f>STEP①【データ貼付】!G144+ROW()/1000000</f>
        <v>205.000145</v>
      </c>
      <c r="F145" s="2">
        <f t="shared" si="6"/>
        <v>1</v>
      </c>
      <c r="G145" s="2" t="str">
        <f>STEP①【データ貼付】!A144</f>
        <v>高校新人</v>
      </c>
      <c r="H145" s="2" t="str">
        <f>STEP①【データ貼付】!B144</f>
        <v>網走</v>
      </c>
      <c r="I145" s="49">
        <f>STEP①【データ貼付】!C144</f>
        <v>45157</v>
      </c>
      <c r="J145" s="2" t="str">
        <f>STEP①【データ貼付】!F144</f>
        <v>崔宰原</v>
      </c>
      <c r="K145" s="2">
        <f>STEP①【データ貼付】!G144</f>
        <v>205</v>
      </c>
      <c r="L145" s="2" t="str">
        <f>STEP①【データ貼付】!H144</f>
        <v>決</v>
      </c>
      <c r="M145" s="2" t="str">
        <f>STEP①【データ貼付】!I144</f>
        <v>北見北斗高</v>
      </c>
      <c r="N145" s="2" t="str">
        <f>STEP①【データ貼付】!J144</f>
        <v>2</v>
      </c>
      <c r="O145" s="2">
        <f>STEP①【データ貼付】!K144</f>
        <v>0</v>
      </c>
    </row>
    <row r="146" spans="1:15" x14ac:dyDescent="0.15">
      <c r="A146" s="2">
        <v>144</v>
      </c>
      <c r="B146" s="2" t="str">
        <f t="shared" si="5"/>
        <v>小学女子走高跳3</v>
      </c>
      <c r="C146" s="2" t="str">
        <f>J146&amp;COUNTIF($J$3:J146,J146)</f>
        <v>澤口茉里衣1</v>
      </c>
      <c r="D146" s="2" t="str">
        <f>STEP①【データ貼付】!D145&amp;STEP①【データ貼付】!E145</f>
        <v>小学女子走高跳</v>
      </c>
      <c r="E146" s="16">
        <f>STEP①【データ貼付】!G145+ROW()/1000000</f>
        <v>120.000146</v>
      </c>
      <c r="F146" s="2">
        <f t="shared" si="6"/>
        <v>3</v>
      </c>
      <c r="G146" s="2" t="str">
        <f>STEP①【データ貼付】!A145</f>
        <v>全小予選</v>
      </c>
      <c r="H146" s="2" t="str">
        <f>STEP①【データ貼付】!B145</f>
        <v>北見</v>
      </c>
      <c r="I146" s="49">
        <f>STEP①【データ貼付】!C145</f>
        <v>45074</v>
      </c>
      <c r="J146" s="2" t="str">
        <f>STEP①【データ貼付】!F145</f>
        <v>澤口茉里衣</v>
      </c>
      <c r="K146" s="2">
        <f>STEP①【データ貼付】!G145</f>
        <v>120</v>
      </c>
      <c r="L146" s="2" t="str">
        <f>STEP①【データ貼付】!H145</f>
        <v>決</v>
      </c>
      <c r="M146" s="2" t="str">
        <f>STEP①【データ貼付】!I145</f>
        <v>網走陸少</v>
      </c>
      <c r="N146" s="2">
        <f>STEP①【データ貼付】!J145</f>
        <v>6</v>
      </c>
      <c r="O146" s="2">
        <f>STEP①【データ貼付】!K145</f>
        <v>0</v>
      </c>
    </row>
    <row r="147" spans="1:15" x14ac:dyDescent="0.15">
      <c r="A147" s="2">
        <v>145</v>
      </c>
      <c r="B147" s="2" t="str">
        <f t="shared" si="5"/>
        <v>小学女子走高跳1</v>
      </c>
      <c r="C147" s="2" t="str">
        <f>J147&amp;COUNTIF($J$3:J147,J147)</f>
        <v>澤田芽依1</v>
      </c>
      <c r="D147" s="2" t="str">
        <f>STEP①【データ貼付】!D146&amp;STEP①【データ貼付】!E146</f>
        <v>小学女子走高跳</v>
      </c>
      <c r="E147" s="16">
        <f>STEP①【データ貼付】!G146+ROW()/1000000</f>
        <v>134.000147</v>
      </c>
      <c r="F147" s="2">
        <f t="shared" si="6"/>
        <v>1</v>
      </c>
      <c r="G147" s="2" t="str">
        <f>STEP①【データ貼付】!A146</f>
        <v>美幌記録会</v>
      </c>
      <c r="H147" s="2" t="str">
        <f>STEP①【データ貼付】!B146</f>
        <v>美幌</v>
      </c>
      <c r="I147" s="49">
        <f>STEP①【データ貼付】!C146</f>
        <v>45208</v>
      </c>
      <c r="J147" s="2" t="str">
        <f>STEP①【データ貼付】!F146</f>
        <v>澤田芽依</v>
      </c>
      <c r="K147" s="2">
        <f>STEP①【データ貼付】!G146</f>
        <v>134</v>
      </c>
      <c r="L147" s="2" t="str">
        <f>STEP①【データ貼付】!H146</f>
        <v>決</v>
      </c>
      <c r="M147" s="2" t="str">
        <f>STEP①【データ貼付】!I146</f>
        <v>知床AC</v>
      </c>
      <c r="N147" s="2">
        <f>STEP①【データ貼付】!J146</f>
        <v>6</v>
      </c>
      <c r="O147" s="2">
        <f>STEP①【データ貼付】!K146</f>
        <v>0</v>
      </c>
    </row>
    <row r="148" spans="1:15" x14ac:dyDescent="0.15">
      <c r="A148" s="2">
        <v>146</v>
      </c>
      <c r="B148" s="2" t="str">
        <f t="shared" si="5"/>
        <v>高校男子走高跳14</v>
      </c>
      <c r="C148" s="2" t="str">
        <f>J148&amp;COUNTIF($J$3:J148,J148)</f>
        <v>齊藤俐来1</v>
      </c>
      <c r="D148" s="2" t="str">
        <f>STEP①【データ貼付】!D147&amp;STEP①【データ貼付】!E147</f>
        <v>高校男子走高跳</v>
      </c>
      <c r="E148" s="16">
        <f>STEP①【データ貼付】!G147+ROW()/1000000</f>
        <v>145.000148</v>
      </c>
      <c r="F148" s="2">
        <f t="shared" si="6"/>
        <v>14</v>
      </c>
      <c r="G148" s="2" t="str">
        <f>STEP①【データ貼付】!A147</f>
        <v>高校支部</v>
      </c>
      <c r="H148" s="2" t="str">
        <f>STEP①【データ貼付】!B147</f>
        <v>北見</v>
      </c>
      <c r="I148" s="49">
        <f>STEP①【データ貼付】!C147</f>
        <v>45065</v>
      </c>
      <c r="J148" s="2" t="str">
        <f>STEP①【データ貼付】!F147</f>
        <v>齊藤俐来</v>
      </c>
      <c r="K148" s="2">
        <f>STEP①【データ貼付】!G147</f>
        <v>145</v>
      </c>
      <c r="L148" s="2" t="str">
        <f>STEP①【データ貼付】!H147</f>
        <v>決</v>
      </c>
      <c r="M148" s="2" t="str">
        <f>STEP①【データ貼付】!I147</f>
        <v>遠軽高</v>
      </c>
      <c r="N148" s="2">
        <f>STEP①【データ貼付】!J147</f>
        <v>1</v>
      </c>
      <c r="O148" s="2">
        <f>STEP①【データ貼付】!K147</f>
        <v>0</v>
      </c>
    </row>
    <row r="149" spans="1:15" x14ac:dyDescent="0.15">
      <c r="A149" s="2">
        <v>147</v>
      </c>
      <c r="B149" s="2" t="str">
        <f t="shared" si="5"/>
        <v>共通男子棒高跳4</v>
      </c>
      <c r="C149" s="2" t="str">
        <f>J149&amp;COUNTIF($J$3:J149,J149)</f>
        <v>髙瀬生楓1</v>
      </c>
      <c r="D149" s="2" t="str">
        <f>STEP①【データ貼付】!D148&amp;STEP①【データ貼付】!E148</f>
        <v>共通男子棒高跳</v>
      </c>
      <c r="E149" s="16">
        <f>STEP①【データ貼付】!G148+ROW()/1000000</f>
        <v>240.00014899999999</v>
      </c>
      <c r="F149" s="2">
        <f t="shared" si="6"/>
        <v>4</v>
      </c>
      <c r="G149" s="2" t="str">
        <f>STEP①【データ貼付】!A148</f>
        <v>混成記録会</v>
      </c>
      <c r="H149" s="2" t="str">
        <f>STEP①【データ貼付】!B148</f>
        <v>網走</v>
      </c>
      <c r="I149" s="49" t="str">
        <f>STEP①【データ貼付】!C148</f>
        <v>10月15日</v>
      </c>
      <c r="J149" s="2" t="str">
        <f>STEP①【データ貼付】!F148</f>
        <v>髙瀬生楓</v>
      </c>
      <c r="K149" s="2">
        <f>STEP①【データ貼付】!G148</f>
        <v>240</v>
      </c>
      <c r="L149" s="2" t="str">
        <f>STEP①【データ貼付】!H148</f>
        <v>決</v>
      </c>
      <c r="M149" s="2" t="str">
        <f>STEP①【データ貼付】!I148</f>
        <v>ｵﾎｰﾂｸAC</v>
      </c>
      <c r="N149" s="2" t="str">
        <f>STEP①【データ貼付】!J148</f>
        <v>1</v>
      </c>
      <c r="O149" s="2">
        <f>STEP①【データ貼付】!K148</f>
        <v>0</v>
      </c>
    </row>
    <row r="150" spans="1:15" x14ac:dyDescent="0.15">
      <c r="A150" s="2">
        <v>148</v>
      </c>
      <c r="B150" s="2" t="str">
        <f t="shared" si="5"/>
        <v>高校女子走高跳1</v>
      </c>
      <c r="C150" s="2" t="str">
        <f>J150&amp;COUNTIF($J$3:J150,J150)</f>
        <v>髙田悠可1</v>
      </c>
      <c r="D150" s="2" t="str">
        <f>STEP①【データ貼付】!D149&amp;STEP①【データ貼付】!E149</f>
        <v>高校女子走高跳</v>
      </c>
      <c r="E150" s="16">
        <f>STEP①【データ貼付】!G149+ROW()/1000000</f>
        <v>164.00014999999999</v>
      </c>
      <c r="F150" s="2">
        <f t="shared" si="6"/>
        <v>1</v>
      </c>
      <c r="G150" s="2" t="str">
        <f>STEP①【データ貼付】!A149</f>
        <v>北海道選手権</v>
      </c>
      <c r="H150" s="2" t="str">
        <f>STEP①【データ貼付】!B149</f>
        <v>網走</v>
      </c>
      <c r="I150" s="49">
        <f>STEP①【データ貼付】!C149</f>
        <v>45123</v>
      </c>
      <c r="J150" s="2" t="str">
        <f>STEP①【データ貼付】!F149</f>
        <v>髙田悠可</v>
      </c>
      <c r="K150" s="2">
        <f>STEP①【データ貼付】!G149</f>
        <v>164</v>
      </c>
      <c r="L150" s="2" t="str">
        <f>STEP①【データ貼付】!H149</f>
        <v>決</v>
      </c>
      <c r="M150" s="2" t="str">
        <f>STEP①【データ貼付】!I149</f>
        <v>北教大岩見沢</v>
      </c>
      <c r="N150" s="2">
        <f>STEP①【データ貼付】!J149</f>
        <v>4</v>
      </c>
      <c r="O150" s="2">
        <f>STEP①【データ貼付】!K149</f>
        <v>0</v>
      </c>
    </row>
    <row r="151" spans="1:15" x14ac:dyDescent="0.15">
      <c r="A151" s="2">
        <v>149</v>
      </c>
      <c r="B151" s="2" t="str">
        <f t="shared" si="5"/>
        <v>中学男子走高跳16</v>
      </c>
      <c r="C151" s="2" t="str">
        <f>J151&amp;COUNTIF($J$3:J151,J151)</f>
        <v>髙畑葵生1</v>
      </c>
      <c r="D151" s="2" t="str">
        <f>STEP①【データ貼付】!D150&amp;STEP①【データ貼付】!E150</f>
        <v>中学男子走高跳</v>
      </c>
      <c r="E151" s="16">
        <f>STEP①【データ貼付】!G150+ROW()/1000000</f>
        <v>140.00015099999999</v>
      </c>
      <c r="F151" s="2">
        <f t="shared" si="6"/>
        <v>16</v>
      </c>
      <c r="G151" s="2" t="str">
        <f>STEP①【データ貼付】!A150</f>
        <v>中体連</v>
      </c>
      <c r="H151" s="2" t="str">
        <f>STEP①【データ貼付】!B150</f>
        <v>北見</v>
      </c>
      <c r="I151" s="49">
        <f>STEP①【データ貼付】!C150</f>
        <v>45095</v>
      </c>
      <c r="J151" s="2" t="str">
        <f>STEP①【データ貼付】!F150</f>
        <v>髙畑葵生</v>
      </c>
      <c r="K151" s="2">
        <f>STEP①【データ貼付】!G150</f>
        <v>140</v>
      </c>
      <c r="L151" s="2" t="str">
        <f>STEP①【データ貼付】!H150</f>
        <v>決</v>
      </c>
      <c r="M151" s="2" t="str">
        <f>STEP①【データ貼付】!I150</f>
        <v>北見光西中</v>
      </c>
      <c r="N151" s="2">
        <f>STEP①【データ貼付】!J150</f>
        <v>1</v>
      </c>
      <c r="O151" s="2">
        <f>STEP①【データ貼付】!K150</f>
        <v>0</v>
      </c>
    </row>
    <row r="152" spans="1:15" x14ac:dyDescent="0.15">
      <c r="A152" s="2">
        <v>150</v>
      </c>
      <c r="B152" s="2" t="str">
        <f t="shared" si="5"/>
        <v>149</v>
      </c>
      <c r="C152" s="2" t="str">
        <f>J152&amp;COUNTIF($J$3:J152,J152)</f>
        <v>01</v>
      </c>
      <c r="D152" s="2" t="str">
        <f>STEP①【データ貼付】!D151&amp;STEP①【データ貼付】!E151</f>
        <v/>
      </c>
      <c r="E152" s="16">
        <f>STEP①【データ貼付】!G151+ROW()/1000000</f>
        <v>1.5200000000000001E-4</v>
      </c>
      <c r="F152" s="2">
        <f t="shared" si="6"/>
        <v>149</v>
      </c>
      <c r="G152" s="2">
        <f>STEP①【データ貼付】!A151</f>
        <v>0</v>
      </c>
      <c r="H152" s="2">
        <f>STEP①【データ貼付】!B151</f>
        <v>0</v>
      </c>
      <c r="I152" s="49">
        <f>STEP①【データ貼付】!C151</f>
        <v>0</v>
      </c>
      <c r="J152" s="2">
        <f>STEP①【データ貼付】!F151</f>
        <v>0</v>
      </c>
      <c r="K152" s="2">
        <f>STEP①【データ貼付】!G151</f>
        <v>0</v>
      </c>
      <c r="L152" s="2">
        <f>STEP①【データ貼付】!H151</f>
        <v>0</v>
      </c>
      <c r="M152" s="2">
        <f>STEP①【データ貼付】!I151</f>
        <v>0</v>
      </c>
      <c r="N152" s="2">
        <f>STEP①【データ貼付】!J151</f>
        <v>0</v>
      </c>
      <c r="O152" s="2">
        <f>STEP①【データ貼付】!K151</f>
        <v>0</v>
      </c>
    </row>
    <row r="153" spans="1:15" x14ac:dyDescent="0.15">
      <c r="A153" s="2">
        <v>151</v>
      </c>
      <c r="B153" s="2" t="str">
        <f t="shared" si="5"/>
        <v>148</v>
      </c>
      <c r="C153" s="2" t="str">
        <f>J153&amp;COUNTIF($J$3:J153,J153)</f>
        <v>02</v>
      </c>
      <c r="D153" s="2" t="str">
        <f>STEP①【データ貼付】!D152&amp;STEP①【データ貼付】!E152</f>
        <v/>
      </c>
      <c r="E153" s="16">
        <f>STEP①【データ貼付】!G152+ROW()/1000000</f>
        <v>1.5300000000000001E-4</v>
      </c>
      <c r="F153" s="2">
        <f t="shared" si="6"/>
        <v>148</v>
      </c>
      <c r="G153" s="2">
        <f>STEP①【データ貼付】!A152</f>
        <v>0</v>
      </c>
      <c r="H153" s="2">
        <f>STEP①【データ貼付】!B152</f>
        <v>0</v>
      </c>
      <c r="I153" s="49">
        <f>STEP①【データ貼付】!C152</f>
        <v>0</v>
      </c>
      <c r="J153" s="2">
        <f>STEP①【データ貼付】!F152</f>
        <v>0</v>
      </c>
      <c r="K153" s="2">
        <f>STEP①【データ貼付】!G152</f>
        <v>0</v>
      </c>
      <c r="L153" s="2">
        <f>STEP①【データ貼付】!H152</f>
        <v>0</v>
      </c>
      <c r="M153" s="2">
        <f>STEP①【データ貼付】!I152</f>
        <v>0</v>
      </c>
      <c r="N153" s="2">
        <f>STEP①【データ貼付】!J152</f>
        <v>0</v>
      </c>
      <c r="O153" s="2">
        <f>STEP①【データ貼付】!K152</f>
        <v>0</v>
      </c>
    </row>
    <row r="154" spans="1:15" x14ac:dyDescent="0.15">
      <c r="A154" s="2">
        <v>152</v>
      </c>
      <c r="B154" s="2" t="str">
        <f t="shared" si="5"/>
        <v>147</v>
      </c>
      <c r="C154" s="2" t="str">
        <f>J154&amp;COUNTIF($J$3:J154,J154)</f>
        <v>03</v>
      </c>
      <c r="D154" s="2" t="str">
        <f>STEP①【データ貼付】!D153&amp;STEP①【データ貼付】!E153</f>
        <v/>
      </c>
      <c r="E154" s="16">
        <f>STEP①【データ貼付】!G153+ROW()/1000000</f>
        <v>1.54E-4</v>
      </c>
      <c r="F154" s="2">
        <f t="shared" si="6"/>
        <v>147</v>
      </c>
      <c r="G154" s="2">
        <f>STEP①【データ貼付】!A153</f>
        <v>0</v>
      </c>
      <c r="H154" s="2">
        <f>STEP①【データ貼付】!B153</f>
        <v>0</v>
      </c>
      <c r="I154" s="49">
        <f>STEP①【データ貼付】!C153</f>
        <v>0</v>
      </c>
      <c r="J154" s="2">
        <f>STEP①【データ貼付】!F153</f>
        <v>0</v>
      </c>
      <c r="K154" s="2">
        <f>STEP①【データ貼付】!G153</f>
        <v>0</v>
      </c>
      <c r="L154" s="2">
        <f>STEP①【データ貼付】!H153</f>
        <v>0</v>
      </c>
      <c r="M154" s="2">
        <f>STEP①【データ貼付】!I153</f>
        <v>0</v>
      </c>
      <c r="N154" s="2">
        <f>STEP①【データ貼付】!J153</f>
        <v>0</v>
      </c>
      <c r="O154" s="2">
        <f>STEP①【データ貼付】!K153</f>
        <v>0</v>
      </c>
    </row>
    <row r="155" spans="1:15" x14ac:dyDescent="0.15">
      <c r="A155" s="2">
        <v>153</v>
      </c>
      <c r="B155" s="2" t="str">
        <f t="shared" si="5"/>
        <v>146</v>
      </c>
      <c r="C155" s="2" t="str">
        <f>J155&amp;COUNTIF($J$3:J155,J155)</f>
        <v>04</v>
      </c>
      <c r="D155" s="2" t="str">
        <f>STEP①【データ貼付】!D154&amp;STEP①【データ貼付】!E154</f>
        <v/>
      </c>
      <c r="E155" s="16">
        <f>STEP①【データ貼付】!G154+ROW()/1000000</f>
        <v>1.55E-4</v>
      </c>
      <c r="F155" s="2">
        <f t="shared" si="6"/>
        <v>146</v>
      </c>
      <c r="G155" s="2">
        <f>STEP①【データ貼付】!A154</f>
        <v>0</v>
      </c>
      <c r="H155" s="2">
        <f>STEP①【データ貼付】!B154</f>
        <v>0</v>
      </c>
      <c r="I155" s="49">
        <f>STEP①【データ貼付】!C154</f>
        <v>0</v>
      </c>
      <c r="J155" s="2">
        <f>STEP①【データ貼付】!F154</f>
        <v>0</v>
      </c>
      <c r="K155" s="2">
        <f>STEP①【データ貼付】!G154</f>
        <v>0</v>
      </c>
      <c r="L155" s="2">
        <f>STEP①【データ貼付】!H154</f>
        <v>0</v>
      </c>
      <c r="M155" s="2">
        <f>STEP①【データ貼付】!I154</f>
        <v>0</v>
      </c>
      <c r="N155" s="2">
        <f>STEP①【データ貼付】!J154</f>
        <v>0</v>
      </c>
      <c r="O155" s="2">
        <f>STEP①【データ貼付】!K154</f>
        <v>0</v>
      </c>
    </row>
    <row r="156" spans="1:15" x14ac:dyDescent="0.15">
      <c r="A156" s="2">
        <v>154</v>
      </c>
      <c r="B156" s="2" t="str">
        <f t="shared" si="5"/>
        <v>145</v>
      </c>
      <c r="C156" s="2" t="str">
        <f>J156&amp;COUNTIF($J$3:J156,J156)</f>
        <v>05</v>
      </c>
      <c r="D156" s="2" t="str">
        <f>STEP①【データ貼付】!D155&amp;STEP①【データ貼付】!E155</f>
        <v/>
      </c>
      <c r="E156" s="16">
        <f>STEP①【データ貼付】!G155+ROW()/1000000</f>
        <v>1.56E-4</v>
      </c>
      <c r="F156" s="2">
        <f t="shared" si="6"/>
        <v>145</v>
      </c>
      <c r="G156" s="2">
        <f>STEP①【データ貼付】!A155</f>
        <v>0</v>
      </c>
      <c r="H156" s="2">
        <f>STEP①【データ貼付】!B155</f>
        <v>0</v>
      </c>
      <c r="I156" s="49">
        <f>STEP①【データ貼付】!C155</f>
        <v>0</v>
      </c>
      <c r="J156" s="2">
        <f>STEP①【データ貼付】!F155</f>
        <v>0</v>
      </c>
      <c r="K156" s="2">
        <f>STEP①【データ貼付】!G155</f>
        <v>0</v>
      </c>
      <c r="L156" s="2">
        <f>STEP①【データ貼付】!H155</f>
        <v>0</v>
      </c>
      <c r="M156" s="2">
        <f>STEP①【データ貼付】!I155</f>
        <v>0</v>
      </c>
      <c r="N156" s="2">
        <f>STEP①【データ貼付】!J155</f>
        <v>0</v>
      </c>
      <c r="O156" s="2">
        <f>STEP①【データ貼付】!K155</f>
        <v>0</v>
      </c>
    </row>
    <row r="157" spans="1:15" x14ac:dyDescent="0.15">
      <c r="A157" s="2">
        <v>155</v>
      </c>
      <c r="B157" s="2" t="str">
        <f t="shared" si="5"/>
        <v>144</v>
      </c>
      <c r="C157" s="2" t="str">
        <f>J157&amp;COUNTIF($J$3:J157,J157)</f>
        <v>06</v>
      </c>
      <c r="D157" s="2" t="str">
        <f>STEP①【データ貼付】!D156&amp;STEP①【データ貼付】!E156</f>
        <v/>
      </c>
      <c r="E157" s="16">
        <f>STEP①【データ貼付】!G156+ROW()/1000000</f>
        <v>1.5699999999999999E-4</v>
      </c>
      <c r="F157" s="2">
        <f t="shared" si="6"/>
        <v>144</v>
      </c>
      <c r="G157" s="2">
        <f>STEP①【データ貼付】!A156</f>
        <v>0</v>
      </c>
      <c r="H157" s="2">
        <f>STEP①【データ貼付】!B156</f>
        <v>0</v>
      </c>
      <c r="I157" s="49">
        <f>STEP①【データ貼付】!C156</f>
        <v>0</v>
      </c>
      <c r="J157" s="2">
        <f>STEP①【データ貼付】!F156</f>
        <v>0</v>
      </c>
      <c r="K157" s="2">
        <f>STEP①【データ貼付】!G156</f>
        <v>0</v>
      </c>
      <c r="L157" s="2">
        <f>STEP①【データ貼付】!H156</f>
        <v>0</v>
      </c>
      <c r="M157" s="2">
        <f>STEP①【データ貼付】!I156</f>
        <v>0</v>
      </c>
      <c r="N157" s="2">
        <f>STEP①【データ貼付】!J156</f>
        <v>0</v>
      </c>
      <c r="O157" s="2">
        <f>STEP①【データ貼付】!K156</f>
        <v>0</v>
      </c>
    </row>
    <row r="158" spans="1:15" x14ac:dyDescent="0.15">
      <c r="A158" s="2">
        <v>156</v>
      </c>
      <c r="B158" s="2" t="str">
        <f t="shared" si="5"/>
        <v>143</v>
      </c>
      <c r="C158" s="2" t="str">
        <f>J158&amp;COUNTIF($J$3:J158,J158)</f>
        <v>07</v>
      </c>
      <c r="D158" s="2" t="str">
        <f>STEP①【データ貼付】!D157&amp;STEP①【データ貼付】!E157</f>
        <v/>
      </c>
      <c r="E158" s="16">
        <f>STEP①【データ貼付】!G157+ROW()/1000000</f>
        <v>1.5799999999999999E-4</v>
      </c>
      <c r="F158" s="2">
        <f t="shared" si="6"/>
        <v>143</v>
      </c>
      <c r="G158" s="2">
        <f>STEP①【データ貼付】!A157</f>
        <v>0</v>
      </c>
      <c r="H158" s="2">
        <f>STEP①【データ貼付】!B157</f>
        <v>0</v>
      </c>
      <c r="I158" s="49">
        <f>STEP①【データ貼付】!C157</f>
        <v>0</v>
      </c>
      <c r="J158" s="2">
        <f>STEP①【データ貼付】!F157</f>
        <v>0</v>
      </c>
      <c r="K158" s="2">
        <f>STEP①【データ貼付】!G157</f>
        <v>0</v>
      </c>
      <c r="L158" s="2">
        <f>STEP①【データ貼付】!H157</f>
        <v>0</v>
      </c>
      <c r="M158" s="2">
        <f>STEP①【データ貼付】!I157</f>
        <v>0</v>
      </c>
      <c r="N158" s="2">
        <f>STEP①【データ貼付】!J157</f>
        <v>0</v>
      </c>
      <c r="O158" s="2">
        <f>STEP①【データ貼付】!K157</f>
        <v>0</v>
      </c>
    </row>
    <row r="159" spans="1:15" x14ac:dyDescent="0.15">
      <c r="A159" s="2">
        <v>157</v>
      </c>
      <c r="B159" s="2" t="str">
        <f t="shared" si="5"/>
        <v>142</v>
      </c>
      <c r="C159" s="2" t="str">
        <f>J159&amp;COUNTIF($J$3:J159,J159)</f>
        <v>08</v>
      </c>
      <c r="D159" s="2" t="str">
        <f>STEP①【データ貼付】!D158&amp;STEP①【データ貼付】!E158</f>
        <v/>
      </c>
      <c r="E159" s="16">
        <f>STEP①【データ貼付】!G158+ROW()/1000000</f>
        <v>1.5899999999999999E-4</v>
      </c>
      <c r="F159" s="2">
        <f t="shared" si="6"/>
        <v>142</v>
      </c>
      <c r="G159" s="2">
        <f>STEP①【データ貼付】!A158</f>
        <v>0</v>
      </c>
      <c r="H159" s="2">
        <f>STEP①【データ貼付】!B158</f>
        <v>0</v>
      </c>
      <c r="I159" s="49">
        <f>STEP①【データ貼付】!C158</f>
        <v>0</v>
      </c>
      <c r="J159" s="2">
        <f>STEP①【データ貼付】!F158</f>
        <v>0</v>
      </c>
      <c r="K159" s="2">
        <f>STEP①【データ貼付】!G158</f>
        <v>0</v>
      </c>
      <c r="L159" s="2">
        <f>STEP①【データ貼付】!H158</f>
        <v>0</v>
      </c>
      <c r="M159" s="2">
        <f>STEP①【データ貼付】!I158</f>
        <v>0</v>
      </c>
      <c r="N159" s="2">
        <f>STEP①【データ貼付】!J158</f>
        <v>0</v>
      </c>
      <c r="O159" s="2">
        <f>STEP①【データ貼付】!K158</f>
        <v>0</v>
      </c>
    </row>
    <row r="160" spans="1:15" x14ac:dyDescent="0.15">
      <c r="A160" s="2">
        <v>158</v>
      </c>
      <c r="B160" s="2" t="str">
        <f t="shared" si="5"/>
        <v>141</v>
      </c>
      <c r="C160" s="2" t="str">
        <f>J160&amp;COUNTIF($J$3:J160,J160)</f>
        <v>09</v>
      </c>
      <c r="D160" s="2" t="str">
        <f>STEP①【データ貼付】!D159&amp;STEP①【データ貼付】!E159</f>
        <v/>
      </c>
      <c r="E160" s="16">
        <f>STEP①【データ貼付】!G159+ROW()/1000000</f>
        <v>1.6000000000000001E-4</v>
      </c>
      <c r="F160" s="2">
        <f t="shared" si="6"/>
        <v>141</v>
      </c>
      <c r="G160" s="2">
        <f>STEP①【データ貼付】!A159</f>
        <v>0</v>
      </c>
      <c r="H160" s="2">
        <f>STEP①【データ貼付】!B159</f>
        <v>0</v>
      </c>
      <c r="I160" s="49">
        <f>STEP①【データ貼付】!C159</f>
        <v>0</v>
      </c>
      <c r="J160" s="2">
        <f>STEP①【データ貼付】!F159</f>
        <v>0</v>
      </c>
      <c r="K160" s="2">
        <f>STEP①【データ貼付】!G159</f>
        <v>0</v>
      </c>
      <c r="L160" s="2">
        <f>STEP①【データ貼付】!H159</f>
        <v>0</v>
      </c>
      <c r="M160" s="2">
        <f>STEP①【データ貼付】!I159</f>
        <v>0</v>
      </c>
      <c r="N160" s="2">
        <f>STEP①【データ貼付】!J159</f>
        <v>0</v>
      </c>
      <c r="O160" s="2">
        <f>STEP①【データ貼付】!K159</f>
        <v>0</v>
      </c>
    </row>
    <row r="161" spans="1:15" x14ac:dyDescent="0.15">
      <c r="A161" s="2">
        <v>159</v>
      </c>
      <c r="B161" s="2" t="str">
        <f t="shared" si="5"/>
        <v>140</v>
      </c>
      <c r="C161" s="2" t="str">
        <f>J161&amp;COUNTIF($J$3:J161,J161)</f>
        <v>010</v>
      </c>
      <c r="D161" s="2" t="str">
        <f>STEP①【データ貼付】!D160&amp;STEP①【データ貼付】!E160</f>
        <v/>
      </c>
      <c r="E161" s="16">
        <f>STEP①【データ貼付】!G160+ROW()/1000000</f>
        <v>1.6100000000000001E-4</v>
      </c>
      <c r="F161" s="2">
        <f t="shared" si="6"/>
        <v>140</v>
      </c>
      <c r="G161" s="2">
        <f>STEP①【データ貼付】!A160</f>
        <v>0</v>
      </c>
      <c r="H161" s="2">
        <f>STEP①【データ貼付】!B160</f>
        <v>0</v>
      </c>
      <c r="I161" s="49">
        <f>STEP①【データ貼付】!C160</f>
        <v>0</v>
      </c>
      <c r="J161" s="2">
        <f>STEP①【データ貼付】!F160</f>
        <v>0</v>
      </c>
      <c r="K161" s="2">
        <f>STEP①【データ貼付】!G160</f>
        <v>0</v>
      </c>
      <c r="L161" s="2">
        <f>STEP①【データ貼付】!H160</f>
        <v>0</v>
      </c>
      <c r="M161" s="2">
        <f>STEP①【データ貼付】!I160</f>
        <v>0</v>
      </c>
      <c r="N161" s="2">
        <f>STEP①【データ貼付】!J160</f>
        <v>0</v>
      </c>
      <c r="O161" s="2">
        <f>STEP①【データ貼付】!K160</f>
        <v>0</v>
      </c>
    </row>
    <row r="162" spans="1:15" x14ac:dyDescent="0.15">
      <c r="A162" s="2">
        <v>160</v>
      </c>
      <c r="B162" s="2" t="str">
        <f t="shared" si="5"/>
        <v>139</v>
      </c>
      <c r="C162" s="2" t="str">
        <f>J162&amp;COUNTIF($J$3:J162,J162)</f>
        <v>011</v>
      </c>
      <c r="D162" s="2" t="str">
        <f>STEP①【データ貼付】!D161&amp;STEP①【データ貼付】!E161</f>
        <v/>
      </c>
      <c r="E162" s="16">
        <f>STEP①【データ貼付】!G161+ROW()/1000000</f>
        <v>1.6200000000000001E-4</v>
      </c>
      <c r="F162" s="2">
        <f t="shared" si="6"/>
        <v>139</v>
      </c>
      <c r="G162" s="2">
        <f>STEP①【データ貼付】!A161</f>
        <v>0</v>
      </c>
      <c r="H162" s="2">
        <f>STEP①【データ貼付】!B161</f>
        <v>0</v>
      </c>
      <c r="I162" s="49">
        <f>STEP①【データ貼付】!C161</f>
        <v>0</v>
      </c>
      <c r="J162" s="2">
        <f>STEP①【データ貼付】!F161</f>
        <v>0</v>
      </c>
      <c r="K162" s="2">
        <f>STEP①【データ貼付】!G161</f>
        <v>0</v>
      </c>
      <c r="L162" s="2">
        <f>STEP①【データ貼付】!H161</f>
        <v>0</v>
      </c>
      <c r="M162" s="2">
        <f>STEP①【データ貼付】!I161</f>
        <v>0</v>
      </c>
      <c r="N162" s="2">
        <f>STEP①【データ貼付】!J161</f>
        <v>0</v>
      </c>
      <c r="O162" s="2">
        <f>STEP①【データ貼付】!K161</f>
        <v>0</v>
      </c>
    </row>
    <row r="163" spans="1:15" x14ac:dyDescent="0.15">
      <c r="A163" s="2">
        <v>161</v>
      </c>
      <c r="B163" s="2" t="str">
        <f t="shared" si="5"/>
        <v>138</v>
      </c>
      <c r="C163" s="2" t="str">
        <f>J163&amp;COUNTIF($J$3:J163,J163)</f>
        <v>012</v>
      </c>
      <c r="D163" s="2" t="str">
        <f>STEP①【データ貼付】!D162&amp;STEP①【データ貼付】!E162</f>
        <v/>
      </c>
      <c r="E163" s="16">
        <f>STEP①【データ貼付】!G162+ROW()/1000000</f>
        <v>1.63E-4</v>
      </c>
      <c r="F163" s="2">
        <f t="shared" si="6"/>
        <v>138</v>
      </c>
      <c r="G163" s="2">
        <f>STEP①【データ貼付】!A162</f>
        <v>0</v>
      </c>
      <c r="H163" s="2">
        <f>STEP①【データ貼付】!B162</f>
        <v>0</v>
      </c>
      <c r="I163" s="49">
        <f>STEP①【データ貼付】!C162</f>
        <v>0</v>
      </c>
      <c r="J163" s="2">
        <f>STEP①【データ貼付】!F162</f>
        <v>0</v>
      </c>
      <c r="K163" s="2">
        <f>STEP①【データ貼付】!G162</f>
        <v>0</v>
      </c>
      <c r="L163" s="2">
        <f>STEP①【データ貼付】!H162</f>
        <v>0</v>
      </c>
      <c r="M163" s="2">
        <f>STEP①【データ貼付】!I162</f>
        <v>0</v>
      </c>
      <c r="N163" s="2">
        <f>STEP①【データ貼付】!J162</f>
        <v>0</v>
      </c>
      <c r="O163" s="2">
        <f>STEP①【データ貼付】!K162</f>
        <v>0</v>
      </c>
    </row>
    <row r="164" spans="1:15" x14ac:dyDescent="0.15">
      <c r="A164" s="2">
        <v>162</v>
      </c>
      <c r="B164" s="2" t="str">
        <f t="shared" si="5"/>
        <v>137</v>
      </c>
      <c r="C164" s="2" t="str">
        <f>J164&amp;COUNTIF($J$3:J164,J164)</f>
        <v>013</v>
      </c>
      <c r="D164" s="2" t="str">
        <f>STEP①【データ貼付】!D163&amp;STEP①【データ貼付】!E163</f>
        <v/>
      </c>
      <c r="E164" s="16">
        <f>STEP①【データ貼付】!G163+ROW()/1000000</f>
        <v>1.64E-4</v>
      </c>
      <c r="F164" s="2">
        <f t="shared" si="6"/>
        <v>137</v>
      </c>
      <c r="G164" s="2">
        <f>STEP①【データ貼付】!A163</f>
        <v>0</v>
      </c>
      <c r="H164" s="2">
        <f>STEP①【データ貼付】!B163</f>
        <v>0</v>
      </c>
      <c r="I164" s="49">
        <f>STEP①【データ貼付】!C163</f>
        <v>0</v>
      </c>
      <c r="J164" s="2">
        <f>STEP①【データ貼付】!F163</f>
        <v>0</v>
      </c>
      <c r="K164" s="2">
        <f>STEP①【データ貼付】!G163</f>
        <v>0</v>
      </c>
      <c r="L164" s="2">
        <f>STEP①【データ貼付】!H163</f>
        <v>0</v>
      </c>
      <c r="M164" s="2">
        <f>STEP①【データ貼付】!I163</f>
        <v>0</v>
      </c>
      <c r="N164" s="2">
        <f>STEP①【データ貼付】!J163</f>
        <v>0</v>
      </c>
      <c r="O164" s="2">
        <f>STEP①【データ貼付】!K163</f>
        <v>0</v>
      </c>
    </row>
    <row r="165" spans="1:15" x14ac:dyDescent="0.15">
      <c r="A165" s="2">
        <v>163</v>
      </c>
      <c r="B165" s="2" t="str">
        <f t="shared" si="5"/>
        <v>136</v>
      </c>
      <c r="C165" s="2" t="str">
        <f>J165&amp;COUNTIF($J$3:J165,J165)</f>
        <v>014</v>
      </c>
      <c r="D165" s="2" t="str">
        <f>STEP①【データ貼付】!D164&amp;STEP①【データ貼付】!E164</f>
        <v/>
      </c>
      <c r="E165" s="16">
        <f>STEP①【データ貼付】!G164+ROW()/1000000</f>
        <v>1.65E-4</v>
      </c>
      <c r="F165" s="2">
        <f t="shared" si="6"/>
        <v>136</v>
      </c>
      <c r="G165" s="2">
        <f>STEP①【データ貼付】!A164</f>
        <v>0</v>
      </c>
      <c r="H165" s="2">
        <f>STEP①【データ貼付】!B164</f>
        <v>0</v>
      </c>
      <c r="I165" s="49">
        <f>STEP①【データ貼付】!C164</f>
        <v>0</v>
      </c>
      <c r="J165" s="2">
        <f>STEP①【データ貼付】!F164</f>
        <v>0</v>
      </c>
      <c r="K165" s="2">
        <f>STEP①【データ貼付】!G164</f>
        <v>0</v>
      </c>
      <c r="L165" s="2">
        <f>STEP①【データ貼付】!H164</f>
        <v>0</v>
      </c>
      <c r="M165" s="2">
        <f>STEP①【データ貼付】!I164</f>
        <v>0</v>
      </c>
      <c r="N165" s="2">
        <f>STEP①【データ貼付】!J164</f>
        <v>0</v>
      </c>
      <c r="O165" s="2">
        <f>STEP①【データ貼付】!K164</f>
        <v>0</v>
      </c>
    </row>
    <row r="166" spans="1:15" x14ac:dyDescent="0.15">
      <c r="A166" s="2">
        <v>164</v>
      </c>
      <c r="B166" s="2" t="str">
        <f t="shared" si="5"/>
        <v>135</v>
      </c>
      <c r="C166" s="2" t="str">
        <f>J166&amp;COUNTIF($J$3:J166,J166)</f>
        <v>015</v>
      </c>
      <c r="D166" s="2" t="str">
        <f>STEP①【データ貼付】!D165&amp;STEP①【データ貼付】!E165</f>
        <v/>
      </c>
      <c r="E166" s="16">
        <f>STEP①【データ貼付】!G165+ROW()/1000000</f>
        <v>1.66E-4</v>
      </c>
      <c r="F166" s="2">
        <f t="shared" si="6"/>
        <v>135</v>
      </c>
      <c r="G166" s="2">
        <f>STEP①【データ貼付】!A165</f>
        <v>0</v>
      </c>
      <c r="H166" s="2">
        <f>STEP①【データ貼付】!B165</f>
        <v>0</v>
      </c>
      <c r="I166" s="49">
        <f>STEP①【データ貼付】!C165</f>
        <v>0</v>
      </c>
      <c r="J166" s="2">
        <f>STEP①【データ貼付】!F165</f>
        <v>0</v>
      </c>
      <c r="K166" s="2">
        <f>STEP①【データ貼付】!G165</f>
        <v>0</v>
      </c>
      <c r="L166" s="2">
        <f>STEP①【データ貼付】!H165</f>
        <v>0</v>
      </c>
      <c r="M166" s="2">
        <f>STEP①【データ貼付】!I165</f>
        <v>0</v>
      </c>
      <c r="N166" s="2">
        <f>STEP①【データ貼付】!J165</f>
        <v>0</v>
      </c>
      <c r="O166" s="2">
        <f>STEP①【データ貼付】!K165</f>
        <v>0</v>
      </c>
    </row>
    <row r="167" spans="1:15" x14ac:dyDescent="0.15">
      <c r="A167" s="2">
        <v>165</v>
      </c>
      <c r="B167" s="2" t="str">
        <f t="shared" si="5"/>
        <v>134</v>
      </c>
      <c r="C167" s="2" t="str">
        <f>J167&amp;COUNTIF($J$3:J167,J167)</f>
        <v>016</v>
      </c>
      <c r="D167" s="2" t="str">
        <f>STEP①【データ貼付】!D166&amp;STEP①【データ貼付】!E166</f>
        <v/>
      </c>
      <c r="E167" s="16">
        <f>STEP①【データ貼付】!G166+ROW()/1000000</f>
        <v>1.6699999999999999E-4</v>
      </c>
      <c r="F167" s="2">
        <f t="shared" si="6"/>
        <v>134</v>
      </c>
      <c r="G167" s="2">
        <f>STEP①【データ貼付】!A166</f>
        <v>0</v>
      </c>
      <c r="H167" s="2">
        <f>STEP①【データ貼付】!B166</f>
        <v>0</v>
      </c>
      <c r="I167" s="49">
        <f>STEP①【データ貼付】!C166</f>
        <v>0</v>
      </c>
      <c r="J167" s="2">
        <f>STEP①【データ貼付】!F166</f>
        <v>0</v>
      </c>
      <c r="K167" s="2">
        <f>STEP①【データ貼付】!G166</f>
        <v>0</v>
      </c>
      <c r="L167" s="2">
        <f>STEP①【データ貼付】!H166</f>
        <v>0</v>
      </c>
      <c r="M167" s="2">
        <f>STEP①【データ貼付】!I166</f>
        <v>0</v>
      </c>
      <c r="N167" s="2">
        <f>STEP①【データ貼付】!J166</f>
        <v>0</v>
      </c>
      <c r="O167" s="2">
        <f>STEP①【データ貼付】!K166</f>
        <v>0</v>
      </c>
    </row>
    <row r="168" spans="1:15" x14ac:dyDescent="0.15">
      <c r="A168" s="2">
        <v>166</v>
      </c>
      <c r="B168" s="2" t="str">
        <f t="shared" si="5"/>
        <v>133</v>
      </c>
      <c r="C168" s="2" t="str">
        <f>J168&amp;COUNTIF($J$3:J168,J168)</f>
        <v>017</v>
      </c>
      <c r="D168" s="2" t="str">
        <f>STEP①【データ貼付】!D167&amp;STEP①【データ貼付】!E167</f>
        <v/>
      </c>
      <c r="E168" s="16">
        <f>STEP①【データ貼付】!G167+ROW()/1000000</f>
        <v>1.6799999999999999E-4</v>
      </c>
      <c r="F168" s="2">
        <f t="shared" si="6"/>
        <v>133</v>
      </c>
      <c r="G168" s="2">
        <f>STEP①【データ貼付】!A167</f>
        <v>0</v>
      </c>
      <c r="H168" s="2">
        <f>STEP①【データ貼付】!B167</f>
        <v>0</v>
      </c>
      <c r="I168" s="49">
        <f>STEP①【データ貼付】!C167</f>
        <v>0</v>
      </c>
      <c r="J168" s="2">
        <f>STEP①【データ貼付】!F167</f>
        <v>0</v>
      </c>
      <c r="K168" s="2">
        <f>STEP①【データ貼付】!G167</f>
        <v>0</v>
      </c>
      <c r="L168" s="2">
        <f>STEP①【データ貼付】!H167</f>
        <v>0</v>
      </c>
      <c r="M168" s="2">
        <f>STEP①【データ貼付】!I167</f>
        <v>0</v>
      </c>
      <c r="N168" s="2">
        <f>STEP①【データ貼付】!J167</f>
        <v>0</v>
      </c>
      <c r="O168" s="2">
        <f>STEP①【データ貼付】!K167</f>
        <v>0</v>
      </c>
    </row>
    <row r="169" spans="1:15" x14ac:dyDescent="0.15">
      <c r="A169" s="2">
        <v>167</v>
      </c>
      <c r="B169" s="2" t="str">
        <f t="shared" si="5"/>
        <v>132</v>
      </c>
      <c r="C169" s="2" t="str">
        <f>J169&amp;COUNTIF($J$3:J169,J169)</f>
        <v>018</v>
      </c>
      <c r="D169" s="2" t="str">
        <f>STEP①【データ貼付】!D168&amp;STEP①【データ貼付】!E168</f>
        <v/>
      </c>
      <c r="E169" s="16">
        <f>STEP①【データ貼付】!G168+ROW()/1000000</f>
        <v>1.6899999999999999E-4</v>
      </c>
      <c r="F169" s="2">
        <f t="shared" si="6"/>
        <v>132</v>
      </c>
      <c r="G169" s="2">
        <f>STEP①【データ貼付】!A168</f>
        <v>0</v>
      </c>
      <c r="H169" s="2">
        <f>STEP①【データ貼付】!B168</f>
        <v>0</v>
      </c>
      <c r="I169" s="49">
        <f>STEP①【データ貼付】!C168</f>
        <v>0</v>
      </c>
      <c r="J169" s="2">
        <f>STEP①【データ貼付】!F168</f>
        <v>0</v>
      </c>
      <c r="K169" s="2">
        <f>STEP①【データ貼付】!G168</f>
        <v>0</v>
      </c>
      <c r="L169" s="2">
        <f>STEP①【データ貼付】!H168</f>
        <v>0</v>
      </c>
      <c r="M169" s="2">
        <f>STEP①【データ貼付】!I168</f>
        <v>0</v>
      </c>
      <c r="N169" s="2">
        <f>STEP①【データ貼付】!J168</f>
        <v>0</v>
      </c>
      <c r="O169" s="2">
        <f>STEP①【データ貼付】!K168</f>
        <v>0</v>
      </c>
    </row>
    <row r="170" spans="1:15" x14ac:dyDescent="0.15">
      <c r="A170" s="2">
        <v>168</v>
      </c>
      <c r="B170" s="2" t="str">
        <f t="shared" si="5"/>
        <v>131</v>
      </c>
      <c r="C170" s="2" t="str">
        <f>J170&amp;COUNTIF($J$3:J170,J170)</f>
        <v>019</v>
      </c>
      <c r="D170" s="2" t="str">
        <f>STEP①【データ貼付】!D169&amp;STEP①【データ貼付】!E169</f>
        <v/>
      </c>
      <c r="E170" s="16">
        <f>STEP①【データ貼付】!G169+ROW()/1000000</f>
        <v>1.7000000000000001E-4</v>
      </c>
      <c r="F170" s="2">
        <f t="shared" si="6"/>
        <v>131</v>
      </c>
      <c r="G170" s="2">
        <f>STEP①【データ貼付】!A169</f>
        <v>0</v>
      </c>
      <c r="H170" s="2">
        <f>STEP①【データ貼付】!B169</f>
        <v>0</v>
      </c>
      <c r="I170" s="49">
        <f>STEP①【データ貼付】!C169</f>
        <v>0</v>
      </c>
      <c r="J170" s="2">
        <f>STEP①【データ貼付】!F169</f>
        <v>0</v>
      </c>
      <c r="K170" s="2">
        <f>STEP①【データ貼付】!G169</f>
        <v>0</v>
      </c>
      <c r="L170" s="2">
        <f>STEP①【データ貼付】!H169</f>
        <v>0</v>
      </c>
      <c r="M170" s="2">
        <f>STEP①【データ貼付】!I169</f>
        <v>0</v>
      </c>
      <c r="N170" s="2">
        <f>STEP①【データ貼付】!J169</f>
        <v>0</v>
      </c>
      <c r="O170" s="2">
        <f>STEP①【データ貼付】!K169</f>
        <v>0</v>
      </c>
    </row>
    <row r="171" spans="1:15" x14ac:dyDescent="0.15">
      <c r="A171" s="2">
        <v>169</v>
      </c>
      <c r="B171" s="2" t="str">
        <f t="shared" si="5"/>
        <v>130</v>
      </c>
      <c r="C171" s="2" t="str">
        <f>J171&amp;COUNTIF($J$3:J171,J171)</f>
        <v>020</v>
      </c>
      <c r="D171" s="2" t="str">
        <f>STEP①【データ貼付】!D170&amp;STEP①【データ貼付】!E170</f>
        <v/>
      </c>
      <c r="E171" s="16">
        <f>STEP①【データ貼付】!G170+ROW()/1000000</f>
        <v>1.7100000000000001E-4</v>
      </c>
      <c r="F171" s="2">
        <f t="shared" si="6"/>
        <v>130</v>
      </c>
      <c r="G171" s="2">
        <f>STEP①【データ貼付】!A170</f>
        <v>0</v>
      </c>
      <c r="H171" s="2">
        <f>STEP①【データ貼付】!B170</f>
        <v>0</v>
      </c>
      <c r="I171" s="49">
        <f>STEP①【データ貼付】!C170</f>
        <v>0</v>
      </c>
      <c r="J171" s="2">
        <f>STEP①【データ貼付】!F170</f>
        <v>0</v>
      </c>
      <c r="K171" s="2">
        <f>STEP①【データ貼付】!G170</f>
        <v>0</v>
      </c>
      <c r="L171" s="2">
        <f>STEP①【データ貼付】!H170</f>
        <v>0</v>
      </c>
      <c r="M171" s="2">
        <f>STEP①【データ貼付】!I170</f>
        <v>0</v>
      </c>
      <c r="N171" s="2">
        <f>STEP①【データ貼付】!J170</f>
        <v>0</v>
      </c>
      <c r="O171" s="2">
        <f>STEP①【データ貼付】!K170</f>
        <v>0</v>
      </c>
    </row>
    <row r="172" spans="1:15" x14ac:dyDescent="0.15">
      <c r="A172" s="2">
        <v>170</v>
      </c>
      <c r="B172" s="2" t="str">
        <f t="shared" si="5"/>
        <v>129</v>
      </c>
      <c r="C172" s="2" t="str">
        <f>J172&amp;COUNTIF($J$3:J172,J172)</f>
        <v>021</v>
      </c>
      <c r="D172" s="2" t="str">
        <f>STEP①【データ貼付】!D171&amp;STEP①【データ貼付】!E171</f>
        <v/>
      </c>
      <c r="E172" s="16">
        <f>STEP①【データ貼付】!G171+ROW()/1000000</f>
        <v>1.7200000000000001E-4</v>
      </c>
      <c r="F172" s="2">
        <f t="shared" si="6"/>
        <v>129</v>
      </c>
      <c r="G172" s="2">
        <f>STEP①【データ貼付】!A171</f>
        <v>0</v>
      </c>
      <c r="H172" s="2">
        <f>STEP①【データ貼付】!B171</f>
        <v>0</v>
      </c>
      <c r="I172" s="49">
        <f>STEP①【データ貼付】!C171</f>
        <v>0</v>
      </c>
      <c r="J172" s="2">
        <f>STEP①【データ貼付】!F171</f>
        <v>0</v>
      </c>
      <c r="K172" s="2">
        <f>STEP①【データ貼付】!G171</f>
        <v>0</v>
      </c>
      <c r="L172" s="2">
        <f>STEP①【データ貼付】!H171</f>
        <v>0</v>
      </c>
      <c r="M172" s="2">
        <f>STEP①【データ貼付】!I171</f>
        <v>0</v>
      </c>
      <c r="N172" s="2">
        <f>STEP①【データ貼付】!J171</f>
        <v>0</v>
      </c>
      <c r="O172" s="2">
        <f>STEP①【データ貼付】!K171</f>
        <v>0</v>
      </c>
    </row>
    <row r="173" spans="1:15" x14ac:dyDescent="0.15">
      <c r="A173" s="2">
        <v>171</v>
      </c>
      <c r="B173" s="2" t="str">
        <f t="shared" si="5"/>
        <v>128</v>
      </c>
      <c r="C173" s="2" t="str">
        <f>J173&amp;COUNTIF($J$3:J173,J173)</f>
        <v>022</v>
      </c>
      <c r="D173" s="2" t="str">
        <f>STEP①【データ貼付】!D172&amp;STEP①【データ貼付】!E172</f>
        <v/>
      </c>
      <c r="E173" s="16">
        <f>STEP①【データ貼付】!G172+ROW()/1000000</f>
        <v>1.73E-4</v>
      </c>
      <c r="F173" s="2">
        <f t="shared" si="6"/>
        <v>128</v>
      </c>
      <c r="G173" s="2">
        <f>STEP①【データ貼付】!A172</f>
        <v>0</v>
      </c>
      <c r="H173" s="2">
        <f>STEP①【データ貼付】!B172</f>
        <v>0</v>
      </c>
      <c r="I173" s="49">
        <f>STEP①【データ貼付】!C172</f>
        <v>0</v>
      </c>
      <c r="J173" s="2">
        <f>STEP①【データ貼付】!F172</f>
        <v>0</v>
      </c>
      <c r="K173" s="2">
        <f>STEP①【データ貼付】!G172</f>
        <v>0</v>
      </c>
      <c r="L173" s="2">
        <f>STEP①【データ貼付】!H172</f>
        <v>0</v>
      </c>
      <c r="M173" s="2">
        <f>STEP①【データ貼付】!I172</f>
        <v>0</v>
      </c>
      <c r="N173" s="2">
        <f>STEP①【データ貼付】!J172</f>
        <v>0</v>
      </c>
      <c r="O173" s="2">
        <f>STEP①【データ貼付】!K172</f>
        <v>0</v>
      </c>
    </row>
    <row r="174" spans="1:15" x14ac:dyDescent="0.15">
      <c r="A174" s="2">
        <v>172</v>
      </c>
      <c r="B174" s="2" t="str">
        <f t="shared" si="5"/>
        <v>127</v>
      </c>
      <c r="C174" s="2" t="str">
        <f>J174&amp;COUNTIF($J$3:J174,J174)</f>
        <v>023</v>
      </c>
      <c r="D174" s="2" t="str">
        <f>STEP①【データ貼付】!D173&amp;STEP①【データ貼付】!E173</f>
        <v/>
      </c>
      <c r="E174" s="16">
        <f>STEP①【データ貼付】!G173+ROW()/1000000</f>
        <v>1.74E-4</v>
      </c>
      <c r="F174" s="2">
        <f t="shared" si="6"/>
        <v>127</v>
      </c>
      <c r="G174" s="2">
        <f>STEP①【データ貼付】!A173</f>
        <v>0</v>
      </c>
      <c r="H174" s="2">
        <f>STEP①【データ貼付】!B173</f>
        <v>0</v>
      </c>
      <c r="I174" s="49">
        <f>STEP①【データ貼付】!C173</f>
        <v>0</v>
      </c>
      <c r="J174" s="2">
        <f>STEP①【データ貼付】!F173</f>
        <v>0</v>
      </c>
      <c r="K174" s="2">
        <f>STEP①【データ貼付】!G173</f>
        <v>0</v>
      </c>
      <c r="L174" s="2">
        <f>STEP①【データ貼付】!H173</f>
        <v>0</v>
      </c>
      <c r="M174" s="2">
        <f>STEP①【データ貼付】!I173</f>
        <v>0</v>
      </c>
      <c r="N174" s="2">
        <f>STEP①【データ貼付】!J173</f>
        <v>0</v>
      </c>
      <c r="O174" s="2">
        <f>STEP①【データ貼付】!K173</f>
        <v>0</v>
      </c>
    </row>
    <row r="175" spans="1:15" x14ac:dyDescent="0.15">
      <c r="A175" s="2">
        <v>173</v>
      </c>
      <c r="B175" s="2" t="str">
        <f t="shared" si="5"/>
        <v>126</v>
      </c>
      <c r="C175" s="2" t="str">
        <f>J175&amp;COUNTIF($J$3:J175,J175)</f>
        <v>024</v>
      </c>
      <c r="D175" s="2" t="str">
        <f>STEP①【データ貼付】!D174&amp;STEP①【データ貼付】!E174</f>
        <v/>
      </c>
      <c r="E175" s="16">
        <f>STEP①【データ貼付】!G174+ROW()/1000000</f>
        <v>1.75E-4</v>
      </c>
      <c r="F175" s="2">
        <f t="shared" si="6"/>
        <v>126</v>
      </c>
      <c r="G175" s="2">
        <f>STEP①【データ貼付】!A174</f>
        <v>0</v>
      </c>
      <c r="H175" s="2">
        <f>STEP①【データ貼付】!B174</f>
        <v>0</v>
      </c>
      <c r="I175" s="49">
        <f>STEP①【データ貼付】!C174</f>
        <v>0</v>
      </c>
      <c r="J175" s="2">
        <f>STEP①【データ貼付】!F174</f>
        <v>0</v>
      </c>
      <c r="K175" s="2">
        <f>STEP①【データ貼付】!G174</f>
        <v>0</v>
      </c>
      <c r="L175" s="2">
        <f>STEP①【データ貼付】!H174</f>
        <v>0</v>
      </c>
      <c r="M175" s="2">
        <f>STEP①【データ貼付】!I174</f>
        <v>0</v>
      </c>
      <c r="N175" s="2">
        <f>STEP①【データ貼付】!J174</f>
        <v>0</v>
      </c>
      <c r="O175" s="2">
        <f>STEP①【データ貼付】!K174</f>
        <v>0</v>
      </c>
    </row>
    <row r="176" spans="1:15" x14ac:dyDescent="0.15">
      <c r="A176" s="2">
        <v>174</v>
      </c>
      <c r="B176" s="2" t="str">
        <f t="shared" si="5"/>
        <v>125</v>
      </c>
      <c r="C176" s="2" t="str">
        <f>J176&amp;COUNTIF($J$3:J176,J176)</f>
        <v>025</v>
      </c>
      <c r="D176" s="2" t="str">
        <f>STEP①【データ貼付】!D175&amp;STEP①【データ貼付】!E175</f>
        <v/>
      </c>
      <c r="E176" s="16">
        <f>STEP①【データ貼付】!G175+ROW()/1000000</f>
        <v>1.76E-4</v>
      </c>
      <c r="F176" s="2">
        <f t="shared" si="6"/>
        <v>125</v>
      </c>
      <c r="G176" s="2">
        <f>STEP①【データ貼付】!A175</f>
        <v>0</v>
      </c>
      <c r="H176" s="2">
        <f>STEP①【データ貼付】!B175</f>
        <v>0</v>
      </c>
      <c r="I176" s="49">
        <f>STEP①【データ貼付】!C175</f>
        <v>0</v>
      </c>
      <c r="J176" s="2">
        <f>STEP①【データ貼付】!F175</f>
        <v>0</v>
      </c>
      <c r="K176" s="2">
        <f>STEP①【データ貼付】!G175</f>
        <v>0</v>
      </c>
      <c r="L176" s="2">
        <f>STEP①【データ貼付】!H175</f>
        <v>0</v>
      </c>
      <c r="M176" s="2">
        <f>STEP①【データ貼付】!I175</f>
        <v>0</v>
      </c>
      <c r="N176" s="2">
        <f>STEP①【データ貼付】!J175</f>
        <v>0</v>
      </c>
      <c r="O176" s="2">
        <f>STEP①【データ貼付】!K175</f>
        <v>0</v>
      </c>
    </row>
    <row r="177" spans="1:15" x14ac:dyDescent="0.15">
      <c r="A177" s="2">
        <v>175</v>
      </c>
      <c r="B177" s="2" t="str">
        <f t="shared" si="5"/>
        <v>124</v>
      </c>
      <c r="C177" s="2" t="str">
        <f>J177&amp;COUNTIF($J$3:J177,J177)</f>
        <v>026</v>
      </c>
      <c r="D177" s="2" t="str">
        <f>STEP①【データ貼付】!D176&amp;STEP①【データ貼付】!E176</f>
        <v/>
      </c>
      <c r="E177" s="16">
        <f>STEP①【データ貼付】!G176+ROW()/1000000</f>
        <v>1.7699999999999999E-4</v>
      </c>
      <c r="F177" s="2">
        <f t="shared" si="6"/>
        <v>124</v>
      </c>
      <c r="G177" s="2">
        <f>STEP①【データ貼付】!A176</f>
        <v>0</v>
      </c>
      <c r="H177" s="2">
        <f>STEP①【データ貼付】!B176</f>
        <v>0</v>
      </c>
      <c r="I177" s="49">
        <f>STEP①【データ貼付】!C176</f>
        <v>0</v>
      </c>
      <c r="J177" s="2">
        <f>STEP①【データ貼付】!F176</f>
        <v>0</v>
      </c>
      <c r="K177" s="2">
        <f>STEP①【データ貼付】!G176</f>
        <v>0</v>
      </c>
      <c r="L177" s="2">
        <f>STEP①【データ貼付】!H176</f>
        <v>0</v>
      </c>
      <c r="M177" s="2">
        <f>STEP①【データ貼付】!I176</f>
        <v>0</v>
      </c>
      <c r="N177" s="2">
        <f>STEP①【データ貼付】!J176</f>
        <v>0</v>
      </c>
      <c r="O177" s="2">
        <f>STEP①【データ貼付】!K176</f>
        <v>0</v>
      </c>
    </row>
    <row r="178" spans="1:15" x14ac:dyDescent="0.15">
      <c r="A178" s="2">
        <v>176</v>
      </c>
      <c r="B178" s="2" t="str">
        <f t="shared" si="5"/>
        <v>123</v>
      </c>
      <c r="C178" s="2" t="str">
        <f>J178&amp;COUNTIF($J$3:J178,J178)</f>
        <v>027</v>
      </c>
      <c r="D178" s="2" t="str">
        <f>STEP①【データ貼付】!D177&amp;STEP①【データ貼付】!E177</f>
        <v/>
      </c>
      <c r="E178" s="16">
        <f>STEP①【データ貼付】!G177+ROW()/1000000</f>
        <v>1.7799999999999999E-4</v>
      </c>
      <c r="F178" s="2">
        <f t="shared" si="6"/>
        <v>123</v>
      </c>
      <c r="G178" s="2">
        <f>STEP①【データ貼付】!A177</f>
        <v>0</v>
      </c>
      <c r="H178" s="2">
        <f>STEP①【データ貼付】!B177</f>
        <v>0</v>
      </c>
      <c r="I178" s="49">
        <f>STEP①【データ貼付】!C177</f>
        <v>0</v>
      </c>
      <c r="J178" s="2">
        <f>STEP①【データ貼付】!F177</f>
        <v>0</v>
      </c>
      <c r="K178" s="2">
        <f>STEP①【データ貼付】!G177</f>
        <v>0</v>
      </c>
      <c r="L178" s="2">
        <f>STEP①【データ貼付】!H177</f>
        <v>0</v>
      </c>
      <c r="M178" s="2">
        <f>STEP①【データ貼付】!I177</f>
        <v>0</v>
      </c>
      <c r="N178" s="2">
        <f>STEP①【データ貼付】!J177</f>
        <v>0</v>
      </c>
      <c r="O178" s="2">
        <f>STEP①【データ貼付】!K177</f>
        <v>0</v>
      </c>
    </row>
    <row r="179" spans="1:15" x14ac:dyDescent="0.15">
      <c r="A179" s="2">
        <v>177</v>
      </c>
      <c r="B179" s="2" t="str">
        <f t="shared" si="5"/>
        <v>122</v>
      </c>
      <c r="C179" s="2" t="str">
        <f>J179&amp;COUNTIF($J$3:J179,J179)</f>
        <v>028</v>
      </c>
      <c r="D179" s="2" t="str">
        <f>STEP①【データ貼付】!D178&amp;STEP①【データ貼付】!E178</f>
        <v/>
      </c>
      <c r="E179" s="16">
        <f>STEP①【データ貼付】!G178+ROW()/1000000</f>
        <v>1.7899999999999999E-4</v>
      </c>
      <c r="F179" s="2">
        <f t="shared" si="6"/>
        <v>122</v>
      </c>
      <c r="G179" s="2">
        <f>STEP①【データ貼付】!A178</f>
        <v>0</v>
      </c>
      <c r="H179" s="2">
        <f>STEP①【データ貼付】!B178</f>
        <v>0</v>
      </c>
      <c r="I179" s="49">
        <f>STEP①【データ貼付】!C178</f>
        <v>0</v>
      </c>
      <c r="J179" s="2">
        <f>STEP①【データ貼付】!F178</f>
        <v>0</v>
      </c>
      <c r="K179" s="2">
        <f>STEP①【データ貼付】!G178</f>
        <v>0</v>
      </c>
      <c r="L179" s="2">
        <f>STEP①【データ貼付】!H178</f>
        <v>0</v>
      </c>
      <c r="M179" s="2">
        <f>STEP①【データ貼付】!I178</f>
        <v>0</v>
      </c>
      <c r="N179" s="2">
        <f>STEP①【データ貼付】!J178</f>
        <v>0</v>
      </c>
      <c r="O179" s="2">
        <f>STEP①【データ貼付】!K178</f>
        <v>0</v>
      </c>
    </row>
    <row r="180" spans="1:15" x14ac:dyDescent="0.15">
      <c r="A180" s="2">
        <v>178</v>
      </c>
      <c r="B180" s="2" t="str">
        <f t="shared" si="5"/>
        <v>121</v>
      </c>
      <c r="C180" s="2" t="str">
        <f>J180&amp;COUNTIF($J$3:J180,J180)</f>
        <v>029</v>
      </c>
      <c r="D180" s="2" t="str">
        <f>STEP①【データ貼付】!D179&amp;STEP①【データ貼付】!E179</f>
        <v/>
      </c>
      <c r="E180" s="16">
        <f>STEP①【データ貼付】!G179+ROW()/1000000</f>
        <v>1.8000000000000001E-4</v>
      </c>
      <c r="F180" s="2">
        <f t="shared" si="6"/>
        <v>121</v>
      </c>
      <c r="G180" s="2">
        <f>STEP①【データ貼付】!A179</f>
        <v>0</v>
      </c>
      <c r="H180" s="2">
        <f>STEP①【データ貼付】!B179</f>
        <v>0</v>
      </c>
      <c r="I180" s="49">
        <f>STEP①【データ貼付】!C179</f>
        <v>0</v>
      </c>
      <c r="J180" s="2">
        <f>STEP①【データ貼付】!F179</f>
        <v>0</v>
      </c>
      <c r="K180" s="2">
        <f>STEP①【データ貼付】!G179</f>
        <v>0</v>
      </c>
      <c r="L180" s="2">
        <f>STEP①【データ貼付】!H179</f>
        <v>0</v>
      </c>
      <c r="M180" s="2">
        <f>STEP①【データ貼付】!I179</f>
        <v>0</v>
      </c>
      <c r="N180" s="2">
        <f>STEP①【データ貼付】!J179</f>
        <v>0</v>
      </c>
      <c r="O180" s="2">
        <f>STEP①【データ貼付】!K179</f>
        <v>0</v>
      </c>
    </row>
    <row r="181" spans="1:15" x14ac:dyDescent="0.15">
      <c r="A181" s="2">
        <v>179</v>
      </c>
      <c r="B181" s="2" t="str">
        <f t="shared" si="5"/>
        <v>120</v>
      </c>
      <c r="C181" s="2" t="str">
        <f>J181&amp;COUNTIF($J$3:J181,J181)</f>
        <v>030</v>
      </c>
      <c r="D181" s="2" t="str">
        <f>STEP①【データ貼付】!D180&amp;STEP①【データ貼付】!E180</f>
        <v/>
      </c>
      <c r="E181" s="16">
        <f>STEP①【データ貼付】!G180+ROW()/1000000</f>
        <v>1.8100000000000001E-4</v>
      </c>
      <c r="F181" s="2">
        <f t="shared" si="6"/>
        <v>120</v>
      </c>
      <c r="G181" s="2">
        <f>STEP①【データ貼付】!A180</f>
        <v>0</v>
      </c>
      <c r="H181" s="2">
        <f>STEP①【データ貼付】!B180</f>
        <v>0</v>
      </c>
      <c r="I181" s="49">
        <f>STEP①【データ貼付】!C180</f>
        <v>0</v>
      </c>
      <c r="J181" s="2">
        <f>STEP①【データ貼付】!F180</f>
        <v>0</v>
      </c>
      <c r="K181" s="2">
        <f>STEP①【データ貼付】!G180</f>
        <v>0</v>
      </c>
      <c r="L181" s="2">
        <f>STEP①【データ貼付】!H180</f>
        <v>0</v>
      </c>
      <c r="M181" s="2">
        <f>STEP①【データ貼付】!I180</f>
        <v>0</v>
      </c>
      <c r="N181" s="2">
        <f>STEP①【データ貼付】!J180</f>
        <v>0</v>
      </c>
      <c r="O181" s="2">
        <f>STEP①【データ貼付】!K180</f>
        <v>0</v>
      </c>
    </row>
    <row r="182" spans="1:15" x14ac:dyDescent="0.15">
      <c r="A182" s="2">
        <v>180</v>
      </c>
      <c r="B182" s="2" t="str">
        <f t="shared" si="5"/>
        <v>119</v>
      </c>
      <c r="C182" s="2" t="str">
        <f>J182&amp;COUNTIF($J$3:J182,J182)</f>
        <v>031</v>
      </c>
      <c r="D182" s="2" t="str">
        <f>STEP①【データ貼付】!D181&amp;STEP①【データ貼付】!E181</f>
        <v/>
      </c>
      <c r="E182" s="16">
        <f>STEP①【データ貼付】!G181+ROW()/1000000</f>
        <v>1.8200000000000001E-4</v>
      </c>
      <c r="F182" s="2">
        <f t="shared" si="6"/>
        <v>119</v>
      </c>
      <c r="G182" s="2">
        <f>STEP①【データ貼付】!A181</f>
        <v>0</v>
      </c>
      <c r="H182" s="2">
        <f>STEP①【データ貼付】!B181</f>
        <v>0</v>
      </c>
      <c r="I182" s="49">
        <f>STEP①【データ貼付】!C181</f>
        <v>0</v>
      </c>
      <c r="J182" s="2">
        <f>STEP①【データ貼付】!F181</f>
        <v>0</v>
      </c>
      <c r="K182" s="2">
        <f>STEP①【データ貼付】!G181</f>
        <v>0</v>
      </c>
      <c r="L182" s="2">
        <f>STEP①【データ貼付】!H181</f>
        <v>0</v>
      </c>
      <c r="M182" s="2">
        <f>STEP①【データ貼付】!I181</f>
        <v>0</v>
      </c>
      <c r="N182" s="2">
        <f>STEP①【データ貼付】!J181</f>
        <v>0</v>
      </c>
      <c r="O182" s="2">
        <f>STEP①【データ貼付】!K181</f>
        <v>0</v>
      </c>
    </row>
    <row r="183" spans="1:15" x14ac:dyDescent="0.15">
      <c r="A183" s="2">
        <v>181</v>
      </c>
      <c r="B183" s="2" t="str">
        <f t="shared" si="5"/>
        <v>118</v>
      </c>
      <c r="C183" s="2" t="str">
        <f>J183&amp;COUNTIF($J$3:J183,J183)</f>
        <v>032</v>
      </c>
      <c r="D183" s="2" t="str">
        <f>STEP①【データ貼付】!D182&amp;STEP①【データ貼付】!E182</f>
        <v/>
      </c>
      <c r="E183" s="16">
        <f>STEP①【データ貼付】!G182+ROW()/1000000</f>
        <v>1.83E-4</v>
      </c>
      <c r="F183" s="2">
        <f t="shared" si="6"/>
        <v>118</v>
      </c>
      <c r="G183" s="2">
        <f>STEP①【データ貼付】!A182</f>
        <v>0</v>
      </c>
      <c r="H183" s="2">
        <f>STEP①【データ貼付】!B182</f>
        <v>0</v>
      </c>
      <c r="I183" s="49">
        <f>STEP①【データ貼付】!C182</f>
        <v>0</v>
      </c>
      <c r="J183" s="2">
        <f>STEP①【データ貼付】!F182</f>
        <v>0</v>
      </c>
      <c r="K183" s="2">
        <f>STEP①【データ貼付】!G182</f>
        <v>0</v>
      </c>
      <c r="L183" s="2">
        <f>STEP①【データ貼付】!H182</f>
        <v>0</v>
      </c>
      <c r="M183" s="2">
        <f>STEP①【データ貼付】!I182</f>
        <v>0</v>
      </c>
      <c r="N183" s="2">
        <f>STEP①【データ貼付】!J182</f>
        <v>0</v>
      </c>
      <c r="O183" s="2">
        <f>STEP①【データ貼付】!K182</f>
        <v>0</v>
      </c>
    </row>
    <row r="184" spans="1:15" x14ac:dyDescent="0.15">
      <c r="A184" s="2">
        <v>182</v>
      </c>
      <c r="B184" s="2" t="str">
        <f t="shared" si="5"/>
        <v>117</v>
      </c>
      <c r="C184" s="2" t="str">
        <f>J184&amp;COUNTIF($J$3:J184,J184)</f>
        <v>033</v>
      </c>
      <c r="D184" s="2" t="str">
        <f>STEP①【データ貼付】!D183&amp;STEP①【データ貼付】!E183</f>
        <v/>
      </c>
      <c r="E184" s="16">
        <f>STEP①【データ貼付】!G183+ROW()/1000000</f>
        <v>1.84E-4</v>
      </c>
      <c r="F184" s="2">
        <f t="shared" si="6"/>
        <v>117</v>
      </c>
      <c r="G184" s="2">
        <f>STEP①【データ貼付】!A183</f>
        <v>0</v>
      </c>
      <c r="H184" s="2">
        <f>STEP①【データ貼付】!B183</f>
        <v>0</v>
      </c>
      <c r="I184" s="49">
        <f>STEP①【データ貼付】!C183</f>
        <v>0</v>
      </c>
      <c r="J184" s="2">
        <f>STEP①【データ貼付】!F183</f>
        <v>0</v>
      </c>
      <c r="K184" s="2">
        <f>STEP①【データ貼付】!G183</f>
        <v>0</v>
      </c>
      <c r="L184" s="2">
        <f>STEP①【データ貼付】!H183</f>
        <v>0</v>
      </c>
      <c r="M184" s="2">
        <f>STEP①【データ貼付】!I183</f>
        <v>0</v>
      </c>
      <c r="N184" s="2">
        <f>STEP①【データ貼付】!J183</f>
        <v>0</v>
      </c>
      <c r="O184" s="2">
        <f>STEP①【データ貼付】!K183</f>
        <v>0</v>
      </c>
    </row>
    <row r="185" spans="1:15" x14ac:dyDescent="0.15">
      <c r="A185" s="2">
        <v>183</v>
      </c>
      <c r="B185" s="2" t="str">
        <f t="shared" si="5"/>
        <v>116</v>
      </c>
      <c r="C185" s="2" t="str">
        <f>J185&amp;COUNTIF($J$3:J185,J185)</f>
        <v>034</v>
      </c>
      <c r="D185" s="2" t="str">
        <f>STEP①【データ貼付】!D184&amp;STEP①【データ貼付】!E184</f>
        <v/>
      </c>
      <c r="E185" s="16">
        <f>STEP①【データ貼付】!G184+ROW()/1000000</f>
        <v>1.85E-4</v>
      </c>
      <c r="F185" s="2">
        <f t="shared" si="6"/>
        <v>116</v>
      </c>
      <c r="G185" s="2">
        <f>STEP①【データ貼付】!A184</f>
        <v>0</v>
      </c>
      <c r="H185" s="2">
        <f>STEP①【データ貼付】!B184</f>
        <v>0</v>
      </c>
      <c r="I185" s="49">
        <f>STEP①【データ貼付】!C184</f>
        <v>0</v>
      </c>
      <c r="J185" s="2">
        <f>STEP①【データ貼付】!F184</f>
        <v>0</v>
      </c>
      <c r="K185" s="2">
        <f>STEP①【データ貼付】!G184</f>
        <v>0</v>
      </c>
      <c r="L185" s="2">
        <f>STEP①【データ貼付】!H184</f>
        <v>0</v>
      </c>
      <c r="M185" s="2">
        <f>STEP①【データ貼付】!I184</f>
        <v>0</v>
      </c>
      <c r="N185" s="2">
        <f>STEP①【データ貼付】!J184</f>
        <v>0</v>
      </c>
      <c r="O185" s="2">
        <f>STEP①【データ貼付】!K184</f>
        <v>0</v>
      </c>
    </row>
    <row r="186" spans="1:15" x14ac:dyDescent="0.15">
      <c r="A186" s="2">
        <v>184</v>
      </c>
      <c r="B186" s="2" t="str">
        <f t="shared" si="5"/>
        <v>115</v>
      </c>
      <c r="C186" s="2" t="str">
        <f>J186&amp;COUNTIF($J$3:J186,J186)</f>
        <v>035</v>
      </c>
      <c r="D186" s="2" t="str">
        <f>STEP①【データ貼付】!D185&amp;STEP①【データ貼付】!E185</f>
        <v/>
      </c>
      <c r="E186" s="16">
        <f>STEP①【データ貼付】!G185+ROW()/1000000</f>
        <v>1.8599999999999999E-4</v>
      </c>
      <c r="F186" s="2">
        <f t="shared" si="6"/>
        <v>115</v>
      </c>
      <c r="G186" s="2">
        <f>STEP①【データ貼付】!A185</f>
        <v>0</v>
      </c>
      <c r="H186" s="2">
        <f>STEP①【データ貼付】!B185</f>
        <v>0</v>
      </c>
      <c r="I186" s="49">
        <f>STEP①【データ貼付】!C185</f>
        <v>0</v>
      </c>
      <c r="J186" s="2">
        <f>STEP①【データ貼付】!F185</f>
        <v>0</v>
      </c>
      <c r="K186" s="2">
        <f>STEP①【データ貼付】!G185</f>
        <v>0</v>
      </c>
      <c r="L186" s="2">
        <f>STEP①【データ貼付】!H185</f>
        <v>0</v>
      </c>
      <c r="M186" s="2">
        <f>STEP①【データ貼付】!I185</f>
        <v>0</v>
      </c>
      <c r="N186" s="2">
        <f>STEP①【データ貼付】!J185</f>
        <v>0</v>
      </c>
      <c r="O186" s="2">
        <f>STEP①【データ貼付】!K185</f>
        <v>0</v>
      </c>
    </row>
    <row r="187" spans="1:15" x14ac:dyDescent="0.15">
      <c r="A187" s="2">
        <v>185</v>
      </c>
      <c r="B187" s="2" t="str">
        <f t="shared" si="5"/>
        <v>114</v>
      </c>
      <c r="C187" s="2" t="str">
        <f>J187&amp;COUNTIF($J$3:J187,J187)</f>
        <v>036</v>
      </c>
      <c r="D187" s="2" t="str">
        <f>STEP①【データ貼付】!D186&amp;STEP①【データ貼付】!E186</f>
        <v/>
      </c>
      <c r="E187" s="16">
        <f>STEP①【データ貼付】!G186+ROW()/1000000</f>
        <v>1.8699999999999999E-4</v>
      </c>
      <c r="F187" s="2">
        <f t="shared" si="6"/>
        <v>114</v>
      </c>
      <c r="G187" s="2">
        <f>STEP①【データ貼付】!A186</f>
        <v>0</v>
      </c>
      <c r="H187" s="2">
        <f>STEP①【データ貼付】!B186</f>
        <v>0</v>
      </c>
      <c r="I187" s="49">
        <f>STEP①【データ貼付】!C186</f>
        <v>0</v>
      </c>
      <c r="J187" s="2">
        <f>STEP①【データ貼付】!F186</f>
        <v>0</v>
      </c>
      <c r="K187" s="2">
        <f>STEP①【データ貼付】!G186</f>
        <v>0</v>
      </c>
      <c r="L187" s="2">
        <f>STEP①【データ貼付】!H186</f>
        <v>0</v>
      </c>
      <c r="M187" s="2">
        <f>STEP①【データ貼付】!I186</f>
        <v>0</v>
      </c>
      <c r="N187" s="2">
        <f>STEP①【データ貼付】!J186</f>
        <v>0</v>
      </c>
      <c r="O187" s="2">
        <f>STEP①【データ貼付】!K186</f>
        <v>0</v>
      </c>
    </row>
    <row r="188" spans="1:15" x14ac:dyDescent="0.15">
      <c r="A188" s="2">
        <v>186</v>
      </c>
      <c r="B188" s="2" t="str">
        <f t="shared" si="5"/>
        <v>113</v>
      </c>
      <c r="C188" s="2" t="str">
        <f>J188&amp;COUNTIF($J$3:J188,J188)</f>
        <v>037</v>
      </c>
      <c r="D188" s="2" t="str">
        <f>STEP①【データ貼付】!D187&amp;STEP①【データ貼付】!E187</f>
        <v/>
      </c>
      <c r="E188" s="16">
        <f>STEP①【データ貼付】!G187+ROW()/1000000</f>
        <v>1.8799999999999999E-4</v>
      </c>
      <c r="F188" s="2">
        <f t="shared" si="6"/>
        <v>113</v>
      </c>
      <c r="G188" s="2">
        <f>STEP①【データ貼付】!A187</f>
        <v>0</v>
      </c>
      <c r="H188" s="2">
        <f>STEP①【データ貼付】!B187</f>
        <v>0</v>
      </c>
      <c r="I188" s="49">
        <f>STEP①【データ貼付】!C187</f>
        <v>0</v>
      </c>
      <c r="J188" s="2">
        <f>STEP①【データ貼付】!F187</f>
        <v>0</v>
      </c>
      <c r="K188" s="2">
        <f>STEP①【データ貼付】!G187</f>
        <v>0</v>
      </c>
      <c r="L188" s="2">
        <f>STEP①【データ貼付】!H187</f>
        <v>0</v>
      </c>
      <c r="M188" s="2">
        <f>STEP①【データ貼付】!I187</f>
        <v>0</v>
      </c>
      <c r="N188" s="2">
        <f>STEP①【データ貼付】!J187</f>
        <v>0</v>
      </c>
      <c r="O188" s="2">
        <f>STEP①【データ貼付】!K187</f>
        <v>0</v>
      </c>
    </row>
    <row r="189" spans="1:15" x14ac:dyDescent="0.15">
      <c r="A189" s="2">
        <v>187</v>
      </c>
      <c r="B189" s="2" t="str">
        <f t="shared" si="5"/>
        <v>112</v>
      </c>
      <c r="C189" s="2" t="str">
        <f>J189&amp;COUNTIF($J$3:J189,J189)</f>
        <v>038</v>
      </c>
      <c r="D189" s="2" t="str">
        <f>STEP①【データ貼付】!D188&amp;STEP①【データ貼付】!E188</f>
        <v/>
      </c>
      <c r="E189" s="16">
        <f>STEP①【データ貼付】!G188+ROW()/1000000</f>
        <v>1.8900000000000001E-4</v>
      </c>
      <c r="F189" s="2">
        <f t="shared" si="6"/>
        <v>112</v>
      </c>
      <c r="G189" s="2">
        <f>STEP①【データ貼付】!A188</f>
        <v>0</v>
      </c>
      <c r="H189" s="2">
        <f>STEP①【データ貼付】!B188</f>
        <v>0</v>
      </c>
      <c r="I189" s="49">
        <f>STEP①【データ貼付】!C188</f>
        <v>0</v>
      </c>
      <c r="J189" s="2">
        <f>STEP①【データ貼付】!F188</f>
        <v>0</v>
      </c>
      <c r="K189" s="2">
        <f>STEP①【データ貼付】!G188</f>
        <v>0</v>
      </c>
      <c r="L189" s="2">
        <f>STEP①【データ貼付】!H188</f>
        <v>0</v>
      </c>
      <c r="M189" s="2">
        <f>STEP①【データ貼付】!I188</f>
        <v>0</v>
      </c>
      <c r="N189" s="2">
        <f>STEP①【データ貼付】!J188</f>
        <v>0</v>
      </c>
      <c r="O189" s="2">
        <f>STEP①【データ貼付】!K188</f>
        <v>0</v>
      </c>
    </row>
    <row r="190" spans="1:15" x14ac:dyDescent="0.15">
      <c r="A190" s="2">
        <v>188</v>
      </c>
      <c r="B190" s="2" t="str">
        <f t="shared" si="5"/>
        <v>111</v>
      </c>
      <c r="C190" s="2" t="str">
        <f>J190&amp;COUNTIF($J$3:J190,J190)</f>
        <v>039</v>
      </c>
      <c r="D190" s="2" t="str">
        <f>STEP①【データ貼付】!D189&amp;STEP①【データ貼付】!E189</f>
        <v/>
      </c>
      <c r="E190" s="16">
        <f>STEP①【データ貼付】!G189+ROW()/1000000</f>
        <v>1.9000000000000001E-4</v>
      </c>
      <c r="F190" s="2">
        <f t="shared" si="6"/>
        <v>111</v>
      </c>
      <c r="G190" s="2">
        <f>STEP①【データ貼付】!A189</f>
        <v>0</v>
      </c>
      <c r="H190" s="2">
        <f>STEP①【データ貼付】!B189</f>
        <v>0</v>
      </c>
      <c r="I190" s="49">
        <f>STEP①【データ貼付】!C189</f>
        <v>0</v>
      </c>
      <c r="J190" s="2">
        <f>STEP①【データ貼付】!F189</f>
        <v>0</v>
      </c>
      <c r="K190" s="2">
        <f>STEP①【データ貼付】!G189</f>
        <v>0</v>
      </c>
      <c r="L190" s="2">
        <f>STEP①【データ貼付】!H189</f>
        <v>0</v>
      </c>
      <c r="M190" s="2">
        <f>STEP①【データ貼付】!I189</f>
        <v>0</v>
      </c>
      <c r="N190" s="2">
        <f>STEP①【データ貼付】!J189</f>
        <v>0</v>
      </c>
      <c r="O190" s="2">
        <f>STEP①【データ貼付】!K189</f>
        <v>0</v>
      </c>
    </row>
    <row r="191" spans="1:15" x14ac:dyDescent="0.15">
      <c r="A191" s="2">
        <v>189</v>
      </c>
      <c r="B191" s="2" t="str">
        <f t="shared" si="5"/>
        <v>110</v>
      </c>
      <c r="C191" s="2" t="str">
        <f>J191&amp;COUNTIF($J$3:J191,J191)</f>
        <v>040</v>
      </c>
      <c r="D191" s="2" t="str">
        <f>STEP①【データ貼付】!D190&amp;STEP①【データ貼付】!E190</f>
        <v/>
      </c>
      <c r="E191" s="16">
        <f>STEP①【データ貼付】!G190+ROW()/1000000</f>
        <v>1.9100000000000001E-4</v>
      </c>
      <c r="F191" s="2">
        <f t="shared" si="6"/>
        <v>110</v>
      </c>
      <c r="G191" s="2">
        <f>STEP①【データ貼付】!A190</f>
        <v>0</v>
      </c>
      <c r="H191" s="2">
        <f>STEP①【データ貼付】!B190</f>
        <v>0</v>
      </c>
      <c r="I191" s="49">
        <f>STEP①【データ貼付】!C190</f>
        <v>0</v>
      </c>
      <c r="J191" s="2">
        <f>STEP①【データ貼付】!F190</f>
        <v>0</v>
      </c>
      <c r="K191" s="2">
        <f>STEP①【データ貼付】!G190</f>
        <v>0</v>
      </c>
      <c r="L191" s="2">
        <f>STEP①【データ貼付】!H190</f>
        <v>0</v>
      </c>
      <c r="M191" s="2">
        <f>STEP①【データ貼付】!I190</f>
        <v>0</v>
      </c>
      <c r="N191" s="2">
        <f>STEP①【データ貼付】!J190</f>
        <v>0</v>
      </c>
      <c r="O191" s="2">
        <f>STEP①【データ貼付】!K190</f>
        <v>0</v>
      </c>
    </row>
    <row r="192" spans="1:15" x14ac:dyDescent="0.15">
      <c r="A192" s="2">
        <v>190</v>
      </c>
      <c r="B192" s="2" t="str">
        <f t="shared" si="5"/>
        <v>109</v>
      </c>
      <c r="C192" s="2" t="str">
        <f>J192&amp;COUNTIF($J$3:J192,J192)</f>
        <v>041</v>
      </c>
      <c r="D192" s="2" t="str">
        <f>STEP①【データ貼付】!D191&amp;STEP①【データ貼付】!E191</f>
        <v/>
      </c>
      <c r="E192" s="16">
        <f>STEP①【データ貼付】!G191+ROW()/1000000</f>
        <v>1.92E-4</v>
      </c>
      <c r="F192" s="2">
        <f t="shared" si="6"/>
        <v>109</v>
      </c>
      <c r="G192" s="2">
        <f>STEP①【データ貼付】!A191</f>
        <v>0</v>
      </c>
      <c r="H192" s="2">
        <f>STEP①【データ貼付】!B191</f>
        <v>0</v>
      </c>
      <c r="I192" s="49">
        <f>STEP①【データ貼付】!C191</f>
        <v>0</v>
      </c>
      <c r="J192" s="2">
        <f>STEP①【データ貼付】!F191</f>
        <v>0</v>
      </c>
      <c r="K192" s="2">
        <f>STEP①【データ貼付】!G191</f>
        <v>0</v>
      </c>
      <c r="L192" s="2">
        <f>STEP①【データ貼付】!H191</f>
        <v>0</v>
      </c>
      <c r="M192" s="2">
        <f>STEP①【データ貼付】!I191</f>
        <v>0</v>
      </c>
      <c r="N192" s="2">
        <f>STEP①【データ貼付】!J191</f>
        <v>0</v>
      </c>
      <c r="O192" s="2">
        <f>STEP①【データ貼付】!K191</f>
        <v>0</v>
      </c>
    </row>
    <row r="193" spans="1:15" x14ac:dyDescent="0.15">
      <c r="A193" s="2">
        <v>191</v>
      </c>
      <c r="B193" s="2" t="str">
        <f t="shared" si="5"/>
        <v>108</v>
      </c>
      <c r="C193" s="2" t="str">
        <f>J193&amp;COUNTIF($J$3:J193,J193)</f>
        <v>042</v>
      </c>
      <c r="D193" s="2" t="str">
        <f>STEP①【データ貼付】!D192&amp;STEP①【データ貼付】!E192</f>
        <v/>
      </c>
      <c r="E193" s="16">
        <f>STEP①【データ貼付】!G192+ROW()/1000000</f>
        <v>1.93E-4</v>
      </c>
      <c r="F193" s="2">
        <f t="shared" si="6"/>
        <v>108</v>
      </c>
      <c r="G193" s="2">
        <f>STEP①【データ貼付】!A192</f>
        <v>0</v>
      </c>
      <c r="H193" s="2">
        <f>STEP①【データ貼付】!B192</f>
        <v>0</v>
      </c>
      <c r="I193" s="49">
        <f>STEP①【データ貼付】!C192</f>
        <v>0</v>
      </c>
      <c r="J193" s="2">
        <f>STEP①【データ貼付】!F192</f>
        <v>0</v>
      </c>
      <c r="K193" s="2">
        <f>STEP①【データ貼付】!G192</f>
        <v>0</v>
      </c>
      <c r="L193" s="2">
        <f>STEP①【データ貼付】!H192</f>
        <v>0</v>
      </c>
      <c r="M193" s="2">
        <f>STEP①【データ貼付】!I192</f>
        <v>0</v>
      </c>
      <c r="N193" s="2">
        <f>STEP①【データ貼付】!J192</f>
        <v>0</v>
      </c>
      <c r="O193" s="2">
        <f>STEP①【データ貼付】!K192</f>
        <v>0</v>
      </c>
    </row>
    <row r="194" spans="1:15" x14ac:dyDescent="0.15">
      <c r="A194" s="2">
        <v>192</v>
      </c>
      <c r="B194" s="2" t="str">
        <f t="shared" si="5"/>
        <v>107</v>
      </c>
      <c r="C194" s="2" t="str">
        <f>J194&amp;COUNTIF($J$3:J194,J194)</f>
        <v>043</v>
      </c>
      <c r="D194" s="2" t="str">
        <f>STEP①【データ貼付】!D193&amp;STEP①【データ貼付】!E193</f>
        <v/>
      </c>
      <c r="E194" s="16">
        <f>STEP①【データ貼付】!G193+ROW()/1000000</f>
        <v>1.94E-4</v>
      </c>
      <c r="F194" s="2">
        <f t="shared" si="6"/>
        <v>107</v>
      </c>
      <c r="G194" s="2">
        <f>STEP①【データ貼付】!A193</f>
        <v>0</v>
      </c>
      <c r="H194" s="2">
        <f>STEP①【データ貼付】!B193</f>
        <v>0</v>
      </c>
      <c r="I194" s="49">
        <f>STEP①【データ貼付】!C193</f>
        <v>0</v>
      </c>
      <c r="J194" s="2">
        <f>STEP①【データ貼付】!F193</f>
        <v>0</v>
      </c>
      <c r="K194" s="2">
        <f>STEP①【データ貼付】!G193</f>
        <v>0</v>
      </c>
      <c r="L194" s="2">
        <f>STEP①【データ貼付】!H193</f>
        <v>0</v>
      </c>
      <c r="M194" s="2">
        <f>STEP①【データ貼付】!I193</f>
        <v>0</v>
      </c>
      <c r="N194" s="2">
        <f>STEP①【データ貼付】!J193</f>
        <v>0</v>
      </c>
      <c r="O194" s="2">
        <f>STEP①【データ貼付】!K193</f>
        <v>0</v>
      </c>
    </row>
    <row r="195" spans="1:15" x14ac:dyDescent="0.15">
      <c r="A195" s="2">
        <v>193</v>
      </c>
      <c r="B195" s="2" t="str">
        <f t="shared" si="5"/>
        <v>106</v>
      </c>
      <c r="C195" s="2" t="str">
        <f>J195&amp;COUNTIF($J$3:J195,J195)</f>
        <v>044</v>
      </c>
      <c r="D195" s="2" t="str">
        <f>STEP①【データ貼付】!D194&amp;STEP①【データ貼付】!E194</f>
        <v/>
      </c>
      <c r="E195" s="16">
        <f>STEP①【データ貼付】!G194+ROW()/1000000</f>
        <v>1.95E-4</v>
      </c>
      <c r="F195" s="2">
        <f t="shared" si="6"/>
        <v>106</v>
      </c>
      <c r="G195" s="2">
        <f>STEP①【データ貼付】!A194</f>
        <v>0</v>
      </c>
      <c r="H195" s="2">
        <f>STEP①【データ貼付】!B194</f>
        <v>0</v>
      </c>
      <c r="I195" s="49">
        <f>STEP①【データ貼付】!C194</f>
        <v>0</v>
      </c>
      <c r="J195" s="2">
        <f>STEP①【データ貼付】!F194</f>
        <v>0</v>
      </c>
      <c r="K195" s="2">
        <f>STEP①【データ貼付】!G194</f>
        <v>0</v>
      </c>
      <c r="L195" s="2">
        <f>STEP①【データ貼付】!H194</f>
        <v>0</v>
      </c>
      <c r="M195" s="2">
        <f>STEP①【データ貼付】!I194</f>
        <v>0</v>
      </c>
      <c r="N195" s="2">
        <f>STEP①【データ貼付】!J194</f>
        <v>0</v>
      </c>
      <c r="O195" s="2">
        <f>STEP①【データ貼付】!K194</f>
        <v>0</v>
      </c>
    </row>
    <row r="196" spans="1:15" x14ac:dyDescent="0.15">
      <c r="A196" s="2">
        <v>194</v>
      </c>
      <c r="B196" s="2" t="str">
        <f t="shared" ref="B196:B202" si="7">D196&amp;F196</f>
        <v>105</v>
      </c>
      <c r="C196" s="2" t="str">
        <f>J196&amp;COUNTIF($J$3:J196,J196)</f>
        <v>045</v>
      </c>
      <c r="D196" s="2" t="str">
        <f>STEP①【データ貼付】!D195&amp;STEP①【データ貼付】!E195</f>
        <v/>
      </c>
      <c r="E196" s="16">
        <f>STEP①【データ貼付】!G195+ROW()/1000000</f>
        <v>1.9599999999999999E-4</v>
      </c>
      <c r="F196" s="2">
        <f t="shared" si="6"/>
        <v>105</v>
      </c>
      <c r="G196" s="2">
        <f>STEP①【データ貼付】!A195</f>
        <v>0</v>
      </c>
      <c r="H196" s="2">
        <f>STEP①【データ貼付】!B195</f>
        <v>0</v>
      </c>
      <c r="I196" s="49">
        <f>STEP①【データ貼付】!C195</f>
        <v>0</v>
      </c>
      <c r="J196" s="2">
        <f>STEP①【データ貼付】!F195</f>
        <v>0</v>
      </c>
      <c r="K196" s="2">
        <f>STEP①【データ貼付】!G195</f>
        <v>0</v>
      </c>
      <c r="L196" s="2">
        <f>STEP①【データ貼付】!H195</f>
        <v>0</v>
      </c>
      <c r="M196" s="2">
        <f>STEP①【データ貼付】!I195</f>
        <v>0</v>
      </c>
      <c r="N196" s="2">
        <f>STEP①【データ貼付】!J195</f>
        <v>0</v>
      </c>
      <c r="O196" s="2">
        <f>STEP①【データ貼付】!K195</f>
        <v>0</v>
      </c>
    </row>
    <row r="197" spans="1:15" x14ac:dyDescent="0.15">
      <c r="A197" s="2">
        <v>195</v>
      </c>
      <c r="B197" s="2" t="str">
        <f t="shared" si="7"/>
        <v>104</v>
      </c>
      <c r="C197" s="2" t="str">
        <f>J197&amp;COUNTIF($J$3:J197,J197)</f>
        <v>046</v>
      </c>
      <c r="D197" s="2" t="str">
        <f>STEP①【データ貼付】!D196&amp;STEP①【データ貼付】!E196</f>
        <v/>
      </c>
      <c r="E197" s="16">
        <f>STEP①【データ貼付】!G196+ROW()/1000000</f>
        <v>1.9699999999999999E-4</v>
      </c>
      <c r="F197" s="2">
        <f t="shared" ref="F197:F260" si="8">SUMPRODUCT(($D$3:$D$300=D197)*($E$3:$E$300&gt;E197))+1</f>
        <v>104</v>
      </c>
      <c r="G197" s="2">
        <f>STEP①【データ貼付】!A196</f>
        <v>0</v>
      </c>
      <c r="H197" s="2">
        <f>STEP①【データ貼付】!B196</f>
        <v>0</v>
      </c>
      <c r="I197" s="49">
        <f>STEP①【データ貼付】!C196</f>
        <v>0</v>
      </c>
      <c r="J197" s="2">
        <f>STEP①【データ貼付】!F196</f>
        <v>0</v>
      </c>
      <c r="K197" s="2">
        <f>STEP①【データ貼付】!G196</f>
        <v>0</v>
      </c>
      <c r="L197" s="2">
        <f>STEP①【データ貼付】!H196</f>
        <v>0</v>
      </c>
      <c r="M197" s="2">
        <f>STEP①【データ貼付】!I196</f>
        <v>0</v>
      </c>
      <c r="N197" s="2">
        <f>STEP①【データ貼付】!J196</f>
        <v>0</v>
      </c>
      <c r="O197" s="2">
        <f>STEP①【データ貼付】!K196</f>
        <v>0</v>
      </c>
    </row>
    <row r="198" spans="1:15" x14ac:dyDescent="0.15">
      <c r="A198" s="2">
        <v>196</v>
      </c>
      <c r="B198" s="2" t="str">
        <f t="shared" si="7"/>
        <v>103</v>
      </c>
      <c r="C198" s="2" t="str">
        <f>J198&amp;COUNTIF($J$3:J198,J198)</f>
        <v>047</v>
      </c>
      <c r="D198" s="2" t="str">
        <f>STEP①【データ貼付】!D197&amp;STEP①【データ貼付】!E197</f>
        <v/>
      </c>
      <c r="E198" s="16">
        <f>STEP①【データ貼付】!G197+ROW()/1000000</f>
        <v>1.9799999999999999E-4</v>
      </c>
      <c r="F198" s="2">
        <f t="shared" si="8"/>
        <v>103</v>
      </c>
      <c r="G198" s="2">
        <f>STEP①【データ貼付】!A197</f>
        <v>0</v>
      </c>
      <c r="H198" s="2">
        <f>STEP①【データ貼付】!B197</f>
        <v>0</v>
      </c>
      <c r="I198" s="49">
        <f>STEP①【データ貼付】!C197</f>
        <v>0</v>
      </c>
      <c r="J198" s="2">
        <f>STEP①【データ貼付】!F197</f>
        <v>0</v>
      </c>
      <c r="K198" s="2">
        <f>STEP①【データ貼付】!G197</f>
        <v>0</v>
      </c>
      <c r="L198" s="2">
        <f>STEP①【データ貼付】!H197</f>
        <v>0</v>
      </c>
      <c r="M198" s="2">
        <f>STEP①【データ貼付】!I197</f>
        <v>0</v>
      </c>
      <c r="N198" s="2">
        <f>STEP①【データ貼付】!J197</f>
        <v>0</v>
      </c>
      <c r="O198" s="2">
        <f>STEP①【データ貼付】!K197</f>
        <v>0</v>
      </c>
    </row>
    <row r="199" spans="1:15" x14ac:dyDescent="0.15">
      <c r="A199" s="2">
        <v>197</v>
      </c>
      <c r="B199" s="2" t="str">
        <f t="shared" si="7"/>
        <v>102</v>
      </c>
      <c r="C199" s="2" t="str">
        <f>J199&amp;COUNTIF($J$3:J199,J199)</f>
        <v>048</v>
      </c>
      <c r="D199" s="2" t="str">
        <f>STEP①【データ貼付】!D198&amp;STEP①【データ貼付】!E198</f>
        <v/>
      </c>
      <c r="E199" s="16">
        <f>STEP①【データ貼付】!G198+ROW()/1000000</f>
        <v>1.9900000000000001E-4</v>
      </c>
      <c r="F199" s="2">
        <f t="shared" si="8"/>
        <v>102</v>
      </c>
      <c r="G199" s="2">
        <f>STEP①【データ貼付】!A198</f>
        <v>0</v>
      </c>
      <c r="H199" s="2">
        <f>STEP①【データ貼付】!B198</f>
        <v>0</v>
      </c>
      <c r="I199" s="49">
        <f>STEP①【データ貼付】!C198</f>
        <v>0</v>
      </c>
      <c r="J199" s="2">
        <f>STEP①【データ貼付】!F198</f>
        <v>0</v>
      </c>
      <c r="K199" s="2">
        <f>STEP①【データ貼付】!G198</f>
        <v>0</v>
      </c>
      <c r="L199" s="2">
        <f>STEP①【データ貼付】!H198</f>
        <v>0</v>
      </c>
      <c r="M199" s="2">
        <f>STEP①【データ貼付】!I198</f>
        <v>0</v>
      </c>
      <c r="N199" s="2">
        <f>STEP①【データ貼付】!J198</f>
        <v>0</v>
      </c>
      <c r="O199" s="2">
        <f>STEP①【データ貼付】!K198</f>
        <v>0</v>
      </c>
    </row>
    <row r="200" spans="1:15" x14ac:dyDescent="0.15">
      <c r="A200" s="2">
        <v>198</v>
      </c>
      <c r="B200" s="2" t="str">
        <f t="shared" si="7"/>
        <v>101</v>
      </c>
      <c r="C200" s="2" t="str">
        <f>J200&amp;COUNTIF($J$3:J200,J200)</f>
        <v>049</v>
      </c>
      <c r="D200" s="2" t="str">
        <f>STEP①【データ貼付】!D199&amp;STEP①【データ貼付】!E199</f>
        <v/>
      </c>
      <c r="E200" s="16">
        <f>STEP①【データ貼付】!G199+ROW()/1000000</f>
        <v>2.0000000000000001E-4</v>
      </c>
      <c r="F200" s="2">
        <f t="shared" si="8"/>
        <v>101</v>
      </c>
      <c r="G200" s="2">
        <f>STEP①【データ貼付】!A199</f>
        <v>0</v>
      </c>
      <c r="H200" s="2">
        <f>STEP①【データ貼付】!B199</f>
        <v>0</v>
      </c>
      <c r="I200" s="49">
        <f>STEP①【データ貼付】!C199</f>
        <v>0</v>
      </c>
      <c r="J200" s="2">
        <f>STEP①【データ貼付】!F199</f>
        <v>0</v>
      </c>
      <c r="K200" s="2">
        <f>STEP①【データ貼付】!G199</f>
        <v>0</v>
      </c>
      <c r="L200" s="2">
        <f>STEP①【データ貼付】!H199</f>
        <v>0</v>
      </c>
      <c r="M200" s="2">
        <f>STEP①【データ貼付】!I199</f>
        <v>0</v>
      </c>
      <c r="N200" s="2">
        <f>STEP①【データ貼付】!J199</f>
        <v>0</v>
      </c>
      <c r="O200" s="2">
        <f>STEP①【データ貼付】!K199</f>
        <v>0</v>
      </c>
    </row>
    <row r="201" spans="1:15" x14ac:dyDescent="0.15">
      <c r="A201" s="2">
        <v>199</v>
      </c>
      <c r="B201" s="2" t="str">
        <f t="shared" si="7"/>
        <v>100</v>
      </c>
      <c r="C201" s="2" t="str">
        <f>J201&amp;COUNTIF($J$3:J201,J201)</f>
        <v>050</v>
      </c>
      <c r="D201" s="2" t="str">
        <f>STEP①【データ貼付】!D200&amp;STEP①【データ貼付】!E200</f>
        <v/>
      </c>
      <c r="E201" s="16">
        <f>STEP①【データ貼付】!G200+ROW()/1000000</f>
        <v>2.0100000000000001E-4</v>
      </c>
      <c r="F201" s="2">
        <f t="shared" si="8"/>
        <v>100</v>
      </c>
      <c r="G201" s="2">
        <f>STEP①【データ貼付】!A200</f>
        <v>0</v>
      </c>
      <c r="H201" s="2">
        <f>STEP①【データ貼付】!B200</f>
        <v>0</v>
      </c>
      <c r="I201" s="49">
        <f>STEP①【データ貼付】!C200</f>
        <v>0</v>
      </c>
      <c r="J201" s="2">
        <f>STEP①【データ貼付】!F200</f>
        <v>0</v>
      </c>
      <c r="K201" s="2">
        <f>STEP①【データ貼付】!G200</f>
        <v>0</v>
      </c>
      <c r="L201" s="2">
        <f>STEP①【データ貼付】!H200</f>
        <v>0</v>
      </c>
      <c r="M201" s="2">
        <f>STEP①【データ貼付】!I200</f>
        <v>0</v>
      </c>
      <c r="N201" s="2">
        <f>STEP①【データ貼付】!J200</f>
        <v>0</v>
      </c>
      <c r="O201" s="2">
        <f>STEP①【データ貼付】!K200</f>
        <v>0</v>
      </c>
    </row>
    <row r="202" spans="1:15" x14ac:dyDescent="0.15">
      <c r="A202" s="2">
        <v>200</v>
      </c>
      <c r="B202" s="2" t="str">
        <f t="shared" si="7"/>
        <v>99</v>
      </c>
      <c r="C202" s="2" t="str">
        <f>J202&amp;COUNTIF($J$3:J202,J202)</f>
        <v>051</v>
      </c>
      <c r="D202" s="2" t="str">
        <f>STEP①【データ貼付】!D201&amp;STEP①【データ貼付】!E201</f>
        <v/>
      </c>
      <c r="E202" s="16">
        <f>STEP①【データ貼付】!G201+ROW()/1000000</f>
        <v>2.02E-4</v>
      </c>
      <c r="F202" s="2">
        <f t="shared" si="8"/>
        <v>99</v>
      </c>
      <c r="G202" s="2">
        <f>STEP①【データ貼付】!A201</f>
        <v>0</v>
      </c>
      <c r="H202" s="2">
        <f>STEP①【データ貼付】!B201</f>
        <v>0</v>
      </c>
      <c r="I202" s="49">
        <f>STEP①【データ貼付】!C201</f>
        <v>0</v>
      </c>
      <c r="J202" s="2">
        <f>STEP①【データ貼付】!F201</f>
        <v>0</v>
      </c>
      <c r="K202" s="2">
        <f>STEP①【データ貼付】!G201</f>
        <v>0</v>
      </c>
      <c r="L202" s="2">
        <f>STEP①【データ貼付】!H201</f>
        <v>0</v>
      </c>
      <c r="M202" s="2">
        <f>STEP①【データ貼付】!I201</f>
        <v>0</v>
      </c>
      <c r="N202" s="2">
        <f>STEP①【データ貼付】!J201</f>
        <v>0</v>
      </c>
      <c r="O202" s="2">
        <f>STEP①【データ貼付】!K201</f>
        <v>0</v>
      </c>
    </row>
    <row r="203" spans="1:15" x14ac:dyDescent="0.15">
      <c r="A203" s="2">
        <v>201</v>
      </c>
      <c r="B203" s="2" t="str">
        <f t="shared" ref="B203:B226" si="9">D203&amp;F203</f>
        <v>98</v>
      </c>
      <c r="C203" s="2" t="str">
        <f>J203&amp;COUNTIF($J$3:J203,J203)</f>
        <v>052</v>
      </c>
      <c r="D203" s="2" t="str">
        <f>STEP①【データ貼付】!D202&amp;STEP①【データ貼付】!E202</f>
        <v/>
      </c>
      <c r="E203" s="16">
        <f>STEP①【データ貼付】!G202+ROW()/1000000</f>
        <v>2.03E-4</v>
      </c>
      <c r="F203" s="2">
        <f t="shared" si="8"/>
        <v>98</v>
      </c>
      <c r="G203" s="2">
        <f>STEP①【データ貼付】!A202</f>
        <v>0</v>
      </c>
      <c r="H203" s="2">
        <f>STEP①【データ貼付】!B202</f>
        <v>0</v>
      </c>
      <c r="I203" s="49">
        <f>STEP①【データ貼付】!C202</f>
        <v>0</v>
      </c>
      <c r="J203" s="2">
        <f>STEP①【データ貼付】!F202</f>
        <v>0</v>
      </c>
      <c r="K203" s="2">
        <f>STEP①【データ貼付】!G202</f>
        <v>0</v>
      </c>
      <c r="L203" s="2">
        <f>STEP①【データ貼付】!H202</f>
        <v>0</v>
      </c>
      <c r="M203" s="2">
        <f>STEP①【データ貼付】!I202</f>
        <v>0</v>
      </c>
      <c r="N203" s="2">
        <f>STEP①【データ貼付】!J202</f>
        <v>0</v>
      </c>
      <c r="O203" s="2">
        <f>STEP①【データ貼付】!K202</f>
        <v>0</v>
      </c>
    </row>
    <row r="204" spans="1:15" x14ac:dyDescent="0.15">
      <c r="A204" s="2">
        <v>202</v>
      </c>
      <c r="B204" s="2" t="str">
        <f t="shared" si="9"/>
        <v>97</v>
      </c>
      <c r="C204" s="2" t="str">
        <f>J204&amp;COUNTIF($J$3:J204,J204)</f>
        <v>053</v>
      </c>
      <c r="D204" s="2" t="str">
        <f>STEP①【データ貼付】!D203&amp;STEP①【データ貼付】!E203</f>
        <v/>
      </c>
      <c r="E204" s="16">
        <f>STEP①【データ貼付】!G203+ROW()/1000000</f>
        <v>2.04E-4</v>
      </c>
      <c r="F204" s="2">
        <f t="shared" si="8"/>
        <v>97</v>
      </c>
      <c r="G204" s="2">
        <f>STEP①【データ貼付】!A203</f>
        <v>0</v>
      </c>
      <c r="H204" s="2">
        <f>STEP①【データ貼付】!B203</f>
        <v>0</v>
      </c>
      <c r="I204" s="49">
        <f>STEP①【データ貼付】!C203</f>
        <v>0</v>
      </c>
      <c r="J204" s="2">
        <f>STEP①【データ貼付】!F203</f>
        <v>0</v>
      </c>
      <c r="K204" s="2">
        <f>STEP①【データ貼付】!G203</f>
        <v>0</v>
      </c>
      <c r="L204" s="2">
        <f>STEP①【データ貼付】!H203</f>
        <v>0</v>
      </c>
      <c r="M204" s="2">
        <f>STEP①【データ貼付】!I203</f>
        <v>0</v>
      </c>
      <c r="N204" s="2">
        <f>STEP①【データ貼付】!J203</f>
        <v>0</v>
      </c>
      <c r="O204" s="2">
        <f>STEP①【データ貼付】!K203</f>
        <v>0</v>
      </c>
    </row>
    <row r="205" spans="1:15" x14ac:dyDescent="0.15">
      <c r="A205" s="2">
        <v>203</v>
      </c>
      <c r="B205" s="2" t="str">
        <f t="shared" si="9"/>
        <v>96</v>
      </c>
      <c r="C205" s="2" t="str">
        <f>J205&amp;COUNTIF($J$3:J205,J205)</f>
        <v>054</v>
      </c>
      <c r="D205" s="2" t="str">
        <f>STEP①【データ貼付】!D204&amp;STEP①【データ貼付】!E204</f>
        <v/>
      </c>
      <c r="E205" s="16">
        <f>STEP①【データ貼付】!G204+ROW()/1000000</f>
        <v>2.05E-4</v>
      </c>
      <c r="F205" s="2">
        <f t="shared" si="8"/>
        <v>96</v>
      </c>
      <c r="G205" s="2">
        <f>STEP①【データ貼付】!A204</f>
        <v>0</v>
      </c>
      <c r="H205" s="2">
        <f>STEP①【データ貼付】!B204</f>
        <v>0</v>
      </c>
      <c r="I205" s="49">
        <f>STEP①【データ貼付】!C204</f>
        <v>0</v>
      </c>
      <c r="J205" s="2">
        <f>STEP①【データ貼付】!F204</f>
        <v>0</v>
      </c>
      <c r="K205" s="2">
        <f>STEP①【データ貼付】!G204</f>
        <v>0</v>
      </c>
      <c r="L205" s="2">
        <f>STEP①【データ貼付】!H204</f>
        <v>0</v>
      </c>
      <c r="M205" s="2">
        <f>STEP①【データ貼付】!I204</f>
        <v>0</v>
      </c>
      <c r="N205" s="2">
        <f>STEP①【データ貼付】!J204</f>
        <v>0</v>
      </c>
      <c r="O205" s="2">
        <f>STEP①【データ貼付】!K204</f>
        <v>0</v>
      </c>
    </row>
    <row r="206" spans="1:15" x14ac:dyDescent="0.15">
      <c r="A206" s="2">
        <v>204</v>
      </c>
      <c r="B206" s="2" t="str">
        <f t="shared" si="9"/>
        <v>95</v>
      </c>
      <c r="C206" s="2" t="str">
        <f>J206&amp;COUNTIF($J$3:J206,J206)</f>
        <v>055</v>
      </c>
      <c r="D206" s="2" t="str">
        <f>STEP①【データ貼付】!D205&amp;STEP①【データ貼付】!E205</f>
        <v/>
      </c>
      <c r="E206" s="16">
        <f>STEP①【データ貼付】!G205+ROW()/1000000</f>
        <v>2.0599999999999999E-4</v>
      </c>
      <c r="F206" s="2">
        <f t="shared" si="8"/>
        <v>95</v>
      </c>
      <c r="G206" s="2">
        <f>STEP①【データ貼付】!A205</f>
        <v>0</v>
      </c>
      <c r="H206" s="2">
        <f>STEP①【データ貼付】!B205</f>
        <v>0</v>
      </c>
      <c r="I206" s="49">
        <f>STEP①【データ貼付】!C205</f>
        <v>0</v>
      </c>
      <c r="J206" s="2">
        <f>STEP①【データ貼付】!F205</f>
        <v>0</v>
      </c>
      <c r="K206" s="2">
        <f>STEP①【データ貼付】!G205</f>
        <v>0</v>
      </c>
      <c r="L206" s="2">
        <f>STEP①【データ貼付】!H205</f>
        <v>0</v>
      </c>
      <c r="M206" s="2">
        <f>STEP①【データ貼付】!I205</f>
        <v>0</v>
      </c>
      <c r="N206" s="2">
        <f>STEP①【データ貼付】!J205</f>
        <v>0</v>
      </c>
      <c r="O206" s="2">
        <f>STEP①【データ貼付】!K205</f>
        <v>0</v>
      </c>
    </row>
    <row r="207" spans="1:15" x14ac:dyDescent="0.15">
      <c r="A207" s="2">
        <v>205</v>
      </c>
      <c r="B207" s="2" t="str">
        <f t="shared" si="9"/>
        <v>94</v>
      </c>
      <c r="C207" s="2" t="str">
        <f>J207&amp;COUNTIF($J$3:J207,J207)</f>
        <v>056</v>
      </c>
      <c r="D207" s="2" t="str">
        <f>STEP①【データ貼付】!D206&amp;STEP①【データ貼付】!E206</f>
        <v/>
      </c>
      <c r="E207" s="16">
        <f>STEP①【データ貼付】!G206+ROW()/1000000</f>
        <v>2.0699999999999999E-4</v>
      </c>
      <c r="F207" s="2">
        <f t="shared" si="8"/>
        <v>94</v>
      </c>
      <c r="G207" s="2">
        <f>STEP①【データ貼付】!A206</f>
        <v>0</v>
      </c>
      <c r="H207" s="2">
        <f>STEP①【データ貼付】!B206</f>
        <v>0</v>
      </c>
      <c r="I207" s="49">
        <f>STEP①【データ貼付】!C206</f>
        <v>0</v>
      </c>
      <c r="J207" s="2">
        <f>STEP①【データ貼付】!F206</f>
        <v>0</v>
      </c>
      <c r="K207" s="2">
        <f>STEP①【データ貼付】!G206</f>
        <v>0</v>
      </c>
      <c r="L207" s="2">
        <f>STEP①【データ貼付】!H206</f>
        <v>0</v>
      </c>
      <c r="M207" s="2">
        <f>STEP①【データ貼付】!I206</f>
        <v>0</v>
      </c>
      <c r="N207" s="2">
        <f>STEP①【データ貼付】!J206</f>
        <v>0</v>
      </c>
      <c r="O207" s="2">
        <f>STEP①【データ貼付】!K206</f>
        <v>0</v>
      </c>
    </row>
    <row r="208" spans="1:15" x14ac:dyDescent="0.15">
      <c r="A208" s="2">
        <v>206</v>
      </c>
      <c r="B208" s="2" t="str">
        <f t="shared" si="9"/>
        <v>93</v>
      </c>
      <c r="C208" s="2" t="str">
        <f>J208&amp;COUNTIF($J$3:J208,J208)</f>
        <v>057</v>
      </c>
      <c r="D208" s="2" t="str">
        <f>STEP①【データ貼付】!D207&amp;STEP①【データ貼付】!E207</f>
        <v/>
      </c>
      <c r="E208" s="16">
        <f>STEP①【データ貼付】!G207+ROW()/1000000</f>
        <v>2.0799999999999999E-4</v>
      </c>
      <c r="F208" s="2">
        <f t="shared" si="8"/>
        <v>93</v>
      </c>
      <c r="G208" s="2">
        <f>STEP①【データ貼付】!A207</f>
        <v>0</v>
      </c>
      <c r="H208" s="2">
        <f>STEP①【データ貼付】!B207</f>
        <v>0</v>
      </c>
      <c r="I208" s="49">
        <f>STEP①【データ貼付】!C207</f>
        <v>0</v>
      </c>
      <c r="J208" s="2">
        <f>STEP①【データ貼付】!F207</f>
        <v>0</v>
      </c>
      <c r="K208" s="2">
        <f>STEP①【データ貼付】!G207</f>
        <v>0</v>
      </c>
      <c r="L208" s="2">
        <f>STEP①【データ貼付】!H207</f>
        <v>0</v>
      </c>
      <c r="M208" s="2">
        <f>STEP①【データ貼付】!I207</f>
        <v>0</v>
      </c>
      <c r="N208" s="2">
        <f>STEP①【データ貼付】!J207</f>
        <v>0</v>
      </c>
      <c r="O208" s="2">
        <f>STEP①【データ貼付】!K207</f>
        <v>0</v>
      </c>
    </row>
    <row r="209" spans="1:15" x14ac:dyDescent="0.15">
      <c r="A209" s="2">
        <v>207</v>
      </c>
      <c r="B209" s="2" t="str">
        <f t="shared" si="9"/>
        <v>92</v>
      </c>
      <c r="C209" s="2" t="str">
        <f>J209&amp;COUNTIF($J$3:J209,J209)</f>
        <v>058</v>
      </c>
      <c r="D209" s="2" t="str">
        <f>STEP①【データ貼付】!D208&amp;STEP①【データ貼付】!E208</f>
        <v/>
      </c>
      <c r="E209" s="16">
        <f>STEP①【データ貼付】!G208+ROW()/1000000</f>
        <v>2.0900000000000001E-4</v>
      </c>
      <c r="F209" s="2">
        <f t="shared" si="8"/>
        <v>92</v>
      </c>
      <c r="G209" s="2">
        <f>STEP①【データ貼付】!A208</f>
        <v>0</v>
      </c>
      <c r="H209" s="2">
        <f>STEP①【データ貼付】!B208</f>
        <v>0</v>
      </c>
      <c r="I209" s="49">
        <f>STEP①【データ貼付】!C208</f>
        <v>0</v>
      </c>
      <c r="J209" s="2">
        <f>STEP①【データ貼付】!F208</f>
        <v>0</v>
      </c>
      <c r="K209" s="2">
        <f>STEP①【データ貼付】!G208</f>
        <v>0</v>
      </c>
      <c r="L209" s="2">
        <f>STEP①【データ貼付】!H208</f>
        <v>0</v>
      </c>
      <c r="M209" s="2">
        <f>STEP①【データ貼付】!I208</f>
        <v>0</v>
      </c>
      <c r="N209" s="2">
        <f>STEP①【データ貼付】!J208</f>
        <v>0</v>
      </c>
      <c r="O209" s="2">
        <f>STEP①【データ貼付】!K208</f>
        <v>0</v>
      </c>
    </row>
    <row r="210" spans="1:15" x14ac:dyDescent="0.15">
      <c r="A210" s="2">
        <v>208</v>
      </c>
      <c r="B210" s="2" t="str">
        <f t="shared" si="9"/>
        <v>91</v>
      </c>
      <c r="C210" s="2" t="str">
        <f>J210&amp;COUNTIF($J$3:J210,J210)</f>
        <v>059</v>
      </c>
      <c r="D210" s="2" t="str">
        <f>STEP①【データ貼付】!D209&amp;STEP①【データ貼付】!E209</f>
        <v/>
      </c>
      <c r="E210" s="16">
        <f>STEP①【データ貼付】!G209+ROW()/1000000</f>
        <v>2.1000000000000001E-4</v>
      </c>
      <c r="F210" s="2">
        <f t="shared" si="8"/>
        <v>91</v>
      </c>
      <c r="G210" s="2">
        <f>STEP①【データ貼付】!A209</f>
        <v>0</v>
      </c>
      <c r="H210" s="2">
        <f>STEP①【データ貼付】!B209</f>
        <v>0</v>
      </c>
      <c r="I210" s="49">
        <f>STEP①【データ貼付】!C209</f>
        <v>0</v>
      </c>
      <c r="J210" s="2">
        <f>STEP①【データ貼付】!F209</f>
        <v>0</v>
      </c>
      <c r="K210" s="2">
        <f>STEP①【データ貼付】!G209</f>
        <v>0</v>
      </c>
      <c r="L210" s="2">
        <f>STEP①【データ貼付】!H209</f>
        <v>0</v>
      </c>
      <c r="M210" s="2">
        <f>STEP①【データ貼付】!I209</f>
        <v>0</v>
      </c>
      <c r="N210" s="2">
        <f>STEP①【データ貼付】!J209</f>
        <v>0</v>
      </c>
      <c r="O210" s="2">
        <f>STEP①【データ貼付】!K209</f>
        <v>0</v>
      </c>
    </row>
    <row r="211" spans="1:15" x14ac:dyDescent="0.15">
      <c r="A211" s="2">
        <v>209</v>
      </c>
      <c r="B211" s="2" t="str">
        <f t="shared" si="9"/>
        <v>90</v>
      </c>
      <c r="C211" s="2" t="str">
        <f>J211&amp;COUNTIF($J$3:J211,J211)</f>
        <v>060</v>
      </c>
      <c r="D211" s="2" t="str">
        <f>STEP①【データ貼付】!D210&amp;STEP①【データ貼付】!E210</f>
        <v/>
      </c>
      <c r="E211" s="16">
        <f>STEP①【データ貼付】!G210+ROW()/1000000</f>
        <v>2.1100000000000001E-4</v>
      </c>
      <c r="F211" s="2">
        <f t="shared" si="8"/>
        <v>90</v>
      </c>
      <c r="G211" s="2">
        <f>STEP①【データ貼付】!A210</f>
        <v>0</v>
      </c>
      <c r="H211" s="2">
        <f>STEP①【データ貼付】!B210</f>
        <v>0</v>
      </c>
      <c r="I211" s="49">
        <f>STEP①【データ貼付】!C210</f>
        <v>0</v>
      </c>
      <c r="J211" s="2">
        <f>STEP①【データ貼付】!F210</f>
        <v>0</v>
      </c>
      <c r="K211" s="2">
        <f>STEP①【データ貼付】!G210</f>
        <v>0</v>
      </c>
      <c r="L211" s="2">
        <f>STEP①【データ貼付】!H210</f>
        <v>0</v>
      </c>
      <c r="M211" s="2">
        <f>STEP①【データ貼付】!I210</f>
        <v>0</v>
      </c>
      <c r="N211" s="2">
        <f>STEP①【データ貼付】!J210</f>
        <v>0</v>
      </c>
      <c r="O211" s="2">
        <f>STEP①【データ貼付】!K210</f>
        <v>0</v>
      </c>
    </row>
    <row r="212" spans="1:15" x14ac:dyDescent="0.15">
      <c r="A212" s="2">
        <v>210</v>
      </c>
      <c r="B212" s="2" t="str">
        <f t="shared" si="9"/>
        <v>89</v>
      </c>
      <c r="C212" s="2" t="str">
        <f>J212&amp;COUNTIF($J$3:J212,J212)</f>
        <v>061</v>
      </c>
      <c r="D212" s="2" t="str">
        <f>STEP①【データ貼付】!D211&amp;STEP①【データ貼付】!E211</f>
        <v/>
      </c>
      <c r="E212" s="16">
        <f>STEP①【データ貼付】!G211+ROW()/1000000</f>
        <v>2.12E-4</v>
      </c>
      <c r="F212" s="2">
        <f t="shared" si="8"/>
        <v>89</v>
      </c>
      <c r="G212" s="2">
        <f>STEP①【データ貼付】!A211</f>
        <v>0</v>
      </c>
      <c r="H212" s="2">
        <f>STEP①【データ貼付】!B211</f>
        <v>0</v>
      </c>
      <c r="I212" s="49">
        <f>STEP①【データ貼付】!C211</f>
        <v>0</v>
      </c>
      <c r="J212" s="2">
        <f>STEP①【データ貼付】!F211</f>
        <v>0</v>
      </c>
      <c r="K212" s="2">
        <f>STEP①【データ貼付】!G211</f>
        <v>0</v>
      </c>
      <c r="L212" s="2">
        <f>STEP①【データ貼付】!H211</f>
        <v>0</v>
      </c>
      <c r="M212" s="2">
        <f>STEP①【データ貼付】!I211</f>
        <v>0</v>
      </c>
      <c r="N212" s="2">
        <f>STEP①【データ貼付】!J211</f>
        <v>0</v>
      </c>
      <c r="O212" s="2">
        <f>STEP①【データ貼付】!K211</f>
        <v>0</v>
      </c>
    </row>
    <row r="213" spans="1:15" x14ac:dyDescent="0.15">
      <c r="A213" s="2">
        <v>211</v>
      </c>
      <c r="B213" s="2" t="str">
        <f t="shared" si="9"/>
        <v>88</v>
      </c>
      <c r="C213" s="2" t="str">
        <f>J213&amp;COUNTIF($J$3:J213,J213)</f>
        <v>062</v>
      </c>
      <c r="D213" s="2" t="str">
        <f>STEP①【データ貼付】!D212&amp;STEP①【データ貼付】!E212</f>
        <v/>
      </c>
      <c r="E213" s="16">
        <f>STEP①【データ貼付】!G212+ROW()/1000000</f>
        <v>2.13E-4</v>
      </c>
      <c r="F213" s="2">
        <f t="shared" si="8"/>
        <v>88</v>
      </c>
      <c r="G213" s="2">
        <f>STEP①【データ貼付】!A212</f>
        <v>0</v>
      </c>
      <c r="H213" s="2">
        <f>STEP①【データ貼付】!B212</f>
        <v>0</v>
      </c>
      <c r="I213" s="49">
        <f>STEP①【データ貼付】!C212</f>
        <v>0</v>
      </c>
      <c r="J213" s="2">
        <f>STEP①【データ貼付】!F212</f>
        <v>0</v>
      </c>
      <c r="K213" s="2">
        <f>STEP①【データ貼付】!G212</f>
        <v>0</v>
      </c>
      <c r="L213" s="2">
        <f>STEP①【データ貼付】!H212</f>
        <v>0</v>
      </c>
      <c r="M213" s="2">
        <f>STEP①【データ貼付】!I212</f>
        <v>0</v>
      </c>
      <c r="N213" s="2">
        <f>STEP①【データ貼付】!J212</f>
        <v>0</v>
      </c>
      <c r="O213" s="2">
        <f>STEP①【データ貼付】!K212</f>
        <v>0</v>
      </c>
    </row>
    <row r="214" spans="1:15" x14ac:dyDescent="0.15">
      <c r="A214" s="2">
        <v>212</v>
      </c>
      <c r="B214" s="2" t="str">
        <f t="shared" si="9"/>
        <v>87</v>
      </c>
      <c r="C214" s="2" t="str">
        <f>J214&amp;COUNTIF($J$3:J214,J214)</f>
        <v>063</v>
      </c>
      <c r="D214" s="2" t="str">
        <f>STEP①【データ貼付】!D213&amp;STEP①【データ貼付】!E213</f>
        <v/>
      </c>
      <c r="E214" s="16">
        <f>STEP①【データ貼付】!G213+ROW()/1000000</f>
        <v>2.14E-4</v>
      </c>
      <c r="F214" s="2">
        <f t="shared" si="8"/>
        <v>87</v>
      </c>
      <c r="G214" s="2">
        <f>STEP①【データ貼付】!A213</f>
        <v>0</v>
      </c>
      <c r="H214" s="2">
        <f>STEP①【データ貼付】!B213</f>
        <v>0</v>
      </c>
      <c r="I214" s="49">
        <f>STEP①【データ貼付】!C213</f>
        <v>0</v>
      </c>
      <c r="J214" s="2">
        <f>STEP①【データ貼付】!F213</f>
        <v>0</v>
      </c>
      <c r="K214" s="2">
        <f>STEP①【データ貼付】!G213</f>
        <v>0</v>
      </c>
      <c r="L214" s="2">
        <f>STEP①【データ貼付】!H213</f>
        <v>0</v>
      </c>
      <c r="M214" s="2">
        <f>STEP①【データ貼付】!I213</f>
        <v>0</v>
      </c>
      <c r="N214" s="2">
        <f>STEP①【データ貼付】!J213</f>
        <v>0</v>
      </c>
      <c r="O214" s="2">
        <f>STEP①【データ貼付】!K213</f>
        <v>0</v>
      </c>
    </row>
    <row r="215" spans="1:15" x14ac:dyDescent="0.15">
      <c r="A215" s="2">
        <v>213</v>
      </c>
      <c r="B215" s="2" t="str">
        <f t="shared" si="9"/>
        <v>86</v>
      </c>
      <c r="C215" s="2" t="str">
        <f>J215&amp;COUNTIF($J$3:J215,J215)</f>
        <v>064</v>
      </c>
      <c r="D215" s="2" t="str">
        <f>STEP①【データ貼付】!D214&amp;STEP①【データ貼付】!E214</f>
        <v/>
      </c>
      <c r="E215" s="16">
        <f>STEP①【データ貼付】!G214+ROW()/1000000</f>
        <v>2.1499999999999999E-4</v>
      </c>
      <c r="F215" s="2">
        <f t="shared" si="8"/>
        <v>86</v>
      </c>
      <c r="G215" s="2">
        <f>STEP①【データ貼付】!A214</f>
        <v>0</v>
      </c>
      <c r="H215" s="2">
        <f>STEP①【データ貼付】!B214</f>
        <v>0</v>
      </c>
      <c r="I215" s="49">
        <f>STEP①【データ貼付】!C214</f>
        <v>0</v>
      </c>
      <c r="J215" s="2">
        <f>STEP①【データ貼付】!F214</f>
        <v>0</v>
      </c>
      <c r="K215" s="2">
        <f>STEP①【データ貼付】!G214</f>
        <v>0</v>
      </c>
      <c r="L215" s="2">
        <f>STEP①【データ貼付】!H214</f>
        <v>0</v>
      </c>
      <c r="M215" s="2">
        <f>STEP①【データ貼付】!I214</f>
        <v>0</v>
      </c>
      <c r="N215" s="2">
        <f>STEP①【データ貼付】!J214</f>
        <v>0</v>
      </c>
      <c r="O215" s="2">
        <f>STEP①【データ貼付】!K214</f>
        <v>0</v>
      </c>
    </row>
    <row r="216" spans="1:15" x14ac:dyDescent="0.15">
      <c r="A216" s="2">
        <v>214</v>
      </c>
      <c r="B216" s="2" t="str">
        <f t="shared" si="9"/>
        <v>85</v>
      </c>
      <c r="C216" s="2" t="str">
        <f>J216&amp;COUNTIF($J$3:J216,J216)</f>
        <v>065</v>
      </c>
      <c r="D216" s="2" t="str">
        <f>STEP①【データ貼付】!D215&amp;STEP①【データ貼付】!E215</f>
        <v/>
      </c>
      <c r="E216" s="16">
        <f>STEP①【データ貼付】!G215+ROW()/1000000</f>
        <v>2.1599999999999999E-4</v>
      </c>
      <c r="F216" s="2">
        <f t="shared" si="8"/>
        <v>85</v>
      </c>
      <c r="G216" s="2">
        <f>STEP①【データ貼付】!A215</f>
        <v>0</v>
      </c>
      <c r="H216" s="2">
        <f>STEP①【データ貼付】!B215</f>
        <v>0</v>
      </c>
      <c r="I216" s="49">
        <f>STEP①【データ貼付】!C215</f>
        <v>0</v>
      </c>
      <c r="J216" s="2">
        <f>STEP①【データ貼付】!F215</f>
        <v>0</v>
      </c>
      <c r="K216" s="2">
        <f>STEP①【データ貼付】!G215</f>
        <v>0</v>
      </c>
      <c r="L216" s="2">
        <f>STEP①【データ貼付】!H215</f>
        <v>0</v>
      </c>
      <c r="M216" s="2">
        <f>STEP①【データ貼付】!I215</f>
        <v>0</v>
      </c>
      <c r="N216" s="2">
        <f>STEP①【データ貼付】!J215</f>
        <v>0</v>
      </c>
      <c r="O216" s="2">
        <f>STEP①【データ貼付】!K215</f>
        <v>0</v>
      </c>
    </row>
    <row r="217" spans="1:15" x14ac:dyDescent="0.15">
      <c r="A217" s="2">
        <v>215</v>
      </c>
      <c r="B217" s="2" t="str">
        <f t="shared" si="9"/>
        <v>84</v>
      </c>
      <c r="C217" s="2" t="str">
        <f>J217&amp;COUNTIF($J$3:J217,J217)</f>
        <v>066</v>
      </c>
      <c r="D217" s="2" t="str">
        <f>STEP①【データ貼付】!D216&amp;STEP①【データ貼付】!E216</f>
        <v/>
      </c>
      <c r="E217" s="16">
        <f>STEP①【データ貼付】!G216+ROW()/1000000</f>
        <v>2.1699999999999999E-4</v>
      </c>
      <c r="F217" s="2">
        <f t="shared" si="8"/>
        <v>84</v>
      </c>
      <c r="G217" s="2">
        <f>STEP①【データ貼付】!A216</f>
        <v>0</v>
      </c>
      <c r="H217" s="2">
        <f>STEP①【データ貼付】!B216</f>
        <v>0</v>
      </c>
      <c r="I217" s="49">
        <f>STEP①【データ貼付】!C216</f>
        <v>0</v>
      </c>
      <c r="J217" s="2">
        <f>STEP①【データ貼付】!F216</f>
        <v>0</v>
      </c>
      <c r="K217" s="2">
        <f>STEP①【データ貼付】!G216</f>
        <v>0</v>
      </c>
      <c r="L217" s="2">
        <f>STEP①【データ貼付】!H216</f>
        <v>0</v>
      </c>
      <c r="M217" s="2">
        <f>STEP①【データ貼付】!I216</f>
        <v>0</v>
      </c>
      <c r="N217" s="2">
        <f>STEP①【データ貼付】!J216</f>
        <v>0</v>
      </c>
      <c r="O217" s="2">
        <f>STEP①【データ貼付】!K216</f>
        <v>0</v>
      </c>
    </row>
    <row r="218" spans="1:15" x14ac:dyDescent="0.15">
      <c r="A218" s="2">
        <v>216</v>
      </c>
      <c r="B218" s="2" t="str">
        <f t="shared" si="9"/>
        <v>83</v>
      </c>
      <c r="C218" s="2" t="str">
        <f>J218&amp;COUNTIF($J$3:J218,J218)</f>
        <v>067</v>
      </c>
      <c r="D218" s="2" t="str">
        <f>STEP①【データ貼付】!D217&amp;STEP①【データ貼付】!E217</f>
        <v/>
      </c>
      <c r="E218" s="16">
        <f>STEP①【データ貼付】!G217+ROW()/1000000</f>
        <v>2.1800000000000001E-4</v>
      </c>
      <c r="F218" s="2">
        <f t="shared" si="8"/>
        <v>83</v>
      </c>
      <c r="G218" s="2">
        <f>STEP①【データ貼付】!A217</f>
        <v>0</v>
      </c>
      <c r="H218" s="2">
        <f>STEP①【データ貼付】!B217</f>
        <v>0</v>
      </c>
      <c r="I218" s="49">
        <f>STEP①【データ貼付】!C217</f>
        <v>0</v>
      </c>
      <c r="J218" s="2">
        <f>STEP①【データ貼付】!F217</f>
        <v>0</v>
      </c>
      <c r="K218" s="2">
        <f>STEP①【データ貼付】!G217</f>
        <v>0</v>
      </c>
      <c r="L218" s="2">
        <f>STEP①【データ貼付】!H217</f>
        <v>0</v>
      </c>
      <c r="M218" s="2">
        <f>STEP①【データ貼付】!I217</f>
        <v>0</v>
      </c>
      <c r="N218" s="2">
        <f>STEP①【データ貼付】!J217</f>
        <v>0</v>
      </c>
      <c r="O218" s="2">
        <f>STEP①【データ貼付】!K217</f>
        <v>0</v>
      </c>
    </row>
    <row r="219" spans="1:15" x14ac:dyDescent="0.15">
      <c r="A219" s="2">
        <v>217</v>
      </c>
      <c r="B219" s="2" t="str">
        <f t="shared" si="9"/>
        <v>82</v>
      </c>
      <c r="C219" s="2" t="str">
        <f>J219&amp;COUNTIF($J$3:J219,J219)</f>
        <v>068</v>
      </c>
      <c r="D219" s="2" t="str">
        <f>STEP①【データ貼付】!D218&amp;STEP①【データ貼付】!E218</f>
        <v/>
      </c>
      <c r="E219" s="16">
        <f>STEP①【データ貼付】!G218+ROW()/1000000</f>
        <v>2.1900000000000001E-4</v>
      </c>
      <c r="F219" s="2">
        <f t="shared" si="8"/>
        <v>82</v>
      </c>
      <c r="G219" s="2">
        <f>STEP①【データ貼付】!A218</f>
        <v>0</v>
      </c>
      <c r="H219" s="2">
        <f>STEP①【データ貼付】!B218</f>
        <v>0</v>
      </c>
      <c r="I219" s="49">
        <f>STEP①【データ貼付】!C218</f>
        <v>0</v>
      </c>
      <c r="J219" s="2">
        <f>STEP①【データ貼付】!F218</f>
        <v>0</v>
      </c>
      <c r="K219" s="2">
        <f>STEP①【データ貼付】!G218</f>
        <v>0</v>
      </c>
      <c r="L219" s="2">
        <f>STEP①【データ貼付】!H218</f>
        <v>0</v>
      </c>
      <c r="M219" s="2">
        <f>STEP①【データ貼付】!I218</f>
        <v>0</v>
      </c>
      <c r="N219" s="2">
        <f>STEP①【データ貼付】!J218</f>
        <v>0</v>
      </c>
      <c r="O219" s="2">
        <f>STEP①【データ貼付】!K218</f>
        <v>0</v>
      </c>
    </row>
    <row r="220" spans="1:15" x14ac:dyDescent="0.15">
      <c r="A220" s="2">
        <v>218</v>
      </c>
      <c r="B220" s="2" t="str">
        <f t="shared" si="9"/>
        <v>81</v>
      </c>
      <c r="C220" s="2" t="str">
        <f>J220&amp;COUNTIF($J$3:J220,J220)</f>
        <v>069</v>
      </c>
      <c r="D220" s="2" t="str">
        <f>STEP①【データ貼付】!D219&amp;STEP①【データ貼付】!E219</f>
        <v/>
      </c>
      <c r="E220" s="16">
        <f>STEP①【データ貼付】!G219+ROW()/1000000</f>
        <v>2.2000000000000001E-4</v>
      </c>
      <c r="F220" s="2">
        <f t="shared" si="8"/>
        <v>81</v>
      </c>
      <c r="G220" s="2">
        <f>STEP①【データ貼付】!A219</f>
        <v>0</v>
      </c>
      <c r="H220" s="2">
        <f>STEP①【データ貼付】!B219</f>
        <v>0</v>
      </c>
      <c r="I220" s="49">
        <f>STEP①【データ貼付】!C219</f>
        <v>0</v>
      </c>
      <c r="J220" s="2">
        <f>STEP①【データ貼付】!F219</f>
        <v>0</v>
      </c>
      <c r="K220" s="2">
        <f>STEP①【データ貼付】!G219</f>
        <v>0</v>
      </c>
      <c r="L220" s="2">
        <f>STEP①【データ貼付】!H219</f>
        <v>0</v>
      </c>
      <c r="M220" s="2">
        <f>STEP①【データ貼付】!I219</f>
        <v>0</v>
      </c>
      <c r="N220" s="2">
        <f>STEP①【データ貼付】!J219</f>
        <v>0</v>
      </c>
      <c r="O220" s="2">
        <f>STEP①【データ貼付】!K219</f>
        <v>0</v>
      </c>
    </row>
    <row r="221" spans="1:15" x14ac:dyDescent="0.15">
      <c r="A221" s="2">
        <v>219</v>
      </c>
      <c r="B221" s="2" t="str">
        <f t="shared" si="9"/>
        <v>80</v>
      </c>
      <c r="C221" s="2" t="str">
        <f>J221&amp;COUNTIF($J$3:J221,J221)</f>
        <v>070</v>
      </c>
      <c r="D221" s="2" t="str">
        <f>STEP①【データ貼付】!D220&amp;STEP①【データ貼付】!E220</f>
        <v/>
      </c>
      <c r="E221" s="16">
        <f>STEP①【データ貼付】!G220+ROW()/1000000</f>
        <v>2.2100000000000001E-4</v>
      </c>
      <c r="F221" s="2">
        <f t="shared" si="8"/>
        <v>80</v>
      </c>
      <c r="G221" s="2">
        <f>STEP①【データ貼付】!A220</f>
        <v>0</v>
      </c>
      <c r="H221" s="2">
        <f>STEP①【データ貼付】!B220</f>
        <v>0</v>
      </c>
      <c r="I221" s="49">
        <f>STEP①【データ貼付】!C220</f>
        <v>0</v>
      </c>
      <c r="J221" s="2">
        <f>STEP①【データ貼付】!F220</f>
        <v>0</v>
      </c>
      <c r="K221" s="2">
        <f>STEP①【データ貼付】!G220</f>
        <v>0</v>
      </c>
      <c r="L221" s="2">
        <f>STEP①【データ貼付】!H220</f>
        <v>0</v>
      </c>
      <c r="M221" s="2">
        <f>STEP①【データ貼付】!I220</f>
        <v>0</v>
      </c>
      <c r="N221" s="2">
        <f>STEP①【データ貼付】!J220</f>
        <v>0</v>
      </c>
      <c r="O221" s="2">
        <f>STEP①【データ貼付】!K220</f>
        <v>0</v>
      </c>
    </row>
    <row r="222" spans="1:15" x14ac:dyDescent="0.15">
      <c r="A222" s="2">
        <v>220</v>
      </c>
      <c r="B222" s="2" t="str">
        <f t="shared" si="9"/>
        <v>79</v>
      </c>
      <c r="C222" s="2" t="str">
        <f>J222&amp;COUNTIF($J$3:J222,J222)</f>
        <v>071</v>
      </c>
      <c r="D222" s="2" t="str">
        <f>STEP①【データ貼付】!D221&amp;STEP①【データ貼付】!E221</f>
        <v/>
      </c>
      <c r="E222" s="16">
        <f>STEP①【データ貼付】!G221+ROW()/1000000</f>
        <v>2.22E-4</v>
      </c>
      <c r="F222" s="2">
        <f t="shared" si="8"/>
        <v>79</v>
      </c>
      <c r="G222" s="2">
        <f>STEP①【データ貼付】!A221</f>
        <v>0</v>
      </c>
      <c r="H222" s="2">
        <f>STEP①【データ貼付】!B221</f>
        <v>0</v>
      </c>
      <c r="I222" s="49">
        <f>STEP①【データ貼付】!C221</f>
        <v>0</v>
      </c>
      <c r="J222" s="2">
        <f>STEP①【データ貼付】!F221</f>
        <v>0</v>
      </c>
      <c r="K222" s="2">
        <f>STEP①【データ貼付】!G221</f>
        <v>0</v>
      </c>
      <c r="L222" s="2">
        <f>STEP①【データ貼付】!H221</f>
        <v>0</v>
      </c>
      <c r="M222" s="2">
        <f>STEP①【データ貼付】!I221</f>
        <v>0</v>
      </c>
      <c r="N222" s="2">
        <f>STEP①【データ貼付】!J221</f>
        <v>0</v>
      </c>
      <c r="O222" s="2">
        <f>STEP①【データ貼付】!K221</f>
        <v>0</v>
      </c>
    </row>
    <row r="223" spans="1:15" x14ac:dyDescent="0.15">
      <c r="A223" s="2">
        <v>221</v>
      </c>
      <c r="B223" s="2" t="str">
        <f t="shared" si="9"/>
        <v>78</v>
      </c>
      <c r="C223" s="2" t="str">
        <f>J223&amp;COUNTIF($J$3:J223,J223)</f>
        <v>072</v>
      </c>
      <c r="D223" s="2" t="str">
        <f>STEP①【データ貼付】!D222&amp;STEP①【データ貼付】!E222</f>
        <v/>
      </c>
      <c r="E223" s="16">
        <f>STEP①【データ貼付】!G222+ROW()/1000000</f>
        <v>2.23E-4</v>
      </c>
      <c r="F223" s="2">
        <f t="shared" si="8"/>
        <v>78</v>
      </c>
      <c r="G223" s="2">
        <f>STEP①【データ貼付】!A222</f>
        <v>0</v>
      </c>
      <c r="H223" s="2">
        <f>STEP①【データ貼付】!B222</f>
        <v>0</v>
      </c>
      <c r="I223" s="49">
        <f>STEP①【データ貼付】!C222</f>
        <v>0</v>
      </c>
      <c r="J223" s="2">
        <f>STEP①【データ貼付】!F222</f>
        <v>0</v>
      </c>
      <c r="K223" s="2">
        <f>STEP①【データ貼付】!G222</f>
        <v>0</v>
      </c>
      <c r="L223" s="2">
        <f>STEP①【データ貼付】!H222</f>
        <v>0</v>
      </c>
      <c r="M223" s="2">
        <f>STEP①【データ貼付】!I222</f>
        <v>0</v>
      </c>
      <c r="N223" s="2">
        <f>STEP①【データ貼付】!J222</f>
        <v>0</v>
      </c>
      <c r="O223" s="2">
        <f>STEP①【データ貼付】!K222</f>
        <v>0</v>
      </c>
    </row>
    <row r="224" spans="1:15" x14ac:dyDescent="0.15">
      <c r="A224" s="2">
        <v>222</v>
      </c>
      <c r="B224" s="2" t="str">
        <f t="shared" si="9"/>
        <v>77</v>
      </c>
      <c r="C224" s="2" t="str">
        <f>J224&amp;COUNTIF($J$3:J224,J224)</f>
        <v>073</v>
      </c>
      <c r="D224" s="2" t="str">
        <f>STEP①【データ貼付】!D223&amp;STEP①【データ貼付】!E223</f>
        <v/>
      </c>
      <c r="E224" s="16">
        <f>STEP①【データ貼付】!G223+ROW()/1000000</f>
        <v>2.24E-4</v>
      </c>
      <c r="F224" s="2">
        <f t="shared" si="8"/>
        <v>77</v>
      </c>
      <c r="G224" s="2">
        <f>STEP①【データ貼付】!A223</f>
        <v>0</v>
      </c>
      <c r="H224" s="2">
        <f>STEP①【データ貼付】!B223</f>
        <v>0</v>
      </c>
      <c r="I224" s="49">
        <f>STEP①【データ貼付】!C223</f>
        <v>0</v>
      </c>
      <c r="J224" s="2">
        <f>STEP①【データ貼付】!F223</f>
        <v>0</v>
      </c>
      <c r="K224" s="2">
        <f>STEP①【データ貼付】!G223</f>
        <v>0</v>
      </c>
      <c r="L224" s="2">
        <f>STEP①【データ貼付】!H223</f>
        <v>0</v>
      </c>
      <c r="M224" s="2">
        <f>STEP①【データ貼付】!I223</f>
        <v>0</v>
      </c>
      <c r="N224" s="2">
        <f>STEP①【データ貼付】!J223</f>
        <v>0</v>
      </c>
      <c r="O224" s="2">
        <f>STEP①【データ貼付】!K223</f>
        <v>0</v>
      </c>
    </row>
    <row r="225" spans="1:15" x14ac:dyDescent="0.15">
      <c r="A225" s="2">
        <v>223</v>
      </c>
      <c r="B225" s="2" t="str">
        <f t="shared" si="9"/>
        <v>76</v>
      </c>
      <c r="C225" s="2" t="str">
        <f>J225&amp;COUNTIF($J$3:J225,J225)</f>
        <v>074</v>
      </c>
      <c r="D225" s="2" t="str">
        <f>STEP①【データ貼付】!D224&amp;STEP①【データ貼付】!E224</f>
        <v/>
      </c>
      <c r="E225" s="16">
        <f>STEP①【データ貼付】!G224+ROW()/1000000</f>
        <v>2.2499999999999999E-4</v>
      </c>
      <c r="F225" s="2">
        <f t="shared" si="8"/>
        <v>76</v>
      </c>
      <c r="G225" s="2">
        <f>STEP①【データ貼付】!A224</f>
        <v>0</v>
      </c>
      <c r="H225" s="2">
        <f>STEP①【データ貼付】!B224</f>
        <v>0</v>
      </c>
      <c r="I225" s="49">
        <f>STEP①【データ貼付】!C224</f>
        <v>0</v>
      </c>
      <c r="J225" s="2">
        <f>STEP①【データ貼付】!F224</f>
        <v>0</v>
      </c>
      <c r="K225" s="2">
        <f>STEP①【データ貼付】!G224</f>
        <v>0</v>
      </c>
      <c r="L225" s="2">
        <f>STEP①【データ貼付】!H224</f>
        <v>0</v>
      </c>
      <c r="M225" s="2">
        <f>STEP①【データ貼付】!I224</f>
        <v>0</v>
      </c>
      <c r="N225" s="2">
        <f>STEP①【データ貼付】!J224</f>
        <v>0</v>
      </c>
      <c r="O225" s="2">
        <f>STEP①【データ貼付】!K224</f>
        <v>0</v>
      </c>
    </row>
    <row r="226" spans="1:15" x14ac:dyDescent="0.15">
      <c r="A226" s="2">
        <v>224</v>
      </c>
      <c r="B226" s="2" t="str">
        <f t="shared" si="9"/>
        <v>75</v>
      </c>
      <c r="C226" s="2" t="str">
        <f>J226&amp;COUNTIF($J$3:J226,J226)</f>
        <v>075</v>
      </c>
      <c r="D226" s="2" t="str">
        <f>STEP①【データ貼付】!D225&amp;STEP①【データ貼付】!E225</f>
        <v/>
      </c>
      <c r="E226" s="16">
        <f>STEP①【データ貼付】!G225+ROW()/1000000</f>
        <v>2.2599999999999999E-4</v>
      </c>
      <c r="F226" s="2">
        <f t="shared" si="8"/>
        <v>75</v>
      </c>
      <c r="G226" s="2">
        <f>STEP①【データ貼付】!A225</f>
        <v>0</v>
      </c>
      <c r="H226" s="2">
        <f>STEP①【データ貼付】!B225</f>
        <v>0</v>
      </c>
      <c r="I226" s="49">
        <f>STEP①【データ貼付】!C225</f>
        <v>0</v>
      </c>
      <c r="J226" s="2">
        <f>STEP①【データ貼付】!F225</f>
        <v>0</v>
      </c>
      <c r="K226" s="2">
        <f>STEP①【データ貼付】!G225</f>
        <v>0</v>
      </c>
      <c r="L226" s="2">
        <f>STEP①【データ貼付】!H225</f>
        <v>0</v>
      </c>
      <c r="M226" s="2">
        <f>STEP①【データ貼付】!I225</f>
        <v>0</v>
      </c>
      <c r="N226" s="2">
        <f>STEP①【データ貼付】!J225</f>
        <v>0</v>
      </c>
      <c r="O226" s="2">
        <f>STEP①【データ貼付】!K225</f>
        <v>0</v>
      </c>
    </row>
    <row r="227" spans="1:15" x14ac:dyDescent="0.15">
      <c r="A227" s="2">
        <v>225</v>
      </c>
      <c r="B227" s="2" t="str">
        <f t="shared" ref="B227:B251" si="10">D227&amp;F227</f>
        <v>74</v>
      </c>
      <c r="C227" s="2" t="str">
        <f>J227&amp;COUNTIF($J$3:J227,J227)</f>
        <v>076</v>
      </c>
      <c r="D227" s="2" t="str">
        <f>STEP①【データ貼付】!D226&amp;STEP①【データ貼付】!E226</f>
        <v/>
      </c>
      <c r="E227" s="16">
        <f>STEP①【データ貼付】!G226+ROW()/1000000</f>
        <v>2.2699999999999999E-4</v>
      </c>
      <c r="F227" s="2">
        <f t="shared" si="8"/>
        <v>74</v>
      </c>
      <c r="G227" s="2">
        <f>STEP①【データ貼付】!A226</f>
        <v>0</v>
      </c>
      <c r="H227" s="2">
        <f>STEP①【データ貼付】!B226</f>
        <v>0</v>
      </c>
      <c r="I227" s="49">
        <f>STEP①【データ貼付】!C226</f>
        <v>0</v>
      </c>
      <c r="J227" s="2">
        <f>STEP①【データ貼付】!F226</f>
        <v>0</v>
      </c>
      <c r="K227" s="2">
        <f>STEP①【データ貼付】!G226</f>
        <v>0</v>
      </c>
      <c r="L227" s="2">
        <f>STEP①【データ貼付】!H226</f>
        <v>0</v>
      </c>
      <c r="M227" s="2">
        <f>STEP①【データ貼付】!I226</f>
        <v>0</v>
      </c>
      <c r="N227" s="2">
        <f>STEP①【データ貼付】!J226</f>
        <v>0</v>
      </c>
      <c r="O227" s="2">
        <f>STEP①【データ貼付】!K226</f>
        <v>0</v>
      </c>
    </row>
    <row r="228" spans="1:15" x14ac:dyDescent="0.15">
      <c r="A228" s="2">
        <v>226</v>
      </c>
      <c r="B228" s="2" t="str">
        <f t="shared" si="10"/>
        <v>73</v>
      </c>
      <c r="C228" s="2" t="str">
        <f>J228&amp;COUNTIF($J$3:J228,J228)</f>
        <v>077</v>
      </c>
      <c r="D228" s="2" t="str">
        <f>STEP①【データ貼付】!D227&amp;STEP①【データ貼付】!E227</f>
        <v/>
      </c>
      <c r="E228" s="16">
        <f>STEP①【データ貼付】!G227+ROW()/1000000</f>
        <v>2.2800000000000001E-4</v>
      </c>
      <c r="F228" s="2">
        <f t="shared" si="8"/>
        <v>73</v>
      </c>
      <c r="G228" s="2">
        <f>STEP①【データ貼付】!A227</f>
        <v>0</v>
      </c>
      <c r="H228" s="2">
        <f>STEP①【データ貼付】!B227</f>
        <v>0</v>
      </c>
      <c r="I228" s="49">
        <f>STEP①【データ貼付】!C227</f>
        <v>0</v>
      </c>
      <c r="J228" s="2">
        <f>STEP①【データ貼付】!F227</f>
        <v>0</v>
      </c>
      <c r="K228" s="2">
        <f>STEP①【データ貼付】!G227</f>
        <v>0</v>
      </c>
      <c r="L228" s="2">
        <f>STEP①【データ貼付】!H227</f>
        <v>0</v>
      </c>
      <c r="M228" s="2">
        <f>STEP①【データ貼付】!I227</f>
        <v>0</v>
      </c>
      <c r="N228" s="2">
        <f>STEP①【データ貼付】!J227</f>
        <v>0</v>
      </c>
      <c r="O228" s="2">
        <f>STEP①【データ貼付】!K227</f>
        <v>0</v>
      </c>
    </row>
    <row r="229" spans="1:15" x14ac:dyDescent="0.15">
      <c r="A229" s="2">
        <v>227</v>
      </c>
      <c r="B229" s="2" t="str">
        <f t="shared" si="10"/>
        <v>72</v>
      </c>
      <c r="C229" s="2" t="str">
        <f>J229&amp;COUNTIF($J$3:J229,J229)</f>
        <v>078</v>
      </c>
      <c r="D229" s="2" t="str">
        <f>STEP①【データ貼付】!D228&amp;STEP①【データ貼付】!E228</f>
        <v/>
      </c>
      <c r="E229" s="16">
        <f>STEP①【データ貼付】!G228+ROW()/1000000</f>
        <v>2.2900000000000001E-4</v>
      </c>
      <c r="F229" s="2">
        <f t="shared" si="8"/>
        <v>72</v>
      </c>
      <c r="G229" s="2">
        <f>STEP①【データ貼付】!A228</f>
        <v>0</v>
      </c>
      <c r="H229" s="2">
        <f>STEP①【データ貼付】!B228</f>
        <v>0</v>
      </c>
      <c r="I229" s="49">
        <f>STEP①【データ貼付】!C228</f>
        <v>0</v>
      </c>
      <c r="J229" s="2">
        <f>STEP①【データ貼付】!F228</f>
        <v>0</v>
      </c>
      <c r="K229" s="2">
        <f>STEP①【データ貼付】!G228</f>
        <v>0</v>
      </c>
      <c r="L229" s="2">
        <f>STEP①【データ貼付】!H228</f>
        <v>0</v>
      </c>
      <c r="M229" s="2">
        <f>STEP①【データ貼付】!I228</f>
        <v>0</v>
      </c>
      <c r="N229" s="2">
        <f>STEP①【データ貼付】!J228</f>
        <v>0</v>
      </c>
      <c r="O229" s="2">
        <f>STEP①【データ貼付】!K228</f>
        <v>0</v>
      </c>
    </row>
    <row r="230" spans="1:15" x14ac:dyDescent="0.15">
      <c r="A230" s="2">
        <v>228</v>
      </c>
      <c r="B230" s="2" t="str">
        <f t="shared" si="10"/>
        <v>71</v>
      </c>
      <c r="C230" s="2" t="str">
        <f>J230&amp;COUNTIF($J$3:J230,J230)</f>
        <v>079</v>
      </c>
      <c r="D230" s="2" t="str">
        <f>STEP①【データ貼付】!D229&amp;STEP①【データ貼付】!E229</f>
        <v/>
      </c>
      <c r="E230" s="16">
        <f>STEP①【データ貼付】!G229+ROW()/1000000</f>
        <v>2.3000000000000001E-4</v>
      </c>
      <c r="F230" s="2">
        <f t="shared" si="8"/>
        <v>71</v>
      </c>
      <c r="G230" s="2">
        <f>STEP①【データ貼付】!A229</f>
        <v>0</v>
      </c>
      <c r="H230" s="2">
        <f>STEP①【データ貼付】!B229</f>
        <v>0</v>
      </c>
      <c r="I230" s="49">
        <f>STEP①【データ貼付】!C229</f>
        <v>0</v>
      </c>
      <c r="J230" s="2">
        <f>STEP①【データ貼付】!F229</f>
        <v>0</v>
      </c>
      <c r="K230" s="2">
        <f>STEP①【データ貼付】!G229</f>
        <v>0</v>
      </c>
      <c r="L230" s="2">
        <f>STEP①【データ貼付】!H229</f>
        <v>0</v>
      </c>
      <c r="M230" s="2">
        <f>STEP①【データ貼付】!I229</f>
        <v>0</v>
      </c>
      <c r="N230" s="2">
        <f>STEP①【データ貼付】!J229</f>
        <v>0</v>
      </c>
      <c r="O230" s="2">
        <f>STEP①【データ貼付】!K229</f>
        <v>0</v>
      </c>
    </row>
    <row r="231" spans="1:15" x14ac:dyDescent="0.15">
      <c r="A231" s="2">
        <v>229</v>
      </c>
      <c r="B231" s="2" t="str">
        <f t="shared" si="10"/>
        <v>70</v>
      </c>
      <c r="C231" s="2" t="str">
        <f>J231&amp;COUNTIF($J$3:J231,J231)</f>
        <v>080</v>
      </c>
      <c r="D231" s="2" t="str">
        <f>STEP①【データ貼付】!D230&amp;STEP①【データ貼付】!E230</f>
        <v/>
      </c>
      <c r="E231" s="16">
        <f>STEP①【データ貼付】!G230+ROW()/1000000</f>
        <v>2.31E-4</v>
      </c>
      <c r="F231" s="2">
        <f t="shared" si="8"/>
        <v>70</v>
      </c>
      <c r="G231" s="2">
        <f>STEP①【データ貼付】!A230</f>
        <v>0</v>
      </c>
      <c r="H231" s="2">
        <f>STEP①【データ貼付】!B230</f>
        <v>0</v>
      </c>
      <c r="I231" s="49">
        <f>STEP①【データ貼付】!C230</f>
        <v>0</v>
      </c>
      <c r="J231" s="2">
        <f>STEP①【データ貼付】!F230</f>
        <v>0</v>
      </c>
      <c r="K231" s="2">
        <f>STEP①【データ貼付】!G230</f>
        <v>0</v>
      </c>
      <c r="L231" s="2">
        <f>STEP①【データ貼付】!H230</f>
        <v>0</v>
      </c>
      <c r="M231" s="2">
        <f>STEP①【データ貼付】!I230</f>
        <v>0</v>
      </c>
      <c r="N231" s="2">
        <f>STEP①【データ貼付】!J230</f>
        <v>0</v>
      </c>
      <c r="O231" s="2">
        <f>STEP①【データ貼付】!K230</f>
        <v>0</v>
      </c>
    </row>
    <row r="232" spans="1:15" x14ac:dyDescent="0.15">
      <c r="A232" s="2">
        <v>230</v>
      </c>
      <c r="B232" s="2" t="str">
        <f t="shared" si="10"/>
        <v>69</v>
      </c>
      <c r="C232" s="2" t="str">
        <f>J232&amp;COUNTIF($J$3:J232,J232)</f>
        <v>081</v>
      </c>
      <c r="D232" s="2" t="str">
        <f>STEP①【データ貼付】!D231&amp;STEP①【データ貼付】!E231</f>
        <v/>
      </c>
      <c r="E232" s="16">
        <f>STEP①【データ貼付】!G231+ROW()/1000000</f>
        <v>2.32E-4</v>
      </c>
      <c r="F232" s="2">
        <f t="shared" si="8"/>
        <v>69</v>
      </c>
      <c r="G232" s="2">
        <f>STEP①【データ貼付】!A231</f>
        <v>0</v>
      </c>
      <c r="H232" s="2">
        <f>STEP①【データ貼付】!B231</f>
        <v>0</v>
      </c>
      <c r="I232" s="49">
        <f>STEP①【データ貼付】!C231</f>
        <v>0</v>
      </c>
      <c r="J232" s="2">
        <f>STEP①【データ貼付】!F231</f>
        <v>0</v>
      </c>
      <c r="K232" s="2">
        <f>STEP①【データ貼付】!G231</f>
        <v>0</v>
      </c>
      <c r="L232" s="2">
        <f>STEP①【データ貼付】!H231</f>
        <v>0</v>
      </c>
      <c r="M232" s="2">
        <f>STEP①【データ貼付】!I231</f>
        <v>0</v>
      </c>
      <c r="N232" s="2">
        <f>STEP①【データ貼付】!J231</f>
        <v>0</v>
      </c>
      <c r="O232" s="2">
        <f>STEP①【データ貼付】!K231</f>
        <v>0</v>
      </c>
    </row>
    <row r="233" spans="1:15" x14ac:dyDescent="0.15">
      <c r="A233" s="2">
        <v>231</v>
      </c>
      <c r="B233" s="2" t="str">
        <f t="shared" si="10"/>
        <v>68</v>
      </c>
      <c r="C233" s="2" t="str">
        <f>J233&amp;COUNTIF($J$3:J233,J233)</f>
        <v>082</v>
      </c>
      <c r="D233" s="2" t="str">
        <f>STEP①【データ貼付】!D232&amp;STEP①【データ貼付】!E232</f>
        <v/>
      </c>
      <c r="E233" s="16">
        <f>STEP①【データ貼付】!G232+ROW()/1000000</f>
        <v>2.33E-4</v>
      </c>
      <c r="F233" s="2">
        <f t="shared" si="8"/>
        <v>68</v>
      </c>
      <c r="G233" s="2">
        <f>STEP①【データ貼付】!A232</f>
        <v>0</v>
      </c>
      <c r="H233" s="2">
        <f>STEP①【データ貼付】!B232</f>
        <v>0</v>
      </c>
      <c r="I233" s="49">
        <f>STEP①【データ貼付】!C232</f>
        <v>0</v>
      </c>
      <c r="J233" s="2">
        <f>STEP①【データ貼付】!F232</f>
        <v>0</v>
      </c>
      <c r="K233" s="2">
        <f>STEP①【データ貼付】!G232</f>
        <v>0</v>
      </c>
      <c r="L233" s="2">
        <f>STEP①【データ貼付】!H232</f>
        <v>0</v>
      </c>
      <c r="M233" s="2">
        <f>STEP①【データ貼付】!I232</f>
        <v>0</v>
      </c>
      <c r="N233" s="2">
        <f>STEP①【データ貼付】!J232</f>
        <v>0</v>
      </c>
      <c r="O233" s="2">
        <f>STEP①【データ貼付】!K232</f>
        <v>0</v>
      </c>
    </row>
    <row r="234" spans="1:15" x14ac:dyDescent="0.15">
      <c r="A234" s="2">
        <v>232</v>
      </c>
      <c r="B234" s="2" t="str">
        <f t="shared" si="10"/>
        <v>67</v>
      </c>
      <c r="C234" s="2" t="str">
        <f>J234&amp;COUNTIF($J$3:J234,J234)</f>
        <v>083</v>
      </c>
      <c r="D234" s="2" t="str">
        <f>STEP①【データ貼付】!D233&amp;STEP①【データ貼付】!E233</f>
        <v/>
      </c>
      <c r="E234" s="16">
        <f>STEP①【データ貼付】!G233+ROW()/1000000</f>
        <v>2.34E-4</v>
      </c>
      <c r="F234" s="2">
        <f t="shared" si="8"/>
        <v>67</v>
      </c>
      <c r="G234" s="2">
        <f>STEP①【データ貼付】!A233</f>
        <v>0</v>
      </c>
      <c r="H234" s="2">
        <f>STEP①【データ貼付】!B233</f>
        <v>0</v>
      </c>
      <c r="I234" s="49">
        <f>STEP①【データ貼付】!C233</f>
        <v>0</v>
      </c>
      <c r="J234" s="2">
        <f>STEP①【データ貼付】!F233</f>
        <v>0</v>
      </c>
      <c r="K234" s="2">
        <f>STEP①【データ貼付】!G233</f>
        <v>0</v>
      </c>
      <c r="L234" s="2">
        <f>STEP①【データ貼付】!H233</f>
        <v>0</v>
      </c>
      <c r="M234" s="2">
        <f>STEP①【データ貼付】!I233</f>
        <v>0</v>
      </c>
      <c r="N234" s="2">
        <f>STEP①【データ貼付】!J233</f>
        <v>0</v>
      </c>
      <c r="O234" s="2">
        <f>STEP①【データ貼付】!K233</f>
        <v>0</v>
      </c>
    </row>
    <row r="235" spans="1:15" x14ac:dyDescent="0.15">
      <c r="A235" s="2">
        <v>233</v>
      </c>
      <c r="B235" s="2" t="str">
        <f t="shared" si="10"/>
        <v>66</v>
      </c>
      <c r="C235" s="2" t="str">
        <f>J235&amp;COUNTIF($J$3:J235,J235)</f>
        <v>084</v>
      </c>
      <c r="D235" s="2" t="str">
        <f>STEP①【データ貼付】!D234&amp;STEP①【データ貼付】!E234</f>
        <v/>
      </c>
      <c r="E235" s="16">
        <f>STEP①【データ貼付】!G234+ROW()/1000000</f>
        <v>2.3499999999999999E-4</v>
      </c>
      <c r="F235" s="2">
        <f t="shared" si="8"/>
        <v>66</v>
      </c>
      <c r="G235" s="2">
        <f>STEP①【データ貼付】!A234</f>
        <v>0</v>
      </c>
      <c r="H235" s="2">
        <f>STEP①【データ貼付】!B234</f>
        <v>0</v>
      </c>
      <c r="I235" s="49">
        <f>STEP①【データ貼付】!C234</f>
        <v>0</v>
      </c>
      <c r="J235" s="2">
        <f>STEP①【データ貼付】!F234</f>
        <v>0</v>
      </c>
      <c r="K235" s="2">
        <f>STEP①【データ貼付】!G234</f>
        <v>0</v>
      </c>
      <c r="L235" s="2">
        <f>STEP①【データ貼付】!H234</f>
        <v>0</v>
      </c>
      <c r="M235" s="2">
        <f>STEP①【データ貼付】!I234</f>
        <v>0</v>
      </c>
      <c r="N235" s="2">
        <f>STEP①【データ貼付】!J234</f>
        <v>0</v>
      </c>
      <c r="O235" s="2">
        <f>STEP①【データ貼付】!K234</f>
        <v>0</v>
      </c>
    </row>
    <row r="236" spans="1:15" x14ac:dyDescent="0.15">
      <c r="A236" s="2">
        <v>234</v>
      </c>
      <c r="B236" s="2" t="str">
        <f t="shared" si="10"/>
        <v>65</v>
      </c>
      <c r="C236" s="2" t="str">
        <f>J236&amp;COUNTIF($J$3:J236,J236)</f>
        <v>085</v>
      </c>
      <c r="D236" s="2" t="str">
        <f>STEP①【データ貼付】!D235&amp;STEP①【データ貼付】!E235</f>
        <v/>
      </c>
      <c r="E236" s="16">
        <f>STEP①【データ貼付】!G235+ROW()/1000000</f>
        <v>2.3599999999999999E-4</v>
      </c>
      <c r="F236" s="2">
        <f t="shared" si="8"/>
        <v>65</v>
      </c>
      <c r="G236" s="2">
        <f>STEP①【データ貼付】!A235</f>
        <v>0</v>
      </c>
      <c r="H236" s="2">
        <f>STEP①【データ貼付】!B235</f>
        <v>0</v>
      </c>
      <c r="I236" s="49">
        <f>STEP①【データ貼付】!C235</f>
        <v>0</v>
      </c>
      <c r="J236" s="2">
        <f>STEP①【データ貼付】!F235</f>
        <v>0</v>
      </c>
      <c r="K236" s="2">
        <f>STEP①【データ貼付】!G235</f>
        <v>0</v>
      </c>
      <c r="L236" s="2">
        <f>STEP①【データ貼付】!H235</f>
        <v>0</v>
      </c>
      <c r="M236" s="2">
        <f>STEP①【データ貼付】!I235</f>
        <v>0</v>
      </c>
      <c r="N236" s="2">
        <f>STEP①【データ貼付】!J235</f>
        <v>0</v>
      </c>
      <c r="O236" s="2">
        <f>STEP①【データ貼付】!K235</f>
        <v>0</v>
      </c>
    </row>
    <row r="237" spans="1:15" x14ac:dyDescent="0.15">
      <c r="A237" s="2">
        <v>235</v>
      </c>
      <c r="B237" s="2" t="str">
        <f t="shared" si="10"/>
        <v>64</v>
      </c>
      <c r="C237" s="2" t="str">
        <f>J237&amp;COUNTIF($J$3:J237,J237)</f>
        <v>086</v>
      </c>
      <c r="D237" s="2" t="str">
        <f>STEP①【データ貼付】!D236&amp;STEP①【データ貼付】!E236</f>
        <v/>
      </c>
      <c r="E237" s="16">
        <f>STEP①【データ貼付】!G236+ROW()/1000000</f>
        <v>2.3699999999999999E-4</v>
      </c>
      <c r="F237" s="2">
        <f t="shared" si="8"/>
        <v>64</v>
      </c>
      <c r="G237" s="2">
        <f>STEP①【データ貼付】!A236</f>
        <v>0</v>
      </c>
      <c r="H237" s="2">
        <f>STEP①【データ貼付】!B236</f>
        <v>0</v>
      </c>
      <c r="I237" s="49">
        <f>STEP①【データ貼付】!C236</f>
        <v>0</v>
      </c>
      <c r="J237" s="2">
        <f>STEP①【データ貼付】!F236</f>
        <v>0</v>
      </c>
      <c r="K237" s="2">
        <f>STEP①【データ貼付】!G236</f>
        <v>0</v>
      </c>
      <c r="L237" s="2">
        <f>STEP①【データ貼付】!H236</f>
        <v>0</v>
      </c>
      <c r="M237" s="2">
        <f>STEP①【データ貼付】!I236</f>
        <v>0</v>
      </c>
      <c r="N237" s="2">
        <f>STEP①【データ貼付】!J236</f>
        <v>0</v>
      </c>
      <c r="O237" s="2">
        <f>STEP①【データ貼付】!K236</f>
        <v>0</v>
      </c>
    </row>
    <row r="238" spans="1:15" x14ac:dyDescent="0.15">
      <c r="A238" s="2">
        <v>236</v>
      </c>
      <c r="B238" s="2" t="str">
        <f t="shared" si="10"/>
        <v>63</v>
      </c>
      <c r="C238" s="2" t="str">
        <f>J238&amp;COUNTIF($J$3:J238,J238)</f>
        <v>087</v>
      </c>
      <c r="D238" s="2" t="str">
        <f>STEP①【データ貼付】!D237&amp;STEP①【データ貼付】!E237</f>
        <v/>
      </c>
      <c r="E238" s="16">
        <f>STEP①【データ貼付】!G237+ROW()/1000000</f>
        <v>2.3800000000000001E-4</v>
      </c>
      <c r="F238" s="2">
        <f t="shared" si="8"/>
        <v>63</v>
      </c>
      <c r="G238" s="2">
        <f>STEP①【データ貼付】!A237</f>
        <v>0</v>
      </c>
      <c r="H238" s="2">
        <f>STEP①【データ貼付】!B237</f>
        <v>0</v>
      </c>
      <c r="I238" s="49">
        <f>STEP①【データ貼付】!C237</f>
        <v>0</v>
      </c>
      <c r="J238" s="2">
        <f>STEP①【データ貼付】!F237</f>
        <v>0</v>
      </c>
      <c r="K238" s="2">
        <f>STEP①【データ貼付】!G237</f>
        <v>0</v>
      </c>
      <c r="L238" s="2">
        <f>STEP①【データ貼付】!H237</f>
        <v>0</v>
      </c>
      <c r="M238" s="2">
        <f>STEP①【データ貼付】!I237</f>
        <v>0</v>
      </c>
      <c r="N238" s="2">
        <f>STEP①【データ貼付】!J237</f>
        <v>0</v>
      </c>
      <c r="O238" s="2">
        <f>STEP①【データ貼付】!K237</f>
        <v>0</v>
      </c>
    </row>
    <row r="239" spans="1:15" x14ac:dyDescent="0.15">
      <c r="A239" s="2">
        <v>237</v>
      </c>
      <c r="B239" s="2" t="str">
        <f t="shared" si="10"/>
        <v>62</v>
      </c>
      <c r="C239" s="2" t="str">
        <f>J239&amp;COUNTIF($J$3:J239,J239)</f>
        <v>088</v>
      </c>
      <c r="D239" s="2" t="str">
        <f>STEP①【データ貼付】!D238&amp;STEP①【データ貼付】!E238</f>
        <v/>
      </c>
      <c r="E239" s="16">
        <f>STEP①【データ貼付】!G238+ROW()/1000000</f>
        <v>2.3900000000000001E-4</v>
      </c>
      <c r="F239" s="2">
        <f t="shared" si="8"/>
        <v>62</v>
      </c>
      <c r="G239" s="2">
        <f>STEP①【データ貼付】!A238</f>
        <v>0</v>
      </c>
      <c r="H239" s="2">
        <f>STEP①【データ貼付】!B238</f>
        <v>0</v>
      </c>
      <c r="I239" s="49">
        <f>STEP①【データ貼付】!C238</f>
        <v>0</v>
      </c>
      <c r="J239" s="2">
        <f>STEP①【データ貼付】!F238</f>
        <v>0</v>
      </c>
      <c r="K239" s="2">
        <f>STEP①【データ貼付】!G238</f>
        <v>0</v>
      </c>
      <c r="L239" s="2">
        <f>STEP①【データ貼付】!H238</f>
        <v>0</v>
      </c>
      <c r="M239" s="2">
        <f>STEP①【データ貼付】!I238</f>
        <v>0</v>
      </c>
      <c r="N239" s="2">
        <f>STEP①【データ貼付】!J238</f>
        <v>0</v>
      </c>
      <c r="O239" s="2">
        <f>STEP①【データ貼付】!K238</f>
        <v>0</v>
      </c>
    </row>
    <row r="240" spans="1:15" x14ac:dyDescent="0.15">
      <c r="A240" s="2">
        <v>238</v>
      </c>
      <c r="B240" s="2" t="str">
        <f t="shared" si="10"/>
        <v>61</v>
      </c>
      <c r="C240" s="2" t="str">
        <f>J240&amp;COUNTIF($J$3:J240,J240)</f>
        <v>089</v>
      </c>
      <c r="D240" s="2" t="str">
        <f>STEP①【データ貼付】!D239&amp;STEP①【データ貼付】!E239</f>
        <v/>
      </c>
      <c r="E240" s="16">
        <f>STEP①【データ貼付】!G239+ROW()/1000000</f>
        <v>2.4000000000000001E-4</v>
      </c>
      <c r="F240" s="2">
        <f t="shared" si="8"/>
        <v>61</v>
      </c>
      <c r="G240" s="2">
        <f>STEP①【データ貼付】!A239</f>
        <v>0</v>
      </c>
      <c r="H240" s="2">
        <f>STEP①【データ貼付】!B239</f>
        <v>0</v>
      </c>
      <c r="I240" s="49">
        <f>STEP①【データ貼付】!C239</f>
        <v>0</v>
      </c>
      <c r="J240" s="2">
        <f>STEP①【データ貼付】!F239</f>
        <v>0</v>
      </c>
      <c r="K240" s="2">
        <f>STEP①【データ貼付】!G239</f>
        <v>0</v>
      </c>
      <c r="L240" s="2">
        <f>STEP①【データ貼付】!H239</f>
        <v>0</v>
      </c>
      <c r="M240" s="2">
        <f>STEP①【データ貼付】!I239</f>
        <v>0</v>
      </c>
      <c r="N240" s="2">
        <f>STEP①【データ貼付】!J239</f>
        <v>0</v>
      </c>
      <c r="O240" s="2">
        <f>STEP①【データ貼付】!K239</f>
        <v>0</v>
      </c>
    </row>
    <row r="241" spans="1:15" x14ac:dyDescent="0.15">
      <c r="A241" s="2">
        <v>239</v>
      </c>
      <c r="B241" s="2" t="str">
        <f t="shared" si="10"/>
        <v>60</v>
      </c>
      <c r="C241" s="2" t="str">
        <f>J241&amp;COUNTIF($J$3:J241,J241)</f>
        <v>090</v>
      </c>
      <c r="D241" s="2" t="str">
        <f>STEP①【データ貼付】!D240&amp;STEP①【データ貼付】!E240</f>
        <v/>
      </c>
      <c r="E241" s="16">
        <f>STEP①【データ貼付】!G240+ROW()/1000000</f>
        <v>2.41E-4</v>
      </c>
      <c r="F241" s="2">
        <f t="shared" si="8"/>
        <v>60</v>
      </c>
      <c r="G241" s="2">
        <f>STEP①【データ貼付】!A240</f>
        <v>0</v>
      </c>
      <c r="H241" s="2">
        <f>STEP①【データ貼付】!B240</f>
        <v>0</v>
      </c>
      <c r="I241" s="49">
        <f>STEP①【データ貼付】!C240</f>
        <v>0</v>
      </c>
      <c r="J241" s="2">
        <f>STEP①【データ貼付】!F240</f>
        <v>0</v>
      </c>
      <c r="K241" s="2">
        <f>STEP①【データ貼付】!G240</f>
        <v>0</v>
      </c>
      <c r="L241" s="2">
        <f>STEP①【データ貼付】!H240</f>
        <v>0</v>
      </c>
      <c r="M241" s="2">
        <f>STEP①【データ貼付】!I240</f>
        <v>0</v>
      </c>
      <c r="N241" s="2">
        <f>STEP①【データ貼付】!J240</f>
        <v>0</v>
      </c>
      <c r="O241" s="2">
        <f>STEP①【データ貼付】!K240</f>
        <v>0</v>
      </c>
    </row>
    <row r="242" spans="1:15" x14ac:dyDescent="0.15">
      <c r="A242" s="2">
        <v>240</v>
      </c>
      <c r="B242" s="2" t="str">
        <f t="shared" si="10"/>
        <v>59</v>
      </c>
      <c r="C242" s="2" t="str">
        <f>J242&amp;COUNTIF($J$3:J242,J242)</f>
        <v>091</v>
      </c>
      <c r="D242" s="2" t="str">
        <f>STEP①【データ貼付】!D241&amp;STEP①【データ貼付】!E241</f>
        <v/>
      </c>
      <c r="E242" s="16">
        <f>STEP①【データ貼付】!G241+ROW()/1000000</f>
        <v>2.42E-4</v>
      </c>
      <c r="F242" s="2">
        <f t="shared" si="8"/>
        <v>59</v>
      </c>
      <c r="G242" s="2">
        <f>STEP①【データ貼付】!A241</f>
        <v>0</v>
      </c>
      <c r="H242" s="2">
        <f>STEP①【データ貼付】!B241</f>
        <v>0</v>
      </c>
      <c r="I242" s="49">
        <f>STEP①【データ貼付】!C241</f>
        <v>0</v>
      </c>
      <c r="J242" s="2">
        <f>STEP①【データ貼付】!F241</f>
        <v>0</v>
      </c>
      <c r="K242" s="2">
        <f>STEP①【データ貼付】!G241</f>
        <v>0</v>
      </c>
      <c r="L242" s="2">
        <f>STEP①【データ貼付】!H241</f>
        <v>0</v>
      </c>
      <c r="M242" s="2">
        <f>STEP①【データ貼付】!I241</f>
        <v>0</v>
      </c>
      <c r="N242" s="2">
        <f>STEP①【データ貼付】!J241</f>
        <v>0</v>
      </c>
      <c r="O242" s="2">
        <f>STEP①【データ貼付】!K241</f>
        <v>0</v>
      </c>
    </row>
    <row r="243" spans="1:15" x14ac:dyDescent="0.15">
      <c r="A243" s="2">
        <v>241</v>
      </c>
      <c r="B243" s="2" t="str">
        <f t="shared" si="10"/>
        <v>58</v>
      </c>
      <c r="C243" s="2" t="str">
        <f>J243&amp;COUNTIF($J$3:J243,J243)</f>
        <v>092</v>
      </c>
      <c r="D243" s="2" t="str">
        <f>STEP①【データ貼付】!D242&amp;STEP①【データ貼付】!E242</f>
        <v/>
      </c>
      <c r="E243" s="16">
        <f>STEP①【データ貼付】!G242+ROW()/1000000</f>
        <v>2.43E-4</v>
      </c>
      <c r="F243" s="2">
        <f t="shared" si="8"/>
        <v>58</v>
      </c>
      <c r="G243" s="2">
        <f>STEP①【データ貼付】!A242</f>
        <v>0</v>
      </c>
      <c r="H243" s="2">
        <f>STEP①【データ貼付】!B242</f>
        <v>0</v>
      </c>
      <c r="I243" s="49">
        <f>STEP①【データ貼付】!C242</f>
        <v>0</v>
      </c>
      <c r="J243" s="2">
        <f>STEP①【データ貼付】!F242</f>
        <v>0</v>
      </c>
      <c r="K243" s="2">
        <f>STEP①【データ貼付】!G242</f>
        <v>0</v>
      </c>
      <c r="L243" s="2">
        <f>STEP①【データ貼付】!H242</f>
        <v>0</v>
      </c>
      <c r="M243" s="2">
        <f>STEP①【データ貼付】!I242</f>
        <v>0</v>
      </c>
      <c r="N243" s="2">
        <f>STEP①【データ貼付】!J242</f>
        <v>0</v>
      </c>
      <c r="O243" s="2">
        <f>STEP①【データ貼付】!K242</f>
        <v>0</v>
      </c>
    </row>
    <row r="244" spans="1:15" x14ac:dyDescent="0.15">
      <c r="A244" s="2">
        <v>242</v>
      </c>
      <c r="B244" s="2" t="str">
        <f t="shared" si="10"/>
        <v>57</v>
      </c>
      <c r="C244" s="2" t="str">
        <f>J244&amp;COUNTIF($J$3:J244,J244)</f>
        <v>093</v>
      </c>
      <c r="D244" s="2" t="str">
        <f>STEP①【データ貼付】!D243&amp;STEP①【データ貼付】!E243</f>
        <v/>
      </c>
      <c r="E244" s="16">
        <f>STEP①【データ貼付】!G243+ROW()/1000000</f>
        <v>2.4399999999999999E-4</v>
      </c>
      <c r="F244" s="2">
        <f t="shared" si="8"/>
        <v>57</v>
      </c>
      <c r="G244" s="2">
        <f>STEP①【データ貼付】!A243</f>
        <v>0</v>
      </c>
      <c r="H244" s="2">
        <f>STEP①【データ貼付】!B243</f>
        <v>0</v>
      </c>
      <c r="I244" s="49">
        <f>STEP①【データ貼付】!C243</f>
        <v>0</v>
      </c>
      <c r="J244" s="2">
        <f>STEP①【データ貼付】!F243</f>
        <v>0</v>
      </c>
      <c r="K244" s="2">
        <f>STEP①【データ貼付】!G243</f>
        <v>0</v>
      </c>
      <c r="L244" s="2">
        <f>STEP①【データ貼付】!H243</f>
        <v>0</v>
      </c>
      <c r="M244" s="2">
        <f>STEP①【データ貼付】!I243</f>
        <v>0</v>
      </c>
      <c r="N244" s="2">
        <f>STEP①【データ貼付】!J243</f>
        <v>0</v>
      </c>
      <c r="O244" s="2">
        <f>STEP①【データ貼付】!K243</f>
        <v>0</v>
      </c>
    </row>
    <row r="245" spans="1:15" x14ac:dyDescent="0.15">
      <c r="A245" s="2">
        <v>243</v>
      </c>
      <c r="B245" s="2" t="str">
        <f t="shared" si="10"/>
        <v>56</v>
      </c>
      <c r="C245" s="2" t="str">
        <f>J245&amp;COUNTIF($J$3:J245,J245)</f>
        <v>094</v>
      </c>
      <c r="D245" s="2" t="str">
        <f>STEP①【データ貼付】!D244&amp;STEP①【データ貼付】!E244</f>
        <v/>
      </c>
      <c r="E245" s="16">
        <f>STEP①【データ貼付】!G244+ROW()/1000000</f>
        <v>2.4499999999999999E-4</v>
      </c>
      <c r="F245" s="2">
        <f t="shared" si="8"/>
        <v>56</v>
      </c>
      <c r="G245" s="2">
        <f>STEP①【データ貼付】!A244</f>
        <v>0</v>
      </c>
      <c r="H245" s="2">
        <f>STEP①【データ貼付】!B244</f>
        <v>0</v>
      </c>
      <c r="I245" s="49">
        <f>STEP①【データ貼付】!C244</f>
        <v>0</v>
      </c>
      <c r="J245" s="2">
        <f>STEP①【データ貼付】!F244</f>
        <v>0</v>
      </c>
      <c r="K245" s="2">
        <f>STEP①【データ貼付】!G244</f>
        <v>0</v>
      </c>
      <c r="L245" s="2">
        <f>STEP①【データ貼付】!H244</f>
        <v>0</v>
      </c>
      <c r="M245" s="2">
        <f>STEP①【データ貼付】!I244</f>
        <v>0</v>
      </c>
      <c r="N245" s="2">
        <f>STEP①【データ貼付】!J244</f>
        <v>0</v>
      </c>
      <c r="O245" s="2">
        <f>STEP①【データ貼付】!K244</f>
        <v>0</v>
      </c>
    </row>
    <row r="246" spans="1:15" x14ac:dyDescent="0.15">
      <c r="A246" s="2">
        <v>244</v>
      </c>
      <c r="B246" s="2" t="str">
        <f t="shared" si="10"/>
        <v>55</v>
      </c>
      <c r="C246" s="2" t="str">
        <f>J246&amp;COUNTIF($J$3:J246,J246)</f>
        <v>095</v>
      </c>
      <c r="D246" s="2" t="str">
        <f>STEP①【データ貼付】!D245&amp;STEP①【データ貼付】!E245</f>
        <v/>
      </c>
      <c r="E246" s="16">
        <f>STEP①【データ貼付】!G245+ROW()/1000000</f>
        <v>2.4600000000000002E-4</v>
      </c>
      <c r="F246" s="2">
        <f t="shared" si="8"/>
        <v>55</v>
      </c>
      <c r="G246" s="2">
        <f>STEP①【データ貼付】!A245</f>
        <v>0</v>
      </c>
      <c r="H246" s="2">
        <f>STEP①【データ貼付】!B245</f>
        <v>0</v>
      </c>
      <c r="I246" s="49">
        <f>STEP①【データ貼付】!C245</f>
        <v>0</v>
      </c>
      <c r="J246" s="2">
        <f>STEP①【データ貼付】!F245</f>
        <v>0</v>
      </c>
      <c r="K246" s="2">
        <f>STEP①【データ貼付】!G245</f>
        <v>0</v>
      </c>
      <c r="L246" s="2">
        <f>STEP①【データ貼付】!H245</f>
        <v>0</v>
      </c>
      <c r="M246" s="2">
        <f>STEP①【データ貼付】!I245</f>
        <v>0</v>
      </c>
      <c r="N246" s="2">
        <f>STEP①【データ貼付】!J245</f>
        <v>0</v>
      </c>
      <c r="O246" s="2">
        <f>STEP①【データ貼付】!K245</f>
        <v>0</v>
      </c>
    </row>
    <row r="247" spans="1:15" x14ac:dyDescent="0.15">
      <c r="A247" s="2">
        <v>245</v>
      </c>
      <c r="B247" s="2" t="str">
        <f t="shared" si="10"/>
        <v>54</v>
      </c>
      <c r="C247" s="2" t="str">
        <f>J247&amp;COUNTIF($J$3:J247,J247)</f>
        <v>096</v>
      </c>
      <c r="D247" s="2" t="str">
        <f>STEP①【データ貼付】!D246&amp;STEP①【データ貼付】!E246</f>
        <v/>
      </c>
      <c r="E247" s="16">
        <f>STEP①【データ貼付】!G246+ROW()/1000000</f>
        <v>2.4699999999999999E-4</v>
      </c>
      <c r="F247" s="2">
        <f t="shared" si="8"/>
        <v>54</v>
      </c>
      <c r="G247" s="2">
        <f>STEP①【データ貼付】!A246</f>
        <v>0</v>
      </c>
      <c r="H247" s="2">
        <f>STEP①【データ貼付】!B246</f>
        <v>0</v>
      </c>
      <c r="I247" s="49">
        <f>STEP①【データ貼付】!C246</f>
        <v>0</v>
      </c>
      <c r="J247" s="2">
        <f>STEP①【データ貼付】!F246</f>
        <v>0</v>
      </c>
      <c r="K247" s="2">
        <f>STEP①【データ貼付】!G246</f>
        <v>0</v>
      </c>
      <c r="L247" s="2">
        <f>STEP①【データ貼付】!H246</f>
        <v>0</v>
      </c>
      <c r="M247" s="2">
        <f>STEP①【データ貼付】!I246</f>
        <v>0</v>
      </c>
      <c r="N247" s="2">
        <f>STEP①【データ貼付】!J246</f>
        <v>0</v>
      </c>
      <c r="O247" s="2">
        <f>STEP①【データ貼付】!K246</f>
        <v>0</v>
      </c>
    </row>
    <row r="248" spans="1:15" x14ac:dyDescent="0.15">
      <c r="A248" s="2">
        <v>246</v>
      </c>
      <c r="B248" s="2" t="str">
        <f t="shared" si="10"/>
        <v>53</v>
      </c>
      <c r="C248" s="2" t="str">
        <f>J248&amp;COUNTIF($J$3:J248,J248)</f>
        <v>097</v>
      </c>
      <c r="D248" s="2" t="str">
        <f>STEP①【データ貼付】!D247&amp;STEP①【データ貼付】!E247</f>
        <v/>
      </c>
      <c r="E248" s="16">
        <f>STEP①【データ貼付】!G247+ROW()/1000000</f>
        <v>2.4800000000000001E-4</v>
      </c>
      <c r="F248" s="2">
        <f t="shared" si="8"/>
        <v>53</v>
      </c>
      <c r="G248" s="2">
        <f>STEP①【データ貼付】!A247</f>
        <v>0</v>
      </c>
      <c r="H248" s="2">
        <f>STEP①【データ貼付】!B247</f>
        <v>0</v>
      </c>
      <c r="I248" s="49">
        <f>STEP①【データ貼付】!C247</f>
        <v>0</v>
      </c>
      <c r="J248" s="2">
        <f>STEP①【データ貼付】!F247</f>
        <v>0</v>
      </c>
      <c r="K248" s="2">
        <f>STEP①【データ貼付】!G247</f>
        <v>0</v>
      </c>
      <c r="L248" s="2">
        <f>STEP①【データ貼付】!H247</f>
        <v>0</v>
      </c>
      <c r="M248" s="2">
        <f>STEP①【データ貼付】!I247</f>
        <v>0</v>
      </c>
      <c r="N248" s="2">
        <f>STEP①【データ貼付】!J247</f>
        <v>0</v>
      </c>
      <c r="O248" s="2">
        <f>STEP①【データ貼付】!K247</f>
        <v>0</v>
      </c>
    </row>
    <row r="249" spans="1:15" x14ac:dyDescent="0.15">
      <c r="A249" s="2">
        <v>247</v>
      </c>
      <c r="B249" s="2" t="str">
        <f t="shared" si="10"/>
        <v>52</v>
      </c>
      <c r="C249" s="2" t="str">
        <f>J249&amp;COUNTIF($J$3:J249,J249)</f>
        <v>098</v>
      </c>
      <c r="D249" s="2" t="str">
        <f>STEP①【データ貼付】!D248&amp;STEP①【データ貼付】!E248</f>
        <v/>
      </c>
      <c r="E249" s="16">
        <f>STEP①【データ貼付】!G248+ROW()/1000000</f>
        <v>2.4899999999999998E-4</v>
      </c>
      <c r="F249" s="2">
        <f t="shared" si="8"/>
        <v>52</v>
      </c>
      <c r="G249" s="2">
        <f>STEP①【データ貼付】!A248</f>
        <v>0</v>
      </c>
      <c r="H249" s="2">
        <f>STEP①【データ貼付】!B248</f>
        <v>0</v>
      </c>
      <c r="I249" s="49">
        <f>STEP①【データ貼付】!C248</f>
        <v>0</v>
      </c>
      <c r="J249" s="2">
        <f>STEP①【データ貼付】!F248</f>
        <v>0</v>
      </c>
      <c r="K249" s="2">
        <f>STEP①【データ貼付】!G248</f>
        <v>0</v>
      </c>
      <c r="L249" s="2">
        <f>STEP①【データ貼付】!H248</f>
        <v>0</v>
      </c>
      <c r="M249" s="2">
        <f>STEP①【データ貼付】!I248</f>
        <v>0</v>
      </c>
      <c r="N249" s="2">
        <f>STEP①【データ貼付】!J248</f>
        <v>0</v>
      </c>
      <c r="O249" s="2">
        <f>STEP①【データ貼付】!K248</f>
        <v>0</v>
      </c>
    </row>
    <row r="250" spans="1:15" x14ac:dyDescent="0.15">
      <c r="A250" s="2">
        <v>248</v>
      </c>
      <c r="B250" s="2" t="str">
        <f t="shared" si="10"/>
        <v>51</v>
      </c>
      <c r="C250" s="2" t="str">
        <f>J250&amp;COUNTIF($J$3:J250,J250)</f>
        <v>099</v>
      </c>
      <c r="D250" s="2" t="str">
        <f>STEP①【データ貼付】!D249&amp;STEP①【データ貼付】!E249</f>
        <v/>
      </c>
      <c r="E250" s="16">
        <f>STEP①【データ貼付】!G249+ROW()/1000000</f>
        <v>2.5000000000000001E-4</v>
      </c>
      <c r="F250" s="2">
        <f t="shared" si="8"/>
        <v>51</v>
      </c>
      <c r="G250" s="2">
        <f>STEP①【データ貼付】!A249</f>
        <v>0</v>
      </c>
      <c r="H250" s="2">
        <f>STEP①【データ貼付】!B249</f>
        <v>0</v>
      </c>
      <c r="I250" s="49">
        <f>STEP①【データ貼付】!C249</f>
        <v>0</v>
      </c>
      <c r="J250" s="2">
        <f>STEP①【データ貼付】!F249</f>
        <v>0</v>
      </c>
      <c r="K250" s="2">
        <f>STEP①【データ貼付】!G249</f>
        <v>0</v>
      </c>
      <c r="L250" s="2">
        <f>STEP①【データ貼付】!H249</f>
        <v>0</v>
      </c>
      <c r="M250" s="2">
        <f>STEP①【データ貼付】!I249</f>
        <v>0</v>
      </c>
      <c r="N250" s="2">
        <f>STEP①【データ貼付】!J249</f>
        <v>0</v>
      </c>
      <c r="O250" s="2">
        <f>STEP①【データ貼付】!K249</f>
        <v>0</v>
      </c>
    </row>
    <row r="251" spans="1:15" x14ac:dyDescent="0.15">
      <c r="A251" s="2">
        <v>249</v>
      </c>
      <c r="B251" s="2" t="str">
        <f t="shared" si="10"/>
        <v>50</v>
      </c>
      <c r="C251" s="2" t="str">
        <f>J251&amp;COUNTIF($J$3:J251,J251)</f>
        <v>0100</v>
      </c>
      <c r="D251" s="2" t="str">
        <f>STEP①【データ貼付】!D250&amp;STEP①【データ貼付】!E250</f>
        <v/>
      </c>
      <c r="E251" s="16">
        <f>STEP①【データ貼付】!G250+ROW()/1000000</f>
        <v>2.5099999999999998E-4</v>
      </c>
      <c r="F251" s="2">
        <f t="shared" si="8"/>
        <v>50</v>
      </c>
      <c r="G251" s="2">
        <f>STEP①【データ貼付】!A250</f>
        <v>0</v>
      </c>
      <c r="H251" s="2">
        <f>STEP①【データ貼付】!B250</f>
        <v>0</v>
      </c>
      <c r="I251" s="49">
        <f>STEP①【データ貼付】!C250</f>
        <v>0</v>
      </c>
      <c r="J251" s="2">
        <f>STEP①【データ貼付】!F250</f>
        <v>0</v>
      </c>
      <c r="K251" s="2">
        <f>STEP①【データ貼付】!G250</f>
        <v>0</v>
      </c>
      <c r="L251" s="2">
        <f>STEP①【データ貼付】!H250</f>
        <v>0</v>
      </c>
      <c r="M251" s="2">
        <f>STEP①【データ貼付】!I250</f>
        <v>0</v>
      </c>
      <c r="N251" s="2">
        <f>STEP①【データ貼付】!J250</f>
        <v>0</v>
      </c>
      <c r="O251" s="2">
        <f>STEP①【データ貼付】!K250</f>
        <v>0</v>
      </c>
    </row>
    <row r="252" spans="1:15" x14ac:dyDescent="0.15">
      <c r="C252" s="2" t="str">
        <f>J252&amp;COUNTIF($J$3:J252,J252)</f>
        <v>0101</v>
      </c>
      <c r="D252" s="2" t="str">
        <f>STEP①【データ貼付】!D251&amp;STEP①【データ貼付】!E251</f>
        <v/>
      </c>
      <c r="E252" s="16">
        <f>STEP①【データ貼付】!G251+ROW()/1000000</f>
        <v>2.52E-4</v>
      </c>
      <c r="F252" s="2">
        <f t="shared" si="8"/>
        <v>49</v>
      </c>
      <c r="G252" s="2">
        <f>STEP①【データ貼付】!A251</f>
        <v>0</v>
      </c>
      <c r="H252" s="2">
        <f>STEP①【データ貼付】!B251</f>
        <v>0</v>
      </c>
      <c r="I252" s="49">
        <f>STEP①【データ貼付】!C251</f>
        <v>0</v>
      </c>
      <c r="J252" s="2">
        <f>STEP①【データ貼付】!F251</f>
        <v>0</v>
      </c>
      <c r="K252" s="2">
        <f>STEP①【データ貼付】!G251</f>
        <v>0</v>
      </c>
      <c r="L252" s="2">
        <f>STEP①【データ貼付】!H251</f>
        <v>0</v>
      </c>
      <c r="M252" s="2">
        <f>STEP①【データ貼付】!I251</f>
        <v>0</v>
      </c>
      <c r="N252" s="2">
        <f>STEP①【データ貼付】!J251</f>
        <v>0</v>
      </c>
      <c r="O252" s="2">
        <f>STEP①【データ貼付】!K251</f>
        <v>0</v>
      </c>
    </row>
    <row r="253" spans="1:15" x14ac:dyDescent="0.15">
      <c r="C253" s="2" t="str">
        <f>J253&amp;COUNTIF($J$3:J253,J253)</f>
        <v>0102</v>
      </c>
      <c r="D253" s="2" t="str">
        <f>STEP①【データ貼付】!D252&amp;STEP①【データ貼付】!E252</f>
        <v/>
      </c>
      <c r="E253" s="16">
        <f>STEP①【データ貼付】!G252+ROW()/1000000</f>
        <v>2.5300000000000002E-4</v>
      </c>
      <c r="F253" s="2">
        <f t="shared" si="8"/>
        <v>48</v>
      </c>
      <c r="G253" s="2">
        <f>STEP①【データ貼付】!A252</f>
        <v>0</v>
      </c>
      <c r="H253" s="2">
        <f>STEP①【データ貼付】!B252</f>
        <v>0</v>
      </c>
      <c r="I253" s="49">
        <f>STEP①【データ貼付】!C252</f>
        <v>0</v>
      </c>
      <c r="J253" s="2">
        <f>STEP①【データ貼付】!F252</f>
        <v>0</v>
      </c>
      <c r="K253" s="2">
        <f>STEP①【データ貼付】!G252</f>
        <v>0</v>
      </c>
      <c r="L253" s="2">
        <f>STEP①【データ貼付】!H252</f>
        <v>0</v>
      </c>
      <c r="M253" s="2">
        <f>STEP①【データ貼付】!I252</f>
        <v>0</v>
      </c>
      <c r="N253" s="2">
        <f>STEP①【データ貼付】!J252</f>
        <v>0</v>
      </c>
      <c r="O253" s="2">
        <f>STEP①【データ貼付】!K252</f>
        <v>0</v>
      </c>
    </row>
    <row r="254" spans="1:15" x14ac:dyDescent="0.15">
      <c r="C254" s="2" t="str">
        <f>J254&amp;COUNTIF($J$3:J254,J254)</f>
        <v>0103</v>
      </c>
      <c r="D254" s="2" t="str">
        <f>STEP①【データ貼付】!D253&amp;STEP①【データ貼付】!E253</f>
        <v/>
      </c>
      <c r="E254" s="16">
        <f>STEP①【データ貼付】!G253+ROW()/1000000</f>
        <v>2.5399999999999999E-4</v>
      </c>
      <c r="F254" s="2">
        <f t="shared" si="8"/>
        <v>47</v>
      </c>
      <c r="G254" s="2">
        <f>STEP①【データ貼付】!A253</f>
        <v>0</v>
      </c>
      <c r="H254" s="2">
        <f>STEP①【データ貼付】!B253</f>
        <v>0</v>
      </c>
      <c r="I254" s="49">
        <f>STEP①【データ貼付】!C253</f>
        <v>0</v>
      </c>
      <c r="J254" s="2">
        <f>STEP①【データ貼付】!F253</f>
        <v>0</v>
      </c>
      <c r="K254" s="2">
        <f>STEP①【データ貼付】!G253</f>
        <v>0</v>
      </c>
      <c r="L254" s="2">
        <f>STEP①【データ貼付】!H253</f>
        <v>0</v>
      </c>
      <c r="M254" s="2">
        <f>STEP①【データ貼付】!I253</f>
        <v>0</v>
      </c>
      <c r="N254" s="2">
        <f>STEP①【データ貼付】!J253</f>
        <v>0</v>
      </c>
      <c r="O254" s="2">
        <f>STEP①【データ貼付】!K253</f>
        <v>0</v>
      </c>
    </row>
    <row r="255" spans="1:15" x14ac:dyDescent="0.15">
      <c r="C255" s="2" t="str">
        <f>J255&amp;COUNTIF($J$3:J255,J255)</f>
        <v>0104</v>
      </c>
      <c r="D255" s="2" t="str">
        <f>STEP①【データ貼付】!D254&amp;STEP①【データ貼付】!E254</f>
        <v/>
      </c>
      <c r="E255" s="16">
        <f>STEP①【データ貼付】!G254+ROW()/1000000</f>
        <v>2.5500000000000002E-4</v>
      </c>
      <c r="F255" s="2">
        <f t="shared" si="8"/>
        <v>46</v>
      </c>
      <c r="G255" s="2">
        <f>STEP①【データ貼付】!A254</f>
        <v>0</v>
      </c>
      <c r="H255" s="2">
        <f>STEP①【データ貼付】!B254</f>
        <v>0</v>
      </c>
      <c r="I255" s="49">
        <f>STEP①【データ貼付】!C254</f>
        <v>0</v>
      </c>
      <c r="J255" s="2">
        <f>STEP①【データ貼付】!F254</f>
        <v>0</v>
      </c>
      <c r="K255" s="2">
        <f>STEP①【データ貼付】!G254</f>
        <v>0</v>
      </c>
      <c r="L255" s="2">
        <f>STEP①【データ貼付】!H254</f>
        <v>0</v>
      </c>
      <c r="M255" s="2">
        <f>STEP①【データ貼付】!I254</f>
        <v>0</v>
      </c>
      <c r="N255" s="2">
        <f>STEP①【データ貼付】!J254</f>
        <v>0</v>
      </c>
      <c r="O255" s="2">
        <f>STEP①【データ貼付】!K254</f>
        <v>0</v>
      </c>
    </row>
    <row r="256" spans="1:15" x14ac:dyDescent="0.15">
      <c r="C256" s="2" t="str">
        <f>J256&amp;COUNTIF($J$3:J256,J256)</f>
        <v>0105</v>
      </c>
      <c r="D256" s="2" t="str">
        <f>STEP①【データ貼付】!D255&amp;STEP①【データ貼付】!E255</f>
        <v/>
      </c>
      <c r="E256" s="16">
        <f>STEP①【データ貼付】!G255+ROW()/1000000</f>
        <v>2.5599999999999999E-4</v>
      </c>
      <c r="F256" s="2">
        <f t="shared" si="8"/>
        <v>45</v>
      </c>
      <c r="G256" s="2">
        <f>STEP①【データ貼付】!A255</f>
        <v>0</v>
      </c>
      <c r="H256" s="2">
        <f>STEP①【データ貼付】!B255</f>
        <v>0</v>
      </c>
      <c r="I256" s="49">
        <f>STEP①【データ貼付】!C255</f>
        <v>0</v>
      </c>
      <c r="J256" s="2">
        <f>STEP①【データ貼付】!F255</f>
        <v>0</v>
      </c>
      <c r="K256" s="2">
        <f>STEP①【データ貼付】!G255</f>
        <v>0</v>
      </c>
      <c r="L256" s="2">
        <f>STEP①【データ貼付】!H255</f>
        <v>0</v>
      </c>
      <c r="M256" s="2">
        <f>STEP①【データ貼付】!I255</f>
        <v>0</v>
      </c>
      <c r="N256" s="2">
        <f>STEP①【データ貼付】!J255</f>
        <v>0</v>
      </c>
      <c r="O256" s="2">
        <f>STEP①【データ貼付】!K255</f>
        <v>0</v>
      </c>
    </row>
    <row r="257" spans="3:15" x14ac:dyDescent="0.15">
      <c r="C257" s="2" t="str">
        <f>J257&amp;COUNTIF($J$3:J257,J257)</f>
        <v>0106</v>
      </c>
      <c r="D257" s="2" t="str">
        <f>STEP①【データ貼付】!D256&amp;STEP①【データ貼付】!E256</f>
        <v/>
      </c>
      <c r="E257" s="16">
        <f>STEP①【データ貼付】!G256+ROW()/1000000</f>
        <v>2.5700000000000001E-4</v>
      </c>
      <c r="F257" s="2">
        <f t="shared" si="8"/>
        <v>44</v>
      </c>
      <c r="G257" s="2">
        <f>STEP①【データ貼付】!A256</f>
        <v>0</v>
      </c>
      <c r="H257" s="2">
        <f>STEP①【データ貼付】!B256</f>
        <v>0</v>
      </c>
      <c r="I257" s="49">
        <f>STEP①【データ貼付】!C256</f>
        <v>0</v>
      </c>
      <c r="J257" s="2">
        <f>STEP①【データ貼付】!F256</f>
        <v>0</v>
      </c>
      <c r="K257" s="2">
        <f>STEP①【データ貼付】!G256</f>
        <v>0</v>
      </c>
      <c r="L257" s="2">
        <f>STEP①【データ貼付】!H256</f>
        <v>0</v>
      </c>
      <c r="M257" s="2">
        <f>STEP①【データ貼付】!I256</f>
        <v>0</v>
      </c>
      <c r="N257" s="2">
        <f>STEP①【データ貼付】!J256</f>
        <v>0</v>
      </c>
      <c r="O257" s="2">
        <f>STEP①【データ貼付】!K256</f>
        <v>0</v>
      </c>
    </row>
    <row r="258" spans="3:15" x14ac:dyDescent="0.15">
      <c r="C258" s="2" t="str">
        <f>J258&amp;COUNTIF($J$3:J258,J258)</f>
        <v>0107</v>
      </c>
      <c r="D258" s="2" t="str">
        <f>STEP①【データ貼付】!D257&amp;STEP①【データ貼付】!E257</f>
        <v/>
      </c>
      <c r="E258" s="16">
        <f>STEP①【データ貼付】!G257+ROW()/1000000</f>
        <v>2.5799999999999998E-4</v>
      </c>
      <c r="F258" s="2">
        <f t="shared" si="8"/>
        <v>43</v>
      </c>
      <c r="G258" s="2">
        <f>STEP①【データ貼付】!A257</f>
        <v>0</v>
      </c>
      <c r="H258" s="2">
        <f>STEP①【データ貼付】!B257</f>
        <v>0</v>
      </c>
      <c r="I258" s="49">
        <f>STEP①【データ貼付】!C257</f>
        <v>0</v>
      </c>
      <c r="J258" s="2">
        <f>STEP①【データ貼付】!F257</f>
        <v>0</v>
      </c>
      <c r="K258" s="2">
        <f>STEP①【データ貼付】!G257</f>
        <v>0</v>
      </c>
      <c r="L258" s="2">
        <f>STEP①【データ貼付】!H257</f>
        <v>0</v>
      </c>
      <c r="M258" s="2">
        <f>STEP①【データ貼付】!I257</f>
        <v>0</v>
      </c>
      <c r="N258" s="2">
        <f>STEP①【データ貼付】!J257</f>
        <v>0</v>
      </c>
      <c r="O258" s="2">
        <f>STEP①【データ貼付】!K257</f>
        <v>0</v>
      </c>
    </row>
    <row r="259" spans="3:15" x14ac:dyDescent="0.15">
      <c r="C259" s="2" t="str">
        <f>J259&amp;COUNTIF($J$3:J259,J259)</f>
        <v>0108</v>
      </c>
      <c r="D259" s="2" t="str">
        <f>STEP①【データ貼付】!D258&amp;STEP①【データ貼付】!E258</f>
        <v/>
      </c>
      <c r="E259" s="16">
        <f>STEP①【データ貼付】!G258+ROW()/1000000</f>
        <v>2.5900000000000001E-4</v>
      </c>
      <c r="F259" s="2">
        <f t="shared" si="8"/>
        <v>42</v>
      </c>
      <c r="G259" s="2">
        <f>STEP①【データ貼付】!A258</f>
        <v>0</v>
      </c>
      <c r="H259" s="2">
        <f>STEP①【データ貼付】!B258</f>
        <v>0</v>
      </c>
      <c r="I259" s="49">
        <f>STEP①【データ貼付】!C258</f>
        <v>0</v>
      </c>
      <c r="J259" s="2">
        <f>STEP①【データ貼付】!F258</f>
        <v>0</v>
      </c>
      <c r="K259" s="2">
        <f>STEP①【データ貼付】!G258</f>
        <v>0</v>
      </c>
      <c r="L259" s="2">
        <f>STEP①【データ貼付】!H258</f>
        <v>0</v>
      </c>
      <c r="M259" s="2">
        <f>STEP①【データ貼付】!I258</f>
        <v>0</v>
      </c>
      <c r="N259" s="2">
        <f>STEP①【データ貼付】!J258</f>
        <v>0</v>
      </c>
      <c r="O259" s="2">
        <f>STEP①【データ貼付】!K258</f>
        <v>0</v>
      </c>
    </row>
    <row r="260" spans="3:15" x14ac:dyDescent="0.15">
      <c r="C260" s="2" t="str">
        <f>J260&amp;COUNTIF($J$3:J260,J260)</f>
        <v>0109</v>
      </c>
      <c r="D260" s="2" t="str">
        <f>STEP①【データ貼付】!D259&amp;STEP①【データ貼付】!E259</f>
        <v/>
      </c>
      <c r="E260" s="16">
        <f>STEP①【データ貼付】!G259+ROW()/1000000</f>
        <v>2.5999999999999998E-4</v>
      </c>
      <c r="F260" s="2">
        <f t="shared" si="8"/>
        <v>41</v>
      </c>
      <c r="G260" s="2">
        <f>STEP①【データ貼付】!A259</f>
        <v>0</v>
      </c>
      <c r="H260" s="2">
        <f>STEP①【データ貼付】!B259</f>
        <v>0</v>
      </c>
      <c r="I260" s="49">
        <f>STEP①【データ貼付】!C259</f>
        <v>0</v>
      </c>
      <c r="J260" s="2">
        <f>STEP①【データ貼付】!F259</f>
        <v>0</v>
      </c>
      <c r="K260" s="2">
        <f>STEP①【データ貼付】!G259</f>
        <v>0</v>
      </c>
      <c r="L260" s="2">
        <f>STEP①【データ貼付】!H259</f>
        <v>0</v>
      </c>
      <c r="M260" s="2">
        <f>STEP①【データ貼付】!I259</f>
        <v>0</v>
      </c>
      <c r="N260" s="2">
        <f>STEP①【データ貼付】!J259</f>
        <v>0</v>
      </c>
      <c r="O260" s="2">
        <f>STEP①【データ貼付】!K259</f>
        <v>0</v>
      </c>
    </row>
    <row r="261" spans="3:15" x14ac:dyDescent="0.15">
      <c r="C261" s="2" t="str">
        <f>J261&amp;COUNTIF($J$3:J261,J261)</f>
        <v>0110</v>
      </c>
      <c r="D261" s="2" t="str">
        <f>STEP①【データ貼付】!D260&amp;STEP①【データ貼付】!E260</f>
        <v/>
      </c>
      <c r="E261" s="16">
        <f>STEP①【データ貼付】!G260+ROW()/1000000</f>
        <v>2.61E-4</v>
      </c>
      <c r="F261" s="2">
        <f t="shared" ref="F261:F300" si="11">SUMPRODUCT(($D$3:$D$300=D261)*($E$3:$E$300&gt;E261))+1</f>
        <v>40</v>
      </c>
      <c r="G261" s="2">
        <f>STEP①【データ貼付】!A260</f>
        <v>0</v>
      </c>
      <c r="H261" s="2">
        <f>STEP①【データ貼付】!B260</f>
        <v>0</v>
      </c>
      <c r="I261" s="49">
        <f>STEP①【データ貼付】!C260</f>
        <v>0</v>
      </c>
      <c r="J261" s="2">
        <f>STEP①【データ貼付】!F260</f>
        <v>0</v>
      </c>
      <c r="K261" s="2">
        <f>STEP①【データ貼付】!G260</f>
        <v>0</v>
      </c>
      <c r="L261" s="2">
        <f>STEP①【データ貼付】!H260</f>
        <v>0</v>
      </c>
      <c r="M261" s="2">
        <f>STEP①【データ貼付】!I260</f>
        <v>0</v>
      </c>
      <c r="N261" s="2">
        <f>STEP①【データ貼付】!J260</f>
        <v>0</v>
      </c>
      <c r="O261" s="2">
        <f>STEP①【データ貼付】!K260</f>
        <v>0</v>
      </c>
    </row>
    <row r="262" spans="3:15" x14ac:dyDescent="0.15">
      <c r="C262" s="2" t="str">
        <f>J262&amp;COUNTIF($J$3:J262,J262)</f>
        <v>0111</v>
      </c>
      <c r="D262" s="2" t="str">
        <f>STEP①【データ貼付】!D261&amp;STEP①【データ貼付】!E261</f>
        <v/>
      </c>
      <c r="E262" s="16">
        <f>STEP①【データ貼付】!G261+ROW()/1000000</f>
        <v>2.6200000000000003E-4</v>
      </c>
      <c r="F262" s="2">
        <f t="shared" si="11"/>
        <v>39</v>
      </c>
      <c r="G262" s="2">
        <f>STEP①【データ貼付】!A261</f>
        <v>0</v>
      </c>
      <c r="H262" s="2">
        <f>STEP①【データ貼付】!B261</f>
        <v>0</v>
      </c>
      <c r="I262" s="49">
        <f>STEP①【データ貼付】!C261</f>
        <v>0</v>
      </c>
      <c r="J262" s="2">
        <f>STEP①【データ貼付】!F261</f>
        <v>0</v>
      </c>
      <c r="K262" s="2">
        <f>STEP①【データ貼付】!G261</f>
        <v>0</v>
      </c>
      <c r="L262" s="2">
        <f>STEP①【データ貼付】!H261</f>
        <v>0</v>
      </c>
      <c r="M262" s="2">
        <f>STEP①【データ貼付】!I261</f>
        <v>0</v>
      </c>
      <c r="N262" s="2">
        <f>STEP①【データ貼付】!J261</f>
        <v>0</v>
      </c>
      <c r="O262" s="2">
        <f>STEP①【データ貼付】!K261</f>
        <v>0</v>
      </c>
    </row>
    <row r="263" spans="3:15" x14ac:dyDescent="0.15">
      <c r="C263" s="2" t="str">
        <f>J263&amp;COUNTIF($J$3:J263,J263)</f>
        <v>0112</v>
      </c>
      <c r="D263" s="2" t="str">
        <f>STEP①【データ貼付】!D262&amp;STEP①【データ貼付】!E262</f>
        <v/>
      </c>
      <c r="E263" s="16">
        <f>STEP①【データ貼付】!G262+ROW()/1000000</f>
        <v>2.63E-4</v>
      </c>
      <c r="F263" s="2">
        <f t="shared" si="11"/>
        <v>38</v>
      </c>
      <c r="G263" s="2">
        <f>STEP①【データ貼付】!A262</f>
        <v>0</v>
      </c>
      <c r="H263" s="2">
        <f>STEP①【データ貼付】!B262</f>
        <v>0</v>
      </c>
      <c r="I263" s="49">
        <f>STEP①【データ貼付】!C262</f>
        <v>0</v>
      </c>
      <c r="J263" s="2">
        <f>STEP①【データ貼付】!F262</f>
        <v>0</v>
      </c>
      <c r="K263" s="2">
        <f>STEP①【データ貼付】!G262</f>
        <v>0</v>
      </c>
      <c r="L263" s="2">
        <f>STEP①【データ貼付】!H262</f>
        <v>0</v>
      </c>
      <c r="M263" s="2">
        <f>STEP①【データ貼付】!I262</f>
        <v>0</v>
      </c>
      <c r="N263" s="2">
        <f>STEP①【データ貼付】!J262</f>
        <v>0</v>
      </c>
      <c r="O263" s="2">
        <f>STEP①【データ貼付】!K262</f>
        <v>0</v>
      </c>
    </row>
    <row r="264" spans="3:15" x14ac:dyDescent="0.15">
      <c r="C264" s="2" t="str">
        <f>J264&amp;COUNTIF($J$3:J264,J264)</f>
        <v>0113</v>
      </c>
      <c r="D264" s="2" t="str">
        <f>STEP①【データ貼付】!D263&amp;STEP①【データ貼付】!E263</f>
        <v/>
      </c>
      <c r="E264" s="16">
        <f>STEP①【データ貼付】!G263+ROW()/1000000</f>
        <v>2.6400000000000002E-4</v>
      </c>
      <c r="F264" s="2">
        <f t="shared" si="11"/>
        <v>37</v>
      </c>
      <c r="G264" s="2">
        <f>STEP①【データ貼付】!A263</f>
        <v>0</v>
      </c>
      <c r="H264" s="2">
        <f>STEP①【データ貼付】!B263</f>
        <v>0</v>
      </c>
      <c r="I264" s="49">
        <f>STEP①【データ貼付】!C263</f>
        <v>0</v>
      </c>
      <c r="J264" s="2">
        <f>STEP①【データ貼付】!F263</f>
        <v>0</v>
      </c>
      <c r="K264" s="2">
        <f>STEP①【データ貼付】!G263</f>
        <v>0</v>
      </c>
      <c r="L264" s="2">
        <f>STEP①【データ貼付】!H263</f>
        <v>0</v>
      </c>
      <c r="M264" s="2">
        <f>STEP①【データ貼付】!I263</f>
        <v>0</v>
      </c>
      <c r="N264" s="2">
        <f>STEP①【データ貼付】!J263</f>
        <v>0</v>
      </c>
      <c r="O264" s="2">
        <f>STEP①【データ貼付】!K263</f>
        <v>0</v>
      </c>
    </row>
    <row r="265" spans="3:15" x14ac:dyDescent="0.15">
      <c r="C265" s="2" t="str">
        <f>J265&amp;COUNTIF($J$3:J265,J265)</f>
        <v>0114</v>
      </c>
      <c r="D265" s="2" t="str">
        <f>STEP①【データ貼付】!D264&amp;STEP①【データ貼付】!E264</f>
        <v/>
      </c>
      <c r="E265" s="16">
        <f>STEP①【データ貼付】!G264+ROW()/1000000</f>
        <v>2.6499999999999999E-4</v>
      </c>
      <c r="F265" s="2">
        <f t="shared" si="11"/>
        <v>36</v>
      </c>
      <c r="G265" s="2">
        <f>STEP①【データ貼付】!A264</f>
        <v>0</v>
      </c>
      <c r="H265" s="2">
        <f>STEP①【データ貼付】!B264</f>
        <v>0</v>
      </c>
      <c r="I265" s="49">
        <f>STEP①【データ貼付】!C264</f>
        <v>0</v>
      </c>
      <c r="J265" s="2">
        <f>STEP①【データ貼付】!F264</f>
        <v>0</v>
      </c>
      <c r="K265" s="2">
        <f>STEP①【データ貼付】!G264</f>
        <v>0</v>
      </c>
      <c r="L265" s="2">
        <f>STEP①【データ貼付】!H264</f>
        <v>0</v>
      </c>
      <c r="M265" s="2">
        <f>STEP①【データ貼付】!I264</f>
        <v>0</v>
      </c>
      <c r="N265" s="2">
        <f>STEP①【データ貼付】!J264</f>
        <v>0</v>
      </c>
      <c r="O265" s="2">
        <f>STEP①【データ貼付】!K264</f>
        <v>0</v>
      </c>
    </row>
    <row r="266" spans="3:15" x14ac:dyDescent="0.15">
      <c r="C266" s="2" t="str">
        <f>J266&amp;COUNTIF($J$3:J266,J266)</f>
        <v>0115</v>
      </c>
      <c r="D266" s="2" t="str">
        <f>STEP①【データ貼付】!D265&amp;STEP①【データ貼付】!E265</f>
        <v/>
      </c>
      <c r="E266" s="16">
        <f>STEP①【データ貼付】!G265+ROW()/1000000</f>
        <v>2.6600000000000001E-4</v>
      </c>
      <c r="F266" s="2">
        <f t="shared" si="11"/>
        <v>35</v>
      </c>
      <c r="G266" s="2">
        <f>STEP①【データ貼付】!A265</f>
        <v>0</v>
      </c>
      <c r="H266" s="2">
        <f>STEP①【データ貼付】!B265</f>
        <v>0</v>
      </c>
      <c r="I266" s="49">
        <f>STEP①【データ貼付】!C265</f>
        <v>0</v>
      </c>
      <c r="J266" s="2">
        <f>STEP①【データ貼付】!F265</f>
        <v>0</v>
      </c>
      <c r="K266" s="2">
        <f>STEP①【データ貼付】!G265</f>
        <v>0</v>
      </c>
      <c r="L266" s="2">
        <f>STEP①【データ貼付】!H265</f>
        <v>0</v>
      </c>
      <c r="M266" s="2">
        <f>STEP①【データ貼付】!I265</f>
        <v>0</v>
      </c>
      <c r="N266" s="2">
        <f>STEP①【データ貼付】!J265</f>
        <v>0</v>
      </c>
      <c r="O266" s="2">
        <f>STEP①【データ貼付】!K265</f>
        <v>0</v>
      </c>
    </row>
    <row r="267" spans="3:15" x14ac:dyDescent="0.15">
      <c r="C267" s="2" t="str">
        <f>J267&amp;COUNTIF($J$3:J267,J267)</f>
        <v>0116</v>
      </c>
      <c r="D267" s="2" t="str">
        <f>STEP①【データ貼付】!D266&amp;STEP①【データ貼付】!E266</f>
        <v/>
      </c>
      <c r="E267" s="16">
        <f>STEP①【データ貼付】!G266+ROW()/1000000</f>
        <v>2.6699999999999998E-4</v>
      </c>
      <c r="F267" s="2">
        <f t="shared" si="11"/>
        <v>34</v>
      </c>
      <c r="G267" s="2">
        <f>STEP①【データ貼付】!A266</f>
        <v>0</v>
      </c>
      <c r="H267" s="2">
        <f>STEP①【データ貼付】!B266</f>
        <v>0</v>
      </c>
      <c r="I267" s="49">
        <f>STEP①【データ貼付】!C266</f>
        <v>0</v>
      </c>
      <c r="J267" s="2">
        <f>STEP①【データ貼付】!F266</f>
        <v>0</v>
      </c>
      <c r="K267" s="2">
        <f>STEP①【データ貼付】!G266</f>
        <v>0</v>
      </c>
      <c r="L267" s="2">
        <f>STEP①【データ貼付】!H266</f>
        <v>0</v>
      </c>
      <c r="M267" s="2">
        <f>STEP①【データ貼付】!I266</f>
        <v>0</v>
      </c>
      <c r="N267" s="2">
        <f>STEP①【データ貼付】!J266</f>
        <v>0</v>
      </c>
      <c r="O267" s="2">
        <f>STEP①【データ貼付】!K266</f>
        <v>0</v>
      </c>
    </row>
    <row r="268" spans="3:15" x14ac:dyDescent="0.15">
      <c r="C268" s="2" t="str">
        <f>J268&amp;COUNTIF($J$3:J268,J268)</f>
        <v>0117</v>
      </c>
      <c r="D268" s="2" t="str">
        <f>STEP①【データ貼付】!D267&amp;STEP①【データ貼付】!E267</f>
        <v/>
      </c>
      <c r="E268" s="16">
        <f>STEP①【データ貼付】!G267+ROW()/1000000</f>
        <v>2.6800000000000001E-4</v>
      </c>
      <c r="F268" s="2">
        <f t="shared" si="11"/>
        <v>33</v>
      </c>
      <c r="G268" s="2">
        <f>STEP①【データ貼付】!A267</f>
        <v>0</v>
      </c>
      <c r="H268" s="2">
        <f>STEP①【データ貼付】!B267</f>
        <v>0</v>
      </c>
      <c r="I268" s="49">
        <f>STEP①【データ貼付】!C267</f>
        <v>0</v>
      </c>
      <c r="J268" s="2">
        <f>STEP①【データ貼付】!F267</f>
        <v>0</v>
      </c>
      <c r="K268" s="2">
        <f>STEP①【データ貼付】!G267</f>
        <v>0</v>
      </c>
      <c r="L268" s="2">
        <f>STEP①【データ貼付】!H267</f>
        <v>0</v>
      </c>
      <c r="M268" s="2">
        <f>STEP①【データ貼付】!I267</f>
        <v>0</v>
      </c>
      <c r="N268" s="2">
        <f>STEP①【データ貼付】!J267</f>
        <v>0</v>
      </c>
      <c r="O268" s="2">
        <f>STEP①【データ貼付】!K267</f>
        <v>0</v>
      </c>
    </row>
    <row r="269" spans="3:15" x14ac:dyDescent="0.15">
      <c r="C269" s="2" t="str">
        <f>J269&amp;COUNTIF($J$3:J269,J269)</f>
        <v>0118</v>
      </c>
      <c r="D269" s="2" t="str">
        <f>STEP①【データ貼付】!D268&amp;STEP①【データ貼付】!E268</f>
        <v/>
      </c>
      <c r="E269" s="16">
        <f>STEP①【データ貼付】!G268+ROW()/1000000</f>
        <v>2.6899999999999998E-4</v>
      </c>
      <c r="F269" s="2">
        <f t="shared" si="11"/>
        <v>32</v>
      </c>
      <c r="G269" s="2">
        <f>STEP①【データ貼付】!A268</f>
        <v>0</v>
      </c>
      <c r="H269" s="2">
        <f>STEP①【データ貼付】!B268</f>
        <v>0</v>
      </c>
      <c r="I269" s="49">
        <f>STEP①【データ貼付】!C268</f>
        <v>0</v>
      </c>
      <c r="J269" s="2">
        <f>STEP①【データ貼付】!F268</f>
        <v>0</v>
      </c>
      <c r="K269" s="2">
        <f>STEP①【データ貼付】!G268</f>
        <v>0</v>
      </c>
      <c r="L269" s="2">
        <f>STEP①【データ貼付】!H268</f>
        <v>0</v>
      </c>
      <c r="M269" s="2">
        <f>STEP①【データ貼付】!I268</f>
        <v>0</v>
      </c>
      <c r="N269" s="2">
        <f>STEP①【データ貼付】!J268</f>
        <v>0</v>
      </c>
      <c r="O269" s="2">
        <f>STEP①【データ貼付】!K268</f>
        <v>0</v>
      </c>
    </row>
    <row r="270" spans="3:15" x14ac:dyDescent="0.15">
      <c r="C270" s="2" t="str">
        <f>J270&amp;COUNTIF($J$3:J270,J270)</f>
        <v>0119</v>
      </c>
      <c r="D270" s="2" t="str">
        <f>STEP①【データ貼付】!D269&amp;STEP①【データ貼付】!E269</f>
        <v/>
      </c>
      <c r="E270" s="16">
        <f>STEP①【データ貼付】!G269+ROW()/1000000</f>
        <v>2.7E-4</v>
      </c>
      <c r="F270" s="2">
        <f t="shared" si="11"/>
        <v>31</v>
      </c>
      <c r="G270" s="2">
        <f>STEP①【データ貼付】!A269</f>
        <v>0</v>
      </c>
      <c r="H270" s="2">
        <f>STEP①【データ貼付】!B269</f>
        <v>0</v>
      </c>
      <c r="I270" s="49">
        <f>STEP①【データ貼付】!C269</f>
        <v>0</v>
      </c>
      <c r="J270" s="2">
        <f>STEP①【データ貼付】!F269</f>
        <v>0</v>
      </c>
      <c r="K270" s="2">
        <f>STEP①【データ貼付】!G269</f>
        <v>0</v>
      </c>
      <c r="L270" s="2">
        <f>STEP①【データ貼付】!H269</f>
        <v>0</v>
      </c>
      <c r="M270" s="2">
        <f>STEP①【データ貼付】!I269</f>
        <v>0</v>
      </c>
      <c r="N270" s="2">
        <f>STEP①【データ貼付】!J269</f>
        <v>0</v>
      </c>
      <c r="O270" s="2">
        <f>STEP①【データ貼付】!K269</f>
        <v>0</v>
      </c>
    </row>
    <row r="271" spans="3:15" x14ac:dyDescent="0.15">
      <c r="C271" s="2" t="str">
        <f>J271&amp;COUNTIF($J$3:J271,J271)</f>
        <v>0120</v>
      </c>
      <c r="D271" s="2" t="str">
        <f>STEP①【データ貼付】!D270&amp;STEP①【データ貼付】!E270</f>
        <v/>
      </c>
      <c r="E271" s="16">
        <f>STEP①【データ貼付】!G270+ROW()/1000000</f>
        <v>2.7099999999999997E-4</v>
      </c>
      <c r="F271" s="2">
        <f t="shared" si="11"/>
        <v>30</v>
      </c>
      <c r="G271" s="2">
        <f>STEP①【データ貼付】!A270</f>
        <v>0</v>
      </c>
      <c r="H271" s="2">
        <f>STEP①【データ貼付】!B270</f>
        <v>0</v>
      </c>
      <c r="I271" s="49">
        <f>STEP①【データ貼付】!C270</f>
        <v>0</v>
      </c>
      <c r="J271" s="2">
        <f>STEP①【データ貼付】!F270</f>
        <v>0</v>
      </c>
      <c r="K271" s="2">
        <f>STEP①【データ貼付】!G270</f>
        <v>0</v>
      </c>
      <c r="L271" s="2">
        <f>STEP①【データ貼付】!H270</f>
        <v>0</v>
      </c>
      <c r="M271" s="2">
        <f>STEP①【データ貼付】!I270</f>
        <v>0</v>
      </c>
      <c r="N271" s="2">
        <f>STEP①【データ貼付】!J270</f>
        <v>0</v>
      </c>
      <c r="O271" s="2">
        <f>STEP①【データ貼付】!K270</f>
        <v>0</v>
      </c>
    </row>
    <row r="272" spans="3:15" x14ac:dyDescent="0.15">
      <c r="C272" s="2" t="str">
        <f>J272&amp;COUNTIF($J$3:J272,J272)</f>
        <v>0121</v>
      </c>
      <c r="D272" s="2" t="str">
        <f>STEP①【データ貼付】!D271&amp;STEP①【データ貼付】!E271</f>
        <v/>
      </c>
      <c r="E272" s="16">
        <f>STEP①【データ貼付】!G271+ROW()/1000000</f>
        <v>2.72E-4</v>
      </c>
      <c r="F272" s="2">
        <f t="shared" si="11"/>
        <v>29</v>
      </c>
      <c r="G272" s="2">
        <f>STEP①【データ貼付】!A271</f>
        <v>0</v>
      </c>
      <c r="H272" s="2">
        <f>STEP①【データ貼付】!B271</f>
        <v>0</v>
      </c>
      <c r="I272" s="49">
        <f>STEP①【データ貼付】!C271</f>
        <v>0</v>
      </c>
      <c r="J272" s="2">
        <f>STEP①【データ貼付】!F271</f>
        <v>0</v>
      </c>
      <c r="K272" s="2">
        <f>STEP①【データ貼付】!G271</f>
        <v>0</v>
      </c>
      <c r="L272" s="2">
        <f>STEP①【データ貼付】!H271</f>
        <v>0</v>
      </c>
      <c r="M272" s="2">
        <f>STEP①【データ貼付】!I271</f>
        <v>0</v>
      </c>
      <c r="N272" s="2">
        <f>STEP①【データ貼付】!J271</f>
        <v>0</v>
      </c>
      <c r="O272" s="2">
        <f>STEP①【データ貼付】!K271</f>
        <v>0</v>
      </c>
    </row>
    <row r="273" spans="3:15" x14ac:dyDescent="0.15">
      <c r="C273" s="2" t="str">
        <f>J273&amp;COUNTIF($J$3:J273,J273)</f>
        <v>0122</v>
      </c>
      <c r="D273" s="2" t="str">
        <f>STEP①【データ貼付】!D272&amp;STEP①【データ貼付】!E272</f>
        <v/>
      </c>
      <c r="E273" s="16">
        <f>STEP①【データ貼付】!G272+ROW()/1000000</f>
        <v>2.7300000000000002E-4</v>
      </c>
      <c r="F273" s="2">
        <f t="shared" si="11"/>
        <v>28</v>
      </c>
      <c r="G273" s="2">
        <f>STEP①【データ貼付】!A272</f>
        <v>0</v>
      </c>
      <c r="H273" s="2">
        <f>STEP①【データ貼付】!B272</f>
        <v>0</v>
      </c>
      <c r="I273" s="49">
        <f>STEP①【データ貼付】!C272</f>
        <v>0</v>
      </c>
      <c r="J273" s="2">
        <f>STEP①【データ貼付】!F272</f>
        <v>0</v>
      </c>
      <c r="K273" s="2">
        <f>STEP①【データ貼付】!G272</f>
        <v>0</v>
      </c>
      <c r="L273" s="2">
        <f>STEP①【データ貼付】!H272</f>
        <v>0</v>
      </c>
      <c r="M273" s="2">
        <f>STEP①【データ貼付】!I272</f>
        <v>0</v>
      </c>
      <c r="N273" s="2">
        <f>STEP①【データ貼付】!J272</f>
        <v>0</v>
      </c>
      <c r="O273" s="2">
        <f>STEP①【データ貼付】!K272</f>
        <v>0</v>
      </c>
    </row>
    <row r="274" spans="3:15" x14ac:dyDescent="0.15">
      <c r="C274" s="2" t="str">
        <f>J274&amp;COUNTIF($J$3:J274,J274)</f>
        <v>0123</v>
      </c>
      <c r="D274" s="2" t="str">
        <f>STEP①【データ貼付】!D273&amp;STEP①【データ貼付】!E273</f>
        <v/>
      </c>
      <c r="E274" s="16">
        <f>STEP①【データ貼付】!G273+ROW()/1000000</f>
        <v>2.7399999999999999E-4</v>
      </c>
      <c r="F274" s="2">
        <f t="shared" si="11"/>
        <v>27</v>
      </c>
      <c r="G274" s="2">
        <f>STEP①【データ貼付】!A273</f>
        <v>0</v>
      </c>
      <c r="H274" s="2">
        <f>STEP①【データ貼付】!B273</f>
        <v>0</v>
      </c>
      <c r="I274" s="49">
        <f>STEP①【データ貼付】!C273</f>
        <v>0</v>
      </c>
      <c r="J274" s="2">
        <f>STEP①【データ貼付】!F273</f>
        <v>0</v>
      </c>
      <c r="K274" s="2">
        <f>STEP①【データ貼付】!G273</f>
        <v>0</v>
      </c>
      <c r="L274" s="2">
        <f>STEP①【データ貼付】!H273</f>
        <v>0</v>
      </c>
      <c r="M274" s="2">
        <f>STEP①【データ貼付】!I273</f>
        <v>0</v>
      </c>
      <c r="N274" s="2">
        <f>STEP①【データ貼付】!J273</f>
        <v>0</v>
      </c>
      <c r="O274" s="2">
        <f>STEP①【データ貼付】!K273</f>
        <v>0</v>
      </c>
    </row>
    <row r="275" spans="3:15" x14ac:dyDescent="0.15">
      <c r="C275" s="2" t="str">
        <f>J275&amp;COUNTIF($J$3:J275,J275)</f>
        <v>0124</v>
      </c>
      <c r="D275" s="2" t="str">
        <f>STEP①【データ貼付】!D274&amp;STEP①【データ貼付】!E274</f>
        <v/>
      </c>
      <c r="E275" s="16">
        <f>STEP①【データ貼付】!G274+ROW()/1000000</f>
        <v>2.7500000000000002E-4</v>
      </c>
      <c r="F275" s="2">
        <f t="shared" si="11"/>
        <v>26</v>
      </c>
      <c r="G275" s="2">
        <f>STEP①【データ貼付】!A274</f>
        <v>0</v>
      </c>
      <c r="H275" s="2">
        <f>STEP①【データ貼付】!B274</f>
        <v>0</v>
      </c>
      <c r="I275" s="49">
        <f>STEP①【データ貼付】!C274</f>
        <v>0</v>
      </c>
      <c r="J275" s="2">
        <f>STEP①【データ貼付】!F274</f>
        <v>0</v>
      </c>
      <c r="K275" s="2">
        <f>STEP①【データ貼付】!G274</f>
        <v>0</v>
      </c>
      <c r="L275" s="2">
        <f>STEP①【データ貼付】!H274</f>
        <v>0</v>
      </c>
      <c r="M275" s="2">
        <f>STEP①【データ貼付】!I274</f>
        <v>0</v>
      </c>
      <c r="N275" s="2">
        <f>STEP①【データ貼付】!J274</f>
        <v>0</v>
      </c>
      <c r="O275" s="2">
        <f>STEP①【データ貼付】!K274</f>
        <v>0</v>
      </c>
    </row>
    <row r="276" spans="3:15" x14ac:dyDescent="0.15">
      <c r="C276" s="2" t="str">
        <f>J276&amp;COUNTIF($J$3:J276,J276)</f>
        <v>0125</v>
      </c>
      <c r="D276" s="2" t="str">
        <f>STEP①【データ貼付】!D275&amp;STEP①【データ貼付】!E275</f>
        <v/>
      </c>
      <c r="E276" s="16">
        <f>STEP①【データ貼付】!G275+ROW()/1000000</f>
        <v>2.7599999999999999E-4</v>
      </c>
      <c r="F276" s="2">
        <f t="shared" si="11"/>
        <v>25</v>
      </c>
      <c r="G276" s="2">
        <f>STEP①【データ貼付】!A275</f>
        <v>0</v>
      </c>
      <c r="H276" s="2">
        <f>STEP①【データ貼付】!B275</f>
        <v>0</v>
      </c>
      <c r="I276" s="49">
        <f>STEP①【データ貼付】!C275</f>
        <v>0</v>
      </c>
      <c r="J276" s="2">
        <f>STEP①【データ貼付】!F275</f>
        <v>0</v>
      </c>
      <c r="K276" s="2">
        <f>STEP①【データ貼付】!G275</f>
        <v>0</v>
      </c>
      <c r="L276" s="2">
        <f>STEP①【データ貼付】!H275</f>
        <v>0</v>
      </c>
      <c r="M276" s="2">
        <f>STEP①【データ貼付】!I275</f>
        <v>0</v>
      </c>
      <c r="N276" s="2">
        <f>STEP①【データ貼付】!J275</f>
        <v>0</v>
      </c>
      <c r="O276" s="2">
        <f>STEP①【データ貼付】!K275</f>
        <v>0</v>
      </c>
    </row>
    <row r="277" spans="3:15" x14ac:dyDescent="0.15">
      <c r="C277" s="2" t="str">
        <f>J277&amp;COUNTIF($J$3:J277,J277)</f>
        <v>0126</v>
      </c>
      <c r="D277" s="2" t="str">
        <f>STEP①【データ貼付】!D276&amp;STEP①【データ貼付】!E276</f>
        <v/>
      </c>
      <c r="E277" s="16">
        <f>STEP①【データ貼付】!G276+ROW()/1000000</f>
        <v>2.7700000000000001E-4</v>
      </c>
      <c r="F277" s="2">
        <f t="shared" si="11"/>
        <v>24</v>
      </c>
      <c r="G277" s="2">
        <f>STEP①【データ貼付】!A276</f>
        <v>0</v>
      </c>
      <c r="H277" s="2">
        <f>STEP①【データ貼付】!B276</f>
        <v>0</v>
      </c>
      <c r="I277" s="49">
        <f>STEP①【データ貼付】!C276</f>
        <v>0</v>
      </c>
      <c r="J277" s="2">
        <f>STEP①【データ貼付】!F276</f>
        <v>0</v>
      </c>
      <c r="K277" s="2">
        <f>STEP①【データ貼付】!G276</f>
        <v>0</v>
      </c>
      <c r="L277" s="2">
        <f>STEP①【データ貼付】!H276</f>
        <v>0</v>
      </c>
      <c r="M277" s="2">
        <f>STEP①【データ貼付】!I276</f>
        <v>0</v>
      </c>
      <c r="N277" s="2">
        <f>STEP①【データ貼付】!J276</f>
        <v>0</v>
      </c>
      <c r="O277" s="2">
        <f>STEP①【データ貼付】!K276</f>
        <v>0</v>
      </c>
    </row>
    <row r="278" spans="3:15" x14ac:dyDescent="0.15">
      <c r="C278" s="2" t="str">
        <f>J278&amp;COUNTIF($J$3:J278,J278)</f>
        <v>0127</v>
      </c>
      <c r="D278" s="2" t="str">
        <f>STEP①【データ貼付】!D277&amp;STEP①【データ貼付】!E277</f>
        <v/>
      </c>
      <c r="E278" s="16">
        <f>STEP①【データ貼付】!G277+ROW()/1000000</f>
        <v>2.7799999999999998E-4</v>
      </c>
      <c r="F278" s="2">
        <f t="shared" si="11"/>
        <v>23</v>
      </c>
      <c r="G278" s="2">
        <f>STEP①【データ貼付】!A277</f>
        <v>0</v>
      </c>
      <c r="H278" s="2">
        <f>STEP①【データ貼付】!B277</f>
        <v>0</v>
      </c>
      <c r="I278" s="49">
        <f>STEP①【データ貼付】!C277</f>
        <v>0</v>
      </c>
      <c r="J278" s="2">
        <f>STEP①【データ貼付】!F277</f>
        <v>0</v>
      </c>
      <c r="K278" s="2">
        <f>STEP①【データ貼付】!G277</f>
        <v>0</v>
      </c>
      <c r="L278" s="2">
        <f>STEP①【データ貼付】!H277</f>
        <v>0</v>
      </c>
      <c r="M278" s="2">
        <f>STEP①【データ貼付】!I277</f>
        <v>0</v>
      </c>
      <c r="N278" s="2">
        <f>STEP①【データ貼付】!J277</f>
        <v>0</v>
      </c>
      <c r="O278" s="2">
        <f>STEP①【データ貼付】!K277</f>
        <v>0</v>
      </c>
    </row>
    <row r="279" spans="3:15" x14ac:dyDescent="0.15">
      <c r="C279" s="2" t="str">
        <f>J279&amp;COUNTIF($J$3:J279,J279)</f>
        <v>0128</v>
      </c>
      <c r="D279" s="2" t="str">
        <f>STEP①【データ貼付】!D278&amp;STEP①【データ貼付】!E278</f>
        <v/>
      </c>
      <c r="E279" s="16">
        <f>STEP①【データ貼付】!G278+ROW()/1000000</f>
        <v>2.7900000000000001E-4</v>
      </c>
      <c r="F279" s="2">
        <f t="shared" si="11"/>
        <v>22</v>
      </c>
      <c r="G279" s="2">
        <f>STEP①【データ貼付】!A278</f>
        <v>0</v>
      </c>
      <c r="H279" s="2">
        <f>STEP①【データ貼付】!B278</f>
        <v>0</v>
      </c>
      <c r="I279" s="49">
        <f>STEP①【データ貼付】!C278</f>
        <v>0</v>
      </c>
      <c r="J279" s="2">
        <f>STEP①【データ貼付】!F278</f>
        <v>0</v>
      </c>
      <c r="K279" s="2">
        <f>STEP①【データ貼付】!G278</f>
        <v>0</v>
      </c>
      <c r="L279" s="2">
        <f>STEP①【データ貼付】!H278</f>
        <v>0</v>
      </c>
      <c r="M279" s="2">
        <f>STEP①【データ貼付】!I278</f>
        <v>0</v>
      </c>
      <c r="N279" s="2">
        <f>STEP①【データ貼付】!J278</f>
        <v>0</v>
      </c>
      <c r="O279" s="2">
        <f>STEP①【データ貼付】!K278</f>
        <v>0</v>
      </c>
    </row>
    <row r="280" spans="3:15" x14ac:dyDescent="0.15">
      <c r="C280" s="2" t="str">
        <f>J280&amp;COUNTIF($J$3:J280,J280)</f>
        <v>0129</v>
      </c>
      <c r="D280" s="2" t="str">
        <f>STEP①【データ貼付】!D279&amp;STEP①【データ貼付】!E279</f>
        <v/>
      </c>
      <c r="E280" s="16">
        <f>STEP①【データ貼付】!G279+ROW()/1000000</f>
        <v>2.7999999999999998E-4</v>
      </c>
      <c r="F280" s="2">
        <f t="shared" si="11"/>
        <v>21</v>
      </c>
      <c r="G280" s="2">
        <f>STEP①【データ貼付】!A279</f>
        <v>0</v>
      </c>
      <c r="H280" s="2">
        <f>STEP①【データ貼付】!B279</f>
        <v>0</v>
      </c>
      <c r="I280" s="49">
        <f>STEP①【データ貼付】!C279</f>
        <v>0</v>
      </c>
      <c r="J280" s="2">
        <f>STEP①【データ貼付】!F279</f>
        <v>0</v>
      </c>
      <c r="K280" s="2">
        <f>STEP①【データ貼付】!G279</f>
        <v>0</v>
      </c>
      <c r="L280" s="2">
        <f>STEP①【データ貼付】!H279</f>
        <v>0</v>
      </c>
      <c r="M280" s="2">
        <f>STEP①【データ貼付】!I279</f>
        <v>0</v>
      </c>
      <c r="N280" s="2">
        <f>STEP①【データ貼付】!J279</f>
        <v>0</v>
      </c>
      <c r="O280" s="2">
        <f>STEP①【データ貼付】!K279</f>
        <v>0</v>
      </c>
    </row>
    <row r="281" spans="3:15" x14ac:dyDescent="0.15">
      <c r="C281" s="2" t="str">
        <f>J281&amp;COUNTIF($J$3:J281,J281)</f>
        <v>0130</v>
      </c>
      <c r="D281" s="2" t="str">
        <f>STEP①【データ貼付】!D280&amp;STEP①【データ貼付】!E280</f>
        <v/>
      </c>
      <c r="E281" s="16">
        <f>STEP①【データ貼付】!G280+ROW()/1000000</f>
        <v>2.81E-4</v>
      </c>
      <c r="F281" s="2">
        <f t="shared" si="11"/>
        <v>20</v>
      </c>
      <c r="G281" s="2">
        <f>STEP①【データ貼付】!A280</f>
        <v>0</v>
      </c>
      <c r="H281" s="2">
        <f>STEP①【データ貼付】!B280</f>
        <v>0</v>
      </c>
      <c r="I281" s="49">
        <f>STEP①【データ貼付】!C280</f>
        <v>0</v>
      </c>
      <c r="J281" s="2">
        <f>STEP①【データ貼付】!F280</f>
        <v>0</v>
      </c>
      <c r="K281" s="2">
        <f>STEP①【データ貼付】!G280</f>
        <v>0</v>
      </c>
      <c r="L281" s="2">
        <f>STEP①【データ貼付】!H280</f>
        <v>0</v>
      </c>
      <c r="M281" s="2">
        <f>STEP①【データ貼付】!I280</f>
        <v>0</v>
      </c>
      <c r="N281" s="2">
        <f>STEP①【データ貼付】!J280</f>
        <v>0</v>
      </c>
      <c r="O281" s="2">
        <f>STEP①【データ貼付】!K280</f>
        <v>0</v>
      </c>
    </row>
    <row r="282" spans="3:15" x14ac:dyDescent="0.15">
      <c r="C282" s="2" t="str">
        <f>J282&amp;COUNTIF($J$3:J282,J282)</f>
        <v>0131</v>
      </c>
      <c r="D282" s="2" t="str">
        <f>STEP①【データ貼付】!D281&amp;STEP①【データ貼付】!E281</f>
        <v/>
      </c>
      <c r="E282" s="16">
        <f>STEP①【データ貼付】!G281+ROW()/1000000</f>
        <v>2.8200000000000002E-4</v>
      </c>
      <c r="F282" s="2">
        <f t="shared" si="11"/>
        <v>19</v>
      </c>
      <c r="G282" s="2">
        <f>STEP①【データ貼付】!A281</f>
        <v>0</v>
      </c>
      <c r="H282" s="2">
        <f>STEP①【データ貼付】!B281</f>
        <v>0</v>
      </c>
      <c r="I282" s="49">
        <f>STEP①【データ貼付】!C281</f>
        <v>0</v>
      </c>
      <c r="J282" s="2">
        <f>STEP①【データ貼付】!F281</f>
        <v>0</v>
      </c>
      <c r="K282" s="2">
        <f>STEP①【データ貼付】!G281</f>
        <v>0</v>
      </c>
      <c r="L282" s="2">
        <f>STEP①【データ貼付】!H281</f>
        <v>0</v>
      </c>
      <c r="M282" s="2">
        <f>STEP①【データ貼付】!I281</f>
        <v>0</v>
      </c>
      <c r="N282" s="2">
        <f>STEP①【データ貼付】!J281</f>
        <v>0</v>
      </c>
      <c r="O282" s="2">
        <f>STEP①【データ貼付】!K281</f>
        <v>0</v>
      </c>
    </row>
    <row r="283" spans="3:15" x14ac:dyDescent="0.15">
      <c r="C283" s="2" t="str">
        <f>J283&amp;COUNTIF($J$3:J283,J283)</f>
        <v>0132</v>
      </c>
      <c r="D283" s="2" t="str">
        <f>STEP①【データ貼付】!D282&amp;STEP①【データ貼付】!E282</f>
        <v/>
      </c>
      <c r="E283" s="16">
        <f>STEP①【データ貼付】!G282+ROW()/1000000</f>
        <v>2.8299999999999999E-4</v>
      </c>
      <c r="F283" s="2">
        <f t="shared" si="11"/>
        <v>18</v>
      </c>
      <c r="G283" s="2">
        <f>STEP①【データ貼付】!A282</f>
        <v>0</v>
      </c>
      <c r="H283" s="2">
        <f>STEP①【データ貼付】!B282</f>
        <v>0</v>
      </c>
      <c r="I283" s="49">
        <f>STEP①【データ貼付】!C282</f>
        <v>0</v>
      </c>
      <c r="J283" s="2">
        <f>STEP①【データ貼付】!F282</f>
        <v>0</v>
      </c>
      <c r="K283" s="2">
        <f>STEP①【データ貼付】!G282</f>
        <v>0</v>
      </c>
      <c r="L283" s="2">
        <f>STEP①【データ貼付】!H282</f>
        <v>0</v>
      </c>
      <c r="M283" s="2">
        <f>STEP①【データ貼付】!I282</f>
        <v>0</v>
      </c>
      <c r="N283" s="2">
        <f>STEP①【データ貼付】!J282</f>
        <v>0</v>
      </c>
      <c r="O283" s="2">
        <f>STEP①【データ貼付】!K282</f>
        <v>0</v>
      </c>
    </row>
    <row r="284" spans="3:15" x14ac:dyDescent="0.15">
      <c r="C284" s="2" t="str">
        <f>J284&amp;COUNTIF($J$3:J284,J284)</f>
        <v>0133</v>
      </c>
      <c r="D284" s="2" t="str">
        <f>STEP①【データ貼付】!D283&amp;STEP①【データ貼付】!E283</f>
        <v/>
      </c>
      <c r="E284" s="16">
        <f>STEP①【データ貼付】!G283+ROW()/1000000</f>
        <v>2.8400000000000002E-4</v>
      </c>
      <c r="F284" s="2">
        <f t="shared" si="11"/>
        <v>17</v>
      </c>
      <c r="G284" s="2">
        <f>STEP①【データ貼付】!A283</f>
        <v>0</v>
      </c>
      <c r="H284" s="2">
        <f>STEP①【データ貼付】!B283</f>
        <v>0</v>
      </c>
      <c r="I284" s="49">
        <f>STEP①【データ貼付】!C283</f>
        <v>0</v>
      </c>
      <c r="J284" s="2">
        <f>STEP①【データ貼付】!F283</f>
        <v>0</v>
      </c>
      <c r="K284" s="2">
        <f>STEP①【データ貼付】!G283</f>
        <v>0</v>
      </c>
      <c r="L284" s="2">
        <f>STEP①【データ貼付】!H283</f>
        <v>0</v>
      </c>
      <c r="M284" s="2">
        <f>STEP①【データ貼付】!I283</f>
        <v>0</v>
      </c>
      <c r="N284" s="2">
        <f>STEP①【データ貼付】!J283</f>
        <v>0</v>
      </c>
      <c r="O284" s="2">
        <f>STEP①【データ貼付】!K283</f>
        <v>0</v>
      </c>
    </row>
    <row r="285" spans="3:15" x14ac:dyDescent="0.15">
      <c r="C285" s="2" t="str">
        <f>J285&amp;COUNTIF($J$3:J285,J285)</f>
        <v>0134</v>
      </c>
      <c r="D285" s="2" t="str">
        <f>STEP①【データ貼付】!D284&amp;STEP①【データ貼付】!E284</f>
        <v/>
      </c>
      <c r="E285" s="16">
        <f>STEP①【データ貼付】!G284+ROW()/1000000</f>
        <v>2.8499999999999999E-4</v>
      </c>
      <c r="F285" s="2">
        <f t="shared" si="11"/>
        <v>16</v>
      </c>
      <c r="G285" s="2">
        <f>STEP①【データ貼付】!A284</f>
        <v>0</v>
      </c>
      <c r="H285" s="2">
        <f>STEP①【データ貼付】!B284</f>
        <v>0</v>
      </c>
      <c r="I285" s="49">
        <f>STEP①【データ貼付】!C284</f>
        <v>0</v>
      </c>
      <c r="J285" s="2">
        <f>STEP①【データ貼付】!F284</f>
        <v>0</v>
      </c>
      <c r="K285" s="2">
        <f>STEP①【データ貼付】!G284</f>
        <v>0</v>
      </c>
      <c r="L285" s="2">
        <f>STEP①【データ貼付】!H284</f>
        <v>0</v>
      </c>
      <c r="M285" s="2">
        <f>STEP①【データ貼付】!I284</f>
        <v>0</v>
      </c>
      <c r="N285" s="2">
        <f>STEP①【データ貼付】!J284</f>
        <v>0</v>
      </c>
      <c r="O285" s="2">
        <f>STEP①【データ貼付】!K284</f>
        <v>0</v>
      </c>
    </row>
    <row r="286" spans="3:15" x14ac:dyDescent="0.15">
      <c r="C286" s="2" t="str">
        <f>J286&amp;COUNTIF($J$3:J286,J286)</f>
        <v>0135</v>
      </c>
      <c r="D286" s="2" t="str">
        <f>STEP①【データ貼付】!D285&amp;STEP①【データ貼付】!E285</f>
        <v/>
      </c>
      <c r="E286" s="16">
        <f>STEP①【データ貼付】!G285+ROW()/1000000</f>
        <v>2.8600000000000001E-4</v>
      </c>
      <c r="F286" s="2">
        <f t="shared" si="11"/>
        <v>15</v>
      </c>
      <c r="G286" s="2">
        <f>STEP①【データ貼付】!A285</f>
        <v>0</v>
      </c>
      <c r="H286" s="2">
        <f>STEP①【データ貼付】!B285</f>
        <v>0</v>
      </c>
      <c r="I286" s="49">
        <f>STEP①【データ貼付】!C285</f>
        <v>0</v>
      </c>
      <c r="J286" s="2">
        <f>STEP①【データ貼付】!F285</f>
        <v>0</v>
      </c>
      <c r="K286" s="2">
        <f>STEP①【データ貼付】!G285</f>
        <v>0</v>
      </c>
      <c r="L286" s="2">
        <f>STEP①【データ貼付】!H285</f>
        <v>0</v>
      </c>
      <c r="M286" s="2">
        <f>STEP①【データ貼付】!I285</f>
        <v>0</v>
      </c>
      <c r="N286" s="2">
        <f>STEP①【データ貼付】!J285</f>
        <v>0</v>
      </c>
      <c r="O286" s="2">
        <f>STEP①【データ貼付】!K285</f>
        <v>0</v>
      </c>
    </row>
    <row r="287" spans="3:15" x14ac:dyDescent="0.15">
      <c r="C287" s="2" t="str">
        <f>J287&amp;COUNTIF($J$3:J287,J287)</f>
        <v>0136</v>
      </c>
      <c r="D287" s="2" t="str">
        <f>STEP①【データ貼付】!D286&amp;STEP①【データ貼付】!E286</f>
        <v/>
      </c>
      <c r="E287" s="16">
        <f>STEP①【データ貼付】!G286+ROW()/1000000</f>
        <v>2.8699999999999998E-4</v>
      </c>
      <c r="F287" s="2">
        <f t="shared" si="11"/>
        <v>14</v>
      </c>
      <c r="G287" s="2">
        <f>STEP①【データ貼付】!A286</f>
        <v>0</v>
      </c>
      <c r="H287" s="2">
        <f>STEP①【データ貼付】!B286</f>
        <v>0</v>
      </c>
      <c r="I287" s="49">
        <f>STEP①【データ貼付】!C286</f>
        <v>0</v>
      </c>
      <c r="J287" s="2">
        <f>STEP①【データ貼付】!F286</f>
        <v>0</v>
      </c>
      <c r="K287" s="2">
        <f>STEP①【データ貼付】!G286</f>
        <v>0</v>
      </c>
      <c r="L287" s="2">
        <f>STEP①【データ貼付】!H286</f>
        <v>0</v>
      </c>
      <c r="M287" s="2">
        <f>STEP①【データ貼付】!I286</f>
        <v>0</v>
      </c>
      <c r="N287" s="2">
        <f>STEP①【データ貼付】!J286</f>
        <v>0</v>
      </c>
      <c r="O287" s="2">
        <f>STEP①【データ貼付】!K286</f>
        <v>0</v>
      </c>
    </row>
    <row r="288" spans="3:15" x14ac:dyDescent="0.15">
      <c r="C288" s="2" t="str">
        <f>J288&amp;COUNTIF($J$3:J288,J288)</f>
        <v>0137</v>
      </c>
      <c r="D288" s="2" t="str">
        <f>STEP①【データ貼付】!D287&amp;STEP①【データ貼付】!E287</f>
        <v/>
      </c>
      <c r="E288" s="16">
        <f>STEP①【データ貼付】!G287+ROW()/1000000</f>
        <v>2.8800000000000001E-4</v>
      </c>
      <c r="F288" s="2">
        <f t="shared" si="11"/>
        <v>13</v>
      </c>
      <c r="G288" s="2">
        <f>STEP①【データ貼付】!A287</f>
        <v>0</v>
      </c>
      <c r="H288" s="2">
        <f>STEP①【データ貼付】!B287</f>
        <v>0</v>
      </c>
      <c r="I288" s="49">
        <f>STEP①【データ貼付】!C287</f>
        <v>0</v>
      </c>
      <c r="J288" s="2">
        <f>STEP①【データ貼付】!F287</f>
        <v>0</v>
      </c>
      <c r="K288" s="2">
        <f>STEP①【データ貼付】!G287</f>
        <v>0</v>
      </c>
      <c r="L288" s="2">
        <f>STEP①【データ貼付】!H287</f>
        <v>0</v>
      </c>
      <c r="M288" s="2">
        <f>STEP①【データ貼付】!I287</f>
        <v>0</v>
      </c>
      <c r="N288" s="2">
        <f>STEP①【データ貼付】!J287</f>
        <v>0</v>
      </c>
      <c r="O288" s="2">
        <f>STEP①【データ貼付】!K287</f>
        <v>0</v>
      </c>
    </row>
    <row r="289" spans="3:15" x14ac:dyDescent="0.15">
      <c r="C289" s="2" t="str">
        <f>J289&amp;COUNTIF($J$3:J289,J289)</f>
        <v>0138</v>
      </c>
      <c r="D289" s="2" t="str">
        <f>STEP①【データ貼付】!D288&amp;STEP①【データ貼付】!E288</f>
        <v/>
      </c>
      <c r="E289" s="16">
        <f>STEP①【データ貼付】!G288+ROW()/1000000</f>
        <v>2.8899999999999998E-4</v>
      </c>
      <c r="F289" s="2">
        <f t="shared" si="11"/>
        <v>12</v>
      </c>
      <c r="G289" s="2">
        <f>STEP①【データ貼付】!A288</f>
        <v>0</v>
      </c>
      <c r="H289" s="2">
        <f>STEP①【データ貼付】!B288</f>
        <v>0</v>
      </c>
      <c r="I289" s="49">
        <f>STEP①【データ貼付】!C288</f>
        <v>0</v>
      </c>
      <c r="J289" s="2">
        <f>STEP①【データ貼付】!F288</f>
        <v>0</v>
      </c>
      <c r="K289" s="2">
        <f>STEP①【データ貼付】!G288</f>
        <v>0</v>
      </c>
      <c r="L289" s="2">
        <f>STEP①【データ貼付】!H288</f>
        <v>0</v>
      </c>
      <c r="M289" s="2">
        <f>STEP①【データ貼付】!I288</f>
        <v>0</v>
      </c>
      <c r="N289" s="2">
        <f>STEP①【データ貼付】!J288</f>
        <v>0</v>
      </c>
      <c r="O289" s="2">
        <f>STEP①【データ貼付】!K288</f>
        <v>0</v>
      </c>
    </row>
    <row r="290" spans="3:15" x14ac:dyDescent="0.15">
      <c r="C290" s="2" t="str">
        <f>J290&amp;COUNTIF($J$3:J290,J290)</f>
        <v>0139</v>
      </c>
      <c r="D290" s="2" t="str">
        <f>STEP①【データ貼付】!D289&amp;STEP①【データ貼付】!E289</f>
        <v/>
      </c>
      <c r="E290" s="16">
        <f>STEP①【データ貼付】!G289+ROW()/1000000</f>
        <v>2.9E-4</v>
      </c>
      <c r="F290" s="2">
        <f t="shared" si="11"/>
        <v>11</v>
      </c>
      <c r="G290" s="2">
        <f>STEP①【データ貼付】!A289</f>
        <v>0</v>
      </c>
      <c r="H290" s="2">
        <f>STEP①【データ貼付】!B289</f>
        <v>0</v>
      </c>
      <c r="I290" s="49">
        <f>STEP①【データ貼付】!C289</f>
        <v>0</v>
      </c>
      <c r="J290" s="2">
        <f>STEP①【データ貼付】!F289</f>
        <v>0</v>
      </c>
      <c r="K290" s="2">
        <f>STEP①【データ貼付】!G289</f>
        <v>0</v>
      </c>
      <c r="L290" s="2">
        <f>STEP①【データ貼付】!H289</f>
        <v>0</v>
      </c>
      <c r="M290" s="2">
        <f>STEP①【データ貼付】!I289</f>
        <v>0</v>
      </c>
      <c r="N290" s="2">
        <f>STEP①【データ貼付】!J289</f>
        <v>0</v>
      </c>
      <c r="O290" s="2">
        <f>STEP①【データ貼付】!K289</f>
        <v>0</v>
      </c>
    </row>
    <row r="291" spans="3:15" x14ac:dyDescent="0.15">
      <c r="C291" s="2" t="str">
        <f>J291&amp;COUNTIF($J$3:J291,J291)</f>
        <v>0140</v>
      </c>
      <c r="D291" s="2" t="str">
        <f>STEP①【データ貼付】!D290&amp;STEP①【データ貼付】!E290</f>
        <v/>
      </c>
      <c r="E291" s="16">
        <f>STEP①【データ貼付】!G290+ROW()/1000000</f>
        <v>2.9100000000000003E-4</v>
      </c>
      <c r="F291" s="2">
        <f t="shared" si="11"/>
        <v>10</v>
      </c>
      <c r="G291" s="2">
        <f>STEP①【データ貼付】!A290</f>
        <v>0</v>
      </c>
      <c r="H291" s="2">
        <f>STEP①【データ貼付】!B290</f>
        <v>0</v>
      </c>
      <c r="I291" s="49">
        <f>STEP①【データ貼付】!C290</f>
        <v>0</v>
      </c>
      <c r="J291" s="2">
        <f>STEP①【データ貼付】!F290</f>
        <v>0</v>
      </c>
      <c r="K291" s="2">
        <f>STEP①【データ貼付】!G290</f>
        <v>0</v>
      </c>
      <c r="L291" s="2">
        <f>STEP①【データ貼付】!H290</f>
        <v>0</v>
      </c>
      <c r="M291" s="2">
        <f>STEP①【データ貼付】!I290</f>
        <v>0</v>
      </c>
      <c r="N291" s="2">
        <f>STEP①【データ貼付】!J290</f>
        <v>0</v>
      </c>
      <c r="O291" s="2">
        <f>STEP①【データ貼付】!K290</f>
        <v>0</v>
      </c>
    </row>
    <row r="292" spans="3:15" x14ac:dyDescent="0.15">
      <c r="C292" s="2" t="str">
        <f>J292&amp;COUNTIF($J$3:J292,J292)</f>
        <v>0141</v>
      </c>
      <c r="D292" s="2" t="str">
        <f>STEP①【データ貼付】!D291&amp;STEP①【データ貼付】!E291</f>
        <v/>
      </c>
      <c r="E292" s="16">
        <f>STEP①【データ貼付】!G291+ROW()/1000000</f>
        <v>2.92E-4</v>
      </c>
      <c r="F292" s="2">
        <f t="shared" si="11"/>
        <v>9</v>
      </c>
      <c r="G292" s="2">
        <f>STEP①【データ貼付】!A291</f>
        <v>0</v>
      </c>
      <c r="H292" s="2">
        <f>STEP①【データ貼付】!B291</f>
        <v>0</v>
      </c>
      <c r="I292" s="49">
        <f>STEP①【データ貼付】!C291</f>
        <v>0</v>
      </c>
      <c r="J292" s="2">
        <f>STEP①【データ貼付】!F291</f>
        <v>0</v>
      </c>
      <c r="K292" s="2">
        <f>STEP①【データ貼付】!G291</f>
        <v>0</v>
      </c>
      <c r="L292" s="2">
        <f>STEP①【データ貼付】!H291</f>
        <v>0</v>
      </c>
      <c r="M292" s="2">
        <f>STEP①【データ貼付】!I291</f>
        <v>0</v>
      </c>
      <c r="N292" s="2">
        <f>STEP①【データ貼付】!J291</f>
        <v>0</v>
      </c>
      <c r="O292" s="2">
        <f>STEP①【データ貼付】!K291</f>
        <v>0</v>
      </c>
    </row>
    <row r="293" spans="3:15" x14ac:dyDescent="0.15">
      <c r="C293" s="2" t="str">
        <f>J293&amp;COUNTIF($J$3:J293,J293)</f>
        <v>0142</v>
      </c>
      <c r="D293" s="2" t="str">
        <f>STEP①【データ貼付】!D292&amp;STEP①【データ貼付】!E292</f>
        <v/>
      </c>
      <c r="E293" s="16">
        <f>STEP①【データ貼付】!G292+ROW()/1000000</f>
        <v>2.9300000000000002E-4</v>
      </c>
      <c r="F293" s="2">
        <f t="shared" si="11"/>
        <v>8</v>
      </c>
      <c r="G293" s="2">
        <f>STEP①【データ貼付】!A292</f>
        <v>0</v>
      </c>
      <c r="H293" s="2">
        <f>STEP①【データ貼付】!B292</f>
        <v>0</v>
      </c>
      <c r="I293" s="49">
        <f>STEP①【データ貼付】!C292</f>
        <v>0</v>
      </c>
      <c r="J293" s="2">
        <f>STEP①【データ貼付】!F292</f>
        <v>0</v>
      </c>
      <c r="K293" s="2">
        <f>STEP①【データ貼付】!G292</f>
        <v>0</v>
      </c>
      <c r="L293" s="2">
        <f>STEP①【データ貼付】!H292</f>
        <v>0</v>
      </c>
      <c r="M293" s="2">
        <f>STEP①【データ貼付】!I292</f>
        <v>0</v>
      </c>
      <c r="N293" s="2">
        <f>STEP①【データ貼付】!J292</f>
        <v>0</v>
      </c>
      <c r="O293" s="2">
        <f>STEP①【データ貼付】!K292</f>
        <v>0</v>
      </c>
    </row>
    <row r="294" spans="3:15" x14ac:dyDescent="0.15">
      <c r="C294" s="2" t="str">
        <f>J294&amp;COUNTIF($J$3:J294,J294)</f>
        <v>0143</v>
      </c>
      <c r="D294" s="2" t="str">
        <f>STEP①【データ貼付】!D293&amp;STEP①【データ貼付】!E293</f>
        <v/>
      </c>
      <c r="E294" s="16">
        <f>STEP①【データ貼付】!G293+ROW()/1000000</f>
        <v>2.9399999999999999E-4</v>
      </c>
      <c r="F294" s="2">
        <f t="shared" si="11"/>
        <v>7</v>
      </c>
      <c r="G294" s="2">
        <f>STEP①【データ貼付】!A293</f>
        <v>0</v>
      </c>
      <c r="H294" s="2">
        <f>STEP①【データ貼付】!B293</f>
        <v>0</v>
      </c>
      <c r="I294" s="49">
        <f>STEP①【データ貼付】!C293</f>
        <v>0</v>
      </c>
      <c r="J294" s="2">
        <f>STEP①【データ貼付】!F293</f>
        <v>0</v>
      </c>
      <c r="K294" s="2">
        <f>STEP①【データ貼付】!G293</f>
        <v>0</v>
      </c>
      <c r="L294" s="2">
        <f>STEP①【データ貼付】!H293</f>
        <v>0</v>
      </c>
      <c r="M294" s="2">
        <f>STEP①【データ貼付】!I293</f>
        <v>0</v>
      </c>
      <c r="N294" s="2">
        <f>STEP①【データ貼付】!J293</f>
        <v>0</v>
      </c>
      <c r="O294" s="2">
        <f>STEP①【データ貼付】!K293</f>
        <v>0</v>
      </c>
    </row>
    <row r="295" spans="3:15" x14ac:dyDescent="0.15">
      <c r="C295" s="2" t="str">
        <f>J295&amp;COUNTIF($J$3:J295,J295)</f>
        <v>0144</v>
      </c>
      <c r="D295" s="2" t="str">
        <f>STEP①【データ貼付】!D294&amp;STEP①【データ貼付】!E294</f>
        <v/>
      </c>
      <c r="E295" s="16">
        <f>STEP①【データ貼付】!G294+ROW()/1000000</f>
        <v>2.9500000000000001E-4</v>
      </c>
      <c r="F295" s="2">
        <f t="shared" si="11"/>
        <v>6</v>
      </c>
      <c r="G295" s="2">
        <f>STEP①【データ貼付】!A294</f>
        <v>0</v>
      </c>
      <c r="H295" s="2">
        <f>STEP①【データ貼付】!B294</f>
        <v>0</v>
      </c>
      <c r="I295" s="49">
        <f>STEP①【データ貼付】!C294</f>
        <v>0</v>
      </c>
      <c r="J295" s="2">
        <f>STEP①【データ貼付】!F294</f>
        <v>0</v>
      </c>
      <c r="K295" s="2">
        <f>STEP①【データ貼付】!G294</f>
        <v>0</v>
      </c>
      <c r="L295" s="2">
        <f>STEP①【データ貼付】!H294</f>
        <v>0</v>
      </c>
      <c r="M295" s="2">
        <f>STEP①【データ貼付】!I294</f>
        <v>0</v>
      </c>
      <c r="N295" s="2">
        <f>STEP①【データ貼付】!J294</f>
        <v>0</v>
      </c>
      <c r="O295" s="2">
        <f>STEP①【データ貼付】!K294</f>
        <v>0</v>
      </c>
    </row>
    <row r="296" spans="3:15" x14ac:dyDescent="0.15">
      <c r="C296" s="2" t="str">
        <f>J296&amp;COUNTIF($J$3:J296,J296)</f>
        <v>0145</v>
      </c>
      <c r="D296" s="2" t="str">
        <f>STEP①【データ貼付】!D295&amp;STEP①【データ貼付】!E295</f>
        <v/>
      </c>
      <c r="E296" s="16">
        <f>STEP①【データ貼付】!G295+ROW()/1000000</f>
        <v>2.9599999999999998E-4</v>
      </c>
      <c r="F296" s="2">
        <f t="shared" si="11"/>
        <v>5</v>
      </c>
      <c r="G296" s="2">
        <f>STEP①【データ貼付】!A295</f>
        <v>0</v>
      </c>
      <c r="H296" s="2">
        <f>STEP①【データ貼付】!B295</f>
        <v>0</v>
      </c>
      <c r="I296" s="49">
        <f>STEP①【データ貼付】!C295</f>
        <v>0</v>
      </c>
      <c r="J296" s="2">
        <f>STEP①【データ貼付】!F295</f>
        <v>0</v>
      </c>
      <c r="K296" s="2">
        <f>STEP①【データ貼付】!G295</f>
        <v>0</v>
      </c>
      <c r="L296" s="2">
        <f>STEP①【データ貼付】!H295</f>
        <v>0</v>
      </c>
      <c r="M296" s="2">
        <f>STEP①【データ貼付】!I295</f>
        <v>0</v>
      </c>
      <c r="N296" s="2">
        <f>STEP①【データ貼付】!J295</f>
        <v>0</v>
      </c>
      <c r="O296" s="2">
        <f>STEP①【データ貼付】!K295</f>
        <v>0</v>
      </c>
    </row>
    <row r="297" spans="3:15" x14ac:dyDescent="0.15">
      <c r="C297" s="2" t="str">
        <f>J297&amp;COUNTIF($J$3:J297,J297)</f>
        <v>0146</v>
      </c>
      <c r="D297" s="2" t="str">
        <f>STEP①【データ貼付】!D296&amp;STEP①【データ貼付】!E296</f>
        <v/>
      </c>
      <c r="E297" s="16">
        <f>STEP①【データ貼付】!G296+ROW()/1000000</f>
        <v>2.9700000000000001E-4</v>
      </c>
      <c r="F297" s="2">
        <f t="shared" si="11"/>
        <v>4</v>
      </c>
      <c r="G297" s="2">
        <f>STEP①【データ貼付】!A296</f>
        <v>0</v>
      </c>
      <c r="H297" s="2">
        <f>STEP①【データ貼付】!B296</f>
        <v>0</v>
      </c>
      <c r="I297" s="49">
        <f>STEP①【データ貼付】!C296</f>
        <v>0</v>
      </c>
      <c r="J297" s="2">
        <f>STEP①【データ貼付】!F296</f>
        <v>0</v>
      </c>
      <c r="K297" s="2">
        <f>STEP①【データ貼付】!G296</f>
        <v>0</v>
      </c>
      <c r="L297" s="2">
        <f>STEP①【データ貼付】!H296</f>
        <v>0</v>
      </c>
      <c r="M297" s="2">
        <f>STEP①【データ貼付】!I296</f>
        <v>0</v>
      </c>
      <c r="N297" s="2">
        <f>STEP①【データ貼付】!J296</f>
        <v>0</v>
      </c>
      <c r="O297" s="2">
        <f>STEP①【データ貼付】!K296</f>
        <v>0</v>
      </c>
    </row>
    <row r="298" spans="3:15" x14ac:dyDescent="0.15">
      <c r="C298" s="2" t="str">
        <f>J298&amp;COUNTIF($J$3:J298,J298)</f>
        <v>0147</v>
      </c>
      <c r="D298" s="2" t="str">
        <f>STEP①【データ貼付】!D297&amp;STEP①【データ貼付】!E297</f>
        <v/>
      </c>
      <c r="E298" s="16">
        <f>STEP①【データ貼付】!G297+ROW()/1000000</f>
        <v>2.9799999999999998E-4</v>
      </c>
      <c r="F298" s="2">
        <f t="shared" si="11"/>
        <v>3</v>
      </c>
      <c r="G298" s="2">
        <f>STEP①【データ貼付】!A297</f>
        <v>0</v>
      </c>
      <c r="H298" s="2">
        <f>STEP①【データ貼付】!B297</f>
        <v>0</v>
      </c>
      <c r="I298" s="49">
        <f>STEP①【データ貼付】!C297</f>
        <v>0</v>
      </c>
      <c r="J298" s="2">
        <f>STEP①【データ貼付】!F297</f>
        <v>0</v>
      </c>
      <c r="K298" s="2">
        <f>STEP①【データ貼付】!G297</f>
        <v>0</v>
      </c>
      <c r="L298" s="2">
        <f>STEP①【データ貼付】!H297</f>
        <v>0</v>
      </c>
      <c r="M298" s="2">
        <f>STEP①【データ貼付】!I297</f>
        <v>0</v>
      </c>
      <c r="N298" s="2">
        <f>STEP①【データ貼付】!J297</f>
        <v>0</v>
      </c>
      <c r="O298" s="2">
        <f>STEP①【データ貼付】!K297</f>
        <v>0</v>
      </c>
    </row>
    <row r="299" spans="3:15" x14ac:dyDescent="0.15">
      <c r="C299" s="2" t="str">
        <f>J299&amp;COUNTIF($J$3:J299,J299)</f>
        <v>0148</v>
      </c>
      <c r="D299" s="2" t="str">
        <f>STEP①【データ貼付】!D298&amp;STEP①【データ貼付】!E298</f>
        <v/>
      </c>
      <c r="E299" s="16">
        <f>STEP①【データ貼付】!G298+ROW()/1000000</f>
        <v>2.99E-4</v>
      </c>
      <c r="F299" s="2">
        <f t="shared" si="11"/>
        <v>2</v>
      </c>
      <c r="G299" s="2">
        <f>STEP①【データ貼付】!A298</f>
        <v>0</v>
      </c>
      <c r="H299" s="2">
        <f>STEP①【データ貼付】!B298</f>
        <v>0</v>
      </c>
      <c r="I299" s="49">
        <f>STEP①【データ貼付】!C298</f>
        <v>0</v>
      </c>
      <c r="J299" s="2">
        <f>STEP①【データ貼付】!F298</f>
        <v>0</v>
      </c>
      <c r="K299" s="2">
        <f>STEP①【データ貼付】!G298</f>
        <v>0</v>
      </c>
      <c r="L299" s="2">
        <f>STEP①【データ貼付】!H298</f>
        <v>0</v>
      </c>
      <c r="M299" s="2">
        <f>STEP①【データ貼付】!I298</f>
        <v>0</v>
      </c>
      <c r="N299" s="2">
        <f>STEP①【データ貼付】!J298</f>
        <v>0</v>
      </c>
      <c r="O299" s="2">
        <f>STEP①【データ貼付】!K298</f>
        <v>0</v>
      </c>
    </row>
    <row r="300" spans="3:15" x14ac:dyDescent="0.15">
      <c r="C300" s="2" t="str">
        <f>J300&amp;COUNTIF($J$3:J300,J300)</f>
        <v>0149</v>
      </c>
      <c r="D300" s="2" t="str">
        <f>STEP①【データ貼付】!D299&amp;STEP①【データ貼付】!E299</f>
        <v/>
      </c>
      <c r="E300" s="16">
        <f>STEP①【データ貼付】!G299+ROW()/1000000</f>
        <v>2.9999999999999997E-4</v>
      </c>
      <c r="F300" s="2">
        <f t="shared" si="11"/>
        <v>1</v>
      </c>
      <c r="G300" s="2">
        <f>STEP①【データ貼付】!A299</f>
        <v>0</v>
      </c>
      <c r="H300" s="2">
        <f>STEP①【データ貼付】!B299</f>
        <v>0</v>
      </c>
      <c r="I300" s="49">
        <f>STEP①【データ貼付】!C299</f>
        <v>0</v>
      </c>
      <c r="J300" s="2">
        <f>STEP①【データ貼付】!F299</f>
        <v>0</v>
      </c>
      <c r="K300" s="2">
        <f>STEP①【データ貼付】!G299</f>
        <v>0</v>
      </c>
      <c r="L300" s="2">
        <f>STEP①【データ貼付】!H299</f>
        <v>0</v>
      </c>
      <c r="M300" s="2">
        <f>STEP①【データ貼付】!I299</f>
        <v>0</v>
      </c>
      <c r="N300" s="2">
        <f>STEP①【データ貼付】!J299</f>
        <v>0</v>
      </c>
      <c r="O300" s="2">
        <f>STEP①【データ貼付】!K299</f>
        <v>0</v>
      </c>
    </row>
    <row r="301" spans="3:15" x14ac:dyDescent="0.15"/>
    <row r="302" spans="3:15" x14ac:dyDescent="0.15"/>
    <row r="303" spans="3:15" x14ac:dyDescent="0.15"/>
    <row r="304" spans="3:15" x14ac:dyDescent="0.15"/>
    <row r="305" x14ac:dyDescent="0.15"/>
    <row r="306" x14ac:dyDescent="0.15"/>
    <row r="307" x14ac:dyDescent="0.15"/>
    <row r="308" x14ac:dyDescent="0.15"/>
    <row r="309" x14ac:dyDescent="0.15"/>
    <row r="310" x14ac:dyDescent="0.15"/>
    <row r="311" x14ac:dyDescent="0.15"/>
    <row r="312" x14ac:dyDescent="0.15"/>
    <row r="313" x14ac:dyDescent="0.15"/>
    <row r="314" x14ac:dyDescent="0.15"/>
    <row r="315" x14ac:dyDescent="0.15"/>
    <row r="316" x14ac:dyDescent="0.15"/>
    <row r="317" x14ac:dyDescent="0.15"/>
    <row r="318" x14ac:dyDescent="0.15"/>
    <row r="319" x14ac:dyDescent="0.15"/>
    <row r="320" x14ac:dyDescent="0.15"/>
    <row r="321" x14ac:dyDescent="0.15"/>
    <row r="322" x14ac:dyDescent="0.15"/>
    <row r="323" x14ac:dyDescent="0.15"/>
    <row r="324" x14ac:dyDescent="0.15"/>
    <row r="325" x14ac:dyDescent="0.15"/>
    <row r="326" x14ac:dyDescent="0.15"/>
    <row r="327" x14ac:dyDescent="0.15"/>
    <row r="328" x14ac:dyDescent="0.15"/>
    <row r="329" x14ac:dyDescent="0.15"/>
    <row r="330" x14ac:dyDescent="0.15"/>
    <row r="331" x14ac:dyDescent="0.15"/>
    <row r="332" x14ac:dyDescent="0.15"/>
    <row r="333" x14ac:dyDescent="0.15"/>
    <row r="334" x14ac:dyDescent="0.15"/>
    <row r="335" x14ac:dyDescent="0.15"/>
    <row r="336" x14ac:dyDescent="0.15"/>
    <row r="337" x14ac:dyDescent="0.15"/>
    <row r="338" x14ac:dyDescent="0.15"/>
    <row r="339" x14ac:dyDescent="0.15"/>
    <row r="340" x14ac:dyDescent="0.15"/>
    <row r="341" x14ac:dyDescent="0.15"/>
    <row r="342" x14ac:dyDescent="0.15"/>
    <row r="343" x14ac:dyDescent="0.15"/>
    <row r="344" x14ac:dyDescent="0.15"/>
    <row r="345" x14ac:dyDescent="0.15"/>
    <row r="346" x14ac:dyDescent="0.15"/>
    <row r="347" x14ac:dyDescent="0.15"/>
    <row r="348" x14ac:dyDescent="0.15"/>
    <row r="349" x14ac:dyDescent="0.15"/>
    <row r="350" x14ac:dyDescent="0.15"/>
    <row r="351" x14ac:dyDescent="0.15"/>
    <row r="352" x14ac:dyDescent="0.15"/>
    <row r="353" x14ac:dyDescent="0.15"/>
    <row r="354" x14ac:dyDescent="0.15"/>
    <row r="355" x14ac:dyDescent="0.15"/>
    <row r="356" x14ac:dyDescent="0.15"/>
    <row r="357" x14ac:dyDescent="0.15"/>
    <row r="358" x14ac:dyDescent="0.15"/>
    <row r="359" x14ac:dyDescent="0.15"/>
    <row r="360" x14ac:dyDescent="0.15"/>
    <row r="361" x14ac:dyDescent="0.15"/>
    <row r="362" x14ac:dyDescent="0.15"/>
    <row r="363" x14ac:dyDescent="0.15"/>
    <row r="364" x14ac:dyDescent="0.15"/>
    <row r="365" x14ac:dyDescent="0.15"/>
    <row r="366" x14ac:dyDescent="0.15"/>
    <row r="367" x14ac:dyDescent="0.15"/>
    <row r="368" x14ac:dyDescent="0.15"/>
    <row r="369" x14ac:dyDescent="0.15"/>
    <row r="370" x14ac:dyDescent="0.15"/>
    <row r="371" x14ac:dyDescent="0.15"/>
    <row r="372" x14ac:dyDescent="0.15"/>
    <row r="373" x14ac:dyDescent="0.15"/>
    <row r="374" x14ac:dyDescent="0.15"/>
    <row r="375" x14ac:dyDescent="0.15"/>
    <row r="376" x14ac:dyDescent="0.15"/>
    <row r="377" x14ac:dyDescent="0.15"/>
    <row r="378" x14ac:dyDescent="0.15"/>
    <row r="379" x14ac:dyDescent="0.15"/>
    <row r="380" x14ac:dyDescent="0.15"/>
    <row r="381" x14ac:dyDescent="0.15"/>
    <row r="382" x14ac:dyDescent="0.15"/>
    <row r="383" x14ac:dyDescent="0.15"/>
    <row r="384" x14ac:dyDescent="0.15"/>
    <row r="385" x14ac:dyDescent="0.15"/>
    <row r="386" x14ac:dyDescent="0.15"/>
    <row r="387" x14ac:dyDescent="0.15"/>
    <row r="388" x14ac:dyDescent="0.15"/>
    <row r="389" x14ac:dyDescent="0.15"/>
    <row r="390" x14ac:dyDescent="0.15"/>
    <row r="391" x14ac:dyDescent="0.15"/>
    <row r="392" x14ac:dyDescent="0.15"/>
    <row r="393" x14ac:dyDescent="0.15"/>
    <row r="394" x14ac:dyDescent="0.15"/>
    <row r="395" x14ac:dyDescent="0.15"/>
    <row r="396" x14ac:dyDescent="0.15"/>
    <row r="397" x14ac:dyDescent="0.15"/>
    <row r="398" x14ac:dyDescent="0.15"/>
    <row r="399" x14ac:dyDescent="0.15"/>
    <row r="400" x14ac:dyDescent="0.15"/>
    <row r="401" x14ac:dyDescent="0.15"/>
    <row r="402" x14ac:dyDescent="0.15"/>
    <row r="403" x14ac:dyDescent="0.15"/>
    <row r="404" x14ac:dyDescent="0.15"/>
    <row r="405" x14ac:dyDescent="0.15"/>
    <row r="406" x14ac:dyDescent="0.15"/>
    <row r="407" x14ac:dyDescent="0.15"/>
    <row r="408" x14ac:dyDescent="0.15"/>
    <row r="409" x14ac:dyDescent="0.15"/>
    <row r="410" x14ac:dyDescent="0.15"/>
    <row r="411" x14ac:dyDescent="0.15"/>
    <row r="412" x14ac:dyDescent="0.15"/>
    <row r="413" x14ac:dyDescent="0.15"/>
    <row r="414" x14ac:dyDescent="0.15"/>
    <row r="415" x14ac:dyDescent="0.15"/>
    <row r="416" x14ac:dyDescent="0.15"/>
    <row r="417" x14ac:dyDescent="0.15"/>
    <row r="418" x14ac:dyDescent="0.15"/>
    <row r="419" x14ac:dyDescent="0.15"/>
    <row r="420" x14ac:dyDescent="0.15"/>
    <row r="421" x14ac:dyDescent="0.15"/>
    <row r="422" x14ac:dyDescent="0.15"/>
    <row r="423" x14ac:dyDescent="0.15"/>
    <row r="424" x14ac:dyDescent="0.15"/>
    <row r="425" x14ac:dyDescent="0.15"/>
    <row r="426" x14ac:dyDescent="0.15"/>
    <row r="427" x14ac:dyDescent="0.15"/>
    <row r="428" x14ac:dyDescent="0.15"/>
    <row r="429" x14ac:dyDescent="0.15"/>
    <row r="430" x14ac:dyDescent="0.15"/>
    <row r="431" x14ac:dyDescent="0.15"/>
    <row r="432" x14ac:dyDescent="0.15"/>
    <row r="433" x14ac:dyDescent="0.15"/>
    <row r="434" x14ac:dyDescent="0.15"/>
    <row r="435" x14ac:dyDescent="0.15"/>
    <row r="436" x14ac:dyDescent="0.15"/>
    <row r="437" x14ac:dyDescent="0.15"/>
    <row r="438" x14ac:dyDescent="0.15"/>
    <row r="439" x14ac:dyDescent="0.15"/>
    <row r="440" x14ac:dyDescent="0.15"/>
    <row r="441" x14ac:dyDescent="0.15"/>
    <row r="442" x14ac:dyDescent="0.15"/>
    <row r="443" x14ac:dyDescent="0.15"/>
    <row r="444" x14ac:dyDescent="0.15"/>
    <row r="445" x14ac:dyDescent="0.15"/>
    <row r="446" x14ac:dyDescent="0.15"/>
    <row r="447" x14ac:dyDescent="0.15"/>
    <row r="448" x14ac:dyDescent="0.15"/>
    <row r="449" x14ac:dyDescent="0.15"/>
    <row r="450" x14ac:dyDescent="0.15"/>
    <row r="451" x14ac:dyDescent="0.15"/>
    <row r="452" x14ac:dyDescent="0.15"/>
    <row r="453" x14ac:dyDescent="0.15"/>
    <row r="454" x14ac:dyDescent="0.15"/>
    <row r="455" x14ac:dyDescent="0.15"/>
    <row r="456" x14ac:dyDescent="0.15"/>
    <row r="457" x14ac:dyDescent="0.15"/>
    <row r="458" x14ac:dyDescent="0.15"/>
    <row r="459" x14ac:dyDescent="0.15"/>
    <row r="460" x14ac:dyDescent="0.15"/>
    <row r="461" x14ac:dyDescent="0.15"/>
    <row r="462" x14ac:dyDescent="0.15"/>
    <row r="463" x14ac:dyDescent="0.15"/>
    <row r="464" x14ac:dyDescent="0.15"/>
    <row r="465" x14ac:dyDescent="0.15"/>
    <row r="466" x14ac:dyDescent="0.15"/>
    <row r="467" x14ac:dyDescent="0.15"/>
    <row r="468" x14ac:dyDescent="0.15"/>
    <row r="469" x14ac:dyDescent="0.15"/>
    <row r="470" x14ac:dyDescent="0.15"/>
    <row r="471" x14ac:dyDescent="0.15"/>
    <row r="472" x14ac:dyDescent="0.15"/>
    <row r="473" x14ac:dyDescent="0.15"/>
    <row r="474" x14ac:dyDescent="0.15"/>
    <row r="475" x14ac:dyDescent="0.15"/>
    <row r="476" x14ac:dyDescent="0.15"/>
    <row r="477" x14ac:dyDescent="0.15"/>
    <row r="478" x14ac:dyDescent="0.15"/>
    <row r="479" x14ac:dyDescent="0.15"/>
    <row r="480" x14ac:dyDescent="0.15"/>
    <row r="481" x14ac:dyDescent="0.15"/>
    <row r="482" x14ac:dyDescent="0.15"/>
    <row r="483" x14ac:dyDescent="0.15"/>
    <row r="484" x14ac:dyDescent="0.15"/>
    <row r="485" x14ac:dyDescent="0.15"/>
    <row r="486" x14ac:dyDescent="0.15"/>
    <row r="487" x14ac:dyDescent="0.15"/>
    <row r="488" x14ac:dyDescent="0.15"/>
    <row r="489" x14ac:dyDescent="0.15"/>
    <row r="490" x14ac:dyDescent="0.15"/>
    <row r="491" x14ac:dyDescent="0.15"/>
    <row r="492" x14ac:dyDescent="0.15"/>
    <row r="493" x14ac:dyDescent="0.15"/>
    <row r="494" x14ac:dyDescent="0.15"/>
    <row r="495" x14ac:dyDescent="0.15"/>
    <row r="496" x14ac:dyDescent="0.15"/>
    <row r="497" x14ac:dyDescent="0.15"/>
    <row r="498" x14ac:dyDescent="0.15"/>
    <row r="499" x14ac:dyDescent="0.15"/>
    <row r="500" x14ac:dyDescent="0.15"/>
    <row r="501" x14ac:dyDescent="0.15"/>
    <row r="502" x14ac:dyDescent="0.15"/>
    <row r="503" x14ac:dyDescent="0.15"/>
    <row r="504" x14ac:dyDescent="0.15"/>
    <row r="505" x14ac:dyDescent="0.15"/>
    <row r="506" x14ac:dyDescent="0.15"/>
    <row r="507" x14ac:dyDescent="0.15"/>
    <row r="508" x14ac:dyDescent="0.15"/>
    <row r="509" x14ac:dyDescent="0.15"/>
    <row r="510" x14ac:dyDescent="0.15"/>
    <row r="511" x14ac:dyDescent="0.15"/>
    <row r="512" x14ac:dyDescent="0.15"/>
    <row r="513" x14ac:dyDescent="0.15"/>
    <row r="514" x14ac:dyDescent="0.15"/>
    <row r="515" x14ac:dyDescent="0.15"/>
    <row r="516" x14ac:dyDescent="0.15"/>
    <row r="517" x14ac:dyDescent="0.15"/>
    <row r="518" x14ac:dyDescent="0.15"/>
    <row r="519" x14ac:dyDescent="0.15"/>
    <row r="520" x14ac:dyDescent="0.15"/>
    <row r="521" x14ac:dyDescent="0.15"/>
    <row r="522" x14ac:dyDescent="0.15"/>
    <row r="523" x14ac:dyDescent="0.15"/>
    <row r="524" x14ac:dyDescent="0.15"/>
    <row r="525" x14ac:dyDescent="0.15"/>
    <row r="526" x14ac:dyDescent="0.15"/>
    <row r="527" x14ac:dyDescent="0.15"/>
    <row r="528" x14ac:dyDescent="0.15"/>
    <row r="529" x14ac:dyDescent="0.15"/>
    <row r="530" x14ac:dyDescent="0.15"/>
    <row r="531" x14ac:dyDescent="0.15"/>
    <row r="532" x14ac:dyDescent="0.15"/>
    <row r="533" x14ac:dyDescent="0.15"/>
    <row r="534" x14ac:dyDescent="0.15"/>
    <row r="535" x14ac:dyDescent="0.15"/>
    <row r="536" x14ac:dyDescent="0.15"/>
    <row r="537" x14ac:dyDescent="0.15"/>
    <row r="538" x14ac:dyDescent="0.15"/>
    <row r="539" x14ac:dyDescent="0.15"/>
    <row r="540" x14ac:dyDescent="0.15"/>
    <row r="541" x14ac:dyDescent="0.15"/>
    <row r="542" x14ac:dyDescent="0.15"/>
    <row r="543" x14ac:dyDescent="0.15"/>
    <row r="544" x14ac:dyDescent="0.15"/>
    <row r="545" x14ac:dyDescent="0.15"/>
    <row r="546" x14ac:dyDescent="0.15"/>
    <row r="547" x14ac:dyDescent="0.15"/>
    <row r="548" x14ac:dyDescent="0.15"/>
    <row r="549" x14ac:dyDescent="0.15"/>
    <row r="550" x14ac:dyDescent="0.15"/>
    <row r="551" x14ac:dyDescent="0.15"/>
    <row r="552" x14ac:dyDescent="0.15"/>
    <row r="553" x14ac:dyDescent="0.15"/>
    <row r="554" x14ac:dyDescent="0.15"/>
    <row r="555" x14ac:dyDescent="0.15"/>
    <row r="556" x14ac:dyDescent="0.15"/>
    <row r="557" x14ac:dyDescent="0.15"/>
    <row r="558" x14ac:dyDescent="0.15"/>
    <row r="559" x14ac:dyDescent="0.15"/>
    <row r="560" x14ac:dyDescent="0.15"/>
    <row r="561" x14ac:dyDescent="0.15"/>
    <row r="562" x14ac:dyDescent="0.15"/>
    <row r="563" x14ac:dyDescent="0.15"/>
    <row r="564" x14ac:dyDescent="0.15"/>
    <row r="565" x14ac:dyDescent="0.15"/>
    <row r="566" x14ac:dyDescent="0.15"/>
    <row r="567" x14ac:dyDescent="0.15"/>
    <row r="568" x14ac:dyDescent="0.15"/>
    <row r="569" x14ac:dyDescent="0.15"/>
    <row r="570" x14ac:dyDescent="0.15"/>
    <row r="571" x14ac:dyDescent="0.15"/>
    <row r="572" x14ac:dyDescent="0.15"/>
    <row r="573" x14ac:dyDescent="0.15"/>
    <row r="574" x14ac:dyDescent="0.15"/>
    <row r="575" x14ac:dyDescent="0.15"/>
    <row r="576" x14ac:dyDescent="0.15"/>
    <row r="577" x14ac:dyDescent="0.15"/>
    <row r="578" x14ac:dyDescent="0.15"/>
    <row r="579" x14ac:dyDescent="0.15"/>
    <row r="580" x14ac:dyDescent="0.15"/>
    <row r="581" x14ac:dyDescent="0.15"/>
    <row r="582" x14ac:dyDescent="0.15"/>
    <row r="583" x14ac:dyDescent="0.15"/>
    <row r="584" x14ac:dyDescent="0.15"/>
    <row r="585" x14ac:dyDescent="0.15"/>
    <row r="586" x14ac:dyDescent="0.15"/>
    <row r="587" x14ac:dyDescent="0.15"/>
    <row r="588" x14ac:dyDescent="0.15"/>
    <row r="589" x14ac:dyDescent="0.15"/>
    <row r="590" x14ac:dyDescent="0.15"/>
    <row r="591" x14ac:dyDescent="0.15"/>
    <row r="592" x14ac:dyDescent="0.15"/>
    <row r="593" x14ac:dyDescent="0.15"/>
    <row r="594" x14ac:dyDescent="0.15"/>
    <row r="595" x14ac:dyDescent="0.15"/>
    <row r="596" x14ac:dyDescent="0.15"/>
    <row r="597" x14ac:dyDescent="0.15"/>
    <row r="598" x14ac:dyDescent="0.15"/>
    <row r="599" x14ac:dyDescent="0.15"/>
    <row r="600" x14ac:dyDescent="0.15"/>
    <row r="601" x14ac:dyDescent="0.15"/>
    <row r="602" x14ac:dyDescent="0.15"/>
    <row r="603" x14ac:dyDescent="0.15"/>
    <row r="604" x14ac:dyDescent="0.15"/>
    <row r="605" x14ac:dyDescent="0.15"/>
    <row r="606" x14ac:dyDescent="0.15"/>
    <row r="607" x14ac:dyDescent="0.15"/>
    <row r="608" x14ac:dyDescent="0.15"/>
    <row r="609" x14ac:dyDescent="0.15"/>
    <row r="610" x14ac:dyDescent="0.15"/>
    <row r="611" x14ac:dyDescent="0.15"/>
    <row r="612" x14ac:dyDescent="0.15"/>
    <row r="613" x14ac:dyDescent="0.15"/>
    <row r="614" x14ac:dyDescent="0.15"/>
    <row r="615" x14ac:dyDescent="0.15"/>
    <row r="616" x14ac:dyDescent="0.15"/>
    <row r="617" x14ac:dyDescent="0.15"/>
    <row r="618" x14ac:dyDescent="0.15"/>
    <row r="619" x14ac:dyDescent="0.15"/>
    <row r="620" x14ac:dyDescent="0.15"/>
    <row r="621" x14ac:dyDescent="0.15"/>
    <row r="622" x14ac:dyDescent="0.15"/>
    <row r="623" x14ac:dyDescent="0.15"/>
    <row r="624" x14ac:dyDescent="0.15"/>
    <row r="625" x14ac:dyDescent="0.15"/>
    <row r="626" x14ac:dyDescent="0.15"/>
    <row r="627" x14ac:dyDescent="0.15"/>
    <row r="628" x14ac:dyDescent="0.15"/>
    <row r="629" x14ac:dyDescent="0.15"/>
    <row r="630" x14ac:dyDescent="0.15"/>
    <row r="631" x14ac:dyDescent="0.15"/>
    <row r="632" x14ac:dyDescent="0.15"/>
    <row r="633" x14ac:dyDescent="0.15"/>
    <row r="634" x14ac:dyDescent="0.15"/>
    <row r="635" x14ac:dyDescent="0.15"/>
    <row r="636" x14ac:dyDescent="0.15"/>
    <row r="637" x14ac:dyDescent="0.15"/>
    <row r="638" x14ac:dyDescent="0.15"/>
    <row r="639" x14ac:dyDescent="0.15"/>
    <row r="640" x14ac:dyDescent="0.15"/>
    <row r="641" x14ac:dyDescent="0.15"/>
    <row r="642" x14ac:dyDescent="0.15"/>
    <row r="643" x14ac:dyDescent="0.15"/>
    <row r="644" x14ac:dyDescent="0.15"/>
    <row r="645" x14ac:dyDescent="0.15"/>
    <row r="646" x14ac:dyDescent="0.15"/>
    <row r="647" x14ac:dyDescent="0.15"/>
    <row r="648" x14ac:dyDescent="0.15"/>
    <row r="649" x14ac:dyDescent="0.15"/>
    <row r="650" x14ac:dyDescent="0.15"/>
    <row r="651" x14ac:dyDescent="0.15"/>
    <row r="652" x14ac:dyDescent="0.15"/>
    <row r="653" x14ac:dyDescent="0.15"/>
    <row r="654" x14ac:dyDescent="0.15"/>
    <row r="655" x14ac:dyDescent="0.15"/>
    <row r="656" x14ac:dyDescent="0.15"/>
    <row r="657" x14ac:dyDescent="0.15"/>
    <row r="658" x14ac:dyDescent="0.15"/>
    <row r="659" x14ac:dyDescent="0.15"/>
    <row r="660" x14ac:dyDescent="0.15"/>
    <row r="661" x14ac:dyDescent="0.15"/>
    <row r="662" x14ac:dyDescent="0.15"/>
    <row r="663" x14ac:dyDescent="0.15"/>
    <row r="664" x14ac:dyDescent="0.15"/>
    <row r="665" x14ac:dyDescent="0.15"/>
    <row r="666" x14ac:dyDescent="0.15"/>
    <row r="667" x14ac:dyDescent="0.15"/>
    <row r="668" x14ac:dyDescent="0.15"/>
    <row r="669" x14ac:dyDescent="0.15"/>
    <row r="670" x14ac:dyDescent="0.15"/>
    <row r="671" x14ac:dyDescent="0.15"/>
    <row r="672" x14ac:dyDescent="0.15"/>
    <row r="673" x14ac:dyDescent="0.15"/>
    <row r="674" x14ac:dyDescent="0.15"/>
    <row r="675" x14ac:dyDescent="0.15"/>
    <row r="676" x14ac:dyDescent="0.15"/>
    <row r="677" x14ac:dyDescent="0.15"/>
    <row r="678" x14ac:dyDescent="0.15"/>
    <row r="679" x14ac:dyDescent="0.15"/>
    <row r="680" x14ac:dyDescent="0.15"/>
    <row r="681" x14ac:dyDescent="0.15"/>
    <row r="682" x14ac:dyDescent="0.15"/>
    <row r="683" x14ac:dyDescent="0.15"/>
    <row r="684" x14ac:dyDescent="0.15"/>
    <row r="685" x14ac:dyDescent="0.15"/>
    <row r="686" x14ac:dyDescent="0.15"/>
    <row r="687" x14ac:dyDescent="0.15"/>
    <row r="688" x14ac:dyDescent="0.15"/>
    <row r="689" x14ac:dyDescent="0.15"/>
    <row r="690" x14ac:dyDescent="0.15"/>
    <row r="691" x14ac:dyDescent="0.15"/>
    <row r="692" x14ac:dyDescent="0.15"/>
    <row r="693" x14ac:dyDescent="0.15"/>
    <row r="694" x14ac:dyDescent="0.15"/>
    <row r="695" x14ac:dyDescent="0.15"/>
    <row r="696" x14ac:dyDescent="0.15"/>
    <row r="697" x14ac:dyDescent="0.15"/>
    <row r="698" x14ac:dyDescent="0.15"/>
    <row r="699" x14ac:dyDescent="0.15"/>
    <row r="700" x14ac:dyDescent="0.15"/>
    <row r="701" x14ac:dyDescent="0.15"/>
    <row r="702" x14ac:dyDescent="0.15"/>
    <row r="703" x14ac:dyDescent="0.15"/>
    <row r="704" x14ac:dyDescent="0.15"/>
    <row r="705" x14ac:dyDescent="0.15"/>
    <row r="706" x14ac:dyDescent="0.15"/>
    <row r="707" x14ac:dyDescent="0.15"/>
    <row r="708" x14ac:dyDescent="0.15"/>
    <row r="709" x14ac:dyDescent="0.15"/>
    <row r="710" x14ac:dyDescent="0.15"/>
    <row r="711" x14ac:dyDescent="0.15"/>
    <row r="712" x14ac:dyDescent="0.15"/>
    <row r="713" x14ac:dyDescent="0.15"/>
    <row r="714" x14ac:dyDescent="0.15"/>
    <row r="715" x14ac:dyDescent="0.15"/>
    <row r="716" x14ac:dyDescent="0.15"/>
    <row r="717" x14ac:dyDescent="0.15"/>
    <row r="718" x14ac:dyDescent="0.15"/>
    <row r="719" x14ac:dyDescent="0.15"/>
    <row r="720" x14ac:dyDescent="0.15"/>
    <row r="721" x14ac:dyDescent="0.15"/>
    <row r="722" x14ac:dyDescent="0.15"/>
    <row r="723" x14ac:dyDescent="0.15"/>
    <row r="724" x14ac:dyDescent="0.15"/>
    <row r="725" x14ac:dyDescent="0.15"/>
    <row r="726" x14ac:dyDescent="0.15"/>
    <row r="727" x14ac:dyDescent="0.15"/>
    <row r="728" x14ac:dyDescent="0.15"/>
    <row r="729" x14ac:dyDescent="0.15"/>
    <row r="730" x14ac:dyDescent="0.15"/>
    <row r="731" x14ac:dyDescent="0.15"/>
    <row r="732" x14ac:dyDescent="0.15"/>
    <row r="733" x14ac:dyDescent="0.15"/>
    <row r="734" x14ac:dyDescent="0.15"/>
    <row r="735" x14ac:dyDescent="0.15"/>
    <row r="736" x14ac:dyDescent="0.15"/>
    <row r="737" x14ac:dyDescent="0.15"/>
    <row r="738" x14ac:dyDescent="0.15"/>
    <row r="739" x14ac:dyDescent="0.15"/>
    <row r="740" x14ac:dyDescent="0.15"/>
    <row r="741" x14ac:dyDescent="0.15"/>
    <row r="742" x14ac:dyDescent="0.15"/>
    <row r="743" x14ac:dyDescent="0.15"/>
    <row r="744" x14ac:dyDescent="0.15"/>
    <row r="745" x14ac:dyDescent="0.15"/>
    <row r="746" x14ac:dyDescent="0.15"/>
    <row r="747" x14ac:dyDescent="0.15"/>
    <row r="748" x14ac:dyDescent="0.15"/>
    <row r="749" x14ac:dyDescent="0.15"/>
    <row r="750" x14ac:dyDescent="0.15"/>
    <row r="751" x14ac:dyDescent="0.15"/>
    <row r="752" x14ac:dyDescent="0.15"/>
    <row r="753" x14ac:dyDescent="0.15"/>
    <row r="754" x14ac:dyDescent="0.15"/>
    <row r="755" x14ac:dyDescent="0.15"/>
    <row r="756" x14ac:dyDescent="0.15"/>
    <row r="757" x14ac:dyDescent="0.15"/>
    <row r="758" x14ac:dyDescent="0.15"/>
    <row r="759" x14ac:dyDescent="0.15"/>
    <row r="760" x14ac:dyDescent="0.15"/>
    <row r="761" x14ac:dyDescent="0.15"/>
    <row r="762" x14ac:dyDescent="0.15"/>
    <row r="763" x14ac:dyDescent="0.15"/>
    <row r="764" x14ac:dyDescent="0.15"/>
    <row r="765" x14ac:dyDescent="0.15"/>
    <row r="766" x14ac:dyDescent="0.15"/>
    <row r="767" x14ac:dyDescent="0.15"/>
    <row r="768" x14ac:dyDescent="0.15"/>
    <row r="769" x14ac:dyDescent="0.15"/>
    <row r="770" x14ac:dyDescent="0.15"/>
    <row r="771" x14ac:dyDescent="0.15"/>
    <row r="772" x14ac:dyDescent="0.15"/>
    <row r="773" x14ac:dyDescent="0.15"/>
    <row r="774" x14ac:dyDescent="0.15"/>
    <row r="775" x14ac:dyDescent="0.15"/>
    <row r="776" x14ac:dyDescent="0.15"/>
    <row r="777" x14ac:dyDescent="0.15"/>
    <row r="778" x14ac:dyDescent="0.15"/>
    <row r="779" x14ac:dyDescent="0.15"/>
    <row r="780" x14ac:dyDescent="0.15"/>
    <row r="781" x14ac:dyDescent="0.15"/>
    <row r="782" x14ac:dyDescent="0.15"/>
    <row r="783" x14ac:dyDescent="0.15"/>
    <row r="784" x14ac:dyDescent="0.15"/>
    <row r="785" x14ac:dyDescent="0.15"/>
    <row r="786" x14ac:dyDescent="0.15"/>
    <row r="787" x14ac:dyDescent="0.15"/>
    <row r="788" x14ac:dyDescent="0.15"/>
    <row r="789" x14ac:dyDescent="0.15"/>
    <row r="790" x14ac:dyDescent="0.15"/>
    <row r="791" x14ac:dyDescent="0.15"/>
    <row r="792" x14ac:dyDescent="0.15"/>
    <row r="793" x14ac:dyDescent="0.15"/>
    <row r="794" x14ac:dyDescent="0.15"/>
    <row r="795" x14ac:dyDescent="0.15"/>
    <row r="796" x14ac:dyDescent="0.15"/>
    <row r="797" x14ac:dyDescent="0.15"/>
    <row r="798" x14ac:dyDescent="0.15"/>
    <row r="799" x14ac:dyDescent="0.15"/>
    <row r="800" x14ac:dyDescent="0.15"/>
    <row r="801" x14ac:dyDescent="0.15"/>
    <row r="802" x14ac:dyDescent="0.15"/>
    <row r="803" x14ac:dyDescent="0.15"/>
    <row r="804" x14ac:dyDescent="0.15"/>
    <row r="805" x14ac:dyDescent="0.15"/>
    <row r="806" x14ac:dyDescent="0.15"/>
    <row r="807" x14ac:dyDescent="0.15"/>
    <row r="808" x14ac:dyDescent="0.15"/>
    <row r="809" x14ac:dyDescent="0.15"/>
    <row r="810" x14ac:dyDescent="0.15"/>
    <row r="811" x14ac:dyDescent="0.15"/>
    <row r="812" x14ac:dyDescent="0.15"/>
    <row r="813" x14ac:dyDescent="0.15"/>
    <row r="814" x14ac:dyDescent="0.15"/>
    <row r="815" x14ac:dyDescent="0.15"/>
    <row r="816" x14ac:dyDescent="0.15"/>
    <row r="817" x14ac:dyDescent="0.15"/>
    <row r="818" x14ac:dyDescent="0.15"/>
    <row r="819" x14ac:dyDescent="0.15"/>
    <row r="820" x14ac:dyDescent="0.15"/>
    <row r="821" x14ac:dyDescent="0.15"/>
    <row r="822" x14ac:dyDescent="0.15"/>
    <row r="823" x14ac:dyDescent="0.15"/>
    <row r="824" x14ac:dyDescent="0.15"/>
    <row r="825" x14ac:dyDescent="0.15"/>
    <row r="826" x14ac:dyDescent="0.15"/>
    <row r="827" x14ac:dyDescent="0.15"/>
    <row r="828" x14ac:dyDescent="0.15"/>
    <row r="829" x14ac:dyDescent="0.15"/>
    <row r="830" x14ac:dyDescent="0.15"/>
    <row r="831" x14ac:dyDescent="0.15"/>
    <row r="832" x14ac:dyDescent="0.15"/>
    <row r="833" x14ac:dyDescent="0.15"/>
    <row r="834" x14ac:dyDescent="0.15"/>
    <row r="835" x14ac:dyDescent="0.15"/>
    <row r="836" x14ac:dyDescent="0.15"/>
    <row r="837" x14ac:dyDescent="0.15"/>
    <row r="838" x14ac:dyDescent="0.15"/>
    <row r="839" x14ac:dyDescent="0.15"/>
    <row r="840" x14ac:dyDescent="0.15"/>
    <row r="841" x14ac:dyDescent="0.15"/>
    <row r="842" x14ac:dyDescent="0.15"/>
    <row r="843" x14ac:dyDescent="0.15"/>
    <row r="844" x14ac:dyDescent="0.15"/>
    <row r="845" x14ac:dyDescent="0.15"/>
    <row r="846" x14ac:dyDescent="0.15"/>
    <row r="847" x14ac:dyDescent="0.15"/>
    <row r="848" x14ac:dyDescent="0.15"/>
    <row r="849" x14ac:dyDescent="0.15"/>
    <row r="850" x14ac:dyDescent="0.15"/>
    <row r="851" x14ac:dyDescent="0.15"/>
    <row r="852" x14ac:dyDescent="0.15"/>
    <row r="853" x14ac:dyDescent="0.15"/>
    <row r="854" x14ac:dyDescent="0.15"/>
    <row r="855" x14ac:dyDescent="0.15"/>
    <row r="856" x14ac:dyDescent="0.15"/>
    <row r="857" x14ac:dyDescent="0.15"/>
    <row r="858" x14ac:dyDescent="0.15"/>
    <row r="859" x14ac:dyDescent="0.15"/>
    <row r="860" x14ac:dyDescent="0.15"/>
    <row r="861" x14ac:dyDescent="0.15"/>
    <row r="862" x14ac:dyDescent="0.15"/>
    <row r="863" x14ac:dyDescent="0.15"/>
    <row r="864" x14ac:dyDescent="0.15"/>
    <row r="865" x14ac:dyDescent="0.15"/>
    <row r="866" x14ac:dyDescent="0.15"/>
    <row r="867" x14ac:dyDescent="0.15"/>
    <row r="868" x14ac:dyDescent="0.15"/>
    <row r="869" x14ac:dyDescent="0.15"/>
    <row r="870" x14ac:dyDescent="0.15"/>
    <row r="871" x14ac:dyDescent="0.15"/>
    <row r="872" x14ac:dyDescent="0.15"/>
    <row r="873" x14ac:dyDescent="0.15"/>
    <row r="874" x14ac:dyDescent="0.15"/>
    <row r="875" x14ac:dyDescent="0.15"/>
    <row r="876" x14ac:dyDescent="0.15"/>
    <row r="877" x14ac:dyDescent="0.15"/>
    <row r="878" x14ac:dyDescent="0.15"/>
    <row r="879" x14ac:dyDescent="0.15"/>
    <row r="880" x14ac:dyDescent="0.15"/>
    <row r="881" x14ac:dyDescent="0.15"/>
    <row r="882" x14ac:dyDescent="0.15"/>
    <row r="883" x14ac:dyDescent="0.15"/>
    <row r="884" x14ac:dyDescent="0.15"/>
    <row r="885" x14ac:dyDescent="0.15"/>
    <row r="886" x14ac:dyDescent="0.15"/>
    <row r="887" x14ac:dyDescent="0.15"/>
    <row r="888" x14ac:dyDescent="0.15"/>
    <row r="889" x14ac:dyDescent="0.15"/>
    <row r="890" x14ac:dyDescent="0.15"/>
    <row r="891" x14ac:dyDescent="0.15"/>
    <row r="892" x14ac:dyDescent="0.15"/>
    <row r="893" x14ac:dyDescent="0.15"/>
    <row r="894" x14ac:dyDescent="0.15"/>
    <row r="895" x14ac:dyDescent="0.15"/>
    <row r="896" x14ac:dyDescent="0.15"/>
    <row r="897" x14ac:dyDescent="0.15"/>
    <row r="898" x14ac:dyDescent="0.15"/>
    <row r="899" x14ac:dyDescent="0.15"/>
    <row r="900" x14ac:dyDescent="0.15"/>
    <row r="901" x14ac:dyDescent="0.15"/>
    <row r="902" x14ac:dyDescent="0.15"/>
    <row r="903" x14ac:dyDescent="0.15"/>
    <row r="904" x14ac:dyDescent="0.15"/>
    <row r="905" x14ac:dyDescent="0.15"/>
    <row r="906" x14ac:dyDescent="0.15"/>
    <row r="907" x14ac:dyDescent="0.15"/>
    <row r="908" x14ac:dyDescent="0.15"/>
    <row r="909" x14ac:dyDescent="0.15"/>
    <row r="910" x14ac:dyDescent="0.15"/>
    <row r="911" x14ac:dyDescent="0.15"/>
    <row r="912" x14ac:dyDescent="0.15"/>
    <row r="913" x14ac:dyDescent="0.15"/>
    <row r="914" x14ac:dyDescent="0.15"/>
    <row r="915" x14ac:dyDescent="0.15"/>
    <row r="916" x14ac:dyDescent="0.15"/>
    <row r="917" x14ac:dyDescent="0.15"/>
    <row r="918" x14ac:dyDescent="0.15"/>
    <row r="919" x14ac:dyDescent="0.15"/>
    <row r="920" x14ac:dyDescent="0.15"/>
    <row r="921" x14ac:dyDescent="0.15"/>
    <row r="922" x14ac:dyDescent="0.15"/>
    <row r="923" x14ac:dyDescent="0.15"/>
    <row r="924" x14ac:dyDescent="0.15"/>
    <row r="925" x14ac:dyDescent="0.15"/>
    <row r="926" x14ac:dyDescent="0.15"/>
    <row r="927" x14ac:dyDescent="0.15"/>
    <row r="928" x14ac:dyDescent="0.15"/>
    <row r="929" x14ac:dyDescent="0.15"/>
    <row r="930" x14ac:dyDescent="0.15"/>
    <row r="931" x14ac:dyDescent="0.15"/>
    <row r="932" x14ac:dyDescent="0.15"/>
    <row r="933" x14ac:dyDescent="0.15"/>
    <row r="934" x14ac:dyDescent="0.15"/>
    <row r="935" x14ac:dyDescent="0.15"/>
    <row r="936" x14ac:dyDescent="0.15"/>
    <row r="937" x14ac:dyDescent="0.15"/>
    <row r="938" x14ac:dyDescent="0.15"/>
    <row r="939" x14ac:dyDescent="0.15"/>
    <row r="940" x14ac:dyDescent="0.15"/>
    <row r="941" x14ac:dyDescent="0.15"/>
    <row r="942" x14ac:dyDescent="0.15"/>
    <row r="943" x14ac:dyDescent="0.15"/>
    <row r="944" x14ac:dyDescent="0.15"/>
    <row r="945" x14ac:dyDescent="0.15"/>
    <row r="946" x14ac:dyDescent="0.15"/>
    <row r="947" x14ac:dyDescent="0.15"/>
    <row r="948" x14ac:dyDescent="0.15"/>
    <row r="949" x14ac:dyDescent="0.15"/>
    <row r="950" x14ac:dyDescent="0.15"/>
    <row r="951" x14ac:dyDescent="0.15"/>
    <row r="952" x14ac:dyDescent="0.15"/>
    <row r="953" x14ac:dyDescent="0.15"/>
    <row r="954" x14ac:dyDescent="0.15"/>
    <row r="955" x14ac:dyDescent="0.15"/>
    <row r="956" x14ac:dyDescent="0.15"/>
    <row r="957" x14ac:dyDescent="0.15"/>
    <row r="958" x14ac:dyDescent="0.15"/>
    <row r="959" x14ac:dyDescent="0.15"/>
    <row r="960" x14ac:dyDescent="0.15"/>
    <row r="961" x14ac:dyDescent="0.15"/>
    <row r="962" x14ac:dyDescent="0.15"/>
    <row r="963" x14ac:dyDescent="0.15"/>
    <row r="964" x14ac:dyDescent="0.15"/>
    <row r="965" x14ac:dyDescent="0.15"/>
    <row r="966" x14ac:dyDescent="0.15"/>
    <row r="967" x14ac:dyDescent="0.15"/>
    <row r="968" x14ac:dyDescent="0.15"/>
    <row r="969" x14ac:dyDescent="0.15"/>
    <row r="970" x14ac:dyDescent="0.15"/>
    <row r="971" x14ac:dyDescent="0.15"/>
    <row r="972" x14ac:dyDescent="0.15"/>
    <row r="973" x14ac:dyDescent="0.15"/>
    <row r="974" x14ac:dyDescent="0.15"/>
    <row r="975" x14ac:dyDescent="0.15"/>
    <row r="976" x14ac:dyDescent="0.15"/>
    <row r="977" x14ac:dyDescent="0.15"/>
    <row r="978" x14ac:dyDescent="0.15"/>
    <row r="979" x14ac:dyDescent="0.15"/>
    <row r="980" x14ac:dyDescent="0.15"/>
    <row r="981" x14ac:dyDescent="0.15"/>
    <row r="982" x14ac:dyDescent="0.15"/>
    <row r="983" x14ac:dyDescent="0.15"/>
    <row r="984" x14ac:dyDescent="0.15"/>
    <row r="985" x14ac:dyDescent="0.15"/>
    <row r="986" x14ac:dyDescent="0.15"/>
    <row r="987" x14ac:dyDescent="0.15"/>
    <row r="988" x14ac:dyDescent="0.15"/>
    <row r="989" x14ac:dyDescent="0.15"/>
    <row r="990" x14ac:dyDescent="0.15"/>
    <row r="991" x14ac:dyDescent="0.15"/>
    <row r="992" x14ac:dyDescent="0.15"/>
    <row r="993" x14ac:dyDescent="0.15"/>
    <row r="994" x14ac:dyDescent="0.15"/>
    <row r="995" x14ac:dyDescent="0.15"/>
    <row r="996" x14ac:dyDescent="0.15"/>
    <row r="997" x14ac:dyDescent="0.15"/>
    <row r="998" x14ac:dyDescent="0.15"/>
    <row r="999" x14ac:dyDescent="0.15"/>
    <row r="1000" x14ac:dyDescent="0.15"/>
    <row r="1001" x14ac:dyDescent="0.15"/>
    <row r="1002" x14ac:dyDescent="0.15"/>
    <row r="1003" x14ac:dyDescent="0.15"/>
    <row r="1004" x14ac:dyDescent="0.15"/>
    <row r="1005" x14ac:dyDescent="0.15"/>
    <row r="1006" x14ac:dyDescent="0.15"/>
    <row r="1007" x14ac:dyDescent="0.15"/>
    <row r="1008" x14ac:dyDescent="0.15"/>
    <row r="1009" x14ac:dyDescent="0.15"/>
    <row r="1010" x14ac:dyDescent="0.15"/>
    <row r="1011" x14ac:dyDescent="0.15"/>
    <row r="1012" x14ac:dyDescent="0.15"/>
    <row r="1013" x14ac:dyDescent="0.15"/>
    <row r="1014" x14ac:dyDescent="0.15"/>
    <row r="1015" x14ac:dyDescent="0.15"/>
    <row r="1016" x14ac:dyDescent="0.15"/>
    <row r="1017" x14ac:dyDescent="0.15"/>
    <row r="1018" x14ac:dyDescent="0.15"/>
    <row r="1019" x14ac:dyDescent="0.15"/>
    <row r="1020" x14ac:dyDescent="0.15"/>
    <row r="1021" x14ac:dyDescent="0.15"/>
    <row r="1022" x14ac:dyDescent="0.15"/>
    <row r="1023" x14ac:dyDescent="0.15"/>
    <row r="1024" x14ac:dyDescent="0.15"/>
    <row r="1025" x14ac:dyDescent="0.15"/>
    <row r="1026" x14ac:dyDescent="0.15"/>
    <row r="1027" x14ac:dyDescent="0.15"/>
    <row r="1028" x14ac:dyDescent="0.15"/>
    <row r="1029" x14ac:dyDescent="0.15"/>
    <row r="1030" x14ac:dyDescent="0.15"/>
    <row r="1031" x14ac:dyDescent="0.15"/>
    <row r="1032" x14ac:dyDescent="0.15"/>
    <row r="1033" x14ac:dyDescent="0.15"/>
    <row r="1034" x14ac:dyDescent="0.15"/>
    <row r="1035" x14ac:dyDescent="0.15"/>
    <row r="1036" x14ac:dyDescent="0.15"/>
    <row r="1037" x14ac:dyDescent="0.15"/>
    <row r="1038" x14ac:dyDescent="0.15"/>
    <row r="1039" x14ac:dyDescent="0.15"/>
    <row r="1040" x14ac:dyDescent="0.15"/>
    <row r="1041" x14ac:dyDescent="0.15"/>
    <row r="1042" x14ac:dyDescent="0.15"/>
    <row r="1043" x14ac:dyDescent="0.15"/>
    <row r="1044" x14ac:dyDescent="0.15"/>
    <row r="1045" x14ac:dyDescent="0.15"/>
    <row r="1046" x14ac:dyDescent="0.15"/>
    <row r="1047" x14ac:dyDescent="0.15"/>
    <row r="1048" x14ac:dyDescent="0.15"/>
    <row r="1049" x14ac:dyDescent="0.15"/>
    <row r="1050" x14ac:dyDescent="0.15"/>
    <row r="1051" x14ac:dyDescent="0.15"/>
    <row r="1052" x14ac:dyDescent="0.15"/>
    <row r="1053" x14ac:dyDescent="0.15"/>
    <row r="1054" x14ac:dyDescent="0.15"/>
    <row r="1055" x14ac:dyDescent="0.15"/>
    <row r="1056" x14ac:dyDescent="0.15"/>
    <row r="1057" x14ac:dyDescent="0.15"/>
    <row r="1058" x14ac:dyDescent="0.15"/>
    <row r="1059" x14ac:dyDescent="0.15"/>
    <row r="1060" x14ac:dyDescent="0.15"/>
    <row r="1061" x14ac:dyDescent="0.15"/>
    <row r="1062" x14ac:dyDescent="0.15"/>
    <row r="1063" x14ac:dyDescent="0.15"/>
    <row r="1064" x14ac:dyDescent="0.15"/>
    <row r="1065" x14ac:dyDescent="0.15"/>
    <row r="1066" x14ac:dyDescent="0.15"/>
    <row r="1067" x14ac:dyDescent="0.15"/>
    <row r="1068" x14ac:dyDescent="0.15"/>
    <row r="1069" x14ac:dyDescent="0.15"/>
    <row r="1070" x14ac:dyDescent="0.15"/>
    <row r="1071" x14ac:dyDescent="0.15"/>
    <row r="1072" x14ac:dyDescent="0.15"/>
    <row r="1073" x14ac:dyDescent="0.15"/>
    <row r="1074" x14ac:dyDescent="0.15"/>
    <row r="1075" x14ac:dyDescent="0.15"/>
    <row r="1076" x14ac:dyDescent="0.15"/>
    <row r="1077" x14ac:dyDescent="0.15"/>
    <row r="1078" x14ac:dyDescent="0.15"/>
    <row r="1079" x14ac:dyDescent="0.15"/>
    <row r="1080" x14ac:dyDescent="0.15"/>
    <row r="1081" x14ac:dyDescent="0.15"/>
    <row r="1082" x14ac:dyDescent="0.15"/>
    <row r="1083" x14ac:dyDescent="0.15"/>
    <row r="1084" x14ac:dyDescent="0.15"/>
    <row r="1085" x14ac:dyDescent="0.15"/>
    <row r="1086" x14ac:dyDescent="0.15"/>
    <row r="1087" x14ac:dyDescent="0.15"/>
    <row r="1088" x14ac:dyDescent="0.15"/>
    <row r="1089" x14ac:dyDescent="0.15"/>
    <row r="1090" x14ac:dyDescent="0.15"/>
    <row r="1091" x14ac:dyDescent="0.15"/>
    <row r="1092" x14ac:dyDescent="0.15"/>
    <row r="1093" x14ac:dyDescent="0.15"/>
    <row r="1094" x14ac:dyDescent="0.15"/>
    <row r="1095" x14ac:dyDescent="0.15"/>
    <row r="1096" x14ac:dyDescent="0.15"/>
    <row r="1097" x14ac:dyDescent="0.15"/>
    <row r="1098" x14ac:dyDescent="0.15"/>
    <row r="1099" x14ac:dyDescent="0.15"/>
    <row r="1100" x14ac:dyDescent="0.15"/>
    <row r="1101" x14ac:dyDescent="0.15"/>
    <row r="1102" x14ac:dyDescent="0.15"/>
    <row r="1103" x14ac:dyDescent="0.15"/>
    <row r="1104" x14ac:dyDescent="0.15"/>
    <row r="1105" x14ac:dyDescent="0.15"/>
    <row r="1106" x14ac:dyDescent="0.15"/>
    <row r="1107" x14ac:dyDescent="0.15"/>
    <row r="1108" x14ac:dyDescent="0.15"/>
    <row r="1109" x14ac:dyDescent="0.15"/>
    <row r="1110" x14ac:dyDescent="0.15"/>
    <row r="1111" x14ac:dyDescent="0.15"/>
    <row r="1112" x14ac:dyDescent="0.15"/>
    <row r="1113" x14ac:dyDescent="0.15"/>
    <row r="1114" x14ac:dyDescent="0.15"/>
    <row r="1115" x14ac:dyDescent="0.15"/>
    <row r="1116" x14ac:dyDescent="0.15"/>
    <row r="1117" x14ac:dyDescent="0.15"/>
    <row r="1118" x14ac:dyDescent="0.15"/>
    <row r="1119" x14ac:dyDescent="0.15"/>
    <row r="1120" x14ac:dyDescent="0.15"/>
    <row r="1121" x14ac:dyDescent="0.15"/>
    <row r="1122" x14ac:dyDescent="0.15"/>
    <row r="1123" x14ac:dyDescent="0.15"/>
    <row r="1124" x14ac:dyDescent="0.15"/>
    <row r="1125" x14ac:dyDescent="0.15"/>
    <row r="1126" x14ac:dyDescent="0.15"/>
    <row r="1127" x14ac:dyDescent="0.15"/>
    <row r="1128" x14ac:dyDescent="0.15"/>
    <row r="1129" x14ac:dyDescent="0.15"/>
    <row r="1130" x14ac:dyDescent="0.15"/>
    <row r="1131" x14ac:dyDescent="0.15"/>
    <row r="1132" x14ac:dyDescent="0.15"/>
    <row r="1133" x14ac:dyDescent="0.15"/>
    <row r="1134" x14ac:dyDescent="0.15"/>
    <row r="1135" x14ac:dyDescent="0.15"/>
    <row r="1136" x14ac:dyDescent="0.15"/>
    <row r="1137" x14ac:dyDescent="0.15"/>
    <row r="1138" x14ac:dyDescent="0.15"/>
    <row r="1139" x14ac:dyDescent="0.15"/>
    <row r="1140" x14ac:dyDescent="0.15"/>
    <row r="1141" x14ac:dyDescent="0.15"/>
    <row r="1142" x14ac:dyDescent="0.15"/>
    <row r="1143" x14ac:dyDescent="0.15"/>
    <row r="1144" x14ac:dyDescent="0.15"/>
    <row r="1145" x14ac:dyDescent="0.15"/>
    <row r="1146" x14ac:dyDescent="0.15"/>
    <row r="1147" x14ac:dyDescent="0.15"/>
    <row r="1148" x14ac:dyDescent="0.15"/>
    <row r="1149" x14ac:dyDescent="0.15"/>
    <row r="1150" x14ac:dyDescent="0.15"/>
    <row r="1151" x14ac:dyDescent="0.15"/>
    <row r="1152" x14ac:dyDescent="0.15"/>
    <row r="1153" x14ac:dyDescent="0.15"/>
    <row r="1154" x14ac:dyDescent="0.15"/>
    <row r="1155" x14ac:dyDescent="0.15"/>
    <row r="1156" x14ac:dyDescent="0.15"/>
    <row r="1157" x14ac:dyDescent="0.15"/>
    <row r="1158" x14ac:dyDescent="0.15"/>
    <row r="1159" x14ac:dyDescent="0.15"/>
    <row r="1160" x14ac:dyDescent="0.15"/>
    <row r="1161" x14ac:dyDescent="0.15"/>
    <row r="1162" x14ac:dyDescent="0.15"/>
    <row r="1163" x14ac:dyDescent="0.15"/>
    <row r="1164" x14ac:dyDescent="0.15"/>
    <row r="1165" x14ac:dyDescent="0.15"/>
    <row r="1166" x14ac:dyDescent="0.15"/>
    <row r="1167" x14ac:dyDescent="0.15"/>
    <row r="1168" x14ac:dyDescent="0.15"/>
    <row r="1169" x14ac:dyDescent="0.15"/>
    <row r="1170" x14ac:dyDescent="0.15"/>
    <row r="1171" x14ac:dyDescent="0.15"/>
    <row r="1172" x14ac:dyDescent="0.15"/>
    <row r="1173" x14ac:dyDescent="0.15"/>
    <row r="1174" x14ac:dyDescent="0.15"/>
    <row r="1175" x14ac:dyDescent="0.15"/>
    <row r="1176" x14ac:dyDescent="0.15"/>
    <row r="1177" x14ac:dyDescent="0.15"/>
    <row r="1178" x14ac:dyDescent="0.15"/>
    <row r="1179" x14ac:dyDescent="0.15"/>
    <row r="1180" x14ac:dyDescent="0.15"/>
    <row r="1181" x14ac:dyDescent="0.15"/>
    <row r="1182" x14ac:dyDescent="0.15"/>
    <row r="1183" x14ac:dyDescent="0.15"/>
    <row r="1184" x14ac:dyDescent="0.15"/>
    <row r="1185" x14ac:dyDescent="0.15"/>
    <row r="1186" x14ac:dyDescent="0.15"/>
    <row r="1187" x14ac:dyDescent="0.15"/>
    <row r="1188" x14ac:dyDescent="0.15"/>
    <row r="1189" x14ac:dyDescent="0.15"/>
    <row r="1190" x14ac:dyDescent="0.15"/>
    <row r="1191" x14ac:dyDescent="0.15"/>
    <row r="1192" x14ac:dyDescent="0.15"/>
    <row r="1193" x14ac:dyDescent="0.15"/>
    <row r="1194" x14ac:dyDescent="0.15"/>
    <row r="1195" x14ac:dyDescent="0.15"/>
    <row r="1196" x14ac:dyDescent="0.15"/>
    <row r="1197" x14ac:dyDescent="0.15"/>
    <row r="1198" x14ac:dyDescent="0.15"/>
    <row r="1199" x14ac:dyDescent="0.15"/>
    <row r="1200" x14ac:dyDescent="0.15"/>
    <row r="1201" x14ac:dyDescent="0.15"/>
    <row r="1202" x14ac:dyDescent="0.15"/>
    <row r="1203" x14ac:dyDescent="0.15"/>
    <row r="1204" x14ac:dyDescent="0.15"/>
    <row r="1205" x14ac:dyDescent="0.15"/>
    <row r="1206" x14ac:dyDescent="0.15"/>
    <row r="1207" x14ac:dyDescent="0.15"/>
    <row r="1208" x14ac:dyDescent="0.15"/>
    <row r="1209" x14ac:dyDescent="0.15"/>
    <row r="1210" x14ac:dyDescent="0.15"/>
    <row r="1211" x14ac:dyDescent="0.15"/>
    <row r="1212" x14ac:dyDescent="0.15"/>
    <row r="1213" x14ac:dyDescent="0.15"/>
    <row r="1214" x14ac:dyDescent="0.15"/>
    <row r="1215" x14ac:dyDescent="0.15"/>
    <row r="1216" x14ac:dyDescent="0.15"/>
    <row r="1217" x14ac:dyDescent="0.15"/>
    <row r="1218" x14ac:dyDescent="0.15"/>
    <row r="1219" x14ac:dyDescent="0.15"/>
    <row r="1220" x14ac:dyDescent="0.15"/>
    <row r="1221" x14ac:dyDescent="0.15"/>
    <row r="1222" x14ac:dyDescent="0.15"/>
    <row r="1223" x14ac:dyDescent="0.15"/>
    <row r="1224" x14ac:dyDescent="0.15"/>
    <row r="1225" x14ac:dyDescent="0.15"/>
    <row r="1226" x14ac:dyDescent="0.15"/>
    <row r="1227" x14ac:dyDescent="0.15"/>
    <row r="1228" x14ac:dyDescent="0.15"/>
    <row r="1229" x14ac:dyDescent="0.15"/>
    <row r="1230" x14ac:dyDescent="0.15"/>
    <row r="1231" x14ac:dyDescent="0.15"/>
    <row r="1232" x14ac:dyDescent="0.15"/>
    <row r="1233" x14ac:dyDescent="0.15"/>
    <row r="1234" x14ac:dyDescent="0.15"/>
    <row r="1235" x14ac:dyDescent="0.15"/>
    <row r="1236" x14ac:dyDescent="0.15"/>
    <row r="1237" x14ac:dyDescent="0.15"/>
    <row r="1238" x14ac:dyDescent="0.15"/>
    <row r="1239" x14ac:dyDescent="0.15"/>
    <row r="1240" x14ac:dyDescent="0.15"/>
    <row r="1241" x14ac:dyDescent="0.15"/>
    <row r="1242" x14ac:dyDescent="0.15"/>
    <row r="1243" x14ac:dyDescent="0.15"/>
    <row r="1244" x14ac:dyDescent="0.15"/>
    <row r="1245" x14ac:dyDescent="0.15"/>
    <row r="1246" x14ac:dyDescent="0.15"/>
    <row r="1247" x14ac:dyDescent="0.15"/>
    <row r="1248" x14ac:dyDescent="0.15"/>
    <row r="1249" x14ac:dyDescent="0.15"/>
    <row r="1250" x14ac:dyDescent="0.15"/>
    <row r="1251" x14ac:dyDescent="0.15"/>
    <row r="1252" x14ac:dyDescent="0.15"/>
    <row r="1253" x14ac:dyDescent="0.15"/>
    <row r="1254" x14ac:dyDescent="0.15"/>
    <row r="1255" x14ac:dyDescent="0.15"/>
    <row r="1256" x14ac:dyDescent="0.15"/>
    <row r="1257" x14ac:dyDescent="0.15"/>
    <row r="1258" x14ac:dyDescent="0.15"/>
    <row r="1259" x14ac:dyDescent="0.15"/>
    <row r="1260" x14ac:dyDescent="0.15"/>
    <row r="1261" x14ac:dyDescent="0.15"/>
    <row r="1262" x14ac:dyDescent="0.15"/>
    <row r="1263" x14ac:dyDescent="0.15"/>
    <row r="1264" x14ac:dyDescent="0.15"/>
    <row r="1265" x14ac:dyDescent="0.15"/>
    <row r="1266" x14ac:dyDescent="0.15"/>
    <row r="1267" x14ac:dyDescent="0.15"/>
    <row r="1268" x14ac:dyDescent="0.15"/>
    <row r="1269" x14ac:dyDescent="0.15"/>
    <row r="1270" x14ac:dyDescent="0.15"/>
    <row r="1271" x14ac:dyDescent="0.15"/>
    <row r="1272" x14ac:dyDescent="0.15"/>
    <row r="1273" x14ac:dyDescent="0.15"/>
    <row r="1274" x14ac:dyDescent="0.15"/>
    <row r="1275" x14ac:dyDescent="0.15"/>
    <row r="1276" x14ac:dyDescent="0.15"/>
    <row r="1277" x14ac:dyDescent="0.15"/>
    <row r="1278" x14ac:dyDescent="0.15"/>
    <row r="1279" x14ac:dyDescent="0.15"/>
    <row r="1280" x14ac:dyDescent="0.15"/>
    <row r="1281" x14ac:dyDescent="0.15"/>
    <row r="1282" x14ac:dyDescent="0.15"/>
    <row r="1283" x14ac:dyDescent="0.15"/>
    <row r="1284" x14ac:dyDescent="0.15"/>
    <row r="1285" x14ac:dyDescent="0.15"/>
    <row r="1286" x14ac:dyDescent="0.15"/>
    <row r="1287" x14ac:dyDescent="0.15"/>
    <row r="1288" x14ac:dyDescent="0.15"/>
    <row r="1289" x14ac:dyDescent="0.15"/>
    <row r="1290" x14ac:dyDescent="0.15"/>
    <row r="1291" x14ac:dyDescent="0.15"/>
    <row r="1292" x14ac:dyDescent="0.15"/>
    <row r="1293" x14ac:dyDescent="0.15"/>
    <row r="1294" x14ac:dyDescent="0.15"/>
    <row r="1295" x14ac:dyDescent="0.15"/>
    <row r="1296" x14ac:dyDescent="0.15"/>
    <row r="1297" x14ac:dyDescent="0.15"/>
    <row r="1298" x14ac:dyDescent="0.15"/>
    <row r="1299" x14ac:dyDescent="0.15"/>
    <row r="1300" x14ac:dyDescent="0.15"/>
    <row r="1301" x14ac:dyDescent="0.15"/>
    <row r="1302" x14ac:dyDescent="0.15"/>
    <row r="1303" x14ac:dyDescent="0.15"/>
    <row r="1304" x14ac:dyDescent="0.15"/>
    <row r="1305" x14ac:dyDescent="0.15"/>
    <row r="1306" x14ac:dyDescent="0.15"/>
    <row r="1307" x14ac:dyDescent="0.15"/>
    <row r="1308" x14ac:dyDescent="0.15"/>
    <row r="1309" x14ac:dyDescent="0.15"/>
    <row r="1310" x14ac:dyDescent="0.15"/>
    <row r="1311" x14ac:dyDescent="0.15"/>
    <row r="1312" x14ac:dyDescent="0.15"/>
    <row r="1313" x14ac:dyDescent="0.15"/>
    <row r="1314" x14ac:dyDescent="0.15"/>
    <row r="1315" x14ac:dyDescent="0.15"/>
    <row r="1316" x14ac:dyDescent="0.15"/>
    <row r="1317" x14ac:dyDescent="0.15"/>
    <row r="1318" x14ac:dyDescent="0.15"/>
    <row r="1319" x14ac:dyDescent="0.15"/>
    <row r="1320" x14ac:dyDescent="0.15"/>
    <row r="1321" x14ac:dyDescent="0.15"/>
    <row r="1322" x14ac:dyDescent="0.15"/>
    <row r="1323" x14ac:dyDescent="0.15"/>
    <row r="1324" x14ac:dyDescent="0.15"/>
    <row r="1325" x14ac:dyDescent="0.15"/>
    <row r="1326" x14ac:dyDescent="0.15"/>
    <row r="1327" x14ac:dyDescent="0.15"/>
    <row r="1328" x14ac:dyDescent="0.15"/>
    <row r="1329" x14ac:dyDescent="0.15"/>
    <row r="1330" x14ac:dyDescent="0.15"/>
    <row r="1331" x14ac:dyDescent="0.15"/>
    <row r="1332" x14ac:dyDescent="0.15"/>
    <row r="1333" x14ac:dyDescent="0.15"/>
    <row r="1334" x14ac:dyDescent="0.15"/>
    <row r="1335" x14ac:dyDescent="0.15"/>
    <row r="1336" x14ac:dyDescent="0.15"/>
    <row r="1337" x14ac:dyDescent="0.15"/>
    <row r="1338" x14ac:dyDescent="0.15"/>
    <row r="1339" x14ac:dyDescent="0.15"/>
    <row r="1340" x14ac:dyDescent="0.15"/>
    <row r="1341" x14ac:dyDescent="0.15"/>
    <row r="1342" x14ac:dyDescent="0.15"/>
    <row r="1343" x14ac:dyDescent="0.15"/>
    <row r="1344" x14ac:dyDescent="0.15"/>
    <row r="1345" x14ac:dyDescent="0.15"/>
    <row r="1346" x14ac:dyDescent="0.15"/>
    <row r="1347" x14ac:dyDescent="0.15"/>
    <row r="1348" x14ac:dyDescent="0.15"/>
    <row r="1349" x14ac:dyDescent="0.15"/>
    <row r="1350" x14ac:dyDescent="0.15"/>
    <row r="1351" x14ac:dyDescent="0.15"/>
    <row r="1352" x14ac:dyDescent="0.15"/>
    <row r="1353" x14ac:dyDescent="0.15"/>
    <row r="1354" x14ac:dyDescent="0.15"/>
    <row r="1355" x14ac:dyDescent="0.15"/>
    <row r="1356" x14ac:dyDescent="0.15"/>
    <row r="1357" x14ac:dyDescent="0.15"/>
    <row r="1358" x14ac:dyDescent="0.15"/>
    <row r="1359" x14ac:dyDescent="0.15"/>
    <row r="1360" x14ac:dyDescent="0.15"/>
    <row r="1361" x14ac:dyDescent="0.15"/>
    <row r="1362" x14ac:dyDescent="0.15"/>
    <row r="1363" x14ac:dyDescent="0.15"/>
    <row r="1364" x14ac:dyDescent="0.15"/>
    <row r="1365" x14ac:dyDescent="0.15"/>
    <row r="1366" x14ac:dyDescent="0.15"/>
    <row r="1367" x14ac:dyDescent="0.15"/>
    <row r="1368" x14ac:dyDescent="0.15"/>
    <row r="1369" x14ac:dyDescent="0.15"/>
    <row r="1370" x14ac:dyDescent="0.15"/>
    <row r="1371" x14ac:dyDescent="0.15"/>
    <row r="1372" x14ac:dyDescent="0.15"/>
    <row r="1373" x14ac:dyDescent="0.15"/>
    <row r="1374" x14ac:dyDescent="0.15"/>
    <row r="1375" x14ac:dyDescent="0.15"/>
    <row r="1376" x14ac:dyDescent="0.15"/>
    <row r="1377" x14ac:dyDescent="0.15"/>
    <row r="1378" x14ac:dyDescent="0.15"/>
    <row r="1379" x14ac:dyDescent="0.15"/>
    <row r="1380" x14ac:dyDescent="0.15"/>
    <row r="1381" x14ac:dyDescent="0.15"/>
    <row r="1382" x14ac:dyDescent="0.15"/>
    <row r="1383" x14ac:dyDescent="0.15"/>
    <row r="1384" x14ac:dyDescent="0.15"/>
    <row r="1385" x14ac:dyDescent="0.15"/>
    <row r="1386" x14ac:dyDescent="0.15"/>
    <row r="1387" x14ac:dyDescent="0.15"/>
    <row r="1388" x14ac:dyDescent="0.15"/>
    <row r="1389" x14ac:dyDescent="0.15"/>
    <row r="1390" x14ac:dyDescent="0.15"/>
    <row r="1391" x14ac:dyDescent="0.15"/>
    <row r="1392" x14ac:dyDescent="0.15"/>
    <row r="1393" x14ac:dyDescent="0.15"/>
    <row r="1394" x14ac:dyDescent="0.15"/>
    <row r="1395" x14ac:dyDescent="0.15"/>
    <row r="1396" x14ac:dyDescent="0.15"/>
    <row r="1397" x14ac:dyDescent="0.15"/>
    <row r="1398" x14ac:dyDescent="0.15"/>
    <row r="1399" x14ac:dyDescent="0.15"/>
    <row r="1400" x14ac:dyDescent="0.15"/>
    <row r="1401" x14ac:dyDescent="0.15"/>
    <row r="1402" x14ac:dyDescent="0.15"/>
    <row r="1403" x14ac:dyDescent="0.15"/>
    <row r="1404" x14ac:dyDescent="0.15"/>
    <row r="1405" x14ac:dyDescent="0.15"/>
    <row r="1406" x14ac:dyDescent="0.15"/>
    <row r="1407" x14ac:dyDescent="0.15"/>
    <row r="1408" x14ac:dyDescent="0.15"/>
    <row r="1409" x14ac:dyDescent="0.15"/>
    <row r="1410" x14ac:dyDescent="0.15"/>
    <row r="1411" x14ac:dyDescent="0.15"/>
    <row r="1412" x14ac:dyDescent="0.15"/>
    <row r="1413" x14ac:dyDescent="0.15"/>
    <row r="1414" x14ac:dyDescent="0.15"/>
    <row r="1415" x14ac:dyDescent="0.15"/>
    <row r="1416" x14ac:dyDescent="0.15"/>
    <row r="1417" x14ac:dyDescent="0.15"/>
    <row r="1418" x14ac:dyDescent="0.15"/>
    <row r="1419" x14ac:dyDescent="0.15"/>
    <row r="1420" x14ac:dyDescent="0.15"/>
    <row r="1421" x14ac:dyDescent="0.15"/>
    <row r="1422" x14ac:dyDescent="0.15"/>
    <row r="1423" x14ac:dyDescent="0.15"/>
    <row r="1424" x14ac:dyDescent="0.15"/>
    <row r="1425" x14ac:dyDescent="0.15"/>
    <row r="1426" x14ac:dyDescent="0.15"/>
    <row r="1427" x14ac:dyDescent="0.15"/>
    <row r="1428" x14ac:dyDescent="0.15"/>
    <row r="1429" x14ac:dyDescent="0.15"/>
    <row r="1430" x14ac:dyDescent="0.15"/>
    <row r="1431" x14ac:dyDescent="0.15"/>
    <row r="1432" x14ac:dyDescent="0.15"/>
    <row r="1433" x14ac:dyDescent="0.15"/>
    <row r="1434" x14ac:dyDescent="0.15"/>
    <row r="1435" x14ac:dyDescent="0.15"/>
    <row r="1436" x14ac:dyDescent="0.15"/>
    <row r="1437" x14ac:dyDescent="0.15"/>
    <row r="1438" x14ac:dyDescent="0.15"/>
    <row r="1439" x14ac:dyDescent="0.15"/>
    <row r="1440" x14ac:dyDescent="0.15"/>
    <row r="1441" x14ac:dyDescent="0.15"/>
    <row r="1442" x14ac:dyDescent="0.15"/>
    <row r="1443" x14ac:dyDescent="0.15"/>
    <row r="1444" x14ac:dyDescent="0.15"/>
    <row r="1445" x14ac:dyDescent="0.15"/>
    <row r="1446" x14ac:dyDescent="0.15"/>
    <row r="1447" x14ac:dyDescent="0.15"/>
    <row r="1448" x14ac:dyDescent="0.15"/>
    <row r="1449" x14ac:dyDescent="0.15"/>
    <row r="1450" x14ac:dyDescent="0.15"/>
    <row r="1451" x14ac:dyDescent="0.15"/>
    <row r="1452" x14ac:dyDescent="0.15"/>
    <row r="1453" x14ac:dyDescent="0.15"/>
    <row r="1454" x14ac:dyDescent="0.15"/>
    <row r="1455" x14ac:dyDescent="0.15"/>
    <row r="1456" x14ac:dyDescent="0.15"/>
    <row r="1457" x14ac:dyDescent="0.15"/>
    <row r="1458" x14ac:dyDescent="0.15"/>
    <row r="1459" x14ac:dyDescent="0.15"/>
    <row r="1460" x14ac:dyDescent="0.15"/>
    <row r="1461" x14ac:dyDescent="0.15"/>
    <row r="1462" x14ac:dyDescent="0.15"/>
    <row r="1463" x14ac:dyDescent="0.15"/>
    <row r="1464" x14ac:dyDescent="0.15"/>
    <row r="1465" x14ac:dyDescent="0.15"/>
    <row r="1466" x14ac:dyDescent="0.15"/>
    <row r="1467" x14ac:dyDescent="0.15"/>
    <row r="1468" x14ac:dyDescent="0.15"/>
    <row r="1469" x14ac:dyDescent="0.15"/>
    <row r="1470" x14ac:dyDescent="0.15"/>
    <row r="1471" x14ac:dyDescent="0.15"/>
    <row r="1472" x14ac:dyDescent="0.15"/>
    <row r="1473" x14ac:dyDescent="0.15"/>
    <row r="1474" x14ac:dyDescent="0.15"/>
    <row r="1475" x14ac:dyDescent="0.15"/>
    <row r="1476" x14ac:dyDescent="0.15"/>
    <row r="1477" x14ac:dyDescent="0.15"/>
    <row r="1478" x14ac:dyDescent="0.15"/>
    <row r="1479" x14ac:dyDescent="0.15"/>
    <row r="1480" x14ac:dyDescent="0.15"/>
    <row r="1481" x14ac:dyDescent="0.15"/>
    <row r="1482" x14ac:dyDescent="0.15"/>
    <row r="1483" x14ac:dyDescent="0.15"/>
    <row r="1484" x14ac:dyDescent="0.15"/>
    <row r="1485" x14ac:dyDescent="0.15"/>
    <row r="1486" x14ac:dyDescent="0.15"/>
    <row r="1487" x14ac:dyDescent="0.15"/>
    <row r="1488" x14ac:dyDescent="0.15"/>
    <row r="1489" x14ac:dyDescent="0.15"/>
    <row r="1490" x14ac:dyDescent="0.15"/>
    <row r="1491" x14ac:dyDescent="0.15"/>
    <row r="1492" x14ac:dyDescent="0.15"/>
    <row r="1493" x14ac:dyDescent="0.15"/>
    <row r="1494" x14ac:dyDescent="0.15"/>
    <row r="1495" x14ac:dyDescent="0.15"/>
    <row r="1496" x14ac:dyDescent="0.15"/>
    <row r="1497" x14ac:dyDescent="0.15"/>
    <row r="1498" x14ac:dyDescent="0.15"/>
    <row r="1499" x14ac:dyDescent="0.15"/>
    <row r="1500" x14ac:dyDescent="0.15"/>
    <row r="1501" x14ac:dyDescent="0.15"/>
    <row r="1502" x14ac:dyDescent="0.15"/>
    <row r="1503" x14ac:dyDescent="0.15"/>
    <row r="1504" x14ac:dyDescent="0.15"/>
    <row r="1505" x14ac:dyDescent="0.15"/>
    <row r="1506" x14ac:dyDescent="0.15"/>
    <row r="1507" x14ac:dyDescent="0.15"/>
    <row r="1508" x14ac:dyDescent="0.15"/>
    <row r="1509" x14ac:dyDescent="0.15"/>
    <row r="1510" x14ac:dyDescent="0.15"/>
    <row r="1511" x14ac:dyDescent="0.15"/>
    <row r="1512" x14ac:dyDescent="0.15"/>
    <row r="1513" x14ac:dyDescent="0.15"/>
    <row r="1514" x14ac:dyDescent="0.15"/>
    <row r="1515" x14ac:dyDescent="0.15"/>
    <row r="1516" x14ac:dyDescent="0.15"/>
    <row r="1517" x14ac:dyDescent="0.15"/>
    <row r="1518" x14ac:dyDescent="0.15"/>
    <row r="1519" x14ac:dyDescent="0.15"/>
    <row r="1520" x14ac:dyDescent="0.15"/>
    <row r="1521" x14ac:dyDescent="0.15"/>
    <row r="1522" x14ac:dyDescent="0.15"/>
    <row r="1523" x14ac:dyDescent="0.15"/>
    <row r="1524" x14ac:dyDescent="0.15"/>
    <row r="1525" x14ac:dyDescent="0.15"/>
    <row r="1526" x14ac:dyDescent="0.15"/>
    <row r="1527" x14ac:dyDescent="0.15"/>
    <row r="1528" x14ac:dyDescent="0.15"/>
    <row r="1529" x14ac:dyDescent="0.15"/>
    <row r="1530" x14ac:dyDescent="0.15"/>
    <row r="1531" x14ac:dyDescent="0.15"/>
    <row r="1532" x14ac:dyDescent="0.15"/>
    <row r="1533" x14ac:dyDescent="0.15"/>
    <row r="1534" x14ac:dyDescent="0.15"/>
    <row r="1535" x14ac:dyDescent="0.15"/>
    <row r="1536" x14ac:dyDescent="0.15"/>
    <row r="1537" x14ac:dyDescent="0.15"/>
    <row r="1538" x14ac:dyDescent="0.15"/>
    <row r="1539" x14ac:dyDescent="0.15"/>
    <row r="1540" x14ac:dyDescent="0.15"/>
    <row r="1541" x14ac:dyDescent="0.15"/>
    <row r="1542" x14ac:dyDescent="0.15"/>
    <row r="1543" x14ac:dyDescent="0.15"/>
    <row r="1544" x14ac:dyDescent="0.15"/>
    <row r="1545" x14ac:dyDescent="0.15"/>
    <row r="1546" x14ac:dyDescent="0.15"/>
    <row r="1547" x14ac:dyDescent="0.15"/>
    <row r="1548" x14ac:dyDescent="0.15"/>
    <row r="1549" x14ac:dyDescent="0.15"/>
    <row r="1550" x14ac:dyDescent="0.15"/>
    <row r="1551" x14ac:dyDescent="0.15"/>
    <row r="1552" x14ac:dyDescent="0.15"/>
    <row r="1553" x14ac:dyDescent="0.15"/>
    <row r="1554" x14ac:dyDescent="0.15"/>
    <row r="1555" x14ac:dyDescent="0.15"/>
    <row r="1556" x14ac:dyDescent="0.15"/>
    <row r="1557" x14ac:dyDescent="0.15"/>
    <row r="1558" x14ac:dyDescent="0.15"/>
    <row r="1559" x14ac:dyDescent="0.15"/>
    <row r="1560" x14ac:dyDescent="0.15"/>
    <row r="1561" x14ac:dyDescent="0.15"/>
    <row r="1562" x14ac:dyDescent="0.15"/>
    <row r="1563" x14ac:dyDescent="0.15"/>
    <row r="1564" x14ac:dyDescent="0.15"/>
    <row r="1565" x14ac:dyDescent="0.15"/>
    <row r="1566" x14ac:dyDescent="0.15"/>
    <row r="1567" x14ac:dyDescent="0.15"/>
    <row r="1568" x14ac:dyDescent="0.15"/>
    <row r="1569" x14ac:dyDescent="0.15"/>
    <row r="1570" x14ac:dyDescent="0.15"/>
    <row r="1571" x14ac:dyDescent="0.15"/>
    <row r="1572" x14ac:dyDescent="0.15"/>
    <row r="1573" x14ac:dyDescent="0.15"/>
    <row r="1574" x14ac:dyDescent="0.15"/>
    <row r="1575" x14ac:dyDescent="0.15"/>
    <row r="1576" x14ac:dyDescent="0.15"/>
    <row r="1577" x14ac:dyDescent="0.15"/>
    <row r="1578" x14ac:dyDescent="0.15"/>
    <row r="1579" x14ac:dyDescent="0.15"/>
    <row r="1580" x14ac:dyDescent="0.15"/>
    <row r="1581" x14ac:dyDescent="0.15"/>
    <row r="1582" x14ac:dyDescent="0.15"/>
    <row r="1583" x14ac:dyDescent="0.15"/>
    <row r="1584" x14ac:dyDescent="0.15"/>
    <row r="1585" x14ac:dyDescent="0.15"/>
    <row r="1586" x14ac:dyDescent="0.15"/>
    <row r="1587" x14ac:dyDescent="0.15"/>
    <row r="1588" x14ac:dyDescent="0.15"/>
    <row r="1589" x14ac:dyDescent="0.15"/>
    <row r="1590" x14ac:dyDescent="0.15"/>
    <row r="1591" x14ac:dyDescent="0.15"/>
    <row r="1592" x14ac:dyDescent="0.15"/>
    <row r="1593" x14ac:dyDescent="0.15"/>
    <row r="1594" x14ac:dyDescent="0.15"/>
    <row r="1595" x14ac:dyDescent="0.15"/>
    <row r="1596" x14ac:dyDescent="0.15"/>
    <row r="1597" x14ac:dyDescent="0.15"/>
    <row r="1598" x14ac:dyDescent="0.15"/>
    <row r="1599" x14ac:dyDescent="0.15"/>
    <row r="1600" x14ac:dyDescent="0.15"/>
    <row r="1601" x14ac:dyDescent="0.15"/>
    <row r="1602" x14ac:dyDescent="0.15"/>
    <row r="1603" x14ac:dyDescent="0.15"/>
    <row r="1604" x14ac:dyDescent="0.15"/>
    <row r="1605" x14ac:dyDescent="0.15"/>
    <row r="1606" x14ac:dyDescent="0.15"/>
    <row r="1607" x14ac:dyDescent="0.15"/>
    <row r="1608" x14ac:dyDescent="0.15"/>
    <row r="1609" x14ac:dyDescent="0.15"/>
    <row r="1610" x14ac:dyDescent="0.15"/>
    <row r="1611" x14ac:dyDescent="0.15"/>
    <row r="1612" x14ac:dyDescent="0.15"/>
    <row r="1613" x14ac:dyDescent="0.15"/>
    <row r="1614" x14ac:dyDescent="0.15"/>
    <row r="1615" x14ac:dyDescent="0.15"/>
    <row r="1616" x14ac:dyDescent="0.15"/>
    <row r="1617" x14ac:dyDescent="0.15"/>
    <row r="1618" x14ac:dyDescent="0.15"/>
    <row r="1619" x14ac:dyDescent="0.15"/>
    <row r="1620" x14ac:dyDescent="0.15"/>
    <row r="1621" x14ac:dyDescent="0.15"/>
    <row r="1622" x14ac:dyDescent="0.15"/>
    <row r="1623" x14ac:dyDescent="0.15"/>
    <row r="1624" x14ac:dyDescent="0.15"/>
    <row r="1625" x14ac:dyDescent="0.15"/>
    <row r="1626" x14ac:dyDescent="0.15"/>
    <row r="1627" x14ac:dyDescent="0.15"/>
    <row r="1628" x14ac:dyDescent="0.15"/>
    <row r="1629" x14ac:dyDescent="0.15"/>
    <row r="1630" x14ac:dyDescent="0.15"/>
    <row r="1631" x14ac:dyDescent="0.15"/>
    <row r="1632" x14ac:dyDescent="0.15"/>
    <row r="1633" x14ac:dyDescent="0.15"/>
    <row r="1634" x14ac:dyDescent="0.15"/>
    <row r="1635" x14ac:dyDescent="0.15"/>
    <row r="1636" x14ac:dyDescent="0.15"/>
    <row r="1637" x14ac:dyDescent="0.15"/>
    <row r="1638" x14ac:dyDescent="0.15"/>
    <row r="1639" x14ac:dyDescent="0.15"/>
    <row r="1640" x14ac:dyDescent="0.15"/>
    <row r="1641" x14ac:dyDescent="0.15"/>
    <row r="1642" x14ac:dyDescent="0.15"/>
    <row r="1643" x14ac:dyDescent="0.15"/>
    <row r="1644" x14ac:dyDescent="0.15"/>
    <row r="1645" x14ac:dyDescent="0.15"/>
    <row r="1646" x14ac:dyDescent="0.15"/>
    <row r="1647" x14ac:dyDescent="0.15"/>
    <row r="1648" x14ac:dyDescent="0.15"/>
    <row r="1649" x14ac:dyDescent="0.15"/>
    <row r="1650" x14ac:dyDescent="0.15"/>
    <row r="1651" x14ac:dyDescent="0.15"/>
    <row r="1652" x14ac:dyDescent="0.15"/>
    <row r="1653" x14ac:dyDescent="0.15"/>
    <row r="1654" x14ac:dyDescent="0.15"/>
    <row r="1655" x14ac:dyDescent="0.15"/>
    <row r="1656" x14ac:dyDescent="0.15"/>
    <row r="1657" x14ac:dyDescent="0.15"/>
    <row r="1658" x14ac:dyDescent="0.15"/>
    <row r="1659" x14ac:dyDescent="0.15"/>
    <row r="1660" x14ac:dyDescent="0.15"/>
    <row r="1661" x14ac:dyDescent="0.15"/>
    <row r="1662" x14ac:dyDescent="0.15"/>
    <row r="1663" x14ac:dyDescent="0.15"/>
    <row r="1664" x14ac:dyDescent="0.15"/>
    <row r="1665" x14ac:dyDescent="0.15"/>
    <row r="1666" x14ac:dyDescent="0.15"/>
    <row r="1667" x14ac:dyDescent="0.15"/>
    <row r="1668" x14ac:dyDescent="0.15"/>
    <row r="1669" x14ac:dyDescent="0.15"/>
    <row r="1670" x14ac:dyDescent="0.15"/>
    <row r="1671" x14ac:dyDescent="0.15"/>
    <row r="1672" x14ac:dyDescent="0.15"/>
    <row r="1673" x14ac:dyDescent="0.15"/>
    <row r="1674" x14ac:dyDescent="0.15"/>
    <row r="1675" x14ac:dyDescent="0.15"/>
    <row r="1676" x14ac:dyDescent="0.15"/>
    <row r="1677" x14ac:dyDescent="0.15"/>
    <row r="1678" x14ac:dyDescent="0.15"/>
    <row r="1679" x14ac:dyDescent="0.15"/>
    <row r="1680" x14ac:dyDescent="0.15"/>
    <row r="1681" x14ac:dyDescent="0.15"/>
    <row r="1682" x14ac:dyDescent="0.15"/>
    <row r="1683" x14ac:dyDescent="0.15"/>
    <row r="1684" x14ac:dyDescent="0.15"/>
    <row r="1685" x14ac:dyDescent="0.15"/>
    <row r="1686" x14ac:dyDescent="0.15"/>
    <row r="1687" x14ac:dyDescent="0.15"/>
    <row r="1688" x14ac:dyDescent="0.15"/>
    <row r="1689" x14ac:dyDescent="0.15"/>
    <row r="1690" x14ac:dyDescent="0.15"/>
    <row r="1691" x14ac:dyDescent="0.15"/>
    <row r="1692" x14ac:dyDescent="0.15"/>
    <row r="1693" x14ac:dyDescent="0.15"/>
    <row r="1694" x14ac:dyDescent="0.15"/>
    <row r="1695" x14ac:dyDescent="0.15"/>
    <row r="1696" x14ac:dyDescent="0.15"/>
    <row r="1697" x14ac:dyDescent="0.15"/>
    <row r="1698" x14ac:dyDescent="0.15"/>
    <row r="1699" x14ac:dyDescent="0.15"/>
    <row r="1700" x14ac:dyDescent="0.15"/>
    <row r="1701" x14ac:dyDescent="0.15"/>
    <row r="1702" x14ac:dyDescent="0.15"/>
    <row r="1703" x14ac:dyDescent="0.15"/>
    <row r="1704" x14ac:dyDescent="0.15"/>
    <row r="1705" x14ac:dyDescent="0.15"/>
    <row r="1706" x14ac:dyDescent="0.15"/>
    <row r="1707" x14ac:dyDescent="0.15"/>
    <row r="1708" x14ac:dyDescent="0.15"/>
    <row r="1709" x14ac:dyDescent="0.15"/>
    <row r="1710" x14ac:dyDescent="0.15"/>
    <row r="1711" x14ac:dyDescent="0.15"/>
    <row r="1712" x14ac:dyDescent="0.15"/>
    <row r="1713" x14ac:dyDescent="0.15"/>
    <row r="1714" x14ac:dyDescent="0.15"/>
    <row r="1715" x14ac:dyDescent="0.15"/>
    <row r="1716" x14ac:dyDescent="0.15"/>
    <row r="1717" x14ac:dyDescent="0.15"/>
    <row r="1718" x14ac:dyDescent="0.15"/>
    <row r="1719" x14ac:dyDescent="0.15"/>
    <row r="1720" x14ac:dyDescent="0.15"/>
    <row r="1721" x14ac:dyDescent="0.15"/>
    <row r="1722" x14ac:dyDescent="0.15"/>
    <row r="1723" x14ac:dyDescent="0.15"/>
    <row r="1724" x14ac:dyDescent="0.15"/>
    <row r="1725" x14ac:dyDescent="0.15"/>
    <row r="1726" x14ac:dyDescent="0.15"/>
    <row r="1727" x14ac:dyDescent="0.15"/>
    <row r="172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  <row r="2002" x14ac:dyDescent="0.15"/>
    <row r="2003" x14ac:dyDescent="0.15"/>
    <row r="2004" x14ac:dyDescent="0.15"/>
    <row r="2005" x14ac:dyDescent="0.15"/>
    <row r="2006" x14ac:dyDescent="0.15"/>
    <row r="2007" x14ac:dyDescent="0.15"/>
    <row r="2008" x14ac:dyDescent="0.15"/>
    <row r="2009" x14ac:dyDescent="0.15"/>
    <row r="2010" x14ac:dyDescent="0.15"/>
    <row r="2011" x14ac:dyDescent="0.15"/>
    <row r="2012" x14ac:dyDescent="0.15"/>
    <row r="2013" x14ac:dyDescent="0.15"/>
    <row r="2014" x14ac:dyDescent="0.15"/>
    <row r="2015" x14ac:dyDescent="0.15"/>
    <row r="2016" x14ac:dyDescent="0.15"/>
    <row r="2017" x14ac:dyDescent="0.15"/>
    <row r="2018" x14ac:dyDescent="0.15"/>
    <row r="2019" x14ac:dyDescent="0.15"/>
    <row r="2020" x14ac:dyDescent="0.15"/>
    <row r="2021" x14ac:dyDescent="0.15"/>
    <row r="2022" x14ac:dyDescent="0.15"/>
    <row r="2023" x14ac:dyDescent="0.15"/>
    <row r="2024" x14ac:dyDescent="0.15"/>
    <row r="2025" x14ac:dyDescent="0.15"/>
    <row r="2026" x14ac:dyDescent="0.15"/>
    <row r="2027" x14ac:dyDescent="0.15"/>
    <row r="2028" x14ac:dyDescent="0.15"/>
    <row r="2029" x14ac:dyDescent="0.15"/>
    <row r="2030" x14ac:dyDescent="0.15"/>
    <row r="2031" x14ac:dyDescent="0.15"/>
    <row r="2032" x14ac:dyDescent="0.15"/>
    <row r="2033" x14ac:dyDescent="0.15"/>
    <row r="2034" x14ac:dyDescent="0.15"/>
    <row r="2035" x14ac:dyDescent="0.15"/>
    <row r="2036" x14ac:dyDescent="0.15"/>
    <row r="2037" x14ac:dyDescent="0.15"/>
    <row r="2038" x14ac:dyDescent="0.15"/>
    <row r="2039" x14ac:dyDescent="0.15"/>
    <row r="2040" x14ac:dyDescent="0.15"/>
    <row r="2041" x14ac:dyDescent="0.15"/>
    <row r="2042" x14ac:dyDescent="0.15"/>
    <row r="2043" x14ac:dyDescent="0.15"/>
    <row r="2044" x14ac:dyDescent="0.15"/>
    <row r="2045" x14ac:dyDescent="0.15"/>
    <row r="2046" x14ac:dyDescent="0.15"/>
    <row r="2047" x14ac:dyDescent="0.15"/>
    <row r="2048" x14ac:dyDescent="0.15"/>
    <row r="2049" x14ac:dyDescent="0.15"/>
    <row r="2050" x14ac:dyDescent="0.15"/>
    <row r="2051" x14ac:dyDescent="0.15"/>
    <row r="2052" x14ac:dyDescent="0.15"/>
    <row r="2053" x14ac:dyDescent="0.15"/>
    <row r="2054" x14ac:dyDescent="0.15"/>
    <row r="2055" x14ac:dyDescent="0.15"/>
    <row r="2056" x14ac:dyDescent="0.15"/>
    <row r="2057" x14ac:dyDescent="0.15"/>
    <row r="2058" x14ac:dyDescent="0.15"/>
    <row r="2059" x14ac:dyDescent="0.15"/>
    <row r="2060" x14ac:dyDescent="0.15"/>
    <row r="2061" x14ac:dyDescent="0.15"/>
    <row r="2062" x14ac:dyDescent="0.15"/>
    <row r="2063" x14ac:dyDescent="0.15"/>
    <row r="2064" x14ac:dyDescent="0.15"/>
    <row r="2065" x14ac:dyDescent="0.15"/>
    <row r="2066" x14ac:dyDescent="0.15"/>
    <row r="2067" x14ac:dyDescent="0.15"/>
    <row r="2068" x14ac:dyDescent="0.15"/>
    <row r="2069" x14ac:dyDescent="0.15"/>
    <row r="2070" x14ac:dyDescent="0.15"/>
    <row r="2071" x14ac:dyDescent="0.15"/>
    <row r="2072" x14ac:dyDescent="0.15"/>
    <row r="2073" x14ac:dyDescent="0.15"/>
    <row r="2074" x14ac:dyDescent="0.15"/>
    <row r="2075" x14ac:dyDescent="0.15"/>
    <row r="2076" x14ac:dyDescent="0.15"/>
    <row r="2077" x14ac:dyDescent="0.15"/>
    <row r="2078" x14ac:dyDescent="0.15"/>
    <row r="2079" x14ac:dyDescent="0.15"/>
    <row r="2080" x14ac:dyDescent="0.15"/>
    <row r="2081" x14ac:dyDescent="0.15"/>
    <row r="2082" x14ac:dyDescent="0.15"/>
    <row r="2083" x14ac:dyDescent="0.15"/>
    <row r="2084" x14ac:dyDescent="0.15"/>
    <row r="2085" x14ac:dyDescent="0.15"/>
    <row r="2086" x14ac:dyDescent="0.15"/>
    <row r="2087" x14ac:dyDescent="0.15"/>
    <row r="2088" x14ac:dyDescent="0.15"/>
    <row r="2089" x14ac:dyDescent="0.15"/>
    <row r="2090" x14ac:dyDescent="0.15"/>
    <row r="2091" x14ac:dyDescent="0.15"/>
    <row r="2092" x14ac:dyDescent="0.15"/>
    <row r="2093" x14ac:dyDescent="0.15"/>
    <row r="2094" x14ac:dyDescent="0.15"/>
    <row r="2095" x14ac:dyDescent="0.15"/>
    <row r="2096" x14ac:dyDescent="0.15"/>
    <row r="2097" x14ac:dyDescent="0.15"/>
    <row r="2098" x14ac:dyDescent="0.15"/>
    <row r="2099" x14ac:dyDescent="0.15"/>
    <row r="2100" x14ac:dyDescent="0.15"/>
    <row r="2101" x14ac:dyDescent="0.15"/>
    <row r="2102" x14ac:dyDescent="0.15"/>
    <row r="2103" x14ac:dyDescent="0.15"/>
    <row r="2104" x14ac:dyDescent="0.15"/>
    <row r="2105" x14ac:dyDescent="0.15"/>
    <row r="2106" x14ac:dyDescent="0.15"/>
    <row r="2107" x14ac:dyDescent="0.15"/>
    <row r="2108" x14ac:dyDescent="0.15"/>
    <row r="2109" x14ac:dyDescent="0.15"/>
    <row r="2110" x14ac:dyDescent="0.15"/>
    <row r="2111" x14ac:dyDescent="0.15"/>
    <row r="2112" x14ac:dyDescent="0.15"/>
    <row r="2113" x14ac:dyDescent="0.15"/>
    <row r="2114" x14ac:dyDescent="0.15"/>
    <row r="2115" x14ac:dyDescent="0.15"/>
    <row r="2116" x14ac:dyDescent="0.15"/>
    <row r="2117" x14ac:dyDescent="0.15"/>
    <row r="2118" x14ac:dyDescent="0.15"/>
    <row r="2119" x14ac:dyDescent="0.15"/>
    <row r="2120" x14ac:dyDescent="0.15"/>
    <row r="2121" x14ac:dyDescent="0.15"/>
    <row r="2122" x14ac:dyDescent="0.15"/>
    <row r="2123" x14ac:dyDescent="0.15"/>
    <row r="2124" x14ac:dyDescent="0.15"/>
    <row r="2125" x14ac:dyDescent="0.15"/>
    <row r="2126" x14ac:dyDescent="0.15"/>
    <row r="2127" x14ac:dyDescent="0.15"/>
    <row r="2128" x14ac:dyDescent="0.15"/>
    <row r="2129" x14ac:dyDescent="0.15"/>
    <row r="2130" x14ac:dyDescent="0.15"/>
    <row r="2131" x14ac:dyDescent="0.15"/>
    <row r="2132" x14ac:dyDescent="0.15"/>
    <row r="2133" x14ac:dyDescent="0.15"/>
    <row r="2134" x14ac:dyDescent="0.15"/>
    <row r="2135" x14ac:dyDescent="0.15"/>
    <row r="2136" x14ac:dyDescent="0.15"/>
    <row r="2137" x14ac:dyDescent="0.15"/>
    <row r="2138" x14ac:dyDescent="0.15"/>
    <row r="2139" x14ac:dyDescent="0.15"/>
    <row r="2140" x14ac:dyDescent="0.15"/>
    <row r="2141" x14ac:dyDescent="0.15"/>
    <row r="2142" x14ac:dyDescent="0.15"/>
    <row r="2143" x14ac:dyDescent="0.15"/>
    <row r="2144" x14ac:dyDescent="0.15"/>
    <row r="2145" x14ac:dyDescent="0.15"/>
    <row r="2146" x14ac:dyDescent="0.15"/>
    <row r="2147" x14ac:dyDescent="0.15"/>
    <row r="2148" x14ac:dyDescent="0.15"/>
    <row r="2149" x14ac:dyDescent="0.15"/>
    <row r="2150" x14ac:dyDescent="0.15"/>
    <row r="2151" x14ac:dyDescent="0.15"/>
    <row r="2152" x14ac:dyDescent="0.15"/>
    <row r="2153" x14ac:dyDescent="0.15"/>
    <row r="2154" x14ac:dyDescent="0.15"/>
    <row r="2155" x14ac:dyDescent="0.15"/>
    <row r="2156" x14ac:dyDescent="0.15"/>
    <row r="2157" x14ac:dyDescent="0.15"/>
    <row r="2158" x14ac:dyDescent="0.15"/>
    <row r="2159" x14ac:dyDescent="0.15"/>
    <row r="2160" x14ac:dyDescent="0.15"/>
    <row r="2161" x14ac:dyDescent="0.15"/>
    <row r="2162" x14ac:dyDescent="0.15"/>
    <row r="2163" x14ac:dyDescent="0.15"/>
    <row r="2164" x14ac:dyDescent="0.15"/>
    <row r="2165" x14ac:dyDescent="0.15"/>
    <row r="2166" x14ac:dyDescent="0.15"/>
    <row r="2167" x14ac:dyDescent="0.15"/>
    <row r="2168" x14ac:dyDescent="0.15"/>
    <row r="2169" x14ac:dyDescent="0.15"/>
    <row r="2170" x14ac:dyDescent="0.15"/>
    <row r="2171" x14ac:dyDescent="0.15"/>
    <row r="2172" x14ac:dyDescent="0.15"/>
    <row r="2173" x14ac:dyDescent="0.15"/>
    <row r="2174" x14ac:dyDescent="0.15"/>
    <row r="2175" x14ac:dyDescent="0.15"/>
    <row r="2176" x14ac:dyDescent="0.15"/>
    <row r="2177" x14ac:dyDescent="0.15"/>
    <row r="2178" x14ac:dyDescent="0.15"/>
    <row r="2179" x14ac:dyDescent="0.15"/>
    <row r="2180" x14ac:dyDescent="0.15"/>
    <row r="2181" x14ac:dyDescent="0.15"/>
    <row r="2182" x14ac:dyDescent="0.15"/>
    <row r="2183" x14ac:dyDescent="0.15"/>
    <row r="2184" x14ac:dyDescent="0.15"/>
    <row r="2185" x14ac:dyDescent="0.15"/>
    <row r="2186" x14ac:dyDescent="0.15"/>
    <row r="2187" x14ac:dyDescent="0.15"/>
    <row r="2188" x14ac:dyDescent="0.15"/>
    <row r="2189" x14ac:dyDescent="0.15"/>
    <row r="2190" x14ac:dyDescent="0.15"/>
    <row r="2191" x14ac:dyDescent="0.15"/>
    <row r="2192" x14ac:dyDescent="0.15"/>
    <row r="2193" x14ac:dyDescent="0.15"/>
    <row r="2194" x14ac:dyDescent="0.15"/>
    <row r="2195" x14ac:dyDescent="0.15"/>
    <row r="2196" x14ac:dyDescent="0.15"/>
    <row r="2197" x14ac:dyDescent="0.15"/>
    <row r="2198" x14ac:dyDescent="0.15"/>
    <row r="2199" x14ac:dyDescent="0.15"/>
    <row r="2200" x14ac:dyDescent="0.15"/>
    <row r="2201" x14ac:dyDescent="0.15"/>
    <row r="2202" x14ac:dyDescent="0.15"/>
    <row r="2203" x14ac:dyDescent="0.15"/>
    <row r="2204" x14ac:dyDescent="0.15"/>
    <row r="2205" x14ac:dyDescent="0.15"/>
    <row r="2206" x14ac:dyDescent="0.15"/>
    <row r="2207" x14ac:dyDescent="0.15"/>
    <row r="2208" x14ac:dyDescent="0.15"/>
    <row r="2209" x14ac:dyDescent="0.15"/>
    <row r="2210" x14ac:dyDescent="0.15"/>
    <row r="2211" x14ac:dyDescent="0.15"/>
    <row r="2212" x14ac:dyDescent="0.15"/>
    <row r="2213" x14ac:dyDescent="0.15"/>
    <row r="2214" x14ac:dyDescent="0.15"/>
    <row r="2215" x14ac:dyDescent="0.15"/>
    <row r="2216" x14ac:dyDescent="0.15"/>
    <row r="2217" x14ac:dyDescent="0.15"/>
    <row r="2218" x14ac:dyDescent="0.15"/>
    <row r="2219" x14ac:dyDescent="0.15"/>
    <row r="2220" x14ac:dyDescent="0.15"/>
    <row r="2221" x14ac:dyDescent="0.15"/>
    <row r="2222" x14ac:dyDescent="0.15"/>
    <row r="2223" x14ac:dyDescent="0.15"/>
    <row r="2224" x14ac:dyDescent="0.15"/>
    <row r="2225" x14ac:dyDescent="0.15"/>
    <row r="2226" x14ac:dyDescent="0.15"/>
    <row r="2227" x14ac:dyDescent="0.15"/>
    <row r="2228" x14ac:dyDescent="0.15"/>
    <row r="2229" x14ac:dyDescent="0.15"/>
    <row r="2230" x14ac:dyDescent="0.15"/>
    <row r="2231" x14ac:dyDescent="0.15"/>
    <row r="2232" x14ac:dyDescent="0.15"/>
    <row r="2233" x14ac:dyDescent="0.15"/>
    <row r="2234" x14ac:dyDescent="0.15"/>
    <row r="2235" x14ac:dyDescent="0.15"/>
    <row r="2236" x14ac:dyDescent="0.15"/>
    <row r="2237" x14ac:dyDescent="0.15"/>
    <row r="2238" x14ac:dyDescent="0.15"/>
    <row r="2239" x14ac:dyDescent="0.15"/>
    <row r="2240" x14ac:dyDescent="0.15"/>
    <row r="2241" x14ac:dyDescent="0.15"/>
    <row r="2242" x14ac:dyDescent="0.15"/>
    <row r="2243" x14ac:dyDescent="0.15"/>
    <row r="2244" x14ac:dyDescent="0.15"/>
    <row r="2245" x14ac:dyDescent="0.15"/>
    <row r="2246" x14ac:dyDescent="0.15"/>
    <row r="2247" x14ac:dyDescent="0.15"/>
    <row r="2248" x14ac:dyDescent="0.15"/>
    <row r="2249" x14ac:dyDescent="0.15"/>
    <row r="2250" x14ac:dyDescent="0.15"/>
    <row r="2251" x14ac:dyDescent="0.15"/>
    <row r="2252" x14ac:dyDescent="0.15"/>
    <row r="2253" x14ac:dyDescent="0.15"/>
    <row r="2254" x14ac:dyDescent="0.15"/>
    <row r="2255" x14ac:dyDescent="0.15"/>
    <row r="2256" x14ac:dyDescent="0.15"/>
    <row r="2257" x14ac:dyDescent="0.15"/>
    <row r="2258" x14ac:dyDescent="0.15"/>
    <row r="2259" x14ac:dyDescent="0.15"/>
    <row r="2260" x14ac:dyDescent="0.15"/>
    <row r="2261" x14ac:dyDescent="0.15"/>
    <row r="2262" x14ac:dyDescent="0.15"/>
    <row r="2263" x14ac:dyDescent="0.15"/>
    <row r="2264" x14ac:dyDescent="0.15"/>
    <row r="2265" x14ac:dyDescent="0.15"/>
    <row r="2266" x14ac:dyDescent="0.15"/>
    <row r="2267" x14ac:dyDescent="0.15"/>
    <row r="2268" x14ac:dyDescent="0.15"/>
    <row r="2269" x14ac:dyDescent="0.15"/>
    <row r="2270" x14ac:dyDescent="0.15"/>
    <row r="2271" x14ac:dyDescent="0.15"/>
    <row r="2272" x14ac:dyDescent="0.15"/>
    <row r="2273" x14ac:dyDescent="0.15"/>
    <row r="2274" x14ac:dyDescent="0.15"/>
    <row r="2275" x14ac:dyDescent="0.15"/>
    <row r="2276" x14ac:dyDescent="0.15"/>
    <row r="2277" x14ac:dyDescent="0.15"/>
    <row r="2278" x14ac:dyDescent="0.15"/>
    <row r="2279" x14ac:dyDescent="0.15"/>
    <row r="2280" x14ac:dyDescent="0.15"/>
    <row r="2281" x14ac:dyDescent="0.15"/>
    <row r="2282" x14ac:dyDescent="0.15"/>
    <row r="2283" x14ac:dyDescent="0.15"/>
    <row r="2284" x14ac:dyDescent="0.15"/>
    <row r="2285" x14ac:dyDescent="0.15"/>
    <row r="2286" x14ac:dyDescent="0.15"/>
    <row r="2287" x14ac:dyDescent="0.15"/>
    <row r="2288" x14ac:dyDescent="0.15"/>
    <row r="2289" x14ac:dyDescent="0.15"/>
    <row r="2290" x14ac:dyDescent="0.15"/>
    <row r="2291" x14ac:dyDescent="0.15"/>
    <row r="2292" x14ac:dyDescent="0.15"/>
    <row r="2293" x14ac:dyDescent="0.15"/>
    <row r="2294" x14ac:dyDescent="0.15"/>
    <row r="2295" x14ac:dyDescent="0.15"/>
    <row r="2296" x14ac:dyDescent="0.15"/>
    <row r="2297" x14ac:dyDescent="0.15"/>
    <row r="2298" x14ac:dyDescent="0.15"/>
    <row r="2299" x14ac:dyDescent="0.15"/>
    <row r="2300" x14ac:dyDescent="0.15"/>
    <row r="2301" x14ac:dyDescent="0.15"/>
    <row r="2302" x14ac:dyDescent="0.15"/>
    <row r="2303" x14ac:dyDescent="0.15"/>
    <row r="2304" x14ac:dyDescent="0.15"/>
    <row r="2305" x14ac:dyDescent="0.15"/>
    <row r="2306" x14ac:dyDescent="0.15"/>
    <row r="2307" x14ac:dyDescent="0.15"/>
    <row r="2308" x14ac:dyDescent="0.15"/>
    <row r="2309" x14ac:dyDescent="0.15"/>
    <row r="2310" x14ac:dyDescent="0.15"/>
    <row r="2311" x14ac:dyDescent="0.15"/>
    <row r="2312" x14ac:dyDescent="0.15"/>
    <row r="2313" x14ac:dyDescent="0.15"/>
    <row r="2314" x14ac:dyDescent="0.15"/>
    <row r="2315" x14ac:dyDescent="0.15"/>
    <row r="2316" x14ac:dyDescent="0.15"/>
    <row r="2317" x14ac:dyDescent="0.15"/>
    <row r="2318" x14ac:dyDescent="0.15"/>
    <row r="2319" x14ac:dyDescent="0.15"/>
    <row r="2320" x14ac:dyDescent="0.15"/>
    <row r="2321" x14ac:dyDescent="0.15"/>
    <row r="2322" x14ac:dyDescent="0.15"/>
    <row r="2323" x14ac:dyDescent="0.15"/>
    <row r="2324" x14ac:dyDescent="0.15"/>
    <row r="2325" x14ac:dyDescent="0.15"/>
    <row r="2326" x14ac:dyDescent="0.15"/>
    <row r="2327" x14ac:dyDescent="0.15"/>
    <row r="2328" x14ac:dyDescent="0.15"/>
    <row r="2329" x14ac:dyDescent="0.15"/>
    <row r="2330" x14ac:dyDescent="0.15"/>
    <row r="2331" x14ac:dyDescent="0.15"/>
    <row r="2332" x14ac:dyDescent="0.15"/>
    <row r="2333" x14ac:dyDescent="0.15"/>
    <row r="2334" x14ac:dyDescent="0.15"/>
    <row r="2335" x14ac:dyDescent="0.15"/>
    <row r="2336" x14ac:dyDescent="0.15"/>
    <row r="2337" x14ac:dyDescent="0.15"/>
    <row r="2338" x14ac:dyDescent="0.15"/>
    <row r="2339" x14ac:dyDescent="0.15"/>
    <row r="2340" x14ac:dyDescent="0.15"/>
    <row r="2341" x14ac:dyDescent="0.15"/>
    <row r="2342" x14ac:dyDescent="0.15"/>
    <row r="2343" x14ac:dyDescent="0.15"/>
    <row r="2344" x14ac:dyDescent="0.15"/>
    <row r="2345" x14ac:dyDescent="0.15"/>
    <row r="2346" x14ac:dyDescent="0.15"/>
    <row r="2347" x14ac:dyDescent="0.15"/>
    <row r="2348" x14ac:dyDescent="0.15"/>
    <row r="2349" x14ac:dyDescent="0.15"/>
    <row r="2350" x14ac:dyDescent="0.15"/>
    <row r="2351" x14ac:dyDescent="0.15"/>
    <row r="2352" x14ac:dyDescent="0.15"/>
    <row r="2353" x14ac:dyDescent="0.15"/>
    <row r="2354" x14ac:dyDescent="0.15"/>
    <row r="2355" x14ac:dyDescent="0.15"/>
    <row r="2356" x14ac:dyDescent="0.15"/>
    <row r="2357" x14ac:dyDescent="0.15"/>
    <row r="2358" x14ac:dyDescent="0.15"/>
    <row r="2359" x14ac:dyDescent="0.15"/>
    <row r="2360" x14ac:dyDescent="0.15"/>
    <row r="2361" x14ac:dyDescent="0.15"/>
    <row r="2362" x14ac:dyDescent="0.15"/>
    <row r="2363" x14ac:dyDescent="0.15"/>
    <row r="2364" x14ac:dyDescent="0.15"/>
    <row r="2365" x14ac:dyDescent="0.15"/>
    <row r="2366" x14ac:dyDescent="0.15"/>
    <row r="2367" x14ac:dyDescent="0.15"/>
    <row r="2368" x14ac:dyDescent="0.15"/>
    <row r="2369" x14ac:dyDescent="0.15"/>
    <row r="2370" x14ac:dyDescent="0.15"/>
    <row r="2371" x14ac:dyDescent="0.15"/>
    <row r="2372" x14ac:dyDescent="0.15"/>
    <row r="2373" x14ac:dyDescent="0.15"/>
    <row r="2374" x14ac:dyDescent="0.15"/>
    <row r="2375" x14ac:dyDescent="0.15"/>
    <row r="2376" x14ac:dyDescent="0.15"/>
    <row r="2377" x14ac:dyDescent="0.15"/>
    <row r="2378" x14ac:dyDescent="0.15"/>
    <row r="2379" x14ac:dyDescent="0.15"/>
    <row r="2380" x14ac:dyDescent="0.15"/>
    <row r="2381" x14ac:dyDescent="0.15"/>
    <row r="2382" x14ac:dyDescent="0.15"/>
    <row r="2383" x14ac:dyDescent="0.15"/>
    <row r="2384" x14ac:dyDescent="0.15"/>
    <row r="2385" x14ac:dyDescent="0.15"/>
    <row r="2386" x14ac:dyDescent="0.15"/>
    <row r="2387" x14ac:dyDescent="0.15"/>
    <row r="2388" x14ac:dyDescent="0.15"/>
    <row r="2389" x14ac:dyDescent="0.15"/>
    <row r="2390" x14ac:dyDescent="0.15"/>
    <row r="2391" x14ac:dyDescent="0.15"/>
    <row r="2392" x14ac:dyDescent="0.15"/>
    <row r="2393" x14ac:dyDescent="0.15"/>
    <row r="2394" x14ac:dyDescent="0.15"/>
    <row r="2395" x14ac:dyDescent="0.15"/>
    <row r="2396" x14ac:dyDescent="0.15"/>
    <row r="2397" x14ac:dyDescent="0.15"/>
    <row r="2398" x14ac:dyDescent="0.15"/>
    <row r="2399" x14ac:dyDescent="0.15"/>
    <row r="2400" x14ac:dyDescent="0.15"/>
    <row r="2401" x14ac:dyDescent="0.15"/>
    <row r="2402" x14ac:dyDescent="0.15"/>
    <row r="2403" x14ac:dyDescent="0.15"/>
    <row r="2404" x14ac:dyDescent="0.15"/>
    <row r="2405" x14ac:dyDescent="0.15"/>
    <row r="2406" x14ac:dyDescent="0.15"/>
    <row r="2407" x14ac:dyDescent="0.15"/>
    <row r="2408" x14ac:dyDescent="0.15"/>
    <row r="2409" x14ac:dyDescent="0.15"/>
    <row r="2410" x14ac:dyDescent="0.15"/>
    <row r="2411" x14ac:dyDescent="0.15"/>
    <row r="2412" x14ac:dyDescent="0.15"/>
    <row r="2413" x14ac:dyDescent="0.15"/>
    <row r="2414" x14ac:dyDescent="0.15"/>
    <row r="2415" x14ac:dyDescent="0.15"/>
    <row r="2416" x14ac:dyDescent="0.15"/>
    <row r="2417" x14ac:dyDescent="0.15"/>
    <row r="2418" x14ac:dyDescent="0.15"/>
    <row r="2419" x14ac:dyDescent="0.15"/>
    <row r="2420" x14ac:dyDescent="0.15"/>
    <row r="2421" x14ac:dyDescent="0.15"/>
    <row r="2422" x14ac:dyDescent="0.15"/>
    <row r="2423" x14ac:dyDescent="0.15"/>
    <row r="2424" x14ac:dyDescent="0.15"/>
    <row r="2425" x14ac:dyDescent="0.15"/>
    <row r="2426" x14ac:dyDescent="0.15"/>
    <row r="2427" x14ac:dyDescent="0.15"/>
    <row r="2428" x14ac:dyDescent="0.15"/>
    <row r="2429" x14ac:dyDescent="0.15"/>
    <row r="2430" x14ac:dyDescent="0.15"/>
    <row r="2431" x14ac:dyDescent="0.15"/>
    <row r="2432" x14ac:dyDescent="0.15"/>
    <row r="2433" x14ac:dyDescent="0.15"/>
    <row r="2434" x14ac:dyDescent="0.15"/>
    <row r="2435" x14ac:dyDescent="0.15"/>
    <row r="2436" x14ac:dyDescent="0.15"/>
    <row r="2437" x14ac:dyDescent="0.15"/>
    <row r="2438" x14ac:dyDescent="0.15"/>
    <row r="2439" x14ac:dyDescent="0.15"/>
    <row r="2440" x14ac:dyDescent="0.15"/>
    <row r="2441" x14ac:dyDescent="0.15"/>
    <row r="2442" x14ac:dyDescent="0.15"/>
    <row r="2443" x14ac:dyDescent="0.15"/>
    <row r="2444" x14ac:dyDescent="0.15"/>
    <row r="2445" x14ac:dyDescent="0.15"/>
    <row r="2446" x14ac:dyDescent="0.15"/>
    <row r="2447" x14ac:dyDescent="0.15"/>
    <row r="2448" x14ac:dyDescent="0.15"/>
    <row r="2449" x14ac:dyDescent="0.15"/>
    <row r="2450" x14ac:dyDescent="0.15"/>
    <row r="2451" x14ac:dyDescent="0.15"/>
    <row r="2452" x14ac:dyDescent="0.15"/>
    <row r="2453" x14ac:dyDescent="0.15"/>
    <row r="2454" x14ac:dyDescent="0.15"/>
    <row r="2455" x14ac:dyDescent="0.15"/>
    <row r="2456" x14ac:dyDescent="0.15"/>
    <row r="2457" x14ac:dyDescent="0.15"/>
    <row r="2458" x14ac:dyDescent="0.15"/>
    <row r="2459" x14ac:dyDescent="0.15"/>
    <row r="2460" x14ac:dyDescent="0.15"/>
    <row r="2461" x14ac:dyDescent="0.15"/>
    <row r="2462" x14ac:dyDescent="0.15"/>
    <row r="2463" x14ac:dyDescent="0.15"/>
    <row r="2464" x14ac:dyDescent="0.15"/>
    <row r="2465" x14ac:dyDescent="0.15"/>
    <row r="2466" x14ac:dyDescent="0.15"/>
    <row r="2467" x14ac:dyDescent="0.15"/>
    <row r="2468" x14ac:dyDescent="0.15"/>
    <row r="2469" x14ac:dyDescent="0.15"/>
    <row r="2470" x14ac:dyDescent="0.15"/>
    <row r="2471" x14ac:dyDescent="0.15"/>
    <row r="2472" x14ac:dyDescent="0.15"/>
    <row r="2473" x14ac:dyDescent="0.15"/>
    <row r="2474" x14ac:dyDescent="0.15"/>
    <row r="2475" x14ac:dyDescent="0.15"/>
    <row r="2476" x14ac:dyDescent="0.15"/>
    <row r="2477" x14ac:dyDescent="0.15"/>
    <row r="2478" x14ac:dyDescent="0.15"/>
    <row r="2479" x14ac:dyDescent="0.15"/>
    <row r="2480" x14ac:dyDescent="0.15"/>
    <row r="2481" x14ac:dyDescent="0.15"/>
    <row r="2482" x14ac:dyDescent="0.15"/>
    <row r="2483" x14ac:dyDescent="0.15"/>
    <row r="2484" x14ac:dyDescent="0.15"/>
    <row r="2485" x14ac:dyDescent="0.15"/>
    <row r="2486" x14ac:dyDescent="0.15"/>
    <row r="2487" x14ac:dyDescent="0.15"/>
    <row r="2488" x14ac:dyDescent="0.15"/>
    <row r="2489" x14ac:dyDescent="0.15"/>
    <row r="2490" x14ac:dyDescent="0.15"/>
    <row r="2491" x14ac:dyDescent="0.15"/>
    <row r="2492" x14ac:dyDescent="0.15"/>
    <row r="2493" x14ac:dyDescent="0.15"/>
    <row r="2494" x14ac:dyDescent="0.15"/>
    <row r="2495" x14ac:dyDescent="0.15"/>
    <row r="2496" x14ac:dyDescent="0.15"/>
    <row r="2497" x14ac:dyDescent="0.15"/>
    <row r="2498" x14ac:dyDescent="0.15"/>
    <row r="2499" x14ac:dyDescent="0.15"/>
    <row r="2500" x14ac:dyDescent="0.15"/>
    <row r="2501" x14ac:dyDescent="0.15"/>
    <row r="2502" x14ac:dyDescent="0.15"/>
    <row r="2503" x14ac:dyDescent="0.15"/>
    <row r="2504" x14ac:dyDescent="0.15"/>
    <row r="2505" x14ac:dyDescent="0.15"/>
    <row r="2506" x14ac:dyDescent="0.15"/>
    <row r="2507" x14ac:dyDescent="0.15"/>
    <row r="2508" x14ac:dyDescent="0.15"/>
    <row r="2509" x14ac:dyDescent="0.15"/>
    <row r="2510" x14ac:dyDescent="0.15"/>
    <row r="2511" x14ac:dyDescent="0.15"/>
    <row r="2512" x14ac:dyDescent="0.15"/>
    <row r="2513" x14ac:dyDescent="0.15"/>
    <row r="2514" x14ac:dyDescent="0.15"/>
    <row r="2515" x14ac:dyDescent="0.15"/>
    <row r="2516" x14ac:dyDescent="0.15"/>
    <row r="2517" x14ac:dyDescent="0.15"/>
    <row r="2518" x14ac:dyDescent="0.15"/>
    <row r="2519" x14ac:dyDescent="0.15"/>
    <row r="2520" x14ac:dyDescent="0.15"/>
    <row r="2521" x14ac:dyDescent="0.15"/>
    <row r="2522" x14ac:dyDescent="0.15"/>
    <row r="2523" x14ac:dyDescent="0.15"/>
    <row r="2524" x14ac:dyDescent="0.15"/>
    <row r="2525" x14ac:dyDescent="0.15"/>
    <row r="2526" x14ac:dyDescent="0.15"/>
    <row r="2527" x14ac:dyDescent="0.15"/>
    <row r="2528" x14ac:dyDescent="0.15"/>
    <row r="2529" x14ac:dyDescent="0.15"/>
    <row r="2530" x14ac:dyDescent="0.15"/>
    <row r="2531" x14ac:dyDescent="0.15"/>
    <row r="2532" x14ac:dyDescent="0.15"/>
    <row r="2533" x14ac:dyDescent="0.15"/>
    <row r="2534" x14ac:dyDescent="0.15"/>
    <row r="2535" x14ac:dyDescent="0.15"/>
    <row r="2536" x14ac:dyDescent="0.15"/>
    <row r="2537" x14ac:dyDescent="0.15"/>
    <row r="2538" x14ac:dyDescent="0.15"/>
    <row r="2539" x14ac:dyDescent="0.15"/>
    <row r="2540" x14ac:dyDescent="0.15"/>
    <row r="2541" x14ac:dyDescent="0.15"/>
    <row r="2542" x14ac:dyDescent="0.15"/>
    <row r="2543" x14ac:dyDescent="0.15"/>
    <row r="2544" x14ac:dyDescent="0.15"/>
    <row r="2545" x14ac:dyDescent="0.15"/>
    <row r="2546" x14ac:dyDescent="0.15"/>
    <row r="2547" x14ac:dyDescent="0.15"/>
    <row r="2548" x14ac:dyDescent="0.15"/>
    <row r="2549" x14ac:dyDescent="0.15"/>
    <row r="2550" x14ac:dyDescent="0.15"/>
    <row r="2551" x14ac:dyDescent="0.15"/>
    <row r="2552" x14ac:dyDescent="0.15"/>
    <row r="2553" x14ac:dyDescent="0.15"/>
    <row r="2554" x14ac:dyDescent="0.15"/>
    <row r="2555" x14ac:dyDescent="0.15"/>
    <row r="2556" x14ac:dyDescent="0.15"/>
    <row r="2557" x14ac:dyDescent="0.15"/>
    <row r="2558" x14ac:dyDescent="0.15"/>
    <row r="2559" x14ac:dyDescent="0.15"/>
    <row r="2560" x14ac:dyDescent="0.15"/>
    <row r="2561" x14ac:dyDescent="0.15"/>
    <row r="2562" x14ac:dyDescent="0.15"/>
    <row r="2563" x14ac:dyDescent="0.15"/>
    <row r="2564" x14ac:dyDescent="0.15"/>
    <row r="2565" x14ac:dyDescent="0.15"/>
    <row r="2566" x14ac:dyDescent="0.15"/>
    <row r="2567" x14ac:dyDescent="0.15"/>
    <row r="2568" x14ac:dyDescent="0.15"/>
    <row r="2569" x14ac:dyDescent="0.15"/>
    <row r="2570" x14ac:dyDescent="0.15"/>
    <row r="2571" x14ac:dyDescent="0.15"/>
    <row r="2572" x14ac:dyDescent="0.15"/>
    <row r="2573" x14ac:dyDescent="0.15"/>
    <row r="2574" x14ac:dyDescent="0.15"/>
    <row r="2575" x14ac:dyDescent="0.15"/>
    <row r="2576" x14ac:dyDescent="0.15"/>
    <row r="2577" x14ac:dyDescent="0.15"/>
    <row r="2578" x14ac:dyDescent="0.15"/>
    <row r="2579" x14ac:dyDescent="0.15"/>
    <row r="2580" x14ac:dyDescent="0.15"/>
    <row r="2581" x14ac:dyDescent="0.15"/>
    <row r="2582" x14ac:dyDescent="0.15"/>
    <row r="2583" x14ac:dyDescent="0.15"/>
    <row r="2584" x14ac:dyDescent="0.15"/>
    <row r="2585" x14ac:dyDescent="0.15"/>
    <row r="2586" x14ac:dyDescent="0.15"/>
    <row r="2587" x14ac:dyDescent="0.15"/>
    <row r="2588" x14ac:dyDescent="0.15"/>
    <row r="2589" x14ac:dyDescent="0.15"/>
    <row r="2590" x14ac:dyDescent="0.15"/>
    <row r="2591" x14ac:dyDescent="0.15"/>
    <row r="2592" x14ac:dyDescent="0.15"/>
    <row r="2593" x14ac:dyDescent="0.15"/>
    <row r="2594" x14ac:dyDescent="0.15"/>
    <row r="2595" x14ac:dyDescent="0.15"/>
    <row r="2596" x14ac:dyDescent="0.15"/>
    <row r="2597" x14ac:dyDescent="0.15"/>
    <row r="2598" x14ac:dyDescent="0.15"/>
    <row r="2599" x14ac:dyDescent="0.15"/>
    <row r="2600" x14ac:dyDescent="0.15"/>
    <row r="2601" x14ac:dyDescent="0.15"/>
    <row r="2602" x14ac:dyDescent="0.15"/>
    <row r="2603" x14ac:dyDescent="0.15"/>
    <row r="2604" x14ac:dyDescent="0.15"/>
    <row r="2605" x14ac:dyDescent="0.15"/>
    <row r="2606" x14ac:dyDescent="0.15"/>
    <row r="2607" x14ac:dyDescent="0.15"/>
    <row r="2608" x14ac:dyDescent="0.15"/>
    <row r="2609" x14ac:dyDescent="0.15"/>
    <row r="2610" x14ac:dyDescent="0.15"/>
    <row r="2611" x14ac:dyDescent="0.15"/>
    <row r="2612" x14ac:dyDescent="0.15"/>
    <row r="2613" x14ac:dyDescent="0.15"/>
    <row r="2614" x14ac:dyDescent="0.15"/>
    <row r="2615" x14ac:dyDescent="0.15"/>
    <row r="2616" x14ac:dyDescent="0.15"/>
    <row r="2617" x14ac:dyDescent="0.15"/>
    <row r="2618" x14ac:dyDescent="0.15"/>
    <row r="2619" x14ac:dyDescent="0.15"/>
    <row r="2620" x14ac:dyDescent="0.15"/>
    <row r="2621" x14ac:dyDescent="0.15"/>
    <row r="2622" x14ac:dyDescent="0.15"/>
    <row r="2623" x14ac:dyDescent="0.15"/>
    <row r="2624" x14ac:dyDescent="0.15"/>
    <row r="2625" x14ac:dyDescent="0.15"/>
    <row r="2626" x14ac:dyDescent="0.15"/>
    <row r="2627" x14ac:dyDescent="0.15"/>
    <row r="2628" x14ac:dyDescent="0.15"/>
    <row r="2629" x14ac:dyDescent="0.15"/>
    <row r="2630" x14ac:dyDescent="0.15"/>
    <row r="2631" x14ac:dyDescent="0.15"/>
    <row r="2632" x14ac:dyDescent="0.15"/>
    <row r="2633" x14ac:dyDescent="0.15"/>
    <row r="2634" x14ac:dyDescent="0.15"/>
    <row r="2635" x14ac:dyDescent="0.15"/>
    <row r="2636" x14ac:dyDescent="0.15"/>
    <row r="2637" x14ac:dyDescent="0.15"/>
    <row r="2638" x14ac:dyDescent="0.15"/>
    <row r="2639" x14ac:dyDescent="0.15"/>
    <row r="2640" x14ac:dyDescent="0.15"/>
    <row r="2641" x14ac:dyDescent="0.15"/>
    <row r="2642" x14ac:dyDescent="0.15"/>
    <row r="2643" x14ac:dyDescent="0.15"/>
    <row r="2644" x14ac:dyDescent="0.15"/>
    <row r="2645" x14ac:dyDescent="0.15"/>
    <row r="2646" x14ac:dyDescent="0.15"/>
    <row r="2647" x14ac:dyDescent="0.15"/>
    <row r="2648" x14ac:dyDescent="0.15"/>
    <row r="2649" x14ac:dyDescent="0.15"/>
    <row r="2650" x14ac:dyDescent="0.15"/>
    <row r="2651" x14ac:dyDescent="0.15"/>
    <row r="2652" x14ac:dyDescent="0.15"/>
    <row r="2653" x14ac:dyDescent="0.15"/>
    <row r="2654" x14ac:dyDescent="0.15"/>
    <row r="2655" x14ac:dyDescent="0.15"/>
    <row r="2656" x14ac:dyDescent="0.15"/>
    <row r="2657" x14ac:dyDescent="0.15"/>
    <row r="2658" x14ac:dyDescent="0.15"/>
    <row r="2659" x14ac:dyDescent="0.15"/>
    <row r="2660" x14ac:dyDescent="0.15"/>
    <row r="2661" x14ac:dyDescent="0.15"/>
    <row r="2662" x14ac:dyDescent="0.15"/>
    <row r="2663" x14ac:dyDescent="0.15"/>
    <row r="2664" x14ac:dyDescent="0.15"/>
    <row r="2665" x14ac:dyDescent="0.15"/>
    <row r="2666" x14ac:dyDescent="0.15"/>
    <row r="2667" x14ac:dyDescent="0.15"/>
    <row r="2668" x14ac:dyDescent="0.15"/>
    <row r="2669" x14ac:dyDescent="0.15"/>
    <row r="2670" x14ac:dyDescent="0.15"/>
    <row r="2671" x14ac:dyDescent="0.15"/>
    <row r="2672" x14ac:dyDescent="0.15"/>
    <row r="2673" x14ac:dyDescent="0.15"/>
    <row r="2674" x14ac:dyDescent="0.15"/>
    <row r="2675" x14ac:dyDescent="0.15"/>
    <row r="2676" x14ac:dyDescent="0.15"/>
    <row r="2677" x14ac:dyDescent="0.15"/>
    <row r="2678" x14ac:dyDescent="0.15"/>
    <row r="2679" x14ac:dyDescent="0.15"/>
    <row r="2680" x14ac:dyDescent="0.15"/>
    <row r="2681" x14ac:dyDescent="0.15"/>
    <row r="2682" x14ac:dyDescent="0.15"/>
    <row r="2683" x14ac:dyDescent="0.15"/>
    <row r="2684" x14ac:dyDescent="0.15"/>
    <row r="2685" x14ac:dyDescent="0.15"/>
    <row r="2686" x14ac:dyDescent="0.15"/>
    <row r="2687" x14ac:dyDescent="0.15"/>
    <row r="2688" x14ac:dyDescent="0.15"/>
    <row r="2689" x14ac:dyDescent="0.15"/>
    <row r="2690" x14ac:dyDescent="0.15"/>
    <row r="2691" x14ac:dyDescent="0.15"/>
    <row r="2692" x14ac:dyDescent="0.15"/>
    <row r="2693" x14ac:dyDescent="0.15"/>
    <row r="2694" x14ac:dyDescent="0.15"/>
    <row r="2695" x14ac:dyDescent="0.15"/>
    <row r="2696" x14ac:dyDescent="0.15"/>
    <row r="2697" x14ac:dyDescent="0.15"/>
    <row r="2698" x14ac:dyDescent="0.15"/>
    <row r="2699" x14ac:dyDescent="0.15"/>
    <row r="2700" x14ac:dyDescent="0.15"/>
    <row r="2701" x14ac:dyDescent="0.15"/>
    <row r="2702" x14ac:dyDescent="0.15"/>
    <row r="2703" x14ac:dyDescent="0.15"/>
    <row r="2704" x14ac:dyDescent="0.15"/>
    <row r="2705" x14ac:dyDescent="0.15"/>
    <row r="2706" x14ac:dyDescent="0.15"/>
    <row r="2707" x14ac:dyDescent="0.15"/>
    <row r="2708" x14ac:dyDescent="0.15"/>
    <row r="2709" x14ac:dyDescent="0.15"/>
    <row r="2710" x14ac:dyDescent="0.15"/>
    <row r="2711" x14ac:dyDescent="0.15"/>
    <row r="2712" x14ac:dyDescent="0.15"/>
    <row r="2713" x14ac:dyDescent="0.15"/>
    <row r="2714" x14ac:dyDescent="0.15"/>
    <row r="2715" x14ac:dyDescent="0.15"/>
    <row r="2716" x14ac:dyDescent="0.15"/>
    <row r="2717" x14ac:dyDescent="0.15"/>
    <row r="2718" x14ac:dyDescent="0.15"/>
    <row r="2719" x14ac:dyDescent="0.15"/>
    <row r="2720" x14ac:dyDescent="0.15"/>
    <row r="2721" x14ac:dyDescent="0.15"/>
    <row r="2722" x14ac:dyDescent="0.15"/>
    <row r="2723" x14ac:dyDescent="0.15"/>
    <row r="2724" x14ac:dyDescent="0.15"/>
    <row r="2725" x14ac:dyDescent="0.15"/>
    <row r="2726" x14ac:dyDescent="0.15"/>
    <row r="2727" x14ac:dyDescent="0.15"/>
    <row r="2728" x14ac:dyDescent="0.15"/>
    <row r="2729" x14ac:dyDescent="0.15"/>
    <row r="2730" x14ac:dyDescent="0.15"/>
    <row r="2731" x14ac:dyDescent="0.15"/>
    <row r="2732" x14ac:dyDescent="0.15"/>
    <row r="2733" x14ac:dyDescent="0.15"/>
    <row r="2734" x14ac:dyDescent="0.15"/>
    <row r="2735" x14ac:dyDescent="0.15"/>
    <row r="2736" x14ac:dyDescent="0.15"/>
    <row r="2737" x14ac:dyDescent="0.15"/>
    <row r="2738" x14ac:dyDescent="0.15"/>
    <row r="2739" x14ac:dyDescent="0.15"/>
    <row r="2740" x14ac:dyDescent="0.15"/>
    <row r="2741" x14ac:dyDescent="0.15"/>
    <row r="2742" x14ac:dyDescent="0.15"/>
    <row r="2743" x14ac:dyDescent="0.15"/>
    <row r="2744" x14ac:dyDescent="0.15"/>
    <row r="2745" x14ac:dyDescent="0.15"/>
    <row r="2746" x14ac:dyDescent="0.15"/>
    <row r="2747" x14ac:dyDescent="0.15"/>
    <row r="2748" x14ac:dyDescent="0.15"/>
    <row r="2749" x14ac:dyDescent="0.15"/>
    <row r="2750" x14ac:dyDescent="0.15"/>
    <row r="2751" x14ac:dyDescent="0.15"/>
    <row r="2752" x14ac:dyDescent="0.15"/>
    <row r="2753" x14ac:dyDescent="0.15"/>
    <row r="2754" x14ac:dyDescent="0.15"/>
    <row r="2755" x14ac:dyDescent="0.15"/>
    <row r="2756" x14ac:dyDescent="0.15"/>
    <row r="2757" x14ac:dyDescent="0.15"/>
    <row r="2758" x14ac:dyDescent="0.15"/>
    <row r="2759" x14ac:dyDescent="0.15"/>
    <row r="2760" x14ac:dyDescent="0.15"/>
    <row r="2761" x14ac:dyDescent="0.15"/>
    <row r="2762" x14ac:dyDescent="0.15"/>
    <row r="2763" x14ac:dyDescent="0.15"/>
    <row r="2764" x14ac:dyDescent="0.15"/>
    <row r="2765" x14ac:dyDescent="0.15"/>
    <row r="2766" x14ac:dyDescent="0.15"/>
    <row r="2767" x14ac:dyDescent="0.15"/>
    <row r="2768" x14ac:dyDescent="0.15"/>
    <row r="2769" x14ac:dyDescent="0.15"/>
    <row r="2770" x14ac:dyDescent="0.15"/>
    <row r="2771" x14ac:dyDescent="0.15"/>
    <row r="2772" x14ac:dyDescent="0.15"/>
    <row r="2773" x14ac:dyDescent="0.15"/>
    <row r="2774" x14ac:dyDescent="0.15"/>
    <row r="2775" x14ac:dyDescent="0.15"/>
    <row r="2776" x14ac:dyDescent="0.15"/>
    <row r="2777" x14ac:dyDescent="0.15"/>
    <row r="2778" x14ac:dyDescent="0.15"/>
    <row r="2779" x14ac:dyDescent="0.15"/>
    <row r="2780" x14ac:dyDescent="0.15"/>
    <row r="2781" x14ac:dyDescent="0.15"/>
    <row r="2782" x14ac:dyDescent="0.15"/>
    <row r="2783" x14ac:dyDescent="0.15"/>
    <row r="2784" x14ac:dyDescent="0.15"/>
    <row r="2785" x14ac:dyDescent="0.15"/>
    <row r="2786" x14ac:dyDescent="0.15"/>
    <row r="2787" x14ac:dyDescent="0.15"/>
    <row r="2788" x14ac:dyDescent="0.15"/>
    <row r="2789" x14ac:dyDescent="0.15"/>
    <row r="2790" x14ac:dyDescent="0.15"/>
    <row r="2791" x14ac:dyDescent="0.15"/>
    <row r="2792" x14ac:dyDescent="0.15"/>
    <row r="2793" x14ac:dyDescent="0.15"/>
    <row r="2794" x14ac:dyDescent="0.15"/>
    <row r="2795" x14ac:dyDescent="0.15"/>
    <row r="2796" x14ac:dyDescent="0.15"/>
    <row r="2797" x14ac:dyDescent="0.15"/>
    <row r="2798" x14ac:dyDescent="0.15"/>
    <row r="2799" x14ac:dyDescent="0.15"/>
    <row r="2800" x14ac:dyDescent="0.15"/>
    <row r="2801" x14ac:dyDescent="0.15"/>
    <row r="2802" x14ac:dyDescent="0.15"/>
    <row r="2803" x14ac:dyDescent="0.15"/>
    <row r="2804" x14ac:dyDescent="0.15"/>
    <row r="2805" x14ac:dyDescent="0.15"/>
    <row r="2806" x14ac:dyDescent="0.15"/>
    <row r="2807" x14ac:dyDescent="0.15"/>
    <row r="2808" x14ac:dyDescent="0.15"/>
    <row r="2809" x14ac:dyDescent="0.15"/>
    <row r="2810" x14ac:dyDescent="0.15"/>
    <row r="2811" x14ac:dyDescent="0.15"/>
    <row r="2812" x14ac:dyDescent="0.15"/>
    <row r="2813" x14ac:dyDescent="0.15"/>
    <row r="2814" x14ac:dyDescent="0.15"/>
    <row r="2815" x14ac:dyDescent="0.15"/>
    <row r="2816" x14ac:dyDescent="0.15"/>
    <row r="2817" x14ac:dyDescent="0.15"/>
    <row r="2818" x14ac:dyDescent="0.15"/>
    <row r="2819" x14ac:dyDescent="0.15"/>
    <row r="2820" x14ac:dyDescent="0.15"/>
    <row r="2821" x14ac:dyDescent="0.15"/>
    <row r="2822" x14ac:dyDescent="0.15"/>
    <row r="2823" x14ac:dyDescent="0.15"/>
    <row r="2824" x14ac:dyDescent="0.15"/>
    <row r="2825" x14ac:dyDescent="0.15"/>
    <row r="2826" x14ac:dyDescent="0.15"/>
    <row r="2827" x14ac:dyDescent="0.15"/>
    <row r="2828" x14ac:dyDescent="0.15"/>
    <row r="2829" x14ac:dyDescent="0.15"/>
    <row r="2830" x14ac:dyDescent="0.15"/>
    <row r="2831" x14ac:dyDescent="0.15"/>
    <row r="2832" x14ac:dyDescent="0.15"/>
    <row r="2833" x14ac:dyDescent="0.15"/>
    <row r="2834" x14ac:dyDescent="0.15"/>
    <row r="2835" x14ac:dyDescent="0.15"/>
    <row r="2836" x14ac:dyDescent="0.15"/>
    <row r="2837" x14ac:dyDescent="0.15"/>
    <row r="2838" x14ac:dyDescent="0.15"/>
    <row r="2839" x14ac:dyDescent="0.15"/>
    <row r="2840" x14ac:dyDescent="0.15"/>
    <row r="2841" x14ac:dyDescent="0.15"/>
    <row r="2842" x14ac:dyDescent="0.15"/>
    <row r="2843" x14ac:dyDescent="0.15"/>
    <row r="2844" x14ac:dyDescent="0.15"/>
    <row r="2845" x14ac:dyDescent="0.15"/>
    <row r="2846" x14ac:dyDescent="0.15"/>
    <row r="2847" x14ac:dyDescent="0.15"/>
    <row r="2848" x14ac:dyDescent="0.15"/>
    <row r="2849" x14ac:dyDescent="0.15"/>
    <row r="2850" x14ac:dyDescent="0.15"/>
    <row r="2851" x14ac:dyDescent="0.15"/>
    <row r="2852" x14ac:dyDescent="0.15"/>
    <row r="2853" x14ac:dyDescent="0.15"/>
    <row r="2854" x14ac:dyDescent="0.15"/>
    <row r="2855" x14ac:dyDescent="0.15"/>
    <row r="2856" x14ac:dyDescent="0.15"/>
    <row r="2857" x14ac:dyDescent="0.15"/>
    <row r="2858" x14ac:dyDescent="0.15"/>
    <row r="2859" x14ac:dyDescent="0.15"/>
    <row r="2860" x14ac:dyDescent="0.15"/>
    <row r="2861" x14ac:dyDescent="0.15"/>
    <row r="2862" x14ac:dyDescent="0.15"/>
    <row r="2863" x14ac:dyDescent="0.15"/>
    <row r="2864" x14ac:dyDescent="0.15"/>
    <row r="2865" x14ac:dyDescent="0.15"/>
    <row r="2866" x14ac:dyDescent="0.15"/>
    <row r="2867" x14ac:dyDescent="0.15"/>
    <row r="2868" x14ac:dyDescent="0.15"/>
    <row r="2869" x14ac:dyDescent="0.15"/>
    <row r="2870" x14ac:dyDescent="0.15"/>
    <row r="2871" x14ac:dyDescent="0.15"/>
    <row r="2872" x14ac:dyDescent="0.15"/>
    <row r="2873" x14ac:dyDescent="0.15"/>
    <row r="2874" x14ac:dyDescent="0.15"/>
    <row r="2875" x14ac:dyDescent="0.15"/>
    <row r="2876" x14ac:dyDescent="0.15"/>
    <row r="2877" x14ac:dyDescent="0.15"/>
    <row r="2878" x14ac:dyDescent="0.15"/>
    <row r="2879" x14ac:dyDescent="0.15"/>
    <row r="2880" x14ac:dyDescent="0.15"/>
    <row r="2881" x14ac:dyDescent="0.15"/>
    <row r="2882" x14ac:dyDescent="0.15"/>
    <row r="2883" x14ac:dyDescent="0.15"/>
    <row r="2884" x14ac:dyDescent="0.15"/>
    <row r="2885" x14ac:dyDescent="0.15"/>
    <row r="2886" x14ac:dyDescent="0.15"/>
    <row r="2887" x14ac:dyDescent="0.15"/>
    <row r="2888" x14ac:dyDescent="0.15"/>
    <row r="2889" x14ac:dyDescent="0.15"/>
    <row r="2890" x14ac:dyDescent="0.15"/>
    <row r="2891" x14ac:dyDescent="0.15"/>
    <row r="2892" x14ac:dyDescent="0.15"/>
    <row r="2893" x14ac:dyDescent="0.15"/>
    <row r="2894" x14ac:dyDescent="0.15"/>
    <row r="2895" x14ac:dyDescent="0.15"/>
    <row r="2896" x14ac:dyDescent="0.15"/>
    <row r="2897" x14ac:dyDescent="0.15"/>
    <row r="2898" x14ac:dyDescent="0.15"/>
    <row r="2899" x14ac:dyDescent="0.15"/>
    <row r="2900" x14ac:dyDescent="0.15"/>
    <row r="2901" x14ac:dyDescent="0.15"/>
    <row r="2902" x14ac:dyDescent="0.15"/>
    <row r="2903" x14ac:dyDescent="0.15"/>
    <row r="2904" x14ac:dyDescent="0.15"/>
    <row r="2905" x14ac:dyDescent="0.15"/>
    <row r="2906" x14ac:dyDescent="0.15"/>
    <row r="2907" x14ac:dyDescent="0.15"/>
    <row r="2908" x14ac:dyDescent="0.15"/>
    <row r="2909" x14ac:dyDescent="0.15"/>
    <row r="2910" x14ac:dyDescent="0.15"/>
    <row r="2911" x14ac:dyDescent="0.15"/>
    <row r="2912" x14ac:dyDescent="0.15"/>
    <row r="2913" x14ac:dyDescent="0.15"/>
    <row r="2914" x14ac:dyDescent="0.15"/>
    <row r="2915" x14ac:dyDescent="0.15"/>
    <row r="2916" x14ac:dyDescent="0.15"/>
    <row r="2917" x14ac:dyDescent="0.15"/>
    <row r="2918" x14ac:dyDescent="0.15"/>
    <row r="2919" x14ac:dyDescent="0.15"/>
    <row r="2920" x14ac:dyDescent="0.15"/>
    <row r="2921" x14ac:dyDescent="0.15"/>
    <row r="2922" x14ac:dyDescent="0.15"/>
    <row r="2923" x14ac:dyDescent="0.15"/>
    <row r="2924" x14ac:dyDescent="0.15"/>
    <row r="2925" x14ac:dyDescent="0.15"/>
    <row r="2926" x14ac:dyDescent="0.15"/>
    <row r="2927" x14ac:dyDescent="0.15"/>
    <row r="2928" x14ac:dyDescent="0.15"/>
    <row r="2929" x14ac:dyDescent="0.15"/>
    <row r="2930" x14ac:dyDescent="0.15"/>
    <row r="2931" x14ac:dyDescent="0.15"/>
    <row r="2932" x14ac:dyDescent="0.15"/>
    <row r="2933" x14ac:dyDescent="0.15"/>
    <row r="2934" x14ac:dyDescent="0.15"/>
    <row r="2935" x14ac:dyDescent="0.15"/>
    <row r="2936" x14ac:dyDescent="0.15"/>
    <row r="2937" x14ac:dyDescent="0.15"/>
    <row r="2938" x14ac:dyDescent="0.15"/>
    <row r="2939" x14ac:dyDescent="0.15"/>
    <row r="2940" x14ac:dyDescent="0.15"/>
    <row r="2941" x14ac:dyDescent="0.15"/>
    <row r="2942" x14ac:dyDescent="0.15"/>
    <row r="2943" x14ac:dyDescent="0.15"/>
    <row r="2944" x14ac:dyDescent="0.15"/>
    <row r="2945" x14ac:dyDescent="0.15"/>
    <row r="2946" x14ac:dyDescent="0.15"/>
    <row r="2947" x14ac:dyDescent="0.15"/>
    <row r="2948" x14ac:dyDescent="0.15"/>
    <row r="2949" x14ac:dyDescent="0.15"/>
    <row r="2950" x14ac:dyDescent="0.15"/>
    <row r="2951" x14ac:dyDescent="0.15"/>
    <row r="2952" x14ac:dyDescent="0.15"/>
    <row r="2953" x14ac:dyDescent="0.15"/>
    <row r="2954" x14ac:dyDescent="0.15"/>
    <row r="2955" x14ac:dyDescent="0.15"/>
    <row r="2956" x14ac:dyDescent="0.15"/>
    <row r="2957" x14ac:dyDescent="0.15"/>
    <row r="2958" x14ac:dyDescent="0.15"/>
    <row r="2959" x14ac:dyDescent="0.15"/>
    <row r="2960" x14ac:dyDescent="0.15"/>
    <row r="2961" x14ac:dyDescent="0.15"/>
    <row r="2962" x14ac:dyDescent="0.15"/>
    <row r="2963" x14ac:dyDescent="0.15"/>
    <row r="2964" x14ac:dyDescent="0.15"/>
    <row r="2965" x14ac:dyDescent="0.15"/>
    <row r="2966" x14ac:dyDescent="0.15"/>
    <row r="2967" x14ac:dyDescent="0.15"/>
    <row r="2968" x14ac:dyDescent="0.15"/>
    <row r="2969" x14ac:dyDescent="0.15"/>
    <row r="2970" x14ac:dyDescent="0.15"/>
    <row r="2971" x14ac:dyDescent="0.15"/>
    <row r="2972" x14ac:dyDescent="0.15"/>
    <row r="2973" x14ac:dyDescent="0.15"/>
    <row r="2974" x14ac:dyDescent="0.15"/>
    <row r="2975" x14ac:dyDescent="0.15"/>
    <row r="2976" x14ac:dyDescent="0.15"/>
    <row r="2977" x14ac:dyDescent="0.15"/>
    <row r="2978" x14ac:dyDescent="0.15"/>
    <row r="2979" x14ac:dyDescent="0.15"/>
    <row r="2980" x14ac:dyDescent="0.15"/>
    <row r="2981" x14ac:dyDescent="0.15"/>
    <row r="2982" x14ac:dyDescent="0.15"/>
    <row r="2983" x14ac:dyDescent="0.15"/>
    <row r="2984" x14ac:dyDescent="0.15"/>
    <row r="2985" x14ac:dyDescent="0.15"/>
    <row r="2986" x14ac:dyDescent="0.15"/>
    <row r="2987" x14ac:dyDescent="0.15"/>
    <row r="2988" x14ac:dyDescent="0.15"/>
    <row r="2989" x14ac:dyDescent="0.15"/>
    <row r="2990" x14ac:dyDescent="0.15"/>
    <row r="2991" x14ac:dyDescent="0.15"/>
    <row r="2992" x14ac:dyDescent="0.15"/>
    <row r="2993" x14ac:dyDescent="0.15"/>
    <row r="2994" x14ac:dyDescent="0.15"/>
    <row r="2995" x14ac:dyDescent="0.15"/>
    <row r="2996" x14ac:dyDescent="0.15"/>
    <row r="2997" x14ac:dyDescent="0.15"/>
    <row r="2998" x14ac:dyDescent="0.15"/>
    <row r="2999" x14ac:dyDescent="0.15"/>
    <row r="3000" x14ac:dyDescent="0.15"/>
    <row r="3001" x14ac:dyDescent="0.15"/>
    <row r="3002" x14ac:dyDescent="0.15"/>
    <row r="3003" x14ac:dyDescent="0.15"/>
    <row r="3004" x14ac:dyDescent="0.15"/>
    <row r="3005" x14ac:dyDescent="0.15"/>
    <row r="3006" x14ac:dyDescent="0.15"/>
    <row r="3007" x14ac:dyDescent="0.15"/>
    <row r="3008" x14ac:dyDescent="0.15"/>
    <row r="3009" x14ac:dyDescent="0.15"/>
    <row r="3010" x14ac:dyDescent="0.15"/>
    <row r="3011" x14ac:dyDescent="0.15"/>
    <row r="3012" x14ac:dyDescent="0.15"/>
    <row r="3013" x14ac:dyDescent="0.15"/>
    <row r="3014" x14ac:dyDescent="0.15"/>
    <row r="3015" x14ac:dyDescent="0.15"/>
    <row r="3016" x14ac:dyDescent="0.15"/>
    <row r="3017" x14ac:dyDescent="0.15"/>
    <row r="3018" x14ac:dyDescent="0.15"/>
    <row r="3019" x14ac:dyDescent="0.15"/>
    <row r="3020" x14ac:dyDescent="0.15"/>
    <row r="3021" x14ac:dyDescent="0.15"/>
    <row r="3022" x14ac:dyDescent="0.15"/>
    <row r="3023" x14ac:dyDescent="0.15"/>
    <row r="3024" x14ac:dyDescent="0.15"/>
    <row r="3025" x14ac:dyDescent="0.15"/>
    <row r="3026" x14ac:dyDescent="0.15"/>
    <row r="3027" x14ac:dyDescent="0.15"/>
    <row r="3028" x14ac:dyDescent="0.15"/>
    <row r="3029" x14ac:dyDescent="0.15"/>
    <row r="3030" x14ac:dyDescent="0.15"/>
    <row r="3031" x14ac:dyDescent="0.15"/>
    <row r="3032" x14ac:dyDescent="0.15"/>
    <row r="3033" x14ac:dyDescent="0.15"/>
    <row r="3034" x14ac:dyDescent="0.15"/>
    <row r="3035" x14ac:dyDescent="0.15"/>
    <row r="3036" x14ac:dyDescent="0.15"/>
    <row r="3037" x14ac:dyDescent="0.15"/>
    <row r="3038" x14ac:dyDescent="0.15"/>
    <row r="3039" x14ac:dyDescent="0.15"/>
    <row r="3040" x14ac:dyDescent="0.15"/>
    <row r="3041" x14ac:dyDescent="0.15"/>
    <row r="3042" x14ac:dyDescent="0.15"/>
    <row r="3043" x14ac:dyDescent="0.15"/>
    <row r="3044" x14ac:dyDescent="0.15"/>
    <row r="3045" x14ac:dyDescent="0.15"/>
    <row r="3046" x14ac:dyDescent="0.15"/>
    <row r="3047" x14ac:dyDescent="0.15"/>
    <row r="3048" x14ac:dyDescent="0.15"/>
    <row r="3049" x14ac:dyDescent="0.15"/>
    <row r="3050" x14ac:dyDescent="0.15"/>
    <row r="3051" x14ac:dyDescent="0.15"/>
    <row r="3052" x14ac:dyDescent="0.15"/>
    <row r="3053" x14ac:dyDescent="0.15"/>
    <row r="3054" x14ac:dyDescent="0.15"/>
    <row r="3055" x14ac:dyDescent="0.15"/>
    <row r="3056" x14ac:dyDescent="0.15"/>
    <row r="3057" x14ac:dyDescent="0.15"/>
    <row r="3058" x14ac:dyDescent="0.15"/>
    <row r="3059" x14ac:dyDescent="0.15"/>
    <row r="3060" x14ac:dyDescent="0.15"/>
    <row r="3061" x14ac:dyDescent="0.15"/>
    <row r="3062" x14ac:dyDescent="0.15"/>
    <row r="3063" x14ac:dyDescent="0.15"/>
    <row r="3064" x14ac:dyDescent="0.15"/>
    <row r="3065" x14ac:dyDescent="0.15"/>
    <row r="3066" x14ac:dyDescent="0.15"/>
    <row r="3067" x14ac:dyDescent="0.15"/>
    <row r="3068" x14ac:dyDescent="0.15"/>
    <row r="3069" x14ac:dyDescent="0.15"/>
    <row r="3070" x14ac:dyDescent="0.15"/>
    <row r="3071" x14ac:dyDescent="0.15"/>
    <row r="3072" x14ac:dyDescent="0.15"/>
    <row r="3073" x14ac:dyDescent="0.15"/>
    <row r="3074" x14ac:dyDescent="0.15"/>
    <row r="3075" x14ac:dyDescent="0.15"/>
    <row r="3076" x14ac:dyDescent="0.15"/>
    <row r="3077" x14ac:dyDescent="0.15"/>
    <row r="3078" x14ac:dyDescent="0.15"/>
    <row r="3079" x14ac:dyDescent="0.15"/>
    <row r="3080" x14ac:dyDescent="0.15"/>
    <row r="3081" x14ac:dyDescent="0.15"/>
    <row r="3082" x14ac:dyDescent="0.15"/>
    <row r="3083" x14ac:dyDescent="0.15"/>
    <row r="3084" x14ac:dyDescent="0.15"/>
    <row r="3085" x14ac:dyDescent="0.15"/>
    <row r="3086" x14ac:dyDescent="0.15"/>
    <row r="3087" x14ac:dyDescent="0.15"/>
    <row r="3088" x14ac:dyDescent="0.15"/>
    <row r="3089" x14ac:dyDescent="0.15"/>
    <row r="3090" x14ac:dyDescent="0.15"/>
    <row r="3091" x14ac:dyDescent="0.15"/>
    <row r="3092" x14ac:dyDescent="0.15"/>
    <row r="3093" x14ac:dyDescent="0.15"/>
    <row r="3094" x14ac:dyDescent="0.15"/>
    <row r="3095" x14ac:dyDescent="0.15"/>
    <row r="3096" x14ac:dyDescent="0.15"/>
    <row r="3097" x14ac:dyDescent="0.15"/>
    <row r="3098" x14ac:dyDescent="0.15"/>
    <row r="3099" x14ac:dyDescent="0.15"/>
    <row r="3100" x14ac:dyDescent="0.15"/>
    <row r="3101" x14ac:dyDescent="0.15"/>
    <row r="3102" x14ac:dyDescent="0.15"/>
    <row r="3103" x14ac:dyDescent="0.15"/>
    <row r="3104" x14ac:dyDescent="0.15"/>
    <row r="3105" x14ac:dyDescent="0.15"/>
    <row r="3106" x14ac:dyDescent="0.15"/>
    <row r="3107" x14ac:dyDescent="0.15"/>
    <row r="3108" x14ac:dyDescent="0.15"/>
    <row r="3109" x14ac:dyDescent="0.15"/>
    <row r="3110" x14ac:dyDescent="0.15"/>
    <row r="3111" x14ac:dyDescent="0.15"/>
    <row r="3112" x14ac:dyDescent="0.15"/>
    <row r="3113" x14ac:dyDescent="0.15"/>
    <row r="3114" x14ac:dyDescent="0.15"/>
    <row r="3115" x14ac:dyDescent="0.15"/>
    <row r="3116" x14ac:dyDescent="0.15"/>
    <row r="3117" x14ac:dyDescent="0.15"/>
    <row r="3118" x14ac:dyDescent="0.15"/>
    <row r="3119" x14ac:dyDescent="0.15"/>
    <row r="3120" x14ac:dyDescent="0.15"/>
    <row r="3121" x14ac:dyDescent="0.15"/>
    <row r="3122" x14ac:dyDescent="0.15"/>
    <row r="3123" x14ac:dyDescent="0.15"/>
    <row r="3124" x14ac:dyDescent="0.15"/>
    <row r="3125" x14ac:dyDescent="0.15"/>
    <row r="3126" x14ac:dyDescent="0.15"/>
    <row r="3127" x14ac:dyDescent="0.15"/>
    <row r="3128" x14ac:dyDescent="0.15"/>
    <row r="3129" x14ac:dyDescent="0.15"/>
    <row r="3130" x14ac:dyDescent="0.15"/>
    <row r="3131" x14ac:dyDescent="0.15"/>
    <row r="3132" x14ac:dyDescent="0.15"/>
    <row r="3133" x14ac:dyDescent="0.15"/>
    <row r="3134" x14ac:dyDescent="0.15"/>
    <row r="3135" x14ac:dyDescent="0.15"/>
    <row r="3136" x14ac:dyDescent="0.15"/>
    <row r="3137" x14ac:dyDescent="0.15"/>
    <row r="3138" x14ac:dyDescent="0.15"/>
    <row r="3139" x14ac:dyDescent="0.15"/>
    <row r="3140" x14ac:dyDescent="0.15"/>
    <row r="3141" x14ac:dyDescent="0.15"/>
    <row r="3142" x14ac:dyDescent="0.15"/>
    <row r="3143" x14ac:dyDescent="0.15"/>
    <row r="3144" x14ac:dyDescent="0.15"/>
    <row r="3145" x14ac:dyDescent="0.15"/>
    <row r="3146" x14ac:dyDescent="0.15"/>
    <row r="3147" x14ac:dyDescent="0.15"/>
    <row r="3148" x14ac:dyDescent="0.15"/>
    <row r="3149" x14ac:dyDescent="0.15"/>
    <row r="3150" x14ac:dyDescent="0.15"/>
    <row r="3151" x14ac:dyDescent="0.15"/>
    <row r="3152" x14ac:dyDescent="0.15"/>
    <row r="3153" x14ac:dyDescent="0.15"/>
    <row r="3154" x14ac:dyDescent="0.15"/>
    <row r="3155" x14ac:dyDescent="0.15"/>
    <row r="3156" x14ac:dyDescent="0.15"/>
    <row r="3157" x14ac:dyDescent="0.15"/>
    <row r="3158" x14ac:dyDescent="0.15"/>
    <row r="3159" x14ac:dyDescent="0.15"/>
    <row r="3160" x14ac:dyDescent="0.15"/>
    <row r="3161" x14ac:dyDescent="0.15"/>
    <row r="3162" x14ac:dyDescent="0.15"/>
    <row r="3163" x14ac:dyDescent="0.15"/>
    <row r="3164" x14ac:dyDescent="0.15"/>
    <row r="3165" x14ac:dyDescent="0.15"/>
    <row r="3166" x14ac:dyDescent="0.15"/>
    <row r="3167" x14ac:dyDescent="0.15"/>
    <row r="3168" x14ac:dyDescent="0.15"/>
    <row r="3169" x14ac:dyDescent="0.15"/>
    <row r="3170" x14ac:dyDescent="0.15"/>
    <row r="3171" x14ac:dyDescent="0.15"/>
    <row r="3172" x14ac:dyDescent="0.15"/>
    <row r="3173" x14ac:dyDescent="0.15"/>
    <row r="3174" x14ac:dyDescent="0.15"/>
    <row r="3175" x14ac:dyDescent="0.15"/>
    <row r="3176" x14ac:dyDescent="0.15"/>
    <row r="3177" x14ac:dyDescent="0.15"/>
    <row r="3178" x14ac:dyDescent="0.15"/>
    <row r="3179" x14ac:dyDescent="0.15"/>
    <row r="3180" x14ac:dyDescent="0.15"/>
    <row r="3181" x14ac:dyDescent="0.15"/>
    <row r="3182" x14ac:dyDescent="0.15"/>
    <row r="3183" x14ac:dyDescent="0.15"/>
    <row r="3184" x14ac:dyDescent="0.15"/>
    <row r="3185" x14ac:dyDescent="0.15"/>
    <row r="3186" x14ac:dyDescent="0.15"/>
    <row r="3187" x14ac:dyDescent="0.15"/>
    <row r="3188" x14ac:dyDescent="0.15"/>
    <row r="3189" x14ac:dyDescent="0.15"/>
    <row r="3190" x14ac:dyDescent="0.15"/>
    <row r="3191" x14ac:dyDescent="0.15"/>
    <row r="3192" x14ac:dyDescent="0.15"/>
    <row r="3193" x14ac:dyDescent="0.15"/>
    <row r="3194" x14ac:dyDescent="0.15"/>
    <row r="3195" x14ac:dyDescent="0.15"/>
    <row r="3196" x14ac:dyDescent="0.15"/>
    <row r="3197" x14ac:dyDescent="0.15"/>
    <row r="3198" x14ac:dyDescent="0.15"/>
    <row r="3199" x14ac:dyDescent="0.15"/>
    <row r="3200" x14ac:dyDescent="0.15"/>
    <row r="3201" x14ac:dyDescent="0.15"/>
    <row r="3202" x14ac:dyDescent="0.15"/>
    <row r="3203" x14ac:dyDescent="0.15"/>
    <row r="3204" x14ac:dyDescent="0.15"/>
    <row r="3205" x14ac:dyDescent="0.15"/>
    <row r="3206" x14ac:dyDescent="0.15"/>
    <row r="3207" x14ac:dyDescent="0.15"/>
    <row r="3208" x14ac:dyDescent="0.15"/>
    <row r="3209" x14ac:dyDescent="0.15"/>
    <row r="3210" x14ac:dyDescent="0.15"/>
    <row r="3211" x14ac:dyDescent="0.15"/>
    <row r="3212" x14ac:dyDescent="0.15"/>
    <row r="3213" x14ac:dyDescent="0.15"/>
    <row r="3214" x14ac:dyDescent="0.15"/>
    <row r="3215" x14ac:dyDescent="0.15"/>
    <row r="3216" x14ac:dyDescent="0.15"/>
    <row r="3217" x14ac:dyDescent="0.15"/>
    <row r="3218" x14ac:dyDescent="0.15"/>
    <row r="3219" x14ac:dyDescent="0.15"/>
    <row r="3220" x14ac:dyDescent="0.15"/>
    <row r="3221" x14ac:dyDescent="0.15"/>
    <row r="3222" x14ac:dyDescent="0.15"/>
    <row r="3223" x14ac:dyDescent="0.15"/>
    <row r="3224" x14ac:dyDescent="0.15"/>
    <row r="3225" x14ac:dyDescent="0.15"/>
    <row r="3226" x14ac:dyDescent="0.15"/>
    <row r="3227" x14ac:dyDescent="0.15"/>
    <row r="3228" x14ac:dyDescent="0.15"/>
    <row r="3229" x14ac:dyDescent="0.15"/>
    <row r="3230" x14ac:dyDescent="0.15"/>
    <row r="3231" x14ac:dyDescent="0.15"/>
    <row r="3232" x14ac:dyDescent="0.15"/>
    <row r="3233" x14ac:dyDescent="0.15"/>
    <row r="3234" x14ac:dyDescent="0.15"/>
    <row r="3235" x14ac:dyDescent="0.15"/>
    <row r="3236" x14ac:dyDescent="0.15"/>
    <row r="3237" x14ac:dyDescent="0.15"/>
    <row r="3238" x14ac:dyDescent="0.15"/>
    <row r="3239" x14ac:dyDescent="0.15"/>
    <row r="3240" x14ac:dyDescent="0.15"/>
    <row r="3241" x14ac:dyDescent="0.15"/>
    <row r="3242" x14ac:dyDescent="0.15"/>
    <row r="3243" x14ac:dyDescent="0.15"/>
    <row r="3244" x14ac:dyDescent="0.15"/>
    <row r="3245" x14ac:dyDescent="0.15"/>
    <row r="3246" x14ac:dyDescent="0.15"/>
    <row r="3247" x14ac:dyDescent="0.15"/>
    <row r="3248" x14ac:dyDescent="0.15"/>
    <row r="3249" x14ac:dyDescent="0.15"/>
    <row r="3250" x14ac:dyDescent="0.15"/>
    <row r="3251" x14ac:dyDescent="0.15"/>
    <row r="3252" x14ac:dyDescent="0.15"/>
    <row r="3253" x14ac:dyDescent="0.15"/>
    <row r="3254" x14ac:dyDescent="0.15"/>
    <row r="3255" x14ac:dyDescent="0.15"/>
    <row r="3256" x14ac:dyDescent="0.15"/>
    <row r="3257" x14ac:dyDescent="0.15"/>
    <row r="3258" x14ac:dyDescent="0.15"/>
    <row r="3259" x14ac:dyDescent="0.15"/>
    <row r="3260" x14ac:dyDescent="0.15"/>
    <row r="3261" x14ac:dyDescent="0.15"/>
    <row r="3262" x14ac:dyDescent="0.15"/>
    <row r="3263" x14ac:dyDescent="0.15"/>
    <row r="3264" x14ac:dyDescent="0.15"/>
    <row r="3265" x14ac:dyDescent="0.15"/>
    <row r="3266" x14ac:dyDescent="0.15"/>
    <row r="3267" x14ac:dyDescent="0.15"/>
    <row r="3268" x14ac:dyDescent="0.15"/>
    <row r="3269" x14ac:dyDescent="0.15"/>
    <row r="3270" x14ac:dyDescent="0.15"/>
    <row r="3271" x14ac:dyDescent="0.15"/>
    <row r="3272" x14ac:dyDescent="0.15"/>
    <row r="3273" x14ac:dyDescent="0.15"/>
    <row r="3274" x14ac:dyDescent="0.15"/>
    <row r="3275" x14ac:dyDescent="0.15"/>
    <row r="3276" x14ac:dyDescent="0.15"/>
    <row r="3277" x14ac:dyDescent="0.15"/>
    <row r="3278" x14ac:dyDescent="0.15"/>
    <row r="3279" x14ac:dyDescent="0.15"/>
    <row r="3280" x14ac:dyDescent="0.15"/>
    <row r="3281" x14ac:dyDescent="0.15"/>
    <row r="3282" x14ac:dyDescent="0.15"/>
    <row r="3283" x14ac:dyDescent="0.15"/>
    <row r="3284" x14ac:dyDescent="0.15"/>
    <row r="3285" x14ac:dyDescent="0.15"/>
    <row r="3286" x14ac:dyDescent="0.15"/>
    <row r="3287" x14ac:dyDescent="0.15"/>
    <row r="3288" x14ac:dyDescent="0.15"/>
    <row r="3289" x14ac:dyDescent="0.15"/>
    <row r="3290" x14ac:dyDescent="0.15"/>
    <row r="3291" x14ac:dyDescent="0.15"/>
    <row r="3292" x14ac:dyDescent="0.15"/>
    <row r="3293" x14ac:dyDescent="0.15"/>
    <row r="3294" x14ac:dyDescent="0.15"/>
    <row r="3295" x14ac:dyDescent="0.15"/>
    <row r="3296" x14ac:dyDescent="0.15"/>
    <row r="3297" x14ac:dyDescent="0.15"/>
    <row r="3298" x14ac:dyDescent="0.15"/>
    <row r="3299" x14ac:dyDescent="0.15"/>
    <row r="3300" x14ac:dyDescent="0.15"/>
    <row r="3301" x14ac:dyDescent="0.15"/>
    <row r="3302" x14ac:dyDescent="0.15"/>
    <row r="3303" x14ac:dyDescent="0.15"/>
    <row r="3304" x14ac:dyDescent="0.15"/>
    <row r="3305" x14ac:dyDescent="0.15"/>
    <row r="3306" x14ac:dyDescent="0.15"/>
    <row r="3307" x14ac:dyDescent="0.15"/>
    <row r="3308" x14ac:dyDescent="0.15"/>
    <row r="3309" x14ac:dyDescent="0.15"/>
    <row r="3310" x14ac:dyDescent="0.15"/>
    <row r="3311" x14ac:dyDescent="0.15"/>
    <row r="3312" x14ac:dyDescent="0.15"/>
    <row r="3313" x14ac:dyDescent="0.15"/>
    <row r="3314" x14ac:dyDescent="0.15"/>
    <row r="3315" x14ac:dyDescent="0.15"/>
    <row r="3316" x14ac:dyDescent="0.15"/>
    <row r="3317" x14ac:dyDescent="0.15"/>
    <row r="3318" x14ac:dyDescent="0.15"/>
    <row r="3319" x14ac:dyDescent="0.15"/>
    <row r="3320" x14ac:dyDescent="0.15"/>
    <row r="3321" x14ac:dyDescent="0.15"/>
    <row r="3322" x14ac:dyDescent="0.15"/>
    <row r="3323" x14ac:dyDescent="0.15"/>
    <row r="3324" x14ac:dyDescent="0.15"/>
    <row r="3325" x14ac:dyDescent="0.15"/>
    <row r="3326" x14ac:dyDescent="0.15"/>
    <row r="3327" x14ac:dyDescent="0.15"/>
    <row r="3328" x14ac:dyDescent="0.15"/>
    <row r="3329" x14ac:dyDescent="0.15"/>
    <row r="3330" x14ac:dyDescent="0.15"/>
    <row r="3331" x14ac:dyDescent="0.15"/>
    <row r="3332" x14ac:dyDescent="0.15"/>
    <row r="3333" x14ac:dyDescent="0.15"/>
    <row r="3334" x14ac:dyDescent="0.15"/>
    <row r="3335" x14ac:dyDescent="0.15"/>
    <row r="3336" x14ac:dyDescent="0.15"/>
    <row r="3337" x14ac:dyDescent="0.15"/>
    <row r="3338" x14ac:dyDescent="0.15"/>
    <row r="3339" x14ac:dyDescent="0.15"/>
    <row r="3340" x14ac:dyDescent="0.15"/>
    <row r="3341" x14ac:dyDescent="0.15"/>
    <row r="3342" x14ac:dyDescent="0.15"/>
    <row r="3343" x14ac:dyDescent="0.15"/>
    <row r="3344" x14ac:dyDescent="0.15"/>
    <row r="3345" x14ac:dyDescent="0.15"/>
    <row r="3346" x14ac:dyDescent="0.15"/>
    <row r="3347" x14ac:dyDescent="0.15"/>
    <row r="3348" x14ac:dyDescent="0.15"/>
    <row r="3349" x14ac:dyDescent="0.15"/>
    <row r="3350" x14ac:dyDescent="0.15"/>
    <row r="3351" x14ac:dyDescent="0.15"/>
    <row r="3352" x14ac:dyDescent="0.15"/>
    <row r="3353" x14ac:dyDescent="0.15"/>
    <row r="3354" x14ac:dyDescent="0.15"/>
    <row r="3355" x14ac:dyDescent="0.15"/>
    <row r="3356" x14ac:dyDescent="0.15"/>
    <row r="3357" x14ac:dyDescent="0.15"/>
    <row r="3358" x14ac:dyDescent="0.15"/>
    <row r="3359" x14ac:dyDescent="0.15"/>
    <row r="3360" x14ac:dyDescent="0.15"/>
    <row r="3361" x14ac:dyDescent="0.15"/>
    <row r="3362" x14ac:dyDescent="0.15"/>
    <row r="3363" x14ac:dyDescent="0.15"/>
    <row r="3364" x14ac:dyDescent="0.15"/>
    <row r="3365" x14ac:dyDescent="0.15"/>
    <row r="3366" x14ac:dyDescent="0.15"/>
    <row r="3367" x14ac:dyDescent="0.15"/>
    <row r="3368" x14ac:dyDescent="0.15"/>
    <row r="3369" x14ac:dyDescent="0.15"/>
    <row r="3370" x14ac:dyDescent="0.15"/>
    <row r="3371" x14ac:dyDescent="0.15"/>
    <row r="3372" x14ac:dyDescent="0.15"/>
    <row r="3373" x14ac:dyDescent="0.15"/>
    <row r="3374" x14ac:dyDescent="0.15"/>
    <row r="3375" x14ac:dyDescent="0.15"/>
    <row r="3376" x14ac:dyDescent="0.15"/>
    <row r="3377" x14ac:dyDescent="0.15"/>
    <row r="3378" x14ac:dyDescent="0.15"/>
    <row r="3379" x14ac:dyDescent="0.15"/>
    <row r="3380" x14ac:dyDescent="0.15"/>
    <row r="3381" x14ac:dyDescent="0.15"/>
    <row r="3382" x14ac:dyDescent="0.15"/>
    <row r="3383" x14ac:dyDescent="0.15"/>
    <row r="3384" x14ac:dyDescent="0.15"/>
    <row r="3385" x14ac:dyDescent="0.15"/>
    <row r="3386" x14ac:dyDescent="0.15"/>
    <row r="3387" x14ac:dyDescent="0.15"/>
    <row r="3388" x14ac:dyDescent="0.15"/>
    <row r="3389" x14ac:dyDescent="0.15"/>
    <row r="3390" x14ac:dyDescent="0.15"/>
    <row r="3391" x14ac:dyDescent="0.15"/>
    <row r="3392" x14ac:dyDescent="0.15"/>
    <row r="3393" x14ac:dyDescent="0.15"/>
    <row r="3394" x14ac:dyDescent="0.15"/>
    <row r="3395" x14ac:dyDescent="0.15"/>
    <row r="3396" x14ac:dyDescent="0.15"/>
    <row r="3397" x14ac:dyDescent="0.15"/>
    <row r="3398" x14ac:dyDescent="0.15"/>
    <row r="3399" x14ac:dyDescent="0.15"/>
    <row r="3400" x14ac:dyDescent="0.15"/>
    <row r="3401" x14ac:dyDescent="0.15"/>
    <row r="3402" x14ac:dyDescent="0.15"/>
    <row r="3403" x14ac:dyDescent="0.15"/>
    <row r="3404" x14ac:dyDescent="0.15"/>
    <row r="3405" x14ac:dyDescent="0.15"/>
    <row r="3406" x14ac:dyDescent="0.15"/>
    <row r="3407" x14ac:dyDescent="0.15"/>
    <row r="3408" x14ac:dyDescent="0.15"/>
    <row r="3409" x14ac:dyDescent="0.15"/>
    <row r="3410" x14ac:dyDescent="0.15"/>
    <row r="3411" x14ac:dyDescent="0.15"/>
    <row r="3412" x14ac:dyDescent="0.15"/>
    <row r="3413" x14ac:dyDescent="0.15"/>
    <row r="3414" x14ac:dyDescent="0.15"/>
    <row r="3415" x14ac:dyDescent="0.15"/>
    <row r="3416" x14ac:dyDescent="0.15"/>
    <row r="3417" x14ac:dyDescent="0.15"/>
    <row r="3418" x14ac:dyDescent="0.15"/>
    <row r="3419" x14ac:dyDescent="0.15"/>
    <row r="3420" x14ac:dyDescent="0.15"/>
    <row r="3421" x14ac:dyDescent="0.15"/>
    <row r="3422" x14ac:dyDescent="0.15"/>
    <row r="3423" x14ac:dyDescent="0.15"/>
    <row r="3424" x14ac:dyDescent="0.15"/>
    <row r="3425" x14ac:dyDescent="0.15"/>
    <row r="3426" x14ac:dyDescent="0.15"/>
    <row r="3427" x14ac:dyDescent="0.15"/>
    <row r="3428" x14ac:dyDescent="0.15"/>
    <row r="3429" x14ac:dyDescent="0.15"/>
    <row r="3430" x14ac:dyDescent="0.15"/>
    <row r="3431" x14ac:dyDescent="0.15"/>
    <row r="3432" x14ac:dyDescent="0.15"/>
    <row r="3433" x14ac:dyDescent="0.15"/>
    <row r="3434" x14ac:dyDescent="0.15"/>
    <row r="3435" x14ac:dyDescent="0.15"/>
    <row r="3436" x14ac:dyDescent="0.15"/>
    <row r="3437" x14ac:dyDescent="0.15"/>
    <row r="3438" x14ac:dyDescent="0.15"/>
    <row r="3439" x14ac:dyDescent="0.15"/>
    <row r="3440" x14ac:dyDescent="0.15"/>
    <row r="3441" x14ac:dyDescent="0.15"/>
    <row r="3442" x14ac:dyDescent="0.15"/>
    <row r="3443" x14ac:dyDescent="0.15"/>
    <row r="3444" x14ac:dyDescent="0.15"/>
    <row r="3445" x14ac:dyDescent="0.15"/>
    <row r="3446" x14ac:dyDescent="0.15"/>
    <row r="3447" x14ac:dyDescent="0.15"/>
    <row r="3448" x14ac:dyDescent="0.15"/>
    <row r="3449" x14ac:dyDescent="0.15"/>
    <row r="3450" x14ac:dyDescent="0.15"/>
    <row r="3451" x14ac:dyDescent="0.15"/>
    <row r="3452" x14ac:dyDescent="0.15"/>
    <row r="3453" x14ac:dyDescent="0.15"/>
    <row r="3454" x14ac:dyDescent="0.15"/>
    <row r="3455" x14ac:dyDescent="0.15"/>
    <row r="3456" x14ac:dyDescent="0.15"/>
    <row r="3457" x14ac:dyDescent="0.15"/>
    <row r="3458" x14ac:dyDescent="0.15"/>
    <row r="3459" x14ac:dyDescent="0.15"/>
    <row r="3460" x14ac:dyDescent="0.15"/>
    <row r="3461" x14ac:dyDescent="0.15"/>
    <row r="3462" x14ac:dyDescent="0.15"/>
    <row r="3463" x14ac:dyDescent="0.15"/>
    <row r="3464" x14ac:dyDescent="0.15"/>
    <row r="3465" x14ac:dyDescent="0.15"/>
    <row r="3466" x14ac:dyDescent="0.15"/>
    <row r="3467" x14ac:dyDescent="0.15"/>
    <row r="3468" x14ac:dyDescent="0.15"/>
    <row r="3469" x14ac:dyDescent="0.15"/>
    <row r="3470" x14ac:dyDescent="0.15"/>
    <row r="3471" x14ac:dyDescent="0.15"/>
    <row r="3472" x14ac:dyDescent="0.15"/>
    <row r="3473" x14ac:dyDescent="0.15"/>
    <row r="3474" x14ac:dyDescent="0.15"/>
    <row r="3475" x14ac:dyDescent="0.15"/>
    <row r="3476" x14ac:dyDescent="0.15"/>
    <row r="3477" x14ac:dyDescent="0.15"/>
    <row r="3478" x14ac:dyDescent="0.15"/>
    <row r="3479" x14ac:dyDescent="0.15"/>
    <row r="3480" x14ac:dyDescent="0.15"/>
    <row r="3481" x14ac:dyDescent="0.15"/>
    <row r="3482" x14ac:dyDescent="0.15"/>
    <row r="3483" x14ac:dyDescent="0.15"/>
    <row r="3484" x14ac:dyDescent="0.15"/>
    <row r="3485" x14ac:dyDescent="0.15"/>
    <row r="3486" x14ac:dyDescent="0.15"/>
    <row r="3487" x14ac:dyDescent="0.15"/>
    <row r="3488" x14ac:dyDescent="0.15"/>
    <row r="3489" x14ac:dyDescent="0.15"/>
    <row r="3490" x14ac:dyDescent="0.15"/>
    <row r="3491" x14ac:dyDescent="0.15"/>
    <row r="3492" x14ac:dyDescent="0.15"/>
    <row r="3493" x14ac:dyDescent="0.15"/>
    <row r="3494" x14ac:dyDescent="0.15"/>
    <row r="3495" x14ac:dyDescent="0.15"/>
    <row r="3496" x14ac:dyDescent="0.15"/>
    <row r="3497" x14ac:dyDescent="0.15"/>
    <row r="3498" x14ac:dyDescent="0.15"/>
    <row r="3499" x14ac:dyDescent="0.15"/>
    <row r="3500" x14ac:dyDescent="0.15"/>
    <row r="3501" x14ac:dyDescent="0.15"/>
    <row r="3502" x14ac:dyDescent="0.15"/>
    <row r="3503" x14ac:dyDescent="0.15"/>
    <row r="3504" x14ac:dyDescent="0.15"/>
    <row r="3505" x14ac:dyDescent="0.15"/>
    <row r="3506" x14ac:dyDescent="0.15"/>
    <row r="3507" x14ac:dyDescent="0.15"/>
    <row r="3508" x14ac:dyDescent="0.15"/>
    <row r="3509" x14ac:dyDescent="0.15"/>
    <row r="3510" x14ac:dyDescent="0.15"/>
    <row r="3511" x14ac:dyDescent="0.15"/>
    <row r="3512" x14ac:dyDescent="0.15"/>
    <row r="3513" x14ac:dyDescent="0.15"/>
    <row r="3514" x14ac:dyDescent="0.15"/>
    <row r="3515" x14ac:dyDescent="0.15"/>
    <row r="3516" x14ac:dyDescent="0.15"/>
    <row r="3517" x14ac:dyDescent="0.15"/>
    <row r="3518" x14ac:dyDescent="0.15"/>
    <row r="3519" x14ac:dyDescent="0.15"/>
    <row r="3520" x14ac:dyDescent="0.15"/>
    <row r="3521" x14ac:dyDescent="0.15"/>
    <row r="3522" x14ac:dyDescent="0.15"/>
    <row r="3523" x14ac:dyDescent="0.15"/>
    <row r="3524" x14ac:dyDescent="0.15"/>
    <row r="3525" x14ac:dyDescent="0.15"/>
    <row r="3526" x14ac:dyDescent="0.15"/>
    <row r="3527" x14ac:dyDescent="0.15"/>
    <row r="3528" x14ac:dyDescent="0.15"/>
    <row r="3529" x14ac:dyDescent="0.15"/>
    <row r="3530" x14ac:dyDescent="0.15"/>
    <row r="3531" x14ac:dyDescent="0.15"/>
    <row r="3532" x14ac:dyDescent="0.15"/>
    <row r="3533" x14ac:dyDescent="0.15"/>
    <row r="3534" x14ac:dyDescent="0.15"/>
    <row r="3535" x14ac:dyDescent="0.15"/>
    <row r="3536" x14ac:dyDescent="0.15"/>
    <row r="3537" x14ac:dyDescent="0.15"/>
    <row r="3538" x14ac:dyDescent="0.15"/>
    <row r="3539" x14ac:dyDescent="0.15"/>
    <row r="3540" x14ac:dyDescent="0.15"/>
    <row r="3541" x14ac:dyDescent="0.15"/>
    <row r="3542" x14ac:dyDescent="0.15"/>
    <row r="3543" x14ac:dyDescent="0.15"/>
    <row r="3544" x14ac:dyDescent="0.15"/>
    <row r="3545" x14ac:dyDescent="0.15"/>
    <row r="3546" x14ac:dyDescent="0.15"/>
    <row r="3547" x14ac:dyDescent="0.15"/>
    <row r="3548" x14ac:dyDescent="0.15"/>
    <row r="3549" x14ac:dyDescent="0.15"/>
    <row r="3550" x14ac:dyDescent="0.15"/>
    <row r="3551" x14ac:dyDescent="0.15"/>
    <row r="3552" x14ac:dyDescent="0.15"/>
    <row r="3553" x14ac:dyDescent="0.15"/>
    <row r="3554" x14ac:dyDescent="0.15"/>
    <row r="3555" x14ac:dyDescent="0.15"/>
    <row r="3556" x14ac:dyDescent="0.15"/>
    <row r="3557" x14ac:dyDescent="0.15"/>
    <row r="3558" x14ac:dyDescent="0.15"/>
    <row r="3559" x14ac:dyDescent="0.15"/>
    <row r="3560" x14ac:dyDescent="0.15"/>
    <row r="3561" x14ac:dyDescent="0.15"/>
    <row r="3562" x14ac:dyDescent="0.15"/>
    <row r="3563" x14ac:dyDescent="0.15"/>
    <row r="3564" x14ac:dyDescent="0.15"/>
    <row r="3565" x14ac:dyDescent="0.15"/>
    <row r="3566" x14ac:dyDescent="0.15"/>
    <row r="3567" x14ac:dyDescent="0.15"/>
    <row r="3568" x14ac:dyDescent="0.15"/>
    <row r="3569" x14ac:dyDescent="0.15"/>
    <row r="3570" x14ac:dyDescent="0.15"/>
    <row r="3571" x14ac:dyDescent="0.15"/>
    <row r="3572" x14ac:dyDescent="0.15"/>
    <row r="3573" x14ac:dyDescent="0.15"/>
    <row r="3574" x14ac:dyDescent="0.15"/>
    <row r="3575" x14ac:dyDescent="0.15"/>
    <row r="3576" x14ac:dyDescent="0.15"/>
    <row r="3577" x14ac:dyDescent="0.15"/>
    <row r="3578" x14ac:dyDescent="0.15"/>
    <row r="3579" x14ac:dyDescent="0.15"/>
    <row r="3580" x14ac:dyDescent="0.15"/>
    <row r="3581" x14ac:dyDescent="0.15"/>
    <row r="3582" x14ac:dyDescent="0.15"/>
    <row r="3583" x14ac:dyDescent="0.15"/>
    <row r="3584" x14ac:dyDescent="0.15"/>
    <row r="3585" x14ac:dyDescent="0.15"/>
    <row r="3586" x14ac:dyDescent="0.15"/>
    <row r="3587" x14ac:dyDescent="0.15"/>
    <row r="3588" x14ac:dyDescent="0.15"/>
    <row r="3589" x14ac:dyDescent="0.15"/>
    <row r="3590" x14ac:dyDescent="0.15"/>
    <row r="3591" x14ac:dyDescent="0.15"/>
    <row r="3592" x14ac:dyDescent="0.15"/>
    <row r="3593" x14ac:dyDescent="0.15"/>
    <row r="3594" x14ac:dyDescent="0.15"/>
    <row r="3595" x14ac:dyDescent="0.15"/>
    <row r="3596" x14ac:dyDescent="0.15"/>
    <row r="3597" x14ac:dyDescent="0.15"/>
    <row r="3598" x14ac:dyDescent="0.15"/>
    <row r="3599" x14ac:dyDescent="0.15"/>
    <row r="3600" x14ac:dyDescent="0.15"/>
    <row r="3601" x14ac:dyDescent="0.15"/>
    <row r="3602" x14ac:dyDescent="0.15"/>
    <row r="3603" x14ac:dyDescent="0.15"/>
    <row r="3604" x14ac:dyDescent="0.15"/>
    <row r="3605" x14ac:dyDescent="0.15"/>
    <row r="3606" x14ac:dyDescent="0.15"/>
    <row r="3607" x14ac:dyDescent="0.15"/>
    <row r="3608" x14ac:dyDescent="0.15"/>
    <row r="3609" x14ac:dyDescent="0.15"/>
    <row r="3610" x14ac:dyDescent="0.15"/>
    <row r="3611" x14ac:dyDescent="0.15"/>
    <row r="3612" x14ac:dyDescent="0.15"/>
    <row r="3613" x14ac:dyDescent="0.15"/>
    <row r="3614" x14ac:dyDescent="0.15"/>
    <row r="3615" x14ac:dyDescent="0.15"/>
    <row r="3616" x14ac:dyDescent="0.15"/>
    <row r="3617" x14ac:dyDescent="0.15"/>
    <row r="3618" x14ac:dyDescent="0.15"/>
    <row r="3619" x14ac:dyDescent="0.15"/>
    <row r="3620" x14ac:dyDescent="0.15"/>
    <row r="3621" x14ac:dyDescent="0.15"/>
    <row r="3622" x14ac:dyDescent="0.15"/>
    <row r="3623" x14ac:dyDescent="0.15"/>
    <row r="3624" x14ac:dyDescent="0.15"/>
    <row r="3625" x14ac:dyDescent="0.15"/>
    <row r="3626" x14ac:dyDescent="0.15"/>
    <row r="3627" x14ac:dyDescent="0.15"/>
    <row r="3628" x14ac:dyDescent="0.15"/>
    <row r="3629" x14ac:dyDescent="0.15"/>
    <row r="3630" x14ac:dyDescent="0.15"/>
    <row r="3631" x14ac:dyDescent="0.15"/>
    <row r="3632" x14ac:dyDescent="0.15"/>
    <row r="3633" x14ac:dyDescent="0.15"/>
    <row r="3634" x14ac:dyDescent="0.15"/>
    <row r="3635" x14ac:dyDescent="0.15"/>
    <row r="3636" x14ac:dyDescent="0.15"/>
    <row r="3637" x14ac:dyDescent="0.15"/>
    <row r="3638" x14ac:dyDescent="0.15"/>
    <row r="3639" x14ac:dyDescent="0.15"/>
    <row r="3640" x14ac:dyDescent="0.15"/>
    <row r="3641" x14ac:dyDescent="0.15"/>
    <row r="3642" x14ac:dyDescent="0.15"/>
    <row r="3643" x14ac:dyDescent="0.15"/>
    <row r="3644" x14ac:dyDescent="0.15"/>
    <row r="3645" x14ac:dyDescent="0.15"/>
    <row r="3646" x14ac:dyDescent="0.15"/>
    <row r="3647" x14ac:dyDescent="0.15"/>
    <row r="3648" x14ac:dyDescent="0.15"/>
    <row r="3649" x14ac:dyDescent="0.15"/>
    <row r="3650" x14ac:dyDescent="0.15"/>
    <row r="3651" x14ac:dyDescent="0.15"/>
    <row r="3652" x14ac:dyDescent="0.15"/>
    <row r="3653" x14ac:dyDescent="0.15"/>
    <row r="3654" x14ac:dyDescent="0.15"/>
    <row r="3655" x14ac:dyDescent="0.15"/>
    <row r="3656" x14ac:dyDescent="0.15"/>
    <row r="3657" x14ac:dyDescent="0.15"/>
    <row r="3658" x14ac:dyDescent="0.15"/>
    <row r="3659" x14ac:dyDescent="0.15"/>
    <row r="3660" x14ac:dyDescent="0.15"/>
    <row r="3661" x14ac:dyDescent="0.15"/>
    <row r="3662" x14ac:dyDescent="0.15"/>
    <row r="3663" x14ac:dyDescent="0.15"/>
    <row r="3664" x14ac:dyDescent="0.15"/>
    <row r="3665" x14ac:dyDescent="0.15"/>
    <row r="3666" x14ac:dyDescent="0.15"/>
    <row r="3667" x14ac:dyDescent="0.15"/>
    <row r="3668" x14ac:dyDescent="0.15"/>
    <row r="3669" x14ac:dyDescent="0.15"/>
    <row r="3670" x14ac:dyDescent="0.15"/>
    <row r="3671" x14ac:dyDescent="0.15"/>
    <row r="3672" x14ac:dyDescent="0.15"/>
    <row r="3673" x14ac:dyDescent="0.15"/>
    <row r="3674" x14ac:dyDescent="0.15"/>
    <row r="3675" x14ac:dyDescent="0.15"/>
    <row r="3676" x14ac:dyDescent="0.15"/>
    <row r="3677" x14ac:dyDescent="0.15"/>
    <row r="3678" x14ac:dyDescent="0.15"/>
    <row r="3679" x14ac:dyDescent="0.15"/>
    <row r="3680" x14ac:dyDescent="0.15"/>
    <row r="3681" x14ac:dyDescent="0.15"/>
    <row r="3682" x14ac:dyDescent="0.15"/>
    <row r="3683" x14ac:dyDescent="0.15"/>
    <row r="3684" x14ac:dyDescent="0.15"/>
    <row r="3685" x14ac:dyDescent="0.15"/>
    <row r="3686" x14ac:dyDescent="0.15"/>
    <row r="3687" x14ac:dyDescent="0.15"/>
    <row r="3688" x14ac:dyDescent="0.15"/>
    <row r="3689" x14ac:dyDescent="0.15"/>
    <row r="3690" x14ac:dyDescent="0.15"/>
    <row r="3691" x14ac:dyDescent="0.15"/>
    <row r="3692" x14ac:dyDescent="0.15"/>
    <row r="3693" x14ac:dyDescent="0.15"/>
    <row r="3694" x14ac:dyDescent="0.15"/>
    <row r="3695" x14ac:dyDescent="0.15"/>
    <row r="3696" x14ac:dyDescent="0.15"/>
    <row r="3697" x14ac:dyDescent="0.15"/>
    <row r="3698" x14ac:dyDescent="0.15"/>
    <row r="3699" x14ac:dyDescent="0.15"/>
    <row r="3700" x14ac:dyDescent="0.15"/>
    <row r="3701" x14ac:dyDescent="0.15"/>
    <row r="3702" x14ac:dyDescent="0.15"/>
    <row r="3703" x14ac:dyDescent="0.15"/>
    <row r="3704" x14ac:dyDescent="0.15"/>
    <row r="3705" x14ac:dyDescent="0.15"/>
    <row r="3706" x14ac:dyDescent="0.15"/>
    <row r="3707" x14ac:dyDescent="0.15"/>
    <row r="3708" x14ac:dyDescent="0.15"/>
    <row r="3709" x14ac:dyDescent="0.15"/>
    <row r="3710" x14ac:dyDescent="0.15"/>
    <row r="3711" x14ac:dyDescent="0.15"/>
    <row r="3712" x14ac:dyDescent="0.15"/>
    <row r="3713" x14ac:dyDescent="0.15"/>
    <row r="3714" x14ac:dyDescent="0.15"/>
    <row r="3715" x14ac:dyDescent="0.15"/>
    <row r="3716" x14ac:dyDescent="0.15"/>
    <row r="3717" x14ac:dyDescent="0.15"/>
    <row r="3718" x14ac:dyDescent="0.15"/>
    <row r="3719" x14ac:dyDescent="0.15"/>
    <row r="3720" x14ac:dyDescent="0.15"/>
    <row r="3721" x14ac:dyDescent="0.15"/>
    <row r="3722" x14ac:dyDescent="0.15"/>
    <row r="3723" x14ac:dyDescent="0.15"/>
    <row r="3724" x14ac:dyDescent="0.15"/>
    <row r="3725" x14ac:dyDescent="0.15"/>
    <row r="3726" x14ac:dyDescent="0.15"/>
    <row r="3727" x14ac:dyDescent="0.15"/>
    <row r="3728" x14ac:dyDescent="0.15"/>
    <row r="3729" x14ac:dyDescent="0.15"/>
    <row r="3730" x14ac:dyDescent="0.15"/>
    <row r="3731" x14ac:dyDescent="0.15"/>
    <row r="3732" x14ac:dyDescent="0.15"/>
    <row r="3733" x14ac:dyDescent="0.15"/>
    <row r="3734" x14ac:dyDescent="0.15"/>
    <row r="3735" x14ac:dyDescent="0.15"/>
    <row r="3736" x14ac:dyDescent="0.15"/>
    <row r="3737" x14ac:dyDescent="0.15"/>
    <row r="3738" x14ac:dyDescent="0.15"/>
    <row r="3739" x14ac:dyDescent="0.15"/>
    <row r="3740" x14ac:dyDescent="0.15"/>
    <row r="3741" x14ac:dyDescent="0.15"/>
    <row r="3742" x14ac:dyDescent="0.15"/>
    <row r="3743" x14ac:dyDescent="0.15"/>
    <row r="3744" x14ac:dyDescent="0.15"/>
    <row r="3745" x14ac:dyDescent="0.15"/>
    <row r="3746" x14ac:dyDescent="0.15"/>
    <row r="3747" x14ac:dyDescent="0.15"/>
    <row r="3748" x14ac:dyDescent="0.15"/>
    <row r="3749" x14ac:dyDescent="0.15"/>
    <row r="3750" x14ac:dyDescent="0.15"/>
    <row r="3751" x14ac:dyDescent="0.15"/>
    <row r="3752" x14ac:dyDescent="0.15"/>
    <row r="3753" x14ac:dyDescent="0.15"/>
    <row r="3754" x14ac:dyDescent="0.15"/>
    <row r="3755" x14ac:dyDescent="0.15"/>
    <row r="3756" x14ac:dyDescent="0.15"/>
    <row r="3757" x14ac:dyDescent="0.15"/>
    <row r="3758" x14ac:dyDescent="0.15"/>
    <row r="3759" x14ac:dyDescent="0.15"/>
    <row r="3760" x14ac:dyDescent="0.15"/>
    <row r="3761" x14ac:dyDescent="0.15"/>
    <row r="3762" x14ac:dyDescent="0.15"/>
    <row r="3763" x14ac:dyDescent="0.15"/>
    <row r="3764" x14ac:dyDescent="0.15"/>
    <row r="3765" x14ac:dyDescent="0.15"/>
    <row r="3766" x14ac:dyDescent="0.15"/>
    <row r="3767" x14ac:dyDescent="0.15"/>
    <row r="3768" x14ac:dyDescent="0.15"/>
    <row r="3769" x14ac:dyDescent="0.15"/>
    <row r="3770" x14ac:dyDescent="0.15"/>
    <row r="3771" x14ac:dyDescent="0.15"/>
    <row r="3772" x14ac:dyDescent="0.15"/>
    <row r="3773" x14ac:dyDescent="0.15"/>
    <row r="3774" x14ac:dyDescent="0.15"/>
    <row r="3775" x14ac:dyDescent="0.15"/>
    <row r="3776" x14ac:dyDescent="0.15"/>
    <row r="3777" x14ac:dyDescent="0.15"/>
    <row r="3778" x14ac:dyDescent="0.15"/>
    <row r="3779" x14ac:dyDescent="0.15"/>
    <row r="3780" x14ac:dyDescent="0.15"/>
    <row r="3781" x14ac:dyDescent="0.15"/>
    <row r="3782" x14ac:dyDescent="0.15"/>
    <row r="3783" x14ac:dyDescent="0.15"/>
    <row r="3784" x14ac:dyDescent="0.15"/>
    <row r="3785" x14ac:dyDescent="0.15"/>
    <row r="3786" x14ac:dyDescent="0.15"/>
    <row r="3787" x14ac:dyDescent="0.15"/>
    <row r="3788" x14ac:dyDescent="0.15"/>
    <row r="3789" x14ac:dyDescent="0.15"/>
    <row r="3790" x14ac:dyDescent="0.15"/>
    <row r="3791" x14ac:dyDescent="0.15"/>
    <row r="3792" x14ac:dyDescent="0.15"/>
    <row r="3793" x14ac:dyDescent="0.15"/>
    <row r="3794" x14ac:dyDescent="0.15"/>
    <row r="3795" x14ac:dyDescent="0.15"/>
    <row r="3796" x14ac:dyDescent="0.15"/>
    <row r="3797" x14ac:dyDescent="0.15"/>
    <row r="3798" x14ac:dyDescent="0.15"/>
    <row r="3799" x14ac:dyDescent="0.15"/>
    <row r="3800" x14ac:dyDescent="0.15"/>
    <row r="3801" x14ac:dyDescent="0.15"/>
    <row r="3802" x14ac:dyDescent="0.15"/>
    <row r="3803" x14ac:dyDescent="0.15"/>
    <row r="3804" x14ac:dyDescent="0.15"/>
    <row r="3805" x14ac:dyDescent="0.15"/>
    <row r="3806" x14ac:dyDescent="0.15"/>
    <row r="3807" x14ac:dyDescent="0.15"/>
    <row r="3808" x14ac:dyDescent="0.15"/>
    <row r="3809" x14ac:dyDescent="0.15"/>
    <row r="3810" x14ac:dyDescent="0.15"/>
    <row r="3811" x14ac:dyDescent="0.15"/>
    <row r="3812" x14ac:dyDescent="0.15"/>
    <row r="3813" x14ac:dyDescent="0.15"/>
    <row r="3814" x14ac:dyDescent="0.15"/>
    <row r="3815" x14ac:dyDescent="0.15"/>
    <row r="3816" x14ac:dyDescent="0.15"/>
    <row r="3817" x14ac:dyDescent="0.15"/>
    <row r="3818" x14ac:dyDescent="0.15"/>
    <row r="3819" x14ac:dyDescent="0.15"/>
    <row r="3820" x14ac:dyDescent="0.15"/>
    <row r="3821" x14ac:dyDescent="0.15"/>
    <row r="3822" x14ac:dyDescent="0.15"/>
    <row r="3823" x14ac:dyDescent="0.15"/>
    <row r="3824" x14ac:dyDescent="0.15"/>
    <row r="3825" x14ac:dyDescent="0.15"/>
    <row r="3826" x14ac:dyDescent="0.15"/>
    <row r="3827" x14ac:dyDescent="0.15"/>
    <row r="3828" x14ac:dyDescent="0.15"/>
    <row r="3829" x14ac:dyDescent="0.15"/>
    <row r="3830" x14ac:dyDescent="0.15"/>
    <row r="3831" x14ac:dyDescent="0.15"/>
    <row r="3832" x14ac:dyDescent="0.15"/>
    <row r="3833" x14ac:dyDescent="0.15"/>
    <row r="3834" x14ac:dyDescent="0.15"/>
    <row r="3835" x14ac:dyDescent="0.15"/>
    <row r="3836" x14ac:dyDescent="0.15"/>
    <row r="3837" x14ac:dyDescent="0.15"/>
    <row r="3838" x14ac:dyDescent="0.15"/>
    <row r="3839" x14ac:dyDescent="0.15"/>
    <row r="3840" x14ac:dyDescent="0.15"/>
    <row r="3841" x14ac:dyDescent="0.15"/>
    <row r="3842" x14ac:dyDescent="0.15"/>
    <row r="3843" x14ac:dyDescent="0.15"/>
    <row r="3844" x14ac:dyDescent="0.15"/>
    <row r="3845" x14ac:dyDescent="0.15"/>
    <row r="3846" x14ac:dyDescent="0.15"/>
    <row r="3847" x14ac:dyDescent="0.15"/>
    <row r="3848" x14ac:dyDescent="0.15"/>
    <row r="3849" x14ac:dyDescent="0.15"/>
    <row r="3850" x14ac:dyDescent="0.15"/>
    <row r="3851" x14ac:dyDescent="0.15"/>
    <row r="3852" x14ac:dyDescent="0.15"/>
    <row r="3853" x14ac:dyDescent="0.15"/>
    <row r="3854" x14ac:dyDescent="0.15"/>
    <row r="3855" x14ac:dyDescent="0.15"/>
    <row r="3856" x14ac:dyDescent="0.15"/>
    <row r="3857" x14ac:dyDescent="0.15"/>
    <row r="3858" x14ac:dyDescent="0.15"/>
    <row r="3859" x14ac:dyDescent="0.15"/>
    <row r="3860" x14ac:dyDescent="0.15"/>
    <row r="3861" x14ac:dyDescent="0.15"/>
    <row r="3862" x14ac:dyDescent="0.15"/>
    <row r="3863" x14ac:dyDescent="0.15"/>
    <row r="3864" x14ac:dyDescent="0.15"/>
    <row r="3865" x14ac:dyDescent="0.15"/>
    <row r="3866" x14ac:dyDescent="0.15"/>
    <row r="3867" x14ac:dyDescent="0.15"/>
    <row r="3868" x14ac:dyDescent="0.15"/>
    <row r="3869" x14ac:dyDescent="0.15"/>
    <row r="3870" x14ac:dyDescent="0.15"/>
    <row r="3871" x14ac:dyDescent="0.15"/>
    <row r="3872" x14ac:dyDescent="0.15"/>
    <row r="3873" x14ac:dyDescent="0.15"/>
    <row r="3874" x14ac:dyDescent="0.15"/>
    <row r="3875" x14ac:dyDescent="0.15"/>
    <row r="3876" x14ac:dyDescent="0.15"/>
    <row r="3877" x14ac:dyDescent="0.15"/>
    <row r="3878" x14ac:dyDescent="0.15"/>
    <row r="3879" x14ac:dyDescent="0.15"/>
    <row r="3880" x14ac:dyDescent="0.15"/>
    <row r="3881" x14ac:dyDescent="0.15"/>
    <row r="3882" x14ac:dyDescent="0.15"/>
    <row r="3883" x14ac:dyDescent="0.15"/>
    <row r="3884" x14ac:dyDescent="0.15"/>
    <row r="3885" x14ac:dyDescent="0.15"/>
    <row r="3886" x14ac:dyDescent="0.15"/>
    <row r="3887" x14ac:dyDescent="0.15"/>
    <row r="3888" x14ac:dyDescent="0.15"/>
    <row r="3889" x14ac:dyDescent="0.15"/>
    <row r="3890" x14ac:dyDescent="0.15"/>
    <row r="3891" x14ac:dyDescent="0.15"/>
    <row r="3892" x14ac:dyDescent="0.15"/>
    <row r="3893" x14ac:dyDescent="0.15"/>
    <row r="3894" x14ac:dyDescent="0.15"/>
    <row r="3895" x14ac:dyDescent="0.15"/>
    <row r="3896" x14ac:dyDescent="0.15"/>
    <row r="3897" x14ac:dyDescent="0.15"/>
    <row r="3898" x14ac:dyDescent="0.15"/>
    <row r="3899" x14ac:dyDescent="0.15"/>
    <row r="3900" x14ac:dyDescent="0.15"/>
    <row r="3901" x14ac:dyDescent="0.15"/>
    <row r="3902" x14ac:dyDescent="0.15"/>
    <row r="3903" x14ac:dyDescent="0.15"/>
    <row r="3904" x14ac:dyDescent="0.15"/>
    <row r="3905" x14ac:dyDescent="0.15"/>
    <row r="3906" x14ac:dyDescent="0.15"/>
    <row r="3907" x14ac:dyDescent="0.15"/>
    <row r="3908" x14ac:dyDescent="0.15"/>
    <row r="3909" x14ac:dyDescent="0.15"/>
    <row r="3910" x14ac:dyDescent="0.15"/>
    <row r="3911" x14ac:dyDescent="0.15"/>
    <row r="3912" x14ac:dyDescent="0.15"/>
    <row r="3913" x14ac:dyDescent="0.15"/>
    <row r="3914" x14ac:dyDescent="0.15"/>
    <row r="3915" x14ac:dyDescent="0.15"/>
    <row r="3916" x14ac:dyDescent="0.15"/>
    <row r="3917" x14ac:dyDescent="0.15"/>
    <row r="3918" x14ac:dyDescent="0.15"/>
    <row r="3919" x14ac:dyDescent="0.15"/>
    <row r="3920" x14ac:dyDescent="0.15"/>
    <row r="3921" x14ac:dyDescent="0.15"/>
    <row r="3922" x14ac:dyDescent="0.15"/>
    <row r="3923" x14ac:dyDescent="0.15"/>
    <row r="3924" x14ac:dyDescent="0.15"/>
    <row r="3925" x14ac:dyDescent="0.15"/>
    <row r="3926" x14ac:dyDescent="0.15"/>
    <row r="3927" x14ac:dyDescent="0.15"/>
    <row r="3928" x14ac:dyDescent="0.15"/>
    <row r="3929" x14ac:dyDescent="0.15"/>
    <row r="3930" x14ac:dyDescent="0.15"/>
    <row r="3931" x14ac:dyDescent="0.15"/>
    <row r="3932" x14ac:dyDescent="0.15"/>
    <row r="3933" x14ac:dyDescent="0.15"/>
    <row r="3934" x14ac:dyDescent="0.15"/>
    <row r="3935" x14ac:dyDescent="0.15"/>
    <row r="3936" x14ac:dyDescent="0.15"/>
    <row r="3937" x14ac:dyDescent="0.15"/>
    <row r="3938" x14ac:dyDescent="0.15"/>
    <row r="3939" x14ac:dyDescent="0.15"/>
    <row r="3940" x14ac:dyDescent="0.15"/>
    <row r="3941" x14ac:dyDescent="0.15"/>
    <row r="3942" x14ac:dyDescent="0.15"/>
    <row r="3943" x14ac:dyDescent="0.15"/>
    <row r="3944" x14ac:dyDescent="0.15"/>
    <row r="3945" x14ac:dyDescent="0.15"/>
    <row r="3946" x14ac:dyDescent="0.15"/>
    <row r="3947" x14ac:dyDescent="0.15"/>
    <row r="3948" x14ac:dyDescent="0.15"/>
    <row r="3949" x14ac:dyDescent="0.15"/>
    <row r="3950" x14ac:dyDescent="0.15"/>
    <row r="3951" x14ac:dyDescent="0.15"/>
    <row r="3952" x14ac:dyDescent="0.15"/>
    <row r="3953" x14ac:dyDescent="0.15"/>
    <row r="3954" x14ac:dyDescent="0.15"/>
    <row r="3955" x14ac:dyDescent="0.15"/>
    <row r="3956" x14ac:dyDescent="0.15"/>
    <row r="3957" x14ac:dyDescent="0.15"/>
    <row r="3958" x14ac:dyDescent="0.15"/>
    <row r="3959" x14ac:dyDescent="0.15"/>
    <row r="3960" x14ac:dyDescent="0.15"/>
    <row r="3961" x14ac:dyDescent="0.15"/>
    <row r="3962" x14ac:dyDescent="0.15"/>
    <row r="3963" x14ac:dyDescent="0.15"/>
    <row r="3964" x14ac:dyDescent="0.15"/>
    <row r="3965" x14ac:dyDescent="0.15"/>
    <row r="3966" x14ac:dyDescent="0.15"/>
    <row r="3967" x14ac:dyDescent="0.15"/>
    <row r="3968" x14ac:dyDescent="0.15"/>
    <row r="3969" x14ac:dyDescent="0.15"/>
    <row r="3970" x14ac:dyDescent="0.15"/>
    <row r="3971" x14ac:dyDescent="0.15"/>
    <row r="3972" x14ac:dyDescent="0.15"/>
    <row r="3973" x14ac:dyDescent="0.15"/>
    <row r="3974" x14ac:dyDescent="0.15"/>
    <row r="3975" x14ac:dyDescent="0.15"/>
    <row r="3976" x14ac:dyDescent="0.15"/>
    <row r="3977" x14ac:dyDescent="0.15"/>
    <row r="3978" x14ac:dyDescent="0.15"/>
    <row r="3979" x14ac:dyDescent="0.15"/>
    <row r="3980" x14ac:dyDescent="0.15"/>
    <row r="3981" x14ac:dyDescent="0.15"/>
    <row r="3982" x14ac:dyDescent="0.15"/>
    <row r="3983" x14ac:dyDescent="0.15"/>
    <row r="3984" x14ac:dyDescent="0.15"/>
    <row r="3985" x14ac:dyDescent="0.15"/>
    <row r="3986" x14ac:dyDescent="0.15"/>
    <row r="3987" x14ac:dyDescent="0.15"/>
    <row r="3988" x14ac:dyDescent="0.15"/>
    <row r="3989" x14ac:dyDescent="0.15"/>
    <row r="3990" x14ac:dyDescent="0.15"/>
    <row r="3991" x14ac:dyDescent="0.15"/>
    <row r="3992" x14ac:dyDescent="0.15"/>
    <row r="3993" x14ac:dyDescent="0.15"/>
    <row r="3994" x14ac:dyDescent="0.15"/>
    <row r="3995" x14ac:dyDescent="0.15"/>
    <row r="3996" x14ac:dyDescent="0.15"/>
    <row r="3997" x14ac:dyDescent="0.15"/>
    <row r="3998" x14ac:dyDescent="0.15"/>
    <row r="3999" x14ac:dyDescent="0.15"/>
    <row r="4000" x14ac:dyDescent="0.15"/>
    <row r="4001" x14ac:dyDescent="0.15"/>
    <row r="4002" x14ac:dyDescent="0.15"/>
    <row r="4003" x14ac:dyDescent="0.15"/>
    <row r="4004" x14ac:dyDescent="0.15"/>
    <row r="4005" x14ac:dyDescent="0.15"/>
    <row r="4006" x14ac:dyDescent="0.15"/>
    <row r="4007" x14ac:dyDescent="0.15"/>
    <row r="4008" x14ac:dyDescent="0.15"/>
    <row r="4009" x14ac:dyDescent="0.15"/>
    <row r="4010" x14ac:dyDescent="0.15"/>
    <row r="4011" x14ac:dyDescent="0.15"/>
    <row r="4012" x14ac:dyDescent="0.15"/>
    <row r="4013" x14ac:dyDescent="0.15"/>
    <row r="4014" x14ac:dyDescent="0.15"/>
    <row r="4015" x14ac:dyDescent="0.15"/>
    <row r="4016" x14ac:dyDescent="0.15"/>
    <row r="4017" x14ac:dyDescent="0.15"/>
    <row r="4018" x14ac:dyDescent="0.15"/>
    <row r="4019" x14ac:dyDescent="0.15"/>
    <row r="4020" x14ac:dyDescent="0.15"/>
    <row r="4021" x14ac:dyDescent="0.15"/>
    <row r="4022" x14ac:dyDescent="0.15"/>
    <row r="4023" x14ac:dyDescent="0.15"/>
    <row r="4024" x14ac:dyDescent="0.15"/>
    <row r="4025" x14ac:dyDescent="0.15"/>
    <row r="4026" x14ac:dyDescent="0.15"/>
    <row r="4027" x14ac:dyDescent="0.15"/>
    <row r="4028" x14ac:dyDescent="0.15"/>
    <row r="4029" x14ac:dyDescent="0.15"/>
    <row r="4030" x14ac:dyDescent="0.15"/>
    <row r="4031" x14ac:dyDescent="0.15"/>
    <row r="4032" x14ac:dyDescent="0.15"/>
    <row r="4033" x14ac:dyDescent="0.15"/>
    <row r="4034" x14ac:dyDescent="0.15"/>
    <row r="4035" x14ac:dyDescent="0.15"/>
    <row r="4036" x14ac:dyDescent="0.15"/>
    <row r="4037" x14ac:dyDescent="0.15"/>
    <row r="4038" x14ac:dyDescent="0.15"/>
    <row r="4039" x14ac:dyDescent="0.15"/>
    <row r="4040" x14ac:dyDescent="0.15"/>
    <row r="4041" x14ac:dyDescent="0.15"/>
    <row r="4042" x14ac:dyDescent="0.15"/>
    <row r="4043" x14ac:dyDescent="0.15"/>
    <row r="4044" x14ac:dyDescent="0.15"/>
    <row r="4045" x14ac:dyDescent="0.15"/>
    <row r="4046" x14ac:dyDescent="0.15"/>
    <row r="4047" x14ac:dyDescent="0.15"/>
    <row r="4048" x14ac:dyDescent="0.15"/>
    <row r="4049" x14ac:dyDescent="0.15"/>
    <row r="4050" x14ac:dyDescent="0.15"/>
    <row r="4051" x14ac:dyDescent="0.15"/>
    <row r="4052" x14ac:dyDescent="0.15"/>
    <row r="4053" x14ac:dyDescent="0.15"/>
    <row r="4054" x14ac:dyDescent="0.15"/>
    <row r="4055" x14ac:dyDescent="0.15"/>
    <row r="4056" x14ac:dyDescent="0.15"/>
    <row r="4057" x14ac:dyDescent="0.15"/>
    <row r="4058" x14ac:dyDescent="0.15"/>
    <row r="4059" x14ac:dyDescent="0.15"/>
    <row r="4060" x14ac:dyDescent="0.15"/>
    <row r="4061" x14ac:dyDescent="0.15"/>
    <row r="4062" x14ac:dyDescent="0.15"/>
    <row r="4063" x14ac:dyDescent="0.15"/>
    <row r="4064" x14ac:dyDescent="0.15"/>
    <row r="4065" x14ac:dyDescent="0.15"/>
    <row r="4066" x14ac:dyDescent="0.15"/>
    <row r="4067" x14ac:dyDescent="0.15"/>
    <row r="4068" x14ac:dyDescent="0.15"/>
    <row r="4069" x14ac:dyDescent="0.15"/>
    <row r="4070" x14ac:dyDescent="0.15"/>
    <row r="4071" x14ac:dyDescent="0.15"/>
    <row r="4072" x14ac:dyDescent="0.15"/>
    <row r="4073" x14ac:dyDescent="0.15"/>
    <row r="4074" x14ac:dyDescent="0.15"/>
    <row r="4075" x14ac:dyDescent="0.15"/>
    <row r="4076" x14ac:dyDescent="0.15"/>
    <row r="4077" x14ac:dyDescent="0.15"/>
    <row r="4078" x14ac:dyDescent="0.15"/>
    <row r="4079" x14ac:dyDescent="0.15"/>
    <row r="4080" x14ac:dyDescent="0.15"/>
    <row r="4081" x14ac:dyDescent="0.15"/>
    <row r="4082" x14ac:dyDescent="0.15"/>
    <row r="4083" x14ac:dyDescent="0.15"/>
    <row r="4084" x14ac:dyDescent="0.15"/>
    <row r="4085" x14ac:dyDescent="0.15"/>
    <row r="4086" x14ac:dyDescent="0.15"/>
    <row r="4087" x14ac:dyDescent="0.15"/>
    <row r="4088" x14ac:dyDescent="0.15"/>
    <row r="4089" x14ac:dyDescent="0.15"/>
    <row r="4090" x14ac:dyDescent="0.15"/>
    <row r="4091" x14ac:dyDescent="0.15"/>
    <row r="4092" x14ac:dyDescent="0.15"/>
    <row r="4093" x14ac:dyDescent="0.15"/>
    <row r="4094" x14ac:dyDescent="0.15"/>
    <row r="4095" x14ac:dyDescent="0.15"/>
    <row r="4096" x14ac:dyDescent="0.15"/>
    <row r="4097" x14ac:dyDescent="0.15"/>
    <row r="4098" x14ac:dyDescent="0.15"/>
    <row r="4099" x14ac:dyDescent="0.15"/>
    <row r="4100" x14ac:dyDescent="0.15"/>
    <row r="4101" x14ac:dyDescent="0.15"/>
    <row r="4102" x14ac:dyDescent="0.15"/>
    <row r="4103" x14ac:dyDescent="0.15"/>
    <row r="4104" x14ac:dyDescent="0.15"/>
    <row r="4105" x14ac:dyDescent="0.15"/>
    <row r="4106" x14ac:dyDescent="0.15"/>
    <row r="4107" x14ac:dyDescent="0.15"/>
    <row r="4108" x14ac:dyDescent="0.15"/>
    <row r="4109" x14ac:dyDescent="0.15"/>
    <row r="4110" x14ac:dyDescent="0.15"/>
    <row r="4111" x14ac:dyDescent="0.15"/>
    <row r="4112" x14ac:dyDescent="0.15"/>
    <row r="4113" x14ac:dyDescent="0.15"/>
    <row r="4114" x14ac:dyDescent="0.15"/>
    <row r="4115" x14ac:dyDescent="0.15"/>
    <row r="4116" x14ac:dyDescent="0.15"/>
    <row r="4117" x14ac:dyDescent="0.15"/>
    <row r="4118" x14ac:dyDescent="0.15"/>
    <row r="4119" x14ac:dyDescent="0.15"/>
    <row r="4120" x14ac:dyDescent="0.15"/>
    <row r="4121" x14ac:dyDescent="0.15"/>
    <row r="4122" x14ac:dyDescent="0.15"/>
    <row r="4123" x14ac:dyDescent="0.15"/>
    <row r="4124" x14ac:dyDescent="0.15"/>
    <row r="4125" x14ac:dyDescent="0.15"/>
    <row r="4126" x14ac:dyDescent="0.15"/>
    <row r="4127" x14ac:dyDescent="0.15"/>
    <row r="4128" x14ac:dyDescent="0.15"/>
    <row r="4129" x14ac:dyDescent="0.15"/>
    <row r="4130" x14ac:dyDescent="0.15"/>
    <row r="4131" x14ac:dyDescent="0.15"/>
    <row r="4132" x14ac:dyDescent="0.15"/>
    <row r="4133" x14ac:dyDescent="0.15"/>
    <row r="4134" x14ac:dyDescent="0.15"/>
    <row r="4135" x14ac:dyDescent="0.15"/>
    <row r="4136" x14ac:dyDescent="0.15"/>
    <row r="4137" x14ac:dyDescent="0.15"/>
    <row r="4138" x14ac:dyDescent="0.15"/>
    <row r="4139" x14ac:dyDescent="0.15"/>
    <row r="4140" x14ac:dyDescent="0.15"/>
    <row r="4141" x14ac:dyDescent="0.15"/>
    <row r="4142" x14ac:dyDescent="0.15"/>
    <row r="4143" x14ac:dyDescent="0.15"/>
    <row r="4144" x14ac:dyDescent="0.15"/>
    <row r="4145" x14ac:dyDescent="0.15"/>
    <row r="4146" x14ac:dyDescent="0.15"/>
    <row r="4147" x14ac:dyDescent="0.15"/>
    <row r="4148" x14ac:dyDescent="0.15"/>
    <row r="4149" x14ac:dyDescent="0.15"/>
    <row r="4150" x14ac:dyDescent="0.15"/>
    <row r="4151" x14ac:dyDescent="0.15"/>
    <row r="4152" x14ac:dyDescent="0.15"/>
    <row r="4153" x14ac:dyDescent="0.15"/>
    <row r="4154" x14ac:dyDescent="0.15"/>
    <row r="4155" x14ac:dyDescent="0.15"/>
    <row r="4156" x14ac:dyDescent="0.15"/>
    <row r="4157" x14ac:dyDescent="0.15"/>
    <row r="4158" x14ac:dyDescent="0.15"/>
    <row r="4159" x14ac:dyDescent="0.15"/>
    <row r="4160" x14ac:dyDescent="0.15"/>
    <row r="4161" x14ac:dyDescent="0.15"/>
    <row r="4162" x14ac:dyDescent="0.15"/>
    <row r="4163" x14ac:dyDescent="0.15"/>
    <row r="4164" x14ac:dyDescent="0.15"/>
    <row r="4165" x14ac:dyDescent="0.15"/>
    <row r="4166" x14ac:dyDescent="0.15"/>
    <row r="4167" x14ac:dyDescent="0.15"/>
    <row r="4168" x14ac:dyDescent="0.15"/>
    <row r="4169" x14ac:dyDescent="0.15"/>
    <row r="4170" x14ac:dyDescent="0.15"/>
    <row r="4171" x14ac:dyDescent="0.15"/>
    <row r="4172" x14ac:dyDescent="0.15"/>
    <row r="4173" x14ac:dyDescent="0.15"/>
    <row r="4174" x14ac:dyDescent="0.15"/>
    <row r="4175" x14ac:dyDescent="0.15"/>
    <row r="4176" x14ac:dyDescent="0.15"/>
    <row r="4177" x14ac:dyDescent="0.15"/>
    <row r="4178" x14ac:dyDescent="0.15"/>
    <row r="4179" x14ac:dyDescent="0.15"/>
    <row r="4180" x14ac:dyDescent="0.15"/>
    <row r="4181" x14ac:dyDescent="0.15"/>
    <row r="4182" x14ac:dyDescent="0.15"/>
    <row r="4183" x14ac:dyDescent="0.15"/>
    <row r="4184" x14ac:dyDescent="0.15"/>
    <row r="4185" x14ac:dyDescent="0.15"/>
    <row r="4186" x14ac:dyDescent="0.15"/>
    <row r="4187" x14ac:dyDescent="0.15"/>
    <row r="4188" x14ac:dyDescent="0.15"/>
    <row r="4189" x14ac:dyDescent="0.15"/>
    <row r="4190" x14ac:dyDescent="0.15"/>
    <row r="4191" x14ac:dyDescent="0.15"/>
    <row r="4192" x14ac:dyDescent="0.15"/>
    <row r="4193" x14ac:dyDescent="0.15"/>
    <row r="4194" x14ac:dyDescent="0.15"/>
    <row r="4195" x14ac:dyDescent="0.15"/>
    <row r="4196" x14ac:dyDescent="0.15"/>
    <row r="4197" x14ac:dyDescent="0.15"/>
    <row r="4198" x14ac:dyDescent="0.15"/>
    <row r="4199" x14ac:dyDescent="0.15"/>
    <row r="4200" x14ac:dyDescent="0.15"/>
    <row r="4201" x14ac:dyDescent="0.15"/>
    <row r="4202" x14ac:dyDescent="0.15"/>
    <row r="4203" x14ac:dyDescent="0.15"/>
    <row r="4204" x14ac:dyDescent="0.15"/>
    <row r="4205" x14ac:dyDescent="0.15"/>
    <row r="4206" x14ac:dyDescent="0.15"/>
    <row r="4207" x14ac:dyDescent="0.15"/>
    <row r="4208" x14ac:dyDescent="0.15"/>
    <row r="4209" x14ac:dyDescent="0.15"/>
    <row r="4210" x14ac:dyDescent="0.15"/>
    <row r="4211" x14ac:dyDescent="0.15"/>
    <row r="4212" x14ac:dyDescent="0.15"/>
    <row r="4213" x14ac:dyDescent="0.15"/>
    <row r="4214" x14ac:dyDescent="0.15"/>
    <row r="4215" x14ac:dyDescent="0.15"/>
    <row r="4216" x14ac:dyDescent="0.15"/>
    <row r="4217" x14ac:dyDescent="0.15"/>
    <row r="4218" x14ac:dyDescent="0.15"/>
    <row r="4219" x14ac:dyDescent="0.15"/>
    <row r="4220" x14ac:dyDescent="0.15"/>
    <row r="4221" x14ac:dyDescent="0.15"/>
    <row r="4222" x14ac:dyDescent="0.15"/>
    <row r="4223" x14ac:dyDescent="0.15"/>
    <row r="4224" x14ac:dyDescent="0.15"/>
    <row r="4225" x14ac:dyDescent="0.15"/>
    <row r="4226" x14ac:dyDescent="0.15"/>
    <row r="4227" x14ac:dyDescent="0.15"/>
    <row r="4228" x14ac:dyDescent="0.15"/>
    <row r="4229" x14ac:dyDescent="0.15"/>
    <row r="4230" x14ac:dyDescent="0.15"/>
    <row r="4231" x14ac:dyDescent="0.15"/>
    <row r="4232" x14ac:dyDescent="0.15"/>
    <row r="4233" x14ac:dyDescent="0.15"/>
    <row r="4234" x14ac:dyDescent="0.15"/>
    <row r="4235" x14ac:dyDescent="0.15"/>
    <row r="4236" x14ac:dyDescent="0.15"/>
    <row r="4237" x14ac:dyDescent="0.15"/>
    <row r="4238" x14ac:dyDescent="0.15"/>
    <row r="4239" x14ac:dyDescent="0.15"/>
    <row r="4240" x14ac:dyDescent="0.15"/>
    <row r="4241" x14ac:dyDescent="0.15"/>
    <row r="4242" x14ac:dyDescent="0.15"/>
    <row r="4243" x14ac:dyDescent="0.15"/>
    <row r="4244" x14ac:dyDescent="0.15"/>
    <row r="4245" x14ac:dyDescent="0.15"/>
    <row r="4246" x14ac:dyDescent="0.15"/>
    <row r="4247" x14ac:dyDescent="0.15"/>
    <row r="4248" x14ac:dyDescent="0.15"/>
    <row r="4249" x14ac:dyDescent="0.15"/>
    <row r="4250" x14ac:dyDescent="0.15"/>
    <row r="4251" x14ac:dyDescent="0.15"/>
    <row r="4252" x14ac:dyDescent="0.15"/>
    <row r="4253" x14ac:dyDescent="0.15"/>
    <row r="4254" x14ac:dyDescent="0.15"/>
    <row r="4255" x14ac:dyDescent="0.15"/>
    <row r="4256" x14ac:dyDescent="0.15"/>
    <row r="4257" x14ac:dyDescent="0.15"/>
    <row r="4258" x14ac:dyDescent="0.15"/>
    <row r="4259" x14ac:dyDescent="0.15"/>
    <row r="4260" x14ac:dyDescent="0.15"/>
    <row r="4261" x14ac:dyDescent="0.15"/>
    <row r="4262" x14ac:dyDescent="0.15"/>
    <row r="4263" x14ac:dyDescent="0.15"/>
    <row r="4264" x14ac:dyDescent="0.15"/>
    <row r="4265" x14ac:dyDescent="0.15"/>
    <row r="4266" x14ac:dyDescent="0.15"/>
    <row r="4267" x14ac:dyDescent="0.15"/>
    <row r="4268" x14ac:dyDescent="0.15"/>
    <row r="4269" x14ac:dyDescent="0.15"/>
    <row r="4270" x14ac:dyDescent="0.15"/>
    <row r="4271" x14ac:dyDescent="0.15"/>
    <row r="4272" x14ac:dyDescent="0.15"/>
    <row r="4273" x14ac:dyDescent="0.15"/>
    <row r="4274" x14ac:dyDescent="0.15"/>
    <row r="4275" x14ac:dyDescent="0.15"/>
    <row r="4276" x14ac:dyDescent="0.15"/>
    <row r="4277" x14ac:dyDescent="0.15"/>
    <row r="4278" x14ac:dyDescent="0.15"/>
    <row r="4279" x14ac:dyDescent="0.15"/>
    <row r="4280" x14ac:dyDescent="0.15"/>
    <row r="4281" x14ac:dyDescent="0.15"/>
    <row r="4282" x14ac:dyDescent="0.15"/>
    <row r="4283" x14ac:dyDescent="0.15"/>
    <row r="4284" x14ac:dyDescent="0.15"/>
    <row r="4285" x14ac:dyDescent="0.15"/>
    <row r="4286" x14ac:dyDescent="0.15"/>
    <row r="4287" x14ac:dyDescent="0.15"/>
    <row r="4288" x14ac:dyDescent="0.15"/>
    <row r="4289" x14ac:dyDescent="0.15"/>
    <row r="4290" x14ac:dyDescent="0.15"/>
    <row r="4291" x14ac:dyDescent="0.15"/>
    <row r="4292" x14ac:dyDescent="0.15"/>
    <row r="4293" x14ac:dyDescent="0.15"/>
    <row r="4294" x14ac:dyDescent="0.15"/>
    <row r="4295" x14ac:dyDescent="0.15"/>
    <row r="4296" x14ac:dyDescent="0.15"/>
    <row r="4297" x14ac:dyDescent="0.15"/>
    <row r="4298" x14ac:dyDescent="0.15"/>
    <row r="4299" x14ac:dyDescent="0.15"/>
    <row r="4300" x14ac:dyDescent="0.15"/>
    <row r="4301" x14ac:dyDescent="0.15"/>
    <row r="4302" x14ac:dyDescent="0.15"/>
    <row r="4303" x14ac:dyDescent="0.15"/>
    <row r="4304" x14ac:dyDescent="0.15"/>
    <row r="4305" x14ac:dyDescent="0.15"/>
    <row r="4306" x14ac:dyDescent="0.15"/>
    <row r="4307" x14ac:dyDescent="0.15"/>
    <row r="4308" x14ac:dyDescent="0.15"/>
    <row r="4309" x14ac:dyDescent="0.15"/>
    <row r="4310" x14ac:dyDescent="0.15"/>
    <row r="4311" x14ac:dyDescent="0.15"/>
    <row r="4312" x14ac:dyDescent="0.15"/>
    <row r="4313" x14ac:dyDescent="0.15"/>
    <row r="4314" x14ac:dyDescent="0.15"/>
    <row r="4315" x14ac:dyDescent="0.15"/>
    <row r="4316" x14ac:dyDescent="0.15"/>
    <row r="4317" x14ac:dyDescent="0.15"/>
    <row r="4318" x14ac:dyDescent="0.15"/>
    <row r="4319" x14ac:dyDescent="0.15"/>
    <row r="4320" x14ac:dyDescent="0.15"/>
    <row r="4321" x14ac:dyDescent="0.15"/>
    <row r="4322" x14ac:dyDescent="0.15"/>
    <row r="4323" x14ac:dyDescent="0.15"/>
    <row r="4324" x14ac:dyDescent="0.15"/>
    <row r="4325" x14ac:dyDescent="0.15"/>
    <row r="4326" x14ac:dyDescent="0.15"/>
    <row r="4327" x14ac:dyDescent="0.15"/>
    <row r="4328" x14ac:dyDescent="0.15"/>
    <row r="4329" x14ac:dyDescent="0.15"/>
    <row r="4330" x14ac:dyDescent="0.15"/>
    <row r="4331" x14ac:dyDescent="0.15"/>
    <row r="4332" x14ac:dyDescent="0.15"/>
    <row r="4333" x14ac:dyDescent="0.15"/>
    <row r="4334" x14ac:dyDescent="0.15"/>
    <row r="4335" x14ac:dyDescent="0.15"/>
    <row r="4336" x14ac:dyDescent="0.15"/>
    <row r="4337" x14ac:dyDescent="0.15"/>
    <row r="4338" x14ac:dyDescent="0.15"/>
    <row r="4339" x14ac:dyDescent="0.15"/>
    <row r="4340" x14ac:dyDescent="0.15"/>
    <row r="4341" x14ac:dyDescent="0.15"/>
    <row r="4342" x14ac:dyDescent="0.15"/>
    <row r="4343" x14ac:dyDescent="0.15"/>
    <row r="4344" x14ac:dyDescent="0.15"/>
    <row r="4345" x14ac:dyDescent="0.15"/>
    <row r="4346" x14ac:dyDescent="0.15"/>
    <row r="4347" x14ac:dyDescent="0.15"/>
    <row r="4348" x14ac:dyDescent="0.15"/>
    <row r="4349" x14ac:dyDescent="0.15"/>
    <row r="4350" x14ac:dyDescent="0.15"/>
    <row r="4351" x14ac:dyDescent="0.15"/>
    <row r="4352" x14ac:dyDescent="0.15"/>
    <row r="4353" x14ac:dyDescent="0.15"/>
    <row r="4354" x14ac:dyDescent="0.15"/>
    <row r="4355" x14ac:dyDescent="0.15"/>
    <row r="4356" x14ac:dyDescent="0.15"/>
    <row r="4357" x14ac:dyDescent="0.15"/>
    <row r="4358" x14ac:dyDescent="0.15"/>
    <row r="4359" x14ac:dyDescent="0.15"/>
    <row r="4360" x14ac:dyDescent="0.15"/>
    <row r="4361" x14ac:dyDescent="0.15"/>
    <row r="4362" x14ac:dyDescent="0.15"/>
    <row r="4363" x14ac:dyDescent="0.15"/>
    <row r="4364" x14ac:dyDescent="0.15"/>
    <row r="4365" x14ac:dyDescent="0.15"/>
    <row r="4366" x14ac:dyDescent="0.15"/>
    <row r="4367" x14ac:dyDescent="0.15"/>
    <row r="4368" x14ac:dyDescent="0.15"/>
    <row r="4369" x14ac:dyDescent="0.15"/>
    <row r="4370" x14ac:dyDescent="0.15"/>
    <row r="4371" x14ac:dyDescent="0.15"/>
    <row r="4372" x14ac:dyDescent="0.15"/>
    <row r="4373" x14ac:dyDescent="0.15"/>
    <row r="4374" x14ac:dyDescent="0.15"/>
    <row r="4375" x14ac:dyDescent="0.15"/>
    <row r="4376" x14ac:dyDescent="0.15"/>
    <row r="4377" x14ac:dyDescent="0.15"/>
    <row r="4378" x14ac:dyDescent="0.15"/>
    <row r="4379" x14ac:dyDescent="0.15"/>
    <row r="4380" x14ac:dyDescent="0.15"/>
    <row r="4381" x14ac:dyDescent="0.15"/>
    <row r="4382" x14ac:dyDescent="0.15"/>
    <row r="4383" x14ac:dyDescent="0.15"/>
    <row r="4384" x14ac:dyDescent="0.15"/>
    <row r="4385" x14ac:dyDescent="0.15"/>
    <row r="4386" x14ac:dyDescent="0.15"/>
    <row r="4387" x14ac:dyDescent="0.15"/>
    <row r="4388" x14ac:dyDescent="0.15"/>
    <row r="4389" x14ac:dyDescent="0.15"/>
    <row r="4390" x14ac:dyDescent="0.15"/>
    <row r="4391" x14ac:dyDescent="0.15"/>
    <row r="4392" x14ac:dyDescent="0.15"/>
    <row r="4393" x14ac:dyDescent="0.15"/>
    <row r="4394" x14ac:dyDescent="0.15"/>
    <row r="4395" x14ac:dyDescent="0.15"/>
    <row r="4396" x14ac:dyDescent="0.15"/>
    <row r="4397" x14ac:dyDescent="0.15"/>
    <row r="4398" x14ac:dyDescent="0.15"/>
    <row r="4399" x14ac:dyDescent="0.15"/>
    <row r="4400" x14ac:dyDescent="0.15"/>
    <row r="4401" x14ac:dyDescent="0.15"/>
    <row r="4402" x14ac:dyDescent="0.15"/>
    <row r="4403" x14ac:dyDescent="0.15"/>
    <row r="4404" x14ac:dyDescent="0.15"/>
    <row r="4405" x14ac:dyDescent="0.15"/>
    <row r="4406" x14ac:dyDescent="0.15"/>
    <row r="4407" x14ac:dyDescent="0.15"/>
    <row r="4408" x14ac:dyDescent="0.15"/>
    <row r="4409" x14ac:dyDescent="0.15"/>
    <row r="4410" x14ac:dyDescent="0.15"/>
    <row r="4411" x14ac:dyDescent="0.15"/>
    <row r="4412" x14ac:dyDescent="0.15"/>
    <row r="4413" x14ac:dyDescent="0.15"/>
    <row r="4414" x14ac:dyDescent="0.15"/>
    <row r="4415" x14ac:dyDescent="0.15"/>
    <row r="4416" x14ac:dyDescent="0.15"/>
    <row r="4417" x14ac:dyDescent="0.15"/>
    <row r="4418" x14ac:dyDescent="0.15"/>
    <row r="4419" x14ac:dyDescent="0.15"/>
    <row r="4420" x14ac:dyDescent="0.15"/>
    <row r="4421" x14ac:dyDescent="0.15"/>
    <row r="4422" x14ac:dyDescent="0.15"/>
    <row r="4423" x14ac:dyDescent="0.15"/>
    <row r="4424" x14ac:dyDescent="0.15"/>
    <row r="4425" x14ac:dyDescent="0.15"/>
    <row r="4426" x14ac:dyDescent="0.15"/>
    <row r="4427" x14ac:dyDescent="0.15"/>
    <row r="4428" x14ac:dyDescent="0.15"/>
    <row r="4429" x14ac:dyDescent="0.15"/>
    <row r="4430" x14ac:dyDescent="0.15"/>
    <row r="4431" x14ac:dyDescent="0.15"/>
    <row r="4432" x14ac:dyDescent="0.15"/>
    <row r="4433" x14ac:dyDescent="0.15"/>
    <row r="4434" x14ac:dyDescent="0.15"/>
    <row r="4435" x14ac:dyDescent="0.15"/>
    <row r="4436" x14ac:dyDescent="0.15"/>
    <row r="4437" x14ac:dyDescent="0.15"/>
    <row r="4438" x14ac:dyDescent="0.15"/>
    <row r="4439" x14ac:dyDescent="0.15"/>
    <row r="4440" x14ac:dyDescent="0.15"/>
    <row r="4441" x14ac:dyDescent="0.15"/>
    <row r="4442" x14ac:dyDescent="0.15"/>
    <row r="4443" x14ac:dyDescent="0.15"/>
    <row r="4444" x14ac:dyDescent="0.15"/>
    <row r="4445" x14ac:dyDescent="0.15"/>
    <row r="4446" x14ac:dyDescent="0.15"/>
    <row r="4447" x14ac:dyDescent="0.15"/>
    <row r="4448" x14ac:dyDescent="0.15"/>
    <row r="4449" x14ac:dyDescent="0.15"/>
    <row r="4450" x14ac:dyDescent="0.15"/>
    <row r="4451" x14ac:dyDescent="0.15"/>
    <row r="4452" x14ac:dyDescent="0.15"/>
    <row r="4453" x14ac:dyDescent="0.15"/>
    <row r="4454" x14ac:dyDescent="0.15"/>
    <row r="4455" x14ac:dyDescent="0.15"/>
    <row r="4456" x14ac:dyDescent="0.15"/>
    <row r="4457" x14ac:dyDescent="0.15"/>
    <row r="4458" x14ac:dyDescent="0.15"/>
    <row r="4459" x14ac:dyDescent="0.15"/>
    <row r="4460" x14ac:dyDescent="0.15"/>
    <row r="4461" x14ac:dyDescent="0.15"/>
    <row r="4462" x14ac:dyDescent="0.15"/>
    <row r="4463" x14ac:dyDescent="0.15"/>
    <row r="4464" x14ac:dyDescent="0.15"/>
    <row r="4465" x14ac:dyDescent="0.15"/>
    <row r="4466" x14ac:dyDescent="0.15"/>
    <row r="4467" x14ac:dyDescent="0.15"/>
    <row r="4468" x14ac:dyDescent="0.15"/>
    <row r="4469" x14ac:dyDescent="0.15"/>
    <row r="4470" x14ac:dyDescent="0.15"/>
    <row r="4471" x14ac:dyDescent="0.15"/>
    <row r="4472" x14ac:dyDescent="0.15"/>
    <row r="4473" x14ac:dyDescent="0.15"/>
    <row r="4474" x14ac:dyDescent="0.15"/>
    <row r="4475" x14ac:dyDescent="0.15"/>
    <row r="4476" x14ac:dyDescent="0.15"/>
    <row r="4477" x14ac:dyDescent="0.15"/>
    <row r="4478" x14ac:dyDescent="0.15"/>
    <row r="4479" x14ac:dyDescent="0.15"/>
    <row r="4480" x14ac:dyDescent="0.15"/>
    <row r="4481" x14ac:dyDescent="0.15"/>
    <row r="4482" x14ac:dyDescent="0.15"/>
    <row r="4483" x14ac:dyDescent="0.15"/>
    <row r="4484" x14ac:dyDescent="0.15"/>
    <row r="4485" x14ac:dyDescent="0.15"/>
    <row r="4486" x14ac:dyDescent="0.15"/>
    <row r="4487" x14ac:dyDescent="0.15"/>
    <row r="4488" x14ac:dyDescent="0.15"/>
    <row r="4489" x14ac:dyDescent="0.15"/>
    <row r="4490" x14ac:dyDescent="0.15"/>
    <row r="4491" x14ac:dyDescent="0.15"/>
    <row r="4492" x14ac:dyDescent="0.15"/>
    <row r="4493" x14ac:dyDescent="0.15"/>
    <row r="4494" x14ac:dyDescent="0.15"/>
    <row r="4495" x14ac:dyDescent="0.15"/>
    <row r="4496" x14ac:dyDescent="0.15"/>
    <row r="4497" x14ac:dyDescent="0.15"/>
    <row r="4498" x14ac:dyDescent="0.15"/>
    <row r="4499" x14ac:dyDescent="0.15"/>
    <row r="4500" x14ac:dyDescent="0.15"/>
    <row r="4501" x14ac:dyDescent="0.15"/>
    <row r="4502" x14ac:dyDescent="0.15"/>
    <row r="4503" x14ac:dyDescent="0.15"/>
    <row r="4504" x14ac:dyDescent="0.15"/>
    <row r="4505" x14ac:dyDescent="0.15"/>
    <row r="4506" x14ac:dyDescent="0.15"/>
    <row r="4507" x14ac:dyDescent="0.15"/>
    <row r="4508" x14ac:dyDescent="0.15"/>
    <row r="4509" x14ac:dyDescent="0.15"/>
    <row r="4510" x14ac:dyDescent="0.15"/>
    <row r="4511" x14ac:dyDescent="0.15"/>
    <row r="4512" x14ac:dyDescent="0.15"/>
    <row r="4513" x14ac:dyDescent="0.15"/>
    <row r="4514" x14ac:dyDescent="0.15"/>
    <row r="4515" x14ac:dyDescent="0.15"/>
    <row r="4516" x14ac:dyDescent="0.15"/>
    <row r="4517" x14ac:dyDescent="0.15"/>
    <row r="4518" x14ac:dyDescent="0.15"/>
    <row r="4519" x14ac:dyDescent="0.15"/>
    <row r="4520" x14ac:dyDescent="0.15"/>
    <row r="4521" x14ac:dyDescent="0.15"/>
    <row r="4522" x14ac:dyDescent="0.15"/>
    <row r="4523" x14ac:dyDescent="0.15"/>
    <row r="4524" x14ac:dyDescent="0.15"/>
    <row r="4525" x14ac:dyDescent="0.15"/>
    <row r="4526" x14ac:dyDescent="0.15"/>
    <row r="4527" x14ac:dyDescent="0.15"/>
    <row r="4528" x14ac:dyDescent="0.15"/>
    <row r="4529" x14ac:dyDescent="0.15"/>
    <row r="4530" x14ac:dyDescent="0.15"/>
    <row r="4531" x14ac:dyDescent="0.15"/>
    <row r="4532" x14ac:dyDescent="0.15"/>
    <row r="4533" x14ac:dyDescent="0.15"/>
    <row r="4534" x14ac:dyDescent="0.15"/>
    <row r="4535" x14ac:dyDescent="0.15"/>
    <row r="4536" x14ac:dyDescent="0.15"/>
    <row r="4537" x14ac:dyDescent="0.15"/>
    <row r="4538" x14ac:dyDescent="0.15"/>
    <row r="4539" x14ac:dyDescent="0.15"/>
    <row r="4540" x14ac:dyDescent="0.15"/>
    <row r="4541" x14ac:dyDescent="0.15"/>
    <row r="4542" x14ac:dyDescent="0.15"/>
    <row r="4543" x14ac:dyDescent="0.15"/>
    <row r="4544" x14ac:dyDescent="0.15"/>
    <row r="4545" x14ac:dyDescent="0.15"/>
    <row r="4546" x14ac:dyDescent="0.15"/>
    <row r="4547" x14ac:dyDescent="0.15"/>
    <row r="4548" x14ac:dyDescent="0.15"/>
    <row r="4549" x14ac:dyDescent="0.15"/>
    <row r="4550" x14ac:dyDescent="0.15"/>
    <row r="4551" x14ac:dyDescent="0.15"/>
    <row r="4552" x14ac:dyDescent="0.15"/>
    <row r="4553" x14ac:dyDescent="0.15"/>
    <row r="4554" x14ac:dyDescent="0.15"/>
    <row r="4555" x14ac:dyDescent="0.15"/>
    <row r="4556" x14ac:dyDescent="0.15"/>
    <row r="4557" x14ac:dyDescent="0.15"/>
    <row r="4558" x14ac:dyDescent="0.15"/>
    <row r="4559" x14ac:dyDescent="0.15"/>
    <row r="4560" x14ac:dyDescent="0.15"/>
    <row r="4561" x14ac:dyDescent="0.15"/>
    <row r="4562" x14ac:dyDescent="0.15"/>
    <row r="4563" x14ac:dyDescent="0.15"/>
    <row r="4564" x14ac:dyDescent="0.15"/>
    <row r="4565" x14ac:dyDescent="0.15"/>
    <row r="4566" x14ac:dyDescent="0.15"/>
    <row r="4567" x14ac:dyDescent="0.15"/>
    <row r="4568" x14ac:dyDescent="0.15"/>
    <row r="4569" x14ac:dyDescent="0.15"/>
    <row r="4570" x14ac:dyDescent="0.15"/>
    <row r="4571" x14ac:dyDescent="0.15"/>
    <row r="4572" x14ac:dyDescent="0.15"/>
    <row r="4573" x14ac:dyDescent="0.15"/>
    <row r="4574" x14ac:dyDescent="0.15"/>
    <row r="4575" x14ac:dyDescent="0.15"/>
    <row r="4576" x14ac:dyDescent="0.15"/>
    <row r="4577" x14ac:dyDescent="0.15"/>
    <row r="4578" x14ac:dyDescent="0.15"/>
    <row r="4579" x14ac:dyDescent="0.15"/>
    <row r="4580" x14ac:dyDescent="0.15"/>
    <row r="4581" x14ac:dyDescent="0.15"/>
    <row r="4582" x14ac:dyDescent="0.15"/>
    <row r="4583" x14ac:dyDescent="0.15"/>
    <row r="4584" x14ac:dyDescent="0.15"/>
    <row r="4585" x14ac:dyDescent="0.15"/>
    <row r="4586" x14ac:dyDescent="0.15"/>
    <row r="4587" x14ac:dyDescent="0.15"/>
    <row r="4588" x14ac:dyDescent="0.15"/>
    <row r="4589" x14ac:dyDescent="0.15"/>
    <row r="4590" x14ac:dyDescent="0.15"/>
    <row r="4591" x14ac:dyDescent="0.15"/>
    <row r="4592" x14ac:dyDescent="0.15"/>
    <row r="4593" x14ac:dyDescent="0.15"/>
    <row r="4594" x14ac:dyDescent="0.15"/>
    <row r="4595" x14ac:dyDescent="0.15"/>
    <row r="4596" x14ac:dyDescent="0.15"/>
    <row r="4597" x14ac:dyDescent="0.15"/>
    <row r="4598" x14ac:dyDescent="0.15"/>
    <row r="4599" x14ac:dyDescent="0.15"/>
    <row r="4600" x14ac:dyDescent="0.15"/>
    <row r="4601" x14ac:dyDescent="0.15"/>
    <row r="4602" x14ac:dyDescent="0.15"/>
    <row r="4603" x14ac:dyDescent="0.15"/>
    <row r="4604" x14ac:dyDescent="0.15"/>
    <row r="4605" x14ac:dyDescent="0.15"/>
    <row r="4606" x14ac:dyDescent="0.15"/>
    <row r="4607" x14ac:dyDescent="0.15"/>
    <row r="4608" x14ac:dyDescent="0.15"/>
    <row r="4609" x14ac:dyDescent="0.15"/>
    <row r="4610" x14ac:dyDescent="0.15"/>
    <row r="4611" x14ac:dyDescent="0.15"/>
    <row r="4612" x14ac:dyDescent="0.15"/>
    <row r="4613" x14ac:dyDescent="0.15"/>
    <row r="4614" x14ac:dyDescent="0.15"/>
    <row r="4615" x14ac:dyDescent="0.15"/>
    <row r="4616" x14ac:dyDescent="0.15"/>
    <row r="4617" x14ac:dyDescent="0.15"/>
    <row r="4618" x14ac:dyDescent="0.15"/>
    <row r="4619" x14ac:dyDescent="0.15"/>
    <row r="4620" x14ac:dyDescent="0.15"/>
    <row r="4621" x14ac:dyDescent="0.15"/>
    <row r="4622" x14ac:dyDescent="0.15"/>
    <row r="4623" x14ac:dyDescent="0.15"/>
    <row r="4624" x14ac:dyDescent="0.15"/>
    <row r="4625" x14ac:dyDescent="0.15"/>
    <row r="4626" x14ac:dyDescent="0.15"/>
    <row r="4627" x14ac:dyDescent="0.15"/>
    <row r="4628" x14ac:dyDescent="0.15"/>
    <row r="4629" x14ac:dyDescent="0.15"/>
    <row r="4630" x14ac:dyDescent="0.15"/>
    <row r="4631" x14ac:dyDescent="0.15"/>
    <row r="4632" x14ac:dyDescent="0.15"/>
    <row r="4633" x14ac:dyDescent="0.15"/>
    <row r="4634" x14ac:dyDescent="0.15"/>
    <row r="4635" x14ac:dyDescent="0.15"/>
    <row r="4636" x14ac:dyDescent="0.15"/>
    <row r="4637" x14ac:dyDescent="0.15"/>
    <row r="4638" x14ac:dyDescent="0.15"/>
    <row r="4639" x14ac:dyDescent="0.15"/>
    <row r="4640" x14ac:dyDescent="0.15"/>
    <row r="4641" x14ac:dyDescent="0.15"/>
    <row r="4642" x14ac:dyDescent="0.15"/>
    <row r="4643" x14ac:dyDescent="0.15"/>
    <row r="4644" x14ac:dyDescent="0.15"/>
    <row r="4645" x14ac:dyDescent="0.15"/>
    <row r="4646" x14ac:dyDescent="0.15"/>
    <row r="4647" x14ac:dyDescent="0.15"/>
    <row r="4648" x14ac:dyDescent="0.15"/>
    <row r="4649" x14ac:dyDescent="0.15"/>
    <row r="4650" x14ac:dyDescent="0.15"/>
    <row r="4651" x14ac:dyDescent="0.15"/>
    <row r="4652" x14ac:dyDescent="0.15"/>
    <row r="4653" x14ac:dyDescent="0.15"/>
    <row r="4654" x14ac:dyDescent="0.15"/>
    <row r="4655" x14ac:dyDescent="0.15"/>
    <row r="4656" x14ac:dyDescent="0.15"/>
    <row r="4657" x14ac:dyDescent="0.15"/>
    <row r="4658" x14ac:dyDescent="0.15"/>
    <row r="4659" x14ac:dyDescent="0.15"/>
    <row r="4660" x14ac:dyDescent="0.15"/>
    <row r="4661" x14ac:dyDescent="0.15"/>
    <row r="4662" x14ac:dyDescent="0.15"/>
    <row r="4663" x14ac:dyDescent="0.15"/>
    <row r="4664" x14ac:dyDescent="0.15"/>
    <row r="4665" x14ac:dyDescent="0.15"/>
    <row r="4666" x14ac:dyDescent="0.15"/>
    <row r="4667" x14ac:dyDescent="0.15"/>
    <row r="4668" x14ac:dyDescent="0.15"/>
    <row r="4669" x14ac:dyDescent="0.15"/>
    <row r="4670" x14ac:dyDescent="0.15"/>
    <row r="4671" x14ac:dyDescent="0.15"/>
    <row r="4672" x14ac:dyDescent="0.15"/>
    <row r="4673" x14ac:dyDescent="0.15"/>
    <row r="4674" x14ac:dyDescent="0.15"/>
    <row r="4675" x14ac:dyDescent="0.15"/>
    <row r="4676" x14ac:dyDescent="0.15"/>
    <row r="4677" x14ac:dyDescent="0.15"/>
    <row r="4678" x14ac:dyDescent="0.15"/>
    <row r="4679" x14ac:dyDescent="0.15"/>
    <row r="4680" x14ac:dyDescent="0.15"/>
    <row r="4681" x14ac:dyDescent="0.15"/>
    <row r="4682" x14ac:dyDescent="0.15"/>
    <row r="4683" x14ac:dyDescent="0.15"/>
    <row r="4684" x14ac:dyDescent="0.15"/>
    <row r="4685" x14ac:dyDescent="0.15"/>
    <row r="4686" x14ac:dyDescent="0.15"/>
    <row r="4687" x14ac:dyDescent="0.15"/>
    <row r="4688" x14ac:dyDescent="0.15"/>
    <row r="4689" x14ac:dyDescent="0.15"/>
    <row r="4690" x14ac:dyDescent="0.15"/>
    <row r="4691" x14ac:dyDescent="0.15"/>
    <row r="4692" x14ac:dyDescent="0.15"/>
    <row r="4693" x14ac:dyDescent="0.15"/>
    <row r="4694" x14ac:dyDescent="0.15"/>
    <row r="4695" x14ac:dyDescent="0.15"/>
    <row r="4696" x14ac:dyDescent="0.15"/>
    <row r="4697" x14ac:dyDescent="0.15"/>
    <row r="4698" x14ac:dyDescent="0.15"/>
    <row r="4699" x14ac:dyDescent="0.15"/>
    <row r="4700" x14ac:dyDescent="0.15"/>
    <row r="4701" x14ac:dyDescent="0.15"/>
    <row r="4702" x14ac:dyDescent="0.15"/>
    <row r="4703" x14ac:dyDescent="0.15"/>
    <row r="4704" x14ac:dyDescent="0.15"/>
    <row r="4705" x14ac:dyDescent="0.15"/>
    <row r="4706" x14ac:dyDescent="0.15"/>
    <row r="4707" x14ac:dyDescent="0.15"/>
    <row r="4708" x14ac:dyDescent="0.15"/>
    <row r="4709" x14ac:dyDescent="0.15"/>
    <row r="4710" x14ac:dyDescent="0.15"/>
    <row r="4711" x14ac:dyDescent="0.15"/>
    <row r="4712" x14ac:dyDescent="0.15"/>
    <row r="4713" x14ac:dyDescent="0.15"/>
    <row r="4714" x14ac:dyDescent="0.15"/>
    <row r="4715" x14ac:dyDescent="0.15"/>
    <row r="4716" x14ac:dyDescent="0.15"/>
    <row r="4717" x14ac:dyDescent="0.15"/>
    <row r="4718" x14ac:dyDescent="0.15"/>
    <row r="4719" x14ac:dyDescent="0.15"/>
    <row r="4720" x14ac:dyDescent="0.15"/>
    <row r="4721" x14ac:dyDescent="0.15"/>
    <row r="4722" x14ac:dyDescent="0.15"/>
    <row r="4723" x14ac:dyDescent="0.15"/>
    <row r="4724" x14ac:dyDescent="0.15"/>
    <row r="4725" x14ac:dyDescent="0.15"/>
    <row r="4726" x14ac:dyDescent="0.15"/>
    <row r="4727" x14ac:dyDescent="0.15"/>
    <row r="4728" x14ac:dyDescent="0.15"/>
    <row r="4729" x14ac:dyDescent="0.15"/>
    <row r="4730" x14ac:dyDescent="0.15"/>
    <row r="4731" x14ac:dyDescent="0.15"/>
    <row r="4732" x14ac:dyDescent="0.15"/>
    <row r="4733" x14ac:dyDescent="0.15"/>
    <row r="4734" x14ac:dyDescent="0.15"/>
    <row r="4735" x14ac:dyDescent="0.15"/>
    <row r="4736" x14ac:dyDescent="0.15"/>
    <row r="4737" x14ac:dyDescent="0.15"/>
    <row r="4738" x14ac:dyDescent="0.15"/>
    <row r="4739" x14ac:dyDescent="0.15"/>
    <row r="4740" x14ac:dyDescent="0.15"/>
    <row r="4741" x14ac:dyDescent="0.15"/>
    <row r="4742" x14ac:dyDescent="0.15"/>
    <row r="4743" x14ac:dyDescent="0.15"/>
    <row r="4744" x14ac:dyDescent="0.15"/>
    <row r="4745" x14ac:dyDescent="0.15"/>
    <row r="4746" x14ac:dyDescent="0.15"/>
    <row r="4747" x14ac:dyDescent="0.15"/>
    <row r="4748" x14ac:dyDescent="0.15"/>
    <row r="4749" x14ac:dyDescent="0.15"/>
    <row r="4750" x14ac:dyDescent="0.15"/>
    <row r="4751" x14ac:dyDescent="0.15"/>
    <row r="4752" x14ac:dyDescent="0.15"/>
    <row r="4753" x14ac:dyDescent="0.15"/>
    <row r="4754" x14ac:dyDescent="0.15"/>
    <row r="4755" x14ac:dyDescent="0.15"/>
    <row r="4756" x14ac:dyDescent="0.15"/>
    <row r="4757" x14ac:dyDescent="0.15"/>
    <row r="4758" x14ac:dyDescent="0.15"/>
    <row r="4759" x14ac:dyDescent="0.15"/>
    <row r="4760" x14ac:dyDescent="0.15"/>
    <row r="4761" x14ac:dyDescent="0.15"/>
    <row r="4762" x14ac:dyDescent="0.15"/>
    <row r="4763" x14ac:dyDescent="0.15"/>
    <row r="4764" x14ac:dyDescent="0.15"/>
    <row r="4765" x14ac:dyDescent="0.15"/>
    <row r="4766" x14ac:dyDescent="0.15"/>
    <row r="4767" x14ac:dyDescent="0.15"/>
    <row r="4768" x14ac:dyDescent="0.15"/>
    <row r="4769" x14ac:dyDescent="0.15"/>
    <row r="4770" x14ac:dyDescent="0.15"/>
    <row r="4771" x14ac:dyDescent="0.15"/>
    <row r="4772" x14ac:dyDescent="0.15"/>
    <row r="4773" x14ac:dyDescent="0.15"/>
    <row r="4774" x14ac:dyDescent="0.15"/>
    <row r="4775" x14ac:dyDescent="0.15"/>
    <row r="4776" x14ac:dyDescent="0.15"/>
    <row r="4777" x14ac:dyDescent="0.15"/>
    <row r="4778" x14ac:dyDescent="0.15"/>
    <row r="4779" x14ac:dyDescent="0.15"/>
    <row r="4780" x14ac:dyDescent="0.15"/>
    <row r="4781" x14ac:dyDescent="0.15"/>
    <row r="4782" x14ac:dyDescent="0.15"/>
    <row r="4783" x14ac:dyDescent="0.15"/>
    <row r="4784" x14ac:dyDescent="0.15"/>
    <row r="4785" x14ac:dyDescent="0.15"/>
    <row r="4786" x14ac:dyDescent="0.15"/>
    <row r="4787" x14ac:dyDescent="0.15"/>
    <row r="4788" x14ac:dyDescent="0.15"/>
    <row r="4789" x14ac:dyDescent="0.15"/>
    <row r="4790" x14ac:dyDescent="0.15"/>
    <row r="4791" x14ac:dyDescent="0.15"/>
    <row r="4792" x14ac:dyDescent="0.15"/>
    <row r="4793" x14ac:dyDescent="0.15"/>
    <row r="4794" x14ac:dyDescent="0.15"/>
    <row r="4795" x14ac:dyDescent="0.15"/>
    <row r="4796" x14ac:dyDescent="0.15"/>
    <row r="4797" x14ac:dyDescent="0.15"/>
    <row r="4798" x14ac:dyDescent="0.15"/>
    <row r="4799" x14ac:dyDescent="0.15"/>
    <row r="4800" x14ac:dyDescent="0.15"/>
    <row r="4801" x14ac:dyDescent="0.15"/>
    <row r="4802" x14ac:dyDescent="0.15"/>
    <row r="4803" x14ac:dyDescent="0.15"/>
    <row r="4804" x14ac:dyDescent="0.15"/>
    <row r="4805" x14ac:dyDescent="0.15"/>
    <row r="4806" x14ac:dyDescent="0.15"/>
    <row r="4807" x14ac:dyDescent="0.15"/>
    <row r="4808" x14ac:dyDescent="0.15"/>
    <row r="4809" x14ac:dyDescent="0.15"/>
    <row r="4810" x14ac:dyDescent="0.15"/>
    <row r="4811" x14ac:dyDescent="0.15"/>
    <row r="4812" x14ac:dyDescent="0.15"/>
    <row r="4813" x14ac:dyDescent="0.15"/>
    <row r="4814" x14ac:dyDescent="0.15"/>
    <row r="4815" x14ac:dyDescent="0.15"/>
    <row r="4816" x14ac:dyDescent="0.15"/>
    <row r="4817" x14ac:dyDescent="0.15"/>
    <row r="4818" x14ac:dyDescent="0.15"/>
    <row r="4819" x14ac:dyDescent="0.15"/>
    <row r="4820" x14ac:dyDescent="0.15"/>
    <row r="4821" x14ac:dyDescent="0.15"/>
    <row r="4822" x14ac:dyDescent="0.15"/>
    <row r="4823" x14ac:dyDescent="0.15"/>
    <row r="4824" x14ac:dyDescent="0.15"/>
    <row r="4825" x14ac:dyDescent="0.15"/>
    <row r="4826" x14ac:dyDescent="0.15"/>
    <row r="4827" x14ac:dyDescent="0.15"/>
    <row r="4828" x14ac:dyDescent="0.15"/>
    <row r="4829" x14ac:dyDescent="0.15"/>
    <row r="4830" x14ac:dyDescent="0.15"/>
    <row r="4831" x14ac:dyDescent="0.15"/>
    <row r="4832" x14ac:dyDescent="0.15"/>
    <row r="4833" x14ac:dyDescent="0.15"/>
    <row r="4834" x14ac:dyDescent="0.15"/>
    <row r="4835" x14ac:dyDescent="0.15"/>
    <row r="4836" x14ac:dyDescent="0.15"/>
    <row r="4837" x14ac:dyDescent="0.15"/>
    <row r="4838" x14ac:dyDescent="0.15"/>
    <row r="4839" x14ac:dyDescent="0.15"/>
    <row r="4840" x14ac:dyDescent="0.15"/>
    <row r="4841" x14ac:dyDescent="0.15"/>
    <row r="4842" x14ac:dyDescent="0.15"/>
    <row r="4843" x14ac:dyDescent="0.15"/>
    <row r="4844" x14ac:dyDescent="0.15"/>
    <row r="4845" x14ac:dyDescent="0.15"/>
    <row r="4846" x14ac:dyDescent="0.15"/>
    <row r="4847" x14ac:dyDescent="0.15"/>
    <row r="4848" x14ac:dyDescent="0.15"/>
    <row r="4849" x14ac:dyDescent="0.15"/>
    <row r="4850" x14ac:dyDescent="0.15"/>
    <row r="4851" x14ac:dyDescent="0.15"/>
    <row r="4852" x14ac:dyDescent="0.15"/>
    <row r="4853" x14ac:dyDescent="0.15"/>
    <row r="4854" x14ac:dyDescent="0.15"/>
    <row r="4855" x14ac:dyDescent="0.15"/>
    <row r="4856" x14ac:dyDescent="0.15"/>
    <row r="4857" x14ac:dyDescent="0.15"/>
    <row r="4858" x14ac:dyDescent="0.15"/>
    <row r="4859" x14ac:dyDescent="0.15"/>
    <row r="4860" x14ac:dyDescent="0.15"/>
    <row r="4861" x14ac:dyDescent="0.15"/>
    <row r="4862" x14ac:dyDescent="0.15"/>
    <row r="4863" x14ac:dyDescent="0.15"/>
    <row r="4864" x14ac:dyDescent="0.15"/>
    <row r="4865" x14ac:dyDescent="0.15"/>
    <row r="4866" x14ac:dyDescent="0.15"/>
    <row r="4867" x14ac:dyDescent="0.15"/>
    <row r="4868" x14ac:dyDescent="0.15"/>
    <row r="4869" x14ac:dyDescent="0.15"/>
    <row r="4870" x14ac:dyDescent="0.15"/>
    <row r="4871" x14ac:dyDescent="0.15"/>
    <row r="4872" x14ac:dyDescent="0.15"/>
    <row r="4873" x14ac:dyDescent="0.15"/>
    <row r="4874" x14ac:dyDescent="0.15"/>
    <row r="4875" x14ac:dyDescent="0.15"/>
    <row r="4876" x14ac:dyDescent="0.15"/>
    <row r="4877" x14ac:dyDescent="0.15"/>
    <row r="4878" x14ac:dyDescent="0.15"/>
    <row r="4879" x14ac:dyDescent="0.15"/>
    <row r="4880" x14ac:dyDescent="0.15"/>
    <row r="4881" x14ac:dyDescent="0.15"/>
    <row r="4882" x14ac:dyDescent="0.15"/>
    <row r="4883" x14ac:dyDescent="0.15"/>
    <row r="4884" x14ac:dyDescent="0.15"/>
    <row r="4885" x14ac:dyDescent="0.15"/>
    <row r="4886" x14ac:dyDescent="0.15"/>
    <row r="4887" x14ac:dyDescent="0.15"/>
    <row r="4888" x14ac:dyDescent="0.15"/>
    <row r="4889" x14ac:dyDescent="0.15"/>
    <row r="4890" x14ac:dyDescent="0.15"/>
    <row r="4891" x14ac:dyDescent="0.15"/>
    <row r="4892" x14ac:dyDescent="0.15"/>
    <row r="4893" x14ac:dyDescent="0.15"/>
    <row r="4894" x14ac:dyDescent="0.15"/>
    <row r="4895" x14ac:dyDescent="0.15"/>
    <row r="4896" x14ac:dyDescent="0.15"/>
    <row r="4897" x14ac:dyDescent="0.15"/>
    <row r="4898" x14ac:dyDescent="0.15"/>
    <row r="4899" x14ac:dyDescent="0.15"/>
    <row r="4900" x14ac:dyDescent="0.15"/>
    <row r="4901" x14ac:dyDescent="0.15"/>
    <row r="4902" x14ac:dyDescent="0.15"/>
    <row r="4903" x14ac:dyDescent="0.15"/>
    <row r="4904" x14ac:dyDescent="0.15"/>
    <row r="4905" x14ac:dyDescent="0.15"/>
    <row r="4906" x14ac:dyDescent="0.15"/>
    <row r="4907" x14ac:dyDescent="0.15"/>
    <row r="4908" x14ac:dyDescent="0.15"/>
    <row r="4909" x14ac:dyDescent="0.15"/>
    <row r="4910" x14ac:dyDescent="0.15"/>
    <row r="4911" x14ac:dyDescent="0.15"/>
    <row r="4912" x14ac:dyDescent="0.15"/>
    <row r="4913" x14ac:dyDescent="0.15"/>
    <row r="4914" x14ac:dyDescent="0.15"/>
    <row r="4915" x14ac:dyDescent="0.15"/>
    <row r="4916" x14ac:dyDescent="0.15"/>
    <row r="4917" x14ac:dyDescent="0.15"/>
    <row r="4918" x14ac:dyDescent="0.15"/>
    <row r="4919" x14ac:dyDescent="0.15"/>
    <row r="4920" x14ac:dyDescent="0.15"/>
    <row r="4921" x14ac:dyDescent="0.15"/>
    <row r="4922" x14ac:dyDescent="0.15"/>
    <row r="4923" x14ac:dyDescent="0.15"/>
    <row r="4924" x14ac:dyDescent="0.15"/>
    <row r="4925" x14ac:dyDescent="0.15"/>
    <row r="4926" x14ac:dyDescent="0.15"/>
    <row r="4927" x14ac:dyDescent="0.15"/>
    <row r="4928" x14ac:dyDescent="0.15"/>
    <row r="4929" x14ac:dyDescent="0.15"/>
    <row r="4930" x14ac:dyDescent="0.15"/>
    <row r="4931" x14ac:dyDescent="0.15"/>
    <row r="4932" x14ac:dyDescent="0.15"/>
    <row r="4933" x14ac:dyDescent="0.15"/>
    <row r="4934" x14ac:dyDescent="0.15"/>
    <row r="4935" x14ac:dyDescent="0.15"/>
    <row r="4936" x14ac:dyDescent="0.15"/>
    <row r="4937" x14ac:dyDescent="0.15"/>
    <row r="4938" x14ac:dyDescent="0.15"/>
    <row r="4939" x14ac:dyDescent="0.15"/>
    <row r="4940" x14ac:dyDescent="0.15"/>
    <row r="4941" x14ac:dyDescent="0.15"/>
    <row r="4942" x14ac:dyDescent="0.15"/>
    <row r="4943" x14ac:dyDescent="0.15"/>
    <row r="4944" x14ac:dyDescent="0.15"/>
    <row r="4945" x14ac:dyDescent="0.15"/>
    <row r="4946" x14ac:dyDescent="0.15"/>
    <row r="4947" x14ac:dyDescent="0.15"/>
    <row r="4948" x14ac:dyDescent="0.15"/>
    <row r="4949" x14ac:dyDescent="0.15"/>
    <row r="4950" x14ac:dyDescent="0.15"/>
    <row r="4951" x14ac:dyDescent="0.15"/>
    <row r="4952" x14ac:dyDescent="0.15"/>
    <row r="4953" x14ac:dyDescent="0.15"/>
    <row r="4954" x14ac:dyDescent="0.15"/>
    <row r="4955" x14ac:dyDescent="0.15"/>
    <row r="4956" x14ac:dyDescent="0.15"/>
    <row r="4957" x14ac:dyDescent="0.15"/>
    <row r="4958" x14ac:dyDescent="0.15"/>
    <row r="4959" x14ac:dyDescent="0.15"/>
    <row r="4960" x14ac:dyDescent="0.15"/>
    <row r="4961" x14ac:dyDescent="0.15"/>
    <row r="4962" x14ac:dyDescent="0.15"/>
    <row r="4963" x14ac:dyDescent="0.15"/>
    <row r="4964" x14ac:dyDescent="0.15"/>
    <row r="4965" x14ac:dyDescent="0.15"/>
    <row r="4966" x14ac:dyDescent="0.15"/>
    <row r="4967" x14ac:dyDescent="0.15"/>
    <row r="4968" x14ac:dyDescent="0.15"/>
    <row r="4969" x14ac:dyDescent="0.15"/>
    <row r="4970" x14ac:dyDescent="0.15"/>
    <row r="4971" x14ac:dyDescent="0.15"/>
    <row r="4972" x14ac:dyDescent="0.15"/>
    <row r="4973" x14ac:dyDescent="0.15"/>
    <row r="4974" x14ac:dyDescent="0.15"/>
    <row r="4975" x14ac:dyDescent="0.15"/>
    <row r="4976" x14ac:dyDescent="0.15"/>
    <row r="4977" x14ac:dyDescent="0.15"/>
    <row r="4978" x14ac:dyDescent="0.15"/>
    <row r="4979" x14ac:dyDescent="0.15"/>
    <row r="4980" x14ac:dyDescent="0.15"/>
    <row r="4981" x14ac:dyDescent="0.15"/>
    <row r="4982" x14ac:dyDescent="0.15"/>
    <row r="4983" x14ac:dyDescent="0.15"/>
    <row r="4984" x14ac:dyDescent="0.15"/>
    <row r="4985" x14ac:dyDescent="0.15"/>
    <row r="4986" x14ac:dyDescent="0.15"/>
    <row r="4987" x14ac:dyDescent="0.15"/>
    <row r="4988" x14ac:dyDescent="0.15"/>
    <row r="4989" x14ac:dyDescent="0.15"/>
    <row r="4990" x14ac:dyDescent="0.15"/>
    <row r="4991" x14ac:dyDescent="0.15"/>
    <row r="4992" x14ac:dyDescent="0.15"/>
    <row r="4993" x14ac:dyDescent="0.15"/>
    <row r="4994" x14ac:dyDescent="0.15"/>
    <row r="4995" x14ac:dyDescent="0.15"/>
    <row r="4996" x14ac:dyDescent="0.15"/>
    <row r="4997" x14ac:dyDescent="0.15"/>
    <row r="4998" x14ac:dyDescent="0.15"/>
    <row r="4999" x14ac:dyDescent="0.15"/>
    <row r="5000" x14ac:dyDescent="0.15"/>
    <row r="5001" x14ac:dyDescent="0.15"/>
    <row r="5002" x14ac:dyDescent="0.15"/>
    <row r="5003" x14ac:dyDescent="0.15"/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  <pageSetUpPr fitToPage="1"/>
  </sheetPr>
  <dimension ref="A1:AI204"/>
  <sheetViews>
    <sheetView tabSelected="1" view="pageBreakPreview" zoomScaleNormal="100" zoomScaleSheetLayoutView="100" workbookViewId="0">
      <selection activeCell="P1" sqref="P1:R1"/>
    </sheetView>
  </sheetViews>
  <sheetFormatPr defaultColWidth="0" defaultRowHeight="13.5" zeroHeight="1" x14ac:dyDescent="0.15"/>
  <cols>
    <col min="1" max="1" width="6.875" style="17" bestFit="1" customWidth="1"/>
    <col min="2" max="6" width="3.625" style="17" customWidth="1"/>
    <col min="7" max="8" width="3" style="17" customWidth="1"/>
    <col min="9" max="12" width="4.375" style="17" customWidth="1"/>
    <col min="13" max="15" width="2.875" style="17" customWidth="1"/>
    <col min="16" max="16" width="3.625" style="17" customWidth="1"/>
    <col min="17" max="19" width="4.375" style="17" customWidth="1"/>
    <col min="20" max="20" width="3.625" style="17" customWidth="1"/>
    <col min="21" max="21" width="5.875" style="24" bestFit="1" customWidth="1"/>
    <col min="22" max="22" width="12.625" style="24" customWidth="1"/>
    <col min="23" max="23" width="3.375" style="17" customWidth="1"/>
    <col min="24" max="24" width="3.25" style="17" hidden="1" customWidth="1"/>
    <col min="25" max="25" width="9" style="17" hidden="1" customWidth="1"/>
    <col min="26" max="26" width="5.25" style="17" hidden="1" customWidth="1"/>
    <col min="27" max="27" width="2" style="17" hidden="1" customWidth="1"/>
    <col min="28" max="28" width="9.25" style="17" hidden="1" customWidth="1"/>
    <col min="29" max="35" width="0" style="17" hidden="1" customWidth="1"/>
    <col min="36" max="16384" width="9" style="17" hidden="1"/>
  </cols>
  <sheetData>
    <row r="1" spans="1:35" ht="26.25" customHeight="1" thickBot="1" x14ac:dyDescent="0.2">
      <c r="A1" s="73" t="s">
        <v>68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64" t="s">
        <v>22</v>
      </c>
      <c r="O1" s="64"/>
      <c r="P1" s="65" t="s">
        <v>34</v>
      </c>
      <c r="Q1" s="65"/>
      <c r="R1" s="65"/>
      <c r="S1" s="64" t="s">
        <v>21</v>
      </c>
      <c r="T1" s="64"/>
      <c r="U1" s="65" t="s">
        <v>186</v>
      </c>
      <c r="V1" s="72"/>
      <c r="AC1" s="18"/>
      <c r="AD1" s="18"/>
      <c r="AE1" s="18"/>
      <c r="AF1" s="18"/>
      <c r="AG1" s="18"/>
      <c r="AH1" s="18"/>
      <c r="AI1" s="18"/>
    </row>
    <row r="2" spans="1:35" ht="11.2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Q2" s="20"/>
      <c r="R2" s="20"/>
      <c r="S2" s="21"/>
      <c r="T2" s="21"/>
      <c r="U2" s="21"/>
      <c r="V2" s="21"/>
    </row>
    <row r="3" spans="1:35" ht="22.5" customHeight="1" x14ac:dyDescent="0.15">
      <c r="A3" s="45" t="s">
        <v>64</v>
      </c>
      <c r="B3" s="54" t="s">
        <v>0</v>
      </c>
      <c r="C3" s="54"/>
      <c r="D3" s="54"/>
      <c r="E3" s="54" t="s">
        <v>1</v>
      </c>
      <c r="F3" s="54"/>
      <c r="G3" s="54" t="s">
        <v>67</v>
      </c>
      <c r="H3" s="54"/>
      <c r="I3" s="54" t="s">
        <v>19</v>
      </c>
      <c r="J3" s="54"/>
      <c r="K3" s="54"/>
      <c r="L3" s="54"/>
      <c r="M3" s="54" t="s">
        <v>5</v>
      </c>
      <c r="N3" s="54"/>
      <c r="O3" s="54"/>
      <c r="P3" s="46" t="s">
        <v>20</v>
      </c>
      <c r="Q3" s="54" t="s">
        <v>65</v>
      </c>
      <c r="R3" s="54"/>
      <c r="S3" s="54"/>
      <c r="T3" s="46" t="s">
        <v>61</v>
      </c>
      <c r="U3" s="46" t="s">
        <v>62</v>
      </c>
      <c r="V3" s="47" t="s">
        <v>66</v>
      </c>
    </row>
    <row r="4" spans="1:35" ht="12.75" customHeight="1" x14ac:dyDescent="0.15">
      <c r="A4" s="25">
        <v>1</v>
      </c>
      <c r="B4" s="55" t="str">
        <f>IF(ISERROR(VLOOKUP($P$1&amp;$U$1&amp;A4,STEP②【抽出】!$B$3:$O$300,6,FALSE)),"",VLOOKUP($P$1&amp;$U$1&amp;A4,STEP②【抽出】!$B$3:$O$300,6,FALSE))</f>
        <v>全道中学</v>
      </c>
      <c r="C4" s="55"/>
      <c r="D4" s="55"/>
      <c r="E4" s="53" t="str">
        <f>IF(ISERROR(VLOOKUP($P$1&amp;$U$1&amp;A4,STEP②【抽出】!$B$3:$O$300,7,FALSE)),"",VLOOKUP($P$1&amp;$U$1&amp;A4,STEP②【抽出】!$B$3:$O$300,7,FALSE))</f>
        <v>釧路</v>
      </c>
      <c r="F4" s="53"/>
      <c r="G4" s="71">
        <f>IF(ISERROR(VLOOKUP($P$1&amp;$U$1&amp;A4,STEP②【抽出】!$B$3:$O$300,8,FALSE)),"",VLOOKUP($P$1&amp;$U$1&amp;A4,STEP②【抽出】!$B$3:$O$300,8,FALSE))</f>
        <v>45132</v>
      </c>
      <c r="H4" s="71"/>
      <c r="I4" s="53" t="str">
        <f>IF(ISERROR(VLOOKUP($P$1&amp;$U$1&amp;A4,STEP②【抽出】!$B$3:$O$300,9,FALSE)),"",VLOOKUP($P$1&amp;$U$1&amp;A4,STEP②【抽出】!$B$3:$O$300,9,FALSE))</f>
        <v>西迫知希</v>
      </c>
      <c r="J4" s="53"/>
      <c r="K4" s="53"/>
      <c r="L4" s="53"/>
      <c r="M4" s="66">
        <f>IF(ISERROR(VLOOKUP($P$1&amp;$U$1&amp;A4,STEP②【抽出】!$B$3:$O$300,10,FALSE)),"",VLOOKUP($P$1&amp;$U$1&amp;A4,STEP②【抽出】!$B$3:$O$300,10,FALSE))</f>
        <v>400</v>
      </c>
      <c r="N4" s="66"/>
      <c r="O4" s="66"/>
      <c r="P4" s="26" t="str">
        <f>IF(ISERROR(VLOOKUP($P$1&amp;$U$1&amp;A4,STEP②【抽出】!$B$3:$O$300,11,FALSE)),"",VLOOKUP($P$1&amp;$U$1&amp;A4,STEP②【抽出】!$B$3:$O$300,11,FALSE))</f>
        <v>予</v>
      </c>
      <c r="Q4" s="55" t="str">
        <f>IF(ISERROR(VLOOKUP($P$1&amp;$U$1&amp;A4,STEP②【抽出】!$B$3:$O$300,12,FALSE)),"",VLOOKUP($P$1&amp;$U$1&amp;A4,STEP②【抽出】!$B$3:$O$300,12,FALSE))</f>
        <v>北見北中</v>
      </c>
      <c r="R4" s="55"/>
      <c r="S4" s="55"/>
      <c r="T4" s="27">
        <f>IF(ISERROR(VLOOKUP($P$1&amp;$U$1&amp;A4,STEP②【抽出】!$B$3:$O$300,13,FALSE)),"",VLOOKUP($P$1&amp;$U$1&amp;A4,STEP②【抽出】!$B$3:$O$300,13,FALSE))</f>
        <v>3</v>
      </c>
      <c r="U4" s="28">
        <f>IF(ISERROR(VLOOKUP($P$1&amp;$U$1&amp;A4,STEP②【抽出】!$B$3:$O$300,14,FALSE)),"",VLOOKUP($P$1&amp;$U$1&amp;A4,STEP②【抽出】!$B$3:$O$300,14,FALSE))</f>
        <v>0</v>
      </c>
      <c r="V4" s="29"/>
      <c r="W4" s="22"/>
      <c r="Y4" s="23" t="s">
        <v>32</v>
      </c>
      <c r="Z4" s="23" t="s">
        <v>40</v>
      </c>
      <c r="AB4" s="23"/>
    </row>
    <row r="5" spans="1:35" ht="12.75" customHeight="1" x14ac:dyDescent="0.15">
      <c r="A5" s="35">
        <v>2</v>
      </c>
      <c r="B5" s="61" t="str">
        <f>IF(ISERROR(VLOOKUP($P$1&amp;$U$1&amp;A5,STEP②【抽出】!$B$3:$O$300,6,FALSE)),"",VLOOKUP($P$1&amp;$U$1&amp;A5,STEP②【抽出】!$B$3:$O$300,6,FALSE))</f>
        <v>北海道ジュニア</v>
      </c>
      <c r="C5" s="61"/>
      <c r="D5" s="61"/>
      <c r="E5" s="58" t="str">
        <f>IF(ISERROR(VLOOKUP($P$1&amp;$U$1&amp;A5,STEP②【抽出】!$B$3:$O$300,7,FALSE)),"",VLOOKUP($P$1&amp;$U$1&amp;A5,STEP②【抽出】!$B$3:$O$300,7,FALSE))</f>
        <v>千歳</v>
      </c>
      <c r="F5" s="58"/>
      <c r="G5" s="68">
        <f>IF(ISERROR(VLOOKUP($P$1&amp;$U$1&amp;A5,STEP②【抽出】!$B$3:$O$300,8,FALSE)),"",VLOOKUP($P$1&amp;$U$1&amp;A5,STEP②【抽出】!$B$3:$O$300,8,FALSE))</f>
        <v>45172</v>
      </c>
      <c r="H5" s="68"/>
      <c r="I5" s="58" t="str">
        <f>IF(ISERROR(VLOOKUP($P$1&amp;$U$1&amp;A5,STEP②【抽出】!$B$3:$O$300,9,FALSE)),"",VLOOKUP($P$1&amp;$U$1&amp;A5,STEP②【抽出】!$B$3:$O$300,9,FALSE))</f>
        <v>川瀬智仁</v>
      </c>
      <c r="J5" s="58"/>
      <c r="K5" s="58"/>
      <c r="L5" s="58"/>
      <c r="M5" s="56">
        <f>IF(ISERROR(VLOOKUP($P$1&amp;$U$1&amp;A5,STEP②【抽出】!$B$3:$O$300,10,FALSE)),"",VLOOKUP($P$1&amp;$U$1&amp;A5,STEP②【抽出】!$B$3:$O$300,10,FALSE))</f>
        <v>380</v>
      </c>
      <c r="N5" s="56"/>
      <c r="O5" s="56"/>
      <c r="P5" s="36" t="str">
        <f>IF(ISERROR(VLOOKUP($P$1&amp;$U$1&amp;A5,STEP②【抽出】!$B$3:$O$300,11,FALSE)),"",VLOOKUP($P$1&amp;$U$1&amp;A5,STEP②【抽出】!$B$3:$O$300,11,FALSE))</f>
        <v>決</v>
      </c>
      <c r="Q5" s="61" t="str">
        <f>IF(ISERROR(VLOOKUP($P$1&amp;$U$1&amp;A5,STEP②【抽出】!$B$3:$O$300,12,FALSE)),"",VLOOKUP($P$1&amp;$U$1&amp;A5,STEP②【抽出】!$B$3:$O$300,12,FALSE))</f>
        <v>網走第二中</v>
      </c>
      <c r="R5" s="61"/>
      <c r="S5" s="61"/>
      <c r="T5" s="37">
        <f>IF(ISERROR(VLOOKUP($P$1&amp;$U$1&amp;A5,STEP②【抽出】!$B$3:$O$300,13,FALSE)),"",VLOOKUP($P$1&amp;$U$1&amp;A5,STEP②【抽出】!$B$3:$O$300,13,FALSE))</f>
        <v>3</v>
      </c>
      <c r="U5" s="38">
        <f>IF(ISERROR(VLOOKUP($P$1&amp;$U$1&amp;A5,STEP②【抽出】!$B$3:$O$300,14,FALSE)),"",VLOOKUP($P$1&amp;$U$1&amp;A5,STEP②【抽出】!$B$3:$O$300,14,FALSE))</f>
        <v>0</v>
      </c>
      <c r="V5" s="39"/>
      <c r="W5" s="22"/>
      <c r="Y5" s="23" t="s">
        <v>33</v>
      </c>
      <c r="Z5" s="23" t="s">
        <v>41</v>
      </c>
      <c r="AB5" s="23" t="s">
        <v>185</v>
      </c>
    </row>
    <row r="6" spans="1:35" ht="12.75" customHeight="1" x14ac:dyDescent="0.15">
      <c r="A6" s="30">
        <v>3</v>
      </c>
      <c r="B6" s="62" t="str">
        <f>IF(ISERROR(VLOOKUP($P$1&amp;$U$1&amp;A6,STEP②【抽出】!$B$3:$O$300,6,FALSE)),"",VLOOKUP($P$1&amp;$U$1&amp;A6,STEP②【抽出】!$B$3:$O$300,6,FALSE))</f>
        <v>全道中学新人</v>
      </c>
      <c r="C6" s="62"/>
      <c r="D6" s="62"/>
      <c r="E6" s="59" t="str">
        <f>IF(ISERROR(VLOOKUP($P$1&amp;$U$1&amp;A6,STEP②【抽出】!$B$3:$O$300,7,FALSE)),"",VLOOKUP($P$1&amp;$U$1&amp;A6,STEP②【抽出】!$B$3:$O$300,7,FALSE))</f>
        <v>札幌</v>
      </c>
      <c r="F6" s="59"/>
      <c r="G6" s="69">
        <f>IF(ISERROR(VLOOKUP($P$1&amp;$U$1&amp;A6,STEP②【抽出】!$B$3:$O$300,8,FALSE)),"",VLOOKUP($P$1&amp;$U$1&amp;A6,STEP②【抽出】!$B$3:$O$300,8,FALSE))</f>
        <v>45185</v>
      </c>
      <c r="H6" s="69"/>
      <c r="I6" s="59" t="str">
        <f>IF(ISERROR(VLOOKUP($P$1&amp;$U$1&amp;A6,STEP②【抽出】!$B$3:$O$300,9,FALSE)),"",VLOOKUP($P$1&amp;$U$1&amp;A6,STEP②【抽出】!$B$3:$O$300,9,FALSE))</f>
        <v>前田托海</v>
      </c>
      <c r="J6" s="59"/>
      <c r="K6" s="59"/>
      <c r="L6" s="59"/>
      <c r="M6" s="57">
        <f>IF(ISERROR(VLOOKUP($P$1&amp;$U$1&amp;A6,STEP②【抽出】!$B$3:$O$300,10,FALSE)),"",VLOOKUP($P$1&amp;$U$1&amp;A6,STEP②【抽出】!$B$3:$O$300,10,FALSE))</f>
        <v>370</v>
      </c>
      <c r="N6" s="57"/>
      <c r="O6" s="57"/>
      <c r="P6" s="31" t="str">
        <f>IF(ISERROR(VLOOKUP($P$1&amp;$U$1&amp;A6,STEP②【抽出】!$B$3:$O$300,11,FALSE)),"",VLOOKUP($P$1&amp;$U$1&amp;A6,STEP②【抽出】!$B$3:$O$300,11,FALSE))</f>
        <v>決</v>
      </c>
      <c r="Q6" s="62" t="str">
        <f>IF(ISERROR(VLOOKUP($P$1&amp;$U$1&amp;A6,STEP②【抽出】!$B$3:$O$300,12,FALSE)),"",VLOOKUP($P$1&amp;$U$1&amp;A6,STEP②【抽出】!$B$3:$O$300,12,FALSE))</f>
        <v>網走第一中</v>
      </c>
      <c r="R6" s="62"/>
      <c r="S6" s="62"/>
      <c r="T6" s="32">
        <f>IF(ISERROR(VLOOKUP($P$1&amp;$U$1&amp;A6,STEP②【抽出】!$B$3:$O$300,13,FALSE)),"",VLOOKUP($P$1&amp;$U$1&amp;A6,STEP②【抽出】!$B$3:$O$300,13,FALSE))</f>
        <v>2</v>
      </c>
      <c r="U6" s="33">
        <f>IF(ISERROR(VLOOKUP($P$1&amp;$U$1&amp;A6,STEP②【抽出】!$B$3:$O$300,14,FALSE)),"",VLOOKUP($P$1&amp;$U$1&amp;A6,STEP②【抽出】!$B$3:$O$300,14,FALSE))</f>
        <v>0</v>
      </c>
      <c r="V6" s="34"/>
      <c r="W6" s="22"/>
      <c r="Y6" s="23" t="s">
        <v>34</v>
      </c>
      <c r="Z6" s="23" t="s">
        <v>42</v>
      </c>
      <c r="AB6" s="23" t="s">
        <v>186</v>
      </c>
    </row>
    <row r="7" spans="1:35" ht="12.75" customHeight="1" x14ac:dyDescent="0.15">
      <c r="A7" s="35">
        <v>4</v>
      </c>
      <c r="B7" s="61" t="str">
        <f>IF(ISERROR(VLOOKUP($P$1&amp;$U$1&amp;A7,STEP②【抽出】!$B$3:$O$300,6,FALSE)),"",VLOOKUP($P$1&amp;$U$1&amp;A7,STEP②【抽出】!$B$3:$O$300,6,FALSE))</f>
        <v>記録会④</v>
      </c>
      <c r="C7" s="61"/>
      <c r="D7" s="61"/>
      <c r="E7" s="58" t="str">
        <f>IF(ISERROR(VLOOKUP($P$1&amp;$U$1&amp;A7,STEP②【抽出】!$B$3:$O$300,7,FALSE)),"",VLOOKUP($P$1&amp;$U$1&amp;A7,STEP②【抽出】!$B$3:$O$300,7,FALSE))</f>
        <v>北見</v>
      </c>
      <c r="F7" s="58"/>
      <c r="G7" s="68">
        <f>IF(ISERROR(VLOOKUP($P$1&amp;$U$1&amp;A7,STEP②【抽出】!$B$3:$O$300,8,FALSE)),"",VLOOKUP($P$1&amp;$U$1&amp;A7,STEP②【抽出】!$B$3:$O$300,8,FALSE))</f>
        <v>45146</v>
      </c>
      <c r="H7" s="68"/>
      <c r="I7" s="58" t="str">
        <f>IF(ISERROR(VLOOKUP($P$1&amp;$U$1&amp;A7,STEP②【抽出】!$B$3:$O$300,9,FALSE)),"",VLOOKUP($P$1&amp;$U$1&amp;A7,STEP②【抽出】!$B$3:$O$300,9,FALSE))</f>
        <v>城寳駿太朗</v>
      </c>
      <c r="J7" s="58"/>
      <c r="K7" s="58"/>
      <c r="L7" s="58"/>
      <c r="M7" s="56">
        <f>IF(ISERROR(VLOOKUP($P$1&amp;$U$1&amp;A7,STEP②【抽出】!$B$3:$O$300,10,FALSE)),"",VLOOKUP($P$1&amp;$U$1&amp;A7,STEP②【抽出】!$B$3:$O$300,10,FALSE))</f>
        <v>340</v>
      </c>
      <c r="N7" s="56"/>
      <c r="O7" s="56"/>
      <c r="P7" s="36" t="str">
        <f>IF(ISERROR(VLOOKUP($P$1&amp;$U$1&amp;A7,STEP②【抽出】!$B$3:$O$300,11,FALSE)),"",VLOOKUP($P$1&amp;$U$1&amp;A7,STEP②【抽出】!$B$3:$O$300,11,FALSE))</f>
        <v>決</v>
      </c>
      <c r="Q7" s="61" t="str">
        <f>IF(ISERROR(VLOOKUP($P$1&amp;$U$1&amp;A7,STEP②【抽出】!$B$3:$O$300,12,FALSE)),"",VLOOKUP($P$1&amp;$U$1&amp;A7,STEP②【抽出】!$B$3:$O$300,12,FALSE))</f>
        <v>網走第三中</v>
      </c>
      <c r="R7" s="61"/>
      <c r="S7" s="61"/>
      <c r="T7" s="37">
        <f>IF(ISERROR(VLOOKUP($P$1&amp;$U$1&amp;A7,STEP②【抽出】!$B$3:$O$300,13,FALSE)),"",VLOOKUP($P$1&amp;$U$1&amp;A7,STEP②【抽出】!$B$3:$O$300,13,FALSE))</f>
        <v>3</v>
      </c>
      <c r="U7" s="38">
        <f>IF(ISERROR(VLOOKUP($P$1&amp;$U$1&amp;A7,STEP②【抽出】!$B$3:$O$300,14,FALSE)),"",VLOOKUP($P$1&amp;$U$1&amp;A7,STEP②【抽出】!$B$3:$O$300,14,FALSE))</f>
        <v>0</v>
      </c>
      <c r="V7" s="39"/>
      <c r="W7" s="22"/>
      <c r="Y7" s="23" t="s">
        <v>35</v>
      </c>
      <c r="Z7" s="23" t="s">
        <v>43</v>
      </c>
      <c r="AB7" s="23"/>
    </row>
    <row r="8" spans="1:35" ht="12.75" customHeight="1" x14ac:dyDescent="0.15">
      <c r="A8" s="30">
        <v>5</v>
      </c>
      <c r="B8" s="62" t="str">
        <f>IF(ISERROR(VLOOKUP($P$1&amp;$U$1&amp;A8,STEP②【抽出】!$B$3:$O$300,6,FALSE)),"",VLOOKUP($P$1&amp;$U$1&amp;A8,STEP②【抽出】!$B$3:$O$300,6,FALSE))</f>
        <v>全道中学新人</v>
      </c>
      <c r="C8" s="62"/>
      <c r="D8" s="62"/>
      <c r="E8" s="59" t="str">
        <f>IF(ISERROR(VLOOKUP($P$1&amp;$U$1&amp;A8,STEP②【抽出】!$B$3:$O$300,7,FALSE)),"",VLOOKUP($P$1&amp;$U$1&amp;A8,STEP②【抽出】!$B$3:$O$300,7,FALSE))</f>
        <v>札幌</v>
      </c>
      <c r="F8" s="59"/>
      <c r="G8" s="69">
        <f>IF(ISERROR(VLOOKUP($P$1&amp;$U$1&amp;A8,STEP②【抽出】!$B$3:$O$300,8,FALSE)),"",VLOOKUP($P$1&amp;$U$1&amp;A8,STEP②【抽出】!$B$3:$O$300,8,FALSE))</f>
        <v>45185</v>
      </c>
      <c r="H8" s="69"/>
      <c r="I8" s="59" t="str">
        <f>IF(ISERROR(VLOOKUP($P$1&amp;$U$1&amp;A8,STEP②【抽出】!$B$3:$O$300,9,FALSE)),"",VLOOKUP($P$1&amp;$U$1&amp;A8,STEP②【抽出】!$B$3:$O$300,9,FALSE))</f>
        <v>山田響幹</v>
      </c>
      <c r="J8" s="59"/>
      <c r="K8" s="59"/>
      <c r="L8" s="59"/>
      <c r="M8" s="57">
        <f>IF(ISERROR(VLOOKUP($P$1&amp;$U$1&amp;A8,STEP②【抽出】!$B$3:$O$300,10,FALSE)),"",VLOOKUP($P$1&amp;$U$1&amp;A8,STEP②【抽出】!$B$3:$O$300,10,FALSE))</f>
        <v>340</v>
      </c>
      <c r="N8" s="57"/>
      <c r="O8" s="57"/>
      <c r="P8" s="31" t="str">
        <f>IF(ISERROR(VLOOKUP($P$1&amp;$U$1&amp;A8,STEP②【抽出】!$B$3:$O$300,11,FALSE)),"",VLOOKUP($P$1&amp;$U$1&amp;A8,STEP②【抽出】!$B$3:$O$300,11,FALSE))</f>
        <v>決</v>
      </c>
      <c r="Q8" s="62" t="str">
        <f>IF(ISERROR(VLOOKUP($P$1&amp;$U$1&amp;A8,STEP②【抽出】!$B$3:$O$300,12,FALSE)),"",VLOOKUP($P$1&amp;$U$1&amp;A8,STEP②【抽出】!$B$3:$O$300,12,FALSE))</f>
        <v>網走第四中</v>
      </c>
      <c r="R8" s="62"/>
      <c r="S8" s="62"/>
      <c r="T8" s="32">
        <f>IF(ISERROR(VLOOKUP($P$1&amp;$U$1&amp;A8,STEP②【抽出】!$B$3:$O$300,13,FALSE)),"",VLOOKUP($P$1&amp;$U$1&amp;A8,STEP②【抽出】!$B$3:$O$300,13,FALSE))</f>
        <v>2</v>
      </c>
      <c r="U8" s="33">
        <f>IF(ISERROR(VLOOKUP($P$1&amp;$U$1&amp;A8,STEP②【抽出】!$B$3:$O$300,14,FALSE)),"",VLOOKUP($P$1&amp;$U$1&amp;A8,STEP②【抽出】!$B$3:$O$300,14,FALSE))</f>
        <v>0</v>
      </c>
      <c r="V8" s="34"/>
      <c r="W8" s="22"/>
      <c r="Y8" s="23" t="s">
        <v>36</v>
      </c>
      <c r="Z8" s="23" t="s">
        <v>44</v>
      </c>
      <c r="AB8" s="23"/>
    </row>
    <row r="9" spans="1:35" ht="12.75" customHeight="1" x14ac:dyDescent="0.15">
      <c r="A9" s="35">
        <v>6</v>
      </c>
      <c r="B9" s="61" t="str">
        <f>IF(ISERROR(VLOOKUP($P$1&amp;$U$1&amp;A9,STEP②【抽出】!$B$3:$O$300,6,FALSE)),"",VLOOKUP($P$1&amp;$U$1&amp;A9,STEP②【抽出】!$B$3:$O$300,6,FALSE))</f>
        <v>中体連</v>
      </c>
      <c r="C9" s="61"/>
      <c r="D9" s="61"/>
      <c r="E9" s="58" t="str">
        <f>IF(ISERROR(VLOOKUP($P$1&amp;$U$1&amp;A9,STEP②【抽出】!$B$3:$O$300,7,FALSE)),"",VLOOKUP($P$1&amp;$U$1&amp;A9,STEP②【抽出】!$B$3:$O$300,7,FALSE))</f>
        <v>北見</v>
      </c>
      <c r="F9" s="58"/>
      <c r="G9" s="68">
        <f>IF(ISERROR(VLOOKUP($P$1&amp;$U$1&amp;A9,STEP②【抽出】!$B$3:$O$300,8,FALSE)),"",VLOOKUP($P$1&amp;$U$1&amp;A9,STEP②【抽出】!$B$3:$O$300,8,FALSE))</f>
        <v>45094</v>
      </c>
      <c r="H9" s="68"/>
      <c r="I9" s="58" t="str">
        <f>IF(ISERROR(VLOOKUP($P$1&amp;$U$1&amp;A9,STEP②【抽出】!$B$3:$O$300,9,FALSE)),"",VLOOKUP($P$1&amp;$U$1&amp;A9,STEP②【抽出】!$B$3:$O$300,9,FALSE))</f>
        <v>城寳駿太郎</v>
      </c>
      <c r="J9" s="58"/>
      <c r="K9" s="58"/>
      <c r="L9" s="58"/>
      <c r="M9" s="56">
        <f>IF(ISERROR(VLOOKUP($P$1&amp;$U$1&amp;A9,STEP②【抽出】!$B$3:$O$300,10,FALSE)),"",VLOOKUP($P$1&amp;$U$1&amp;A9,STEP②【抽出】!$B$3:$O$300,10,FALSE))</f>
        <v>330</v>
      </c>
      <c r="N9" s="56"/>
      <c r="O9" s="56"/>
      <c r="P9" s="36" t="str">
        <f>IF(ISERROR(VLOOKUP($P$1&amp;$U$1&amp;A9,STEP②【抽出】!$B$3:$O$300,11,FALSE)),"",VLOOKUP($P$1&amp;$U$1&amp;A9,STEP②【抽出】!$B$3:$O$300,11,FALSE))</f>
        <v>決</v>
      </c>
      <c r="Q9" s="61" t="str">
        <f>IF(ISERROR(VLOOKUP($P$1&amp;$U$1&amp;A9,STEP②【抽出】!$B$3:$O$300,12,FALSE)),"",VLOOKUP($P$1&amp;$U$1&amp;A9,STEP②【抽出】!$B$3:$O$300,12,FALSE))</f>
        <v>網走第三中</v>
      </c>
      <c r="R9" s="61"/>
      <c r="S9" s="61"/>
      <c r="T9" s="37">
        <f>IF(ISERROR(VLOOKUP($P$1&amp;$U$1&amp;A9,STEP②【抽出】!$B$3:$O$300,13,FALSE)),"",VLOOKUP($P$1&amp;$U$1&amp;A9,STEP②【抽出】!$B$3:$O$300,13,FALSE))</f>
        <v>3</v>
      </c>
      <c r="U9" s="38">
        <f>IF(ISERROR(VLOOKUP($P$1&amp;$U$1&amp;A9,STEP②【抽出】!$B$3:$O$300,14,FALSE)),"",VLOOKUP($P$1&amp;$U$1&amp;A9,STEP②【抽出】!$B$3:$O$300,14,FALSE))</f>
        <v>0</v>
      </c>
      <c r="V9" s="39"/>
      <c r="W9" s="22"/>
      <c r="Y9" s="23" t="s">
        <v>37</v>
      </c>
      <c r="Z9" s="23" t="s">
        <v>45</v>
      </c>
      <c r="AB9" s="23"/>
    </row>
    <row r="10" spans="1:35" ht="12.75" customHeight="1" x14ac:dyDescent="0.15">
      <c r="A10" s="30">
        <v>7</v>
      </c>
      <c r="B10" s="62" t="str">
        <f>IF(ISERROR(VLOOKUP($P$1&amp;$U$1&amp;A10,STEP②【抽出】!$B$3:$O$300,6,FALSE)),"",VLOOKUP($P$1&amp;$U$1&amp;A10,STEP②【抽出】!$B$3:$O$300,6,FALSE))</f>
        <v>北海道ジュニア</v>
      </c>
      <c r="C10" s="62"/>
      <c r="D10" s="62"/>
      <c r="E10" s="59" t="str">
        <f>IF(ISERROR(VLOOKUP($P$1&amp;$U$1&amp;A10,STEP②【抽出】!$B$3:$O$300,7,FALSE)),"",VLOOKUP($P$1&amp;$U$1&amp;A10,STEP②【抽出】!$B$3:$O$300,7,FALSE))</f>
        <v>千歳</v>
      </c>
      <c r="F10" s="59"/>
      <c r="G10" s="69">
        <f>IF(ISERROR(VLOOKUP($P$1&amp;$U$1&amp;A10,STEP②【抽出】!$B$3:$O$300,8,FALSE)),"",VLOOKUP($P$1&amp;$U$1&amp;A10,STEP②【抽出】!$B$3:$O$300,8,FALSE))</f>
        <v>45172</v>
      </c>
      <c r="H10" s="69"/>
      <c r="I10" s="59" t="str">
        <f>IF(ISERROR(VLOOKUP($P$1&amp;$U$1&amp;A10,STEP②【抽出】!$B$3:$O$300,9,FALSE)),"",VLOOKUP($P$1&amp;$U$1&amp;A10,STEP②【抽出】!$B$3:$O$300,9,FALSE))</f>
        <v>大林宏思</v>
      </c>
      <c r="J10" s="59"/>
      <c r="K10" s="59"/>
      <c r="L10" s="59"/>
      <c r="M10" s="57">
        <f>IF(ISERROR(VLOOKUP($P$1&amp;$U$1&amp;A10,STEP②【抽出】!$B$3:$O$300,10,FALSE)),"",VLOOKUP($P$1&amp;$U$1&amp;A10,STEP②【抽出】!$B$3:$O$300,10,FALSE))</f>
        <v>320</v>
      </c>
      <c r="N10" s="57"/>
      <c r="O10" s="57"/>
      <c r="P10" s="31" t="str">
        <f>IF(ISERROR(VLOOKUP($P$1&amp;$U$1&amp;A10,STEP②【抽出】!$B$3:$O$300,11,FALSE)),"",VLOOKUP($P$1&amp;$U$1&amp;A10,STEP②【抽出】!$B$3:$O$300,11,FALSE))</f>
        <v>決</v>
      </c>
      <c r="Q10" s="62" t="str">
        <f>IF(ISERROR(VLOOKUP($P$1&amp;$U$1&amp;A10,STEP②【抽出】!$B$3:$O$300,12,FALSE)),"",VLOOKUP($P$1&amp;$U$1&amp;A10,STEP②【抽出】!$B$3:$O$300,12,FALSE))</f>
        <v>網走第一中</v>
      </c>
      <c r="R10" s="62"/>
      <c r="S10" s="62"/>
      <c r="T10" s="32">
        <f>IF(ISERROR(VLOOKUP($P$1&amp;$U$1&amp;A10,STEP②【抽出】!$B$3:$O$300,13,FALSE)),"",VLOOKUP($P$1&amp;$U$1&amp;A10,STEP②【抽出】!$B$3:$O$300,13,FALSE))</f>
        <v>3</v>
      </c>
      <c r="U10" s="33">
        <f>IF(ISERROR(VLOOKUP($P$1&amp;$U$1&amp;A10,STEP②【抽出】!$B$3:$O$300,14,FALSE)),"",VLOOKUP($P$1&amp;$U$1&amp;A10,STEP②【抽出】!$B$3:$O$300,14,FALSE))</f>
        <v>0</v>
      </c>
      <c r="V10" s="34"/>
      <c r="W10" s="22"/>
      <c r="Y10" s="23" t="s">
        <v>38</v>
      </c>
      <c r="Z10" s="23" t="s">
        <v>46</v>
      </c>
      <c r="AB10" s="23"/>
    </row>
    <row r="11" spans="1:35" ht="12.75" customHeight="1" x14ac:dyDescent="0.15">
      <c r="A11" s="35">
        <v>8</v>
      </c>
      <c r="B11" s="61" t="str">
        <f>IF(ISERROR(VLOOKUP($P$1&amp;$U$1&amp;A11,STEP②【抽出】!$B$3:$O$300,6,FALSE)),"",VLOOKUP($P$1&amp;$U$1&amp;A11,STEP②【抽出】!$B$3:$O$300,6,FALSE))</f>
        <v>全道中学新人</v>
      </c>
      <c r="C11" s="61"/>
      <c r="D11" s="61"/>
      <c r="E11" s="58" t="str">
        <f>IF(ISERROR(VLOOKUP($P$1&amp;$U$1&amp;A11,STEP②【抽出】!$B$3:$O$300,7,FALSE)),"",VLOOKUP($P$1&amp;$U$1&amp;A11,STEP②【抽出】!$B$3:$O$300,7,FALSE))</f>
        <v>札幌</v>
      </c>
      <c r="F11" s="58"/>
      <c r="G11" s="68">
        <f>IF(ISERROR(VLOOKUP($P$1&amp;$U$1&amp;A11,STEP②【抽出】!$B$3:$O$300,8,FALSE)),"",VLOOKUP($P$1&amp;$U$1&amp;A11,STEP②【抽出】!$B$3:$O$300,8,FALSE))</f>
        <v>45185</v>
      </c>
      <c r="H11" s="68"/>
      <c r="I11" s="58" t="str">
        <f>IF(ISERROR(VLOOKUP($P$1&amp;$U$1&amp;A11,STEP②【抽出】!$B$3:$O$300,9,FALSE)),"",VLOOKUP($P$1&amp;$U$1&amp;A11,STEP②【抽出】!$B$3:$O$300,9,FALSE))</f>
        <v>伊藤尊</v>
      </c>
      <c r="J11" s="58"/>
      <c r="K11" s="58"/>
      <c r="L11" s="58"/>
      <c r="M11" s="56">
        <f>IF(ISERROR(VLOOKUP($P$1&amp;$U$1&amp;A11,STEP②【抽出】!$B$3:$O$300,10,FALSE)),"",VLOOKUP($P$1&amp;$U$1&amp;A11,STEP②【抽出】!$B$3:$O$300,10,FALSE))</f>
        <v>320</v>
      </c>
      <c r="N11" s="56"/>
      <c r="O11" s="56"/>
      <c r="P11" s="36" t="str">
        <f>IF(ISERROR(VLOOKUP($P$1&amp;$U$1&amp;A11,STEP②【抽出】!$B$3:$O$300,11,FALSE)),"",VLOOKUP($P$1&amp;$U$1&amp;A11,STEP②【抽出】!$B$3:$O$300,11,FALSE))</f>
        <v>決</v>
      </c>
      <c r="Q11" s="61" t="str">
        <f>IF(ISERROR(VLOOKUP($P$1&amp;$U$1&amp;A11,STEP②【抽出】!$B$3:$O$300,12,FALSE)),"",VLOOKUP($P$1&amp;$U$1&amp;A11,STEP②【抽出】!$B$3:$O$300,12,FALSE))</f>
        <v>網走第二中</v>
      </c>
      <c r="R11" s="61"/>
      <c r="S11" s="61"/>
      <c r="T11" s="37">
        <f>IF(ISERROR(VLOOKUP($P$1&amp;$U$1&amp;A11,STEP②【抽出】!$B$3:$O$300,13,FALSE)),"",VLOOKUP($P$1&amp;$U$1&amp;A11,STEP②【抽出】!$B$3:$O$300,13,FALSE))</f>
        <v>2</v>
      </c>
      <c r="U11" s="38">
        <f>IF(ISERROR(VLOOKUP($P$1&amp;$U$1&amp;A11,STEP②【抽出】!$B$3:$O$300,14,FALSE)),"",VLOOKUP($P$1&amp;$U$1&amp;A11,STEP②【抽出】!$B$3:$O$300,14,FALSE))</f>
        <v>0</v>
      </c>
      <c r="V11" s="39"/>
      <c r="W11" s="22"/>
      <c r="Y11" s="23" t="s">
        <v>39</v>
      </c>
      <c r="Z11" s="23" t="s">
        <v>47</v>
      </c>
      <c r="AB11" s="23"/>
    </row>
    <row r="12" spans="1:35" ht="12.75" customHeight="1" x14ac:dyDescent="0.15">
      <c r="A12" s="30">
        <v>9</v>
      </c>
      <c r="B12" s="62" t="str">
        <f>IF(ISERROR(VLOOKUP($P$1&amp;$U$1&amp;A12,STEP②【抽出】!$B$3:$O$300,6,FALSE)),"",VLOOKUP($P$1&amp;$U$1&amp;A12,STEP②【抽出】!$B$3:$O$300,6,FALSE))</f>
        <v>全道中学新人</v>
      </c>
      <c r="C12" s="62"/>
      <c r="D12" s="62"/>
      <c r="E12" s="59" t="str">
        <f>IF(ISERROR(VLOOKUP($P$1&amp;$U$1&amp;A12,STEP②【抽出】!$B$3:$O$300,7,FALSE)),"",VLOOKUP($P$1&amp;$U$1&amp;A12,STEP②【抽出】!$B$3:$O$300,7,FALSE))</f>
        <v>札幌</v>
      </c>
      <c r="F12" s="59"/>
      <c r="G12" s="69">
        <f>IF(ISERROR(VLOOKUP($P$1&amp;$U$1&amp;A12,STEP②【抽出】!$B$3:$O$300,8,FALSE)),"",VLOOKUP($P$1&amp;$U$1&amp;A12,STEP②【抽出】!$B$3:$O$300,8,FALSE))</f>
        <v>45185</v>
      </c>
      <c r="H12" s="69"/>
      <c r="I12" s="59" t="str">
        <f>IF(ISERROR(VLOOKUP($P$1&amp;$U$1&amp;A12,STEP②【抽出】!$B$3:$O$300,9,FALSE)),"",VLOOKUP($P$1&amp;$U$1&amp;A12,STEP②【抽出】!$B$3:$O$300,9,FALSE))</f>
        <v>山川真史</v>
      </c>
      <c r="J12" s="59"/>
      <c r="K12" s="59"/>
      <c r="L12" s="59"/>
      <c r="M12" s="57">
        <f>IF(ISERROR(VLOOKUP($P$1&amp;$U$1&amp;A12,STEP②【抽出】!$B$3:$O$300,10,FALSE)),"",VLOOKUP($P$1&amp;$U$1&amp;A12,STEP②【抽出】!$B$3:$O$300,10,FALSE))</f>
        <v>310</v>
      </c>
      <c r="N12" s="57"/>
      <c r="O12" s="57"/>
      <c r="P12" s="31" t="str">
        <f>IF(ISERROR(VLOOKUP($P$1&amp;$U$1&amp;A12,STEP②【抽出】!$B$3:$O$300,11,FALSE)),"",VLOOKUP($P$1&amp;$U$1&amp;A12,STEP②【抽出】!$B$3:$O$300,11,FALSE))</f>
        <v>決</v>
      </c>
      <c r="Q12" s="62" t="str">
        <f>IF(ISERROR(VLOOKUP($P$1&amp;$U$1&amp;A12,STEP②【抽出】!$B$3:$O$300,12,FALSE)),"",VLOOKUP($P$1&amp;$U$1&amp;A12,STEP②【抽出】!$B$3:$O$300,12,FALSE))</f>
        <v>大空東藻琴中</v>
      </c>
      <c r="R12" s="62"/>
      <c r="S12" s="62"/>
      <c r="T12" s="32">
        <f>IF(ISERROR(VLOOKUP($P$1&amp;$U$1&amp;A12,STEP②【抽出】!$B$3:$O$300,13,FALSE)),"",VLOOKUP($P$1&amp;$U$1&amp;A12,STEP②【抽出】!$B$3:$O$300,13,FALSE))</f>
        <v>2</v>
      </c>
      <c r="U12" s="33">
        <f>IF(ISERROR(VLOOKUP($P$1&amp;$U$1&amp;A12,STEP②【抽出】!$B$3:$O$300,14,FALSE)),"",VLOOKUP($P$1&amp;$U$1&amp;A12,STEP②【抽出】!$B$3:$O$300,14,FALSE))</f>
        <v>0</v>
      </c>
      <c r="V12" s="34"/>
      <c r="W12" s="22"/>
      <c r="AB12" s="23"/>
    </row>
    <row r="13" spans="1:35" ht="12.75" customHeight="1" thickBot="1" x14ac:dyDescent="0.2">
      <c r="A13" s="40">
        <v>10</v>
      </c>
      <c r="B13" s="63" t="str">
        <f>IF(ISERROR(VLOOKUP($P$1&amp;$U$1&amp;A13,STEP②【抽出】!$B$3:$O$300,6,FALSE)),"",VLOOKUP($P$1&amp;$U$1&amp;A13,STEP②【抽出】!$B$3:$O$300,6,FALSE))</f>
        <v>全道中学</v>
      </c>
      <c r="C13" s="63"/>
      <c r="D13" s="63"/>
      <c r="E13" s="60" t="str">
        <f>IF(ISERROR(VLOOKUP($P$1&amp;$U$1&amp;A13,STEP②【抽出】!$B$3:$O$300,7,FALSE)),"",VLOOKUP($P$1&amp;$U$1&amp;A13,STEP②【抽出】!$B$3:$O$300,7,FALSE))</f>
        <v>釧路</v>
      </c>
      <c r="F13" s="60"/>
      <c r="G13" s="70">
        <f>IF(ISERROR(VLOOKUP($P$1&amp;$U$1&amp;A13,STEP②【抽出】!$B$3:$O$300,8,FALSE)),"",VLOOKUP($P$1&amp;$U$1&amp;A13,STEP②【抽出】!$B$3:$O$300,8,FALSE))</f>
        <v>45132</v>
      </c>
      <c r="H13" s="70"/>
      <c r="I13" s="60" t="str">
        <f>IF(ISERROR(VLOOKUP($P$1&amp;$U$1&amp;A13,STEP②【抽出】!$B$3:$O$300,9,FALSE)),"",VLOOKUP($P$1&amp;$U$1&amp;A13,STEP②【抽出】!$B$3:$O$300,9,FALSE))</f>
        <v>本田櫂晴</v>
      </c>
      <c r="J13" s="60"/>
      <c r="K13" s="60"/>
      <c r="L13" s="60"/>
      <c r="M13" s="67">
        <f>IF(ISERROR(VLOOKUP($P$1&amp;$U$1&amp;A13,STEP②【抽出】!$B$3:$O$300,10,FALSE)),"",VLOOKUP($P$1&amp;$U$1&amp;A13,STEP②【抽出】!$B$3:$O$300,10,FALSE))</f>
        <v>300</v>
      </c>
      <c r="N13" s="67"/>
      <c r="O13" s="67"/>
      <c r="P13" s="41" t="str">
        <f>IF(ISERROR(VLOOKUP($P$1&amp;$U$1&amp;A13,STEP②【抽出】!$B$3:$O$300,11,FALSE)),"",VLOOKUP($P$1&amp;$U$1&amp;A13,STEP②【抽出】!$B$3:$O$300,11,FALSE))</f>
        <v>予</v>
      </c>
      <c r="Q13" s="63" t="str">
        <f>IF(ISERROR(VLOOKUP($P$1&amp;$U$1&amp;A13,STEP②【抽出】!$B$3:$O$300,12,FALSE)),"",VLOOKUP($P$1&amp;$U$1&amp;A13,STEP②【抽出】!$B$3:$O$300,12,FALSE))</f>
        <v>北見南中</v>
      </c>
      <c r="R13" s="63"/>
      <c r="S13" s="63"/>
      <c r="T13" s="42">
        <f>IF(ISERROR(VLOOKUP($P$1&amp;$U$1&amp;A13,STEP②【抽出】!$B$3:$O$300,13,FALSE)),"",VLOOKUP($P$1&amp;$U$1&amp;A13,STEP②【抽出】!$B$3:$O$300,13,FALSE))</f>
        <v>3</v>
      </c>
      <c r="U13" s="43">
        <f>IF(ISERROR(VLOOKUP($P$1&amp;$U$1&amp;A13,STEP②【抽出】!$B$3:$O$300,14,FALSE)),"",VLOOKUP($P$1&amp;$U$1&amp;A13,STEP②【抽出】!$B$3:$O$300,14,FALSE))</f>
        <v>0</v>
      </c>
      <c r="V13" s="44"/>
      <c r="W13" s="22"/>
      <c r="AB13" s="23"/>
    </row>
    <row r="14" spans="1:35" ht="12.75" customHeight="1" x14ac:dyDescent="0.15">
      <c r="A14" s="25">
        <v>11</v>
      </c>
      <c r="B14" s="55" t="str">
        <f>IF(ISERROR(VLOOKUP($P$1&amp;$U$1&amp;A14,STEP②【抽出】!$B$3:$O$300,6,FALSE)),"",VLOOKUP($P$1&amp;$U$1&amp;A14,STEP②【抽出】!$B$3:$O$300,6,FALSE))</f>
        <v>全道中学新人</v>
      </c>
      <c r="C14" s="55"/>
      <c r="D14" s="55"/>
      <c r="E14" s="53" t="str">
        <f>IF(ISERROR(VLOOKUP($P$1&amp;$U$1&amp;A14,STEP②【抽出】!$B$3:$O$300,7,FALSE)),"",VLOOKUP($P$1&amp;$U$1&amp;A14,STEP②【抽出】!$B$3:$O$300,7,FALSE))</f>
        <v>札幌</v>
      </c>
      <c r="F14" s="53"/>
      <c r="G14" s="71">
        <f>IF(ISERROR(VLOOKUP($P$1&amp;$U$1&amp;A14,STEP②【抽出】!$B$3:$O$300,8,FALSE)),"",VLOOKUP($P$1&amp;$U$1&amp;A14,STEP②【抽出】!$B$3:$O$300,8,FALSE))</f>
        <v>45185</v>
      </c>
      <c r="H14" s="71"/>
      <c r="I14" s="53" t="str">
        <f>IF(ISERROR(VLOOKUP($P$1&amp;$U$1&amp;A14,STEP②【抽出】!$B$3:$O$300,9,FALSE)),"",VLOOKUP($P$1&amp;$U$1&amp;A14,STEP②【抽出】!$B$3:$O$300,9,FALSE))</f>
        <v>四十物映多</v>
      </c>
      <c r="J14" s="53"/>
      <c r="K14" s="53"/>
      <c r="L14" s="53"/>
      <c r="M14" s="66">
        <f>IF(ISERROR(VLOOKUP($P$1&amp;$U$1&amp;A14,STEP②【抽出】!$B$3:$O$300,10,FALSE)),"",VLOOKUP($P$1&amp;$U$1&amp;A14,STEP②【抽出】!$B$3:$O$300,10,FALSE))</f>
        <v>290</v>
      </c>
      <c r="N14" s="66"/>
      <c r="O14" s="66"/>
      <c r="P14" s="26" t="str">
        <f>IF(ISERROR(VLOOKUP($P$1&amp;$U$1&amp;A14,STEP②【抽出】!$B$3:$O$300,11,FALSE)),"",VLOOKUP($P$1&amp;$U$1&amp;A14,STEP②【抽出】!$B$3:$O$300,11,FALSE))</f>
        <v>決</v>
      </c>
      <c r="Q14" s="55" t="str">
        <f>IF(ISERROR(VLOOKUP($P$1&amp;$U$1&amp;A14,STEP②【抽出】!$B$3:$O$300,12,FALSE)),"",VLOOKUP($P$1&amp;$U$1&amp;A14,STEP②【抽出】!$B$3:$O$300,12,FALSE))</f>
        <v>網走第一中</v>
      </c>
      <c r="R14" s="55"/>
      <c r="S14" s="55"/>
      <c r="T14" s="27">
        <f>IF(ISERROR(VLOOKUP($P$1&amp;$U$1&amp;A14,STEP②【抽出】!$B$3:$O$300,13,FALSE)),"",VLOOKUP($P$1&amp;$U$1&amp;A14,STEP②【抽出】!$B$3:$O$300,13,FALSE))</f>
        <v>2</v>
      </c>
      <c r="U14" s="28">
        <f>IF(ISERROR(VLOOKUP($P$1&amp;$U$1&amp;A14,STEP②【抽出】!$B$3:$O$300,14,FALSE)),"",VLOOKUP($P$1&amp;$U$1&amp;A14,STEP②【抽出】!$B$3:$O$300,14,FALSE))</f>
        <v>0</v>
      </c>
      <c r="V14" s="29"/>
      <c r="W14" s="22"/>
      <c r="AB14" s="23"/>
    </row>
    <row r="15" spans="1:35" ht="12.75" customHeight="1" x14ac:dyDescent="0.15">
      <c r="A15" s="35">
        <v>12</v>
      </c>
      <c r="B15" s="61" t="str">
        <f>IF(ISERROR(VLOOKUP($P$1&amp;$U$1&amp;A15,STEP②【抽出】!$B$3:$O$300,6,FALSE)),"",VLOOKUP($P$1&amp;$U$1&amp;A15,STEP②【抽出】!$B$3:$O$300,6,FALSE))</f>
        <v>全道中学</v>
      </c>
      <c r="C15" s="61"/>
      <c r="D15" s="61"/>
      <c r="E15" s="58" t="str">
        <f>IF(ISERROR(VLOOKUP($P$1&amp;$U$1&amp;A15,STEP②【抽出】!$B$3:$O$300,7,FALSE)),"",VLOOKUP($P$1&amp;$U$1&amp;A15,STEP②【抽出】!$B$3:$O$300,7,FALSE))</f>
        <v>釧路</v>
      </c>
      <c r="F15" s="58"/>
      <c r="G15" s="68">
        <f>IF(ISERROR(VLOOKUP($P$1&amp;$U$1&amp;A15,STEP②【抽出】!$B$3:$O$300,8,FALSE)),"",VLOOKUP($P$1&amp;$U$1&amp;A15,STEP②【抽出】!$B$3:$O$300,8,FALSE))</f>
        <v>45132</v>
      </c>
      <c r="H15" s="68"/>
      <c r="I15" s="58" t="str">
        <f>IF(ISERROR(VLOOKUP($P$1&amp;$U$1&amp;A15,STEP②【抽出】!$B$3:$O$300,9,FALSE)),"",VLOOKUP($P$1&amp;$U$1&amp;A15,STEP②【抽出】!$B$3:$O$300,9,FALSE))</f>
        <v>平野聖夜</v>
      </c>
      <c r="J15" s="58"/>
      <c r="K15" s="58"/>
      <c r="L15" s="58"/>
      <c r="M15" s="56">
        <f>IF(ISERROR(VLOOKUP($P$1&amp;$U$1&amp;A15,STEP②【抽出】!$B$3:$O$300,10,FALSE)),"",VLOOKUP($P$1&amp;$U$1&amp;A15,STEP②【抽出】!$B$3:$O$300,10,FALSE))</f>
        <v>280</v>
      </c>
      <c r="N15" s="56"/>
      <c r="O15" s="56"/>
      <c r="P15" s="36" t="str">
        <f>IF(ISERROR(VLOOKUP($P$1&amp;$U$1&amp;A15,STEP②【抽出】!$B$3:$O$300,11,FALSE)),"",VLOOKUP($P$1&amp;$U$1&amp;A15,STEP②【抽出】!$B$3:$O$300,11,FALSE))</f>
        <v>予</v>
      </c>
      <c r="Q15" s="61" t="str">
        <f>IF(ISERROR(VLOOKUP($P$1&amp;$U$1&amp;A15,STEP②【抽出】!$B$3:$O$300,12,FALSE)),"",VLOOKUP($P$1&amp;$U$1&amp;A15,STEP②【抽出】!$B$3:$O$300,12,FALSE))</f>
        <v>斜里中</v>
      </c>
      <c r="R15" s="61"/>
      <c r="S15" s="61"/>
      <c r="T15" s="37">
        <f>IF(ISERROR(VLOOKUP($P$1&amp;$U$1&amp;A15,STEP②【抽出】!$B$3:$O$300,13,FALSE)),"",VLOOKUP($P$1&amp;$U$1&amp;A15,STEP②【抽出】!$B$3:$O$300,13,FALSE))</f>
        <v>3</v>
      </c>
      <c r="U15" s="38">
        <f>IF(ISERROR(VLOOKUP($P$1&amp;$U$1&amp;A15,STEP②【抽出】!$B$3:$O$300,14,FALSE)),"",VLOOKUP($P$1&amp;$U$1&amp;A15,STEP②【抽出】!$B$3:$O$300,14,FALSE))</f>
        <v>0</v>
      </c>
      <c r="V15" s="39"/>
      <c r="W15" s="22"/>
      <c r="AB15" s="23"/>
    </row>
    <row r="16" spans="1:35" ht="12.75" customHeight="1" x14ac:dyDescent="0.15">
      <c r="A16" s="30">
        <v>13</v>
      </c>
      <c r="B16" s="62" t="str">
        <f>IF(ISERROR(VLOOKUP($P$1&amp;$U$1&amp;A16,STEP②【抽出】!$B$3:$O$300,6,FALSE)),"",VLOOKUP($P$1&amp;$U$1&amp;A16,STEP②【抽出】!$B$3:$O$300,6,FALSE))</f>
        <v>中体連</v>
      </c>
      <c r="C16" s="62"/>
      <c r="D16" s="62"/>
      <c r="E16" s="59" t="str">
        <f>IF(ISERROR(VLOOKUP($P$1&amp;$U$1&amp;A16,STEP②【抽出】!$B$3:$O$300,7,FALSE)),"",VLOOKUP($P$1&amp;$U$1&amp;A16,STEP②【抽出】!$B$3:$O$300,7,FALSE))</f>
        <v>北見</v>
      </c>
      <c r="F16" s="59"/>
      <c r="G16" s="69">
        <f>IF(ISERROR(VLOOKUP($P$1&amp;$U$1&amp;A16,STEP②【抽出】!$B$3:$O$300,8,FALSE)),"",VLOOKUP($P$1&amp;$U$1&amp;A16,STEP②【抽出】!$B$3:$O$300,8,FALSE))</f>
        <v>45094</v>
      </c>
      <c r="H16" s="69"/>
      <c r="I16" s="59" t="str">
        <f>IF(ISERROR(VLOOKUP($P$1&amp;$U$1&amp;A16,STEP②【抽出】!$B$3:$O$300,9,FALSE)),"",VLOOKUP($P$1&amp;$U$1&amp;A16,STEP②【抽出】!$B$3:$O$300,9,FALSE))</f>
        <v>佐野氷佳流</v>
      </c>
      <c r="J16" s="59"/>
      <c r="K16" s="59"/>
      <c r="L16" s="59"/>
      <c r="M16" s="57">
        <f>IF(ISERROR(VLOOKUP($P$1&amp;$U$1&amp;A16,STEP②【抽出】!$B$3:$O$300,10,FALSE)),"",VLOOKUP($P$1&amp;$U$1&amp;A16,STEP②【抽出】!$B$3:$O$300,10,FALSE))</f>
        <v>250</v>
      </c>
      <c r="N16" s="57"/>
      <c r="O16" s="57"/>
      <c r="P16" s="31" t="str">
        <f>IF(ISERROR(VLOOKUP($P$1&amp;$U$1&amp;A16,STEP②【抽出】!$B$3:$O$300,11,FALSE)),"",VLOOKUP($P$1&amp;$U$1&amp;A16,STEP②【抽出】!$B$3:$O$300,11,FALSE))</f>
        <v>決</v>
      </c>
      <c r="Q16" s="62" t="str">
        <f>IF(ISERROR(VLOOKUP($P$1&amp;$U$1&amp;A16,STEP②【抽出】!$B$3:$O$300,12,FALSE)),"",VLOOKUP($P$1&amp;$U$1&amp;A16,STEP②【抽出】!$B$3:$O$300,12,FALSE))</f>
        <v>斜里中</v>
      </c>
      <c r="R16" s="62"/>
      <c r="S16" s="62"/>
      <c r="T16" s="32">
        <f>IF(ISERROR(VLOOKUP($P$1&amp;$U$1&amp;A16,STEP②【抽出】!$B$3:$O$300,13,FALSE)),"",VLOOKUP($P$1&amp;$U$1&amp;A16,STEP②【抽出】!$B$3:$O$300,13,FALSE))</f>
        <v>3</v>
      </c>
      <c r="U16" s="33">
        <f>IF(ISERROR(VLOOKUP($P$1&amp;$U$1&amp;A16,STEP②【抽出】!$B$3:$O$300,14,FALSE)),"",VLOOKUP($P$1&amp;$U$1&amp;A16,STEP②【抽出】!$B$3:$O$300,14,FALSE))</f>
        <v>0</v>
      </c>
      <c r="V16" s="34"/>
      <c r="W16" s="22"/>
      <c r="AB16" s="23"/>
    </row>
    <row r="17" spans="1:28" ht="12.75" customHeight="1" x14ac:dyDescent="0.15">
      <c r="A17" s="35">
        <v>14</v>
      </c>
      <c r="B17" s="61" t="str">
        <f>IF(ISERROR(VLOOKUP($P$1&amp;$U$1&amp;A17,STEP②【抽出】!$B$3:$O$300,6,FALSE)),"",VLOOKUP($P$1&amp;$U$1&amp;A17,STEP②【抽出】!$B$3:$O$300,6,FALSE))</f>
        <v>中学新人</v>
      </c>
      <c r="C17" s="61"/>
      <c r="D17" s="61"/>
      <c r="E17" s="58" t="str">
        <f>IF(ISERROR(VLOOKUP($P$1&amp;$U$1&amp;A17,STEP②【抽出】!$B$3:$O$300,7,FALSE)),"",VLOOKUP($P$1&amp;$U$1&amp;A17,STEP②【抽出】!$B$3:$O$300,7,FALSE))</f>
        <v>網走</v>
      </c>
      <c r="F17" s="58"/>
      <c r="G17" s="68">
        <f>IF(ISERROR(VLOOKUP($P$1&amp;$U$1&amp;A17,STEP②【抽出】!$B$3:$O$300,8,FALSE)),"",VLOOKUP($P$1&amp;$U$1&amp;A17,STEP②【抽出】!$B$3:$O$300,8,FALSE))</f>
        <v>45157</v>
      </c>
      <c r="H17" s="68"/>
      <c r="I17" s="58" t="str">
        <f>IF(ISERROR(VLOOKUP($P$1&amp;$U$1&amp;A17,STEP②【抽出】!$B$3:$O$300,9,FALSE)),"",VLOOKUP($P$1&amp;$U$1&amp;A17,STEP②【抽出】!$B$3:$O$300,9,FALSE))</f>
        <v>苫米地泰輝</v>
      </c>
      <c r="J17" s="58"/>
      <c r="K17" s="58"/>
      <c r="L17" s="58"/>
      <c r="M17" s="56">
        <f>IF(ISERROR(VLOOKUP($P$1&amp;$U$1&amp;A17,STEP②【抽出】!$B$3:$O$300,10,FALSE)),"",VLOOKUP($P$1&amp;$U$1&amp;A17,STEP②【抽出】!$B$3:$O$300,10,FALSE))</f>
        <v>240</v>
      </c>
      <c r="N17" s="56"/>
      <c r="O17" s="56"/>
      <c r="P17" s="36" t="str">
        <f>IF(ISERROR(VLOOKUP($P$1&amp;$U$1&amp;A17,STEP②【抽出】!$B$3:$O$300,11,FALSE)),"",VLOOKUP($P$1&amp;$U$1&amp;A17,STEP②【抽出】!$B$3:$O$300,11,FALSE))</f>
        <v>決</v>
      </c>
      <c r="Q17" s="61" t="str">
        <f>IF(ISERROR(VLOOKUP($P$1&amp;$U$1&amp;A17,STEP②【抽出】!$B$3:$O$300,12,FALSE)),"",VLOOKUP($P$1&amp;$U$1&amp;A17,STEP②【抽出】!$B$3:$O$300,12,FALSE))</f>
        <v>大空東藻琴中</v>
      </c>
      <c r="R17" s="61"/>
      <c r="S17" s="61"/>
      <c r="T17" s="37" t="str">
        <f>IF(ISERROR(VLOOKUP($P$1&amp;$U$1&amp;A17,STEP②【抽出】!$B$3:$O$300,13,FALSE)),"",VLOOKUP($P$1&amp;$U$1&amp;A17,STEP②【抽出】!$B$3:$O$300,13,FALSE))</f>
        <v>2</v>
      </c>
      <c r="U17" s="38">
        <f>IF(ISERROR(VLOOKUP($P$1&amp;$U$1&amp;A17,STEP②【抽出】!$B$3:$O$300,14,FALSE)),"",VLOOKUP($P$1&amp;$U$1&amp;A17,STEP②【抽出】!$B$3:$O$300,14,FALSE))</f>
        <v>0</v>
      </c>
      <c r="V17" s="39"/>
      <c r="W17" s="22"/>
      <c r="AB17" s="23"/>
    </row>
    <row r="18" spans="1:28" ht="12.75" customHeight="1" x14ac:dyDescent="0.15">
      <c r="A18" s="30">
        <v>15</v>
      </c>
      <c r="B18" s="62" t="str">
        <f>IF(ISERROR(VLOOKUP($P$1&amp;$U$1&amp;A18,STEP②【抽出】!$B$3:$O$300,6,FALSE)),"",VLOOKUP($P$1&amp;$U$1&amp;A18,STEP②【抽出】!$B$3:$O$300,6,FALSE))</f>
        <v>全道中学新人</v>
      </c>
      <c r="C18" s="62"/>
      <c r="D18" s="62"/>
      <c r="E18" s="59" t="str">
        <f>IF(ISERROR(VLOOKUP($P$1&amp;$U$1&amp;A18,STEP②【抽出】!$B$3:$O$300,7,FALSE)),"",VLOOKUP($P$1&amp;$U$1&amp;A18,STEP②【抽出】!$B$3:$O$300,7,FALSE))</f>
        <v>札幌</v>
      </c>
      <c r="F18" s="59"/>
      <c r="G18" s="69">
        <f>IF(ISERROR(VLOOKUP($P$1&amp;$U$1&amp;A18,STEP②【抽出】!$B$3:$O$300,8,FALSE)),"",VLOOKUP($P$1&amp;$U$1&amp;A18,STEP②【抽出】!$B$3:$O$300,8,FALSE))</f>
        <v>45185</v>
      </c>
      <c r="H18" s="69"/>
      <c r="I18" s="59" t="str">
        <f>IF(ISERROR(VLOOKUP($P$1&amp;$U$1&amp;A18,STEP②【抽出】!$B$3:$O$300,9,FALSE)),"",VLOOKUP($P$1&amp;$U$1&amp;A18,STEP②【抽出】!$B$3:$O$300,9,FALSE))</f>
        <v>高瀬生楓</v>
      </c>
      <c r="J18" s="59"/>
      <c r="K18" s="59"/>
      <c r="L18" s="59"/>
      <c r="M18" s="57">
        <f>IF(ISERROR(VLOOKUP($P$1&amp;$U$1&amp;A18,STEP②【抽出】!$B$3:$O$300,10,FALSE)),"",VLOOKUP($P$1&amp;$U$1&amp;A18,STEP②【抽出】!$B$3:$O$300,10,FALSE))</f>
        <v>230</v>
      </c>
      <c r="N18" s="57"/>
      <c r="O18" s="57"/>
      <c r="P18" s="31" t="str">
        <f>IF(ISERROR(VLOOKUP($P$1&amp;$U$1&amp;A18,STEP②【抽出】!$B$3:$O$300,11,FALSE)),"",VLOOKUP($P$1&amp;$U$1&amp;A18,STEP②【抽出】!$B$3:$O$300,11,FALSE))</f>
        <v>決</v>
      </c>
      <c r="Q18" s="62" t="str">
        <f>IF(ISERROR(VLOOKUP($P$1&amp;$U$1&amp;A18,STEP②【抽出】!$B$3:$O$300,12,FALSE)),"",VLOOKUP($P$1&amp;$U$1&amp;A18,STEP②【抽出】!$B$3:$O$300,12,FALSE))</f>
        <v>北見高栄中</v>
      </c>
      <c r="R18" s="62"/>
      <c r="S18" s="62"/>
      <c r="T18" s="32">
        <f>IF(ISERROR(VLOOKUP($P$1&amp;$U$1&amp;A18,STEP②【抽出】!$B$3:$O$300,13,FALSE)),"",VLOOKUP($P$1&amp;$U$1&amp;A18,STEP②【抽出】!$B$3:$O$300,13,FALSE))</f>
        <v>1</v>
      </c>
      <c r="U18" s="33">
        <f>IF(ISERROR(VLOOKUP($P$1&amp;$U$1&amp;A18,STEP②【抽出】!$B$3:$O$300,14,FALSE)),"",VLOOKUP($P$1&amp;$U$1&amp;A18,STEP②【抽出】!$B$3:$O$300,14,FALSE))</f>
        <v>0</v>
      </c>
      <c r="V18" s="34"/>
      <c r="W18" s="22"/>
      <c r="AB18" s="23"/>
    </row>
    <row r="19" spans="1:28" ht="12.75" customHeight="1" x14ac:dyDescent="0.15">
      <c r="A19" s="35">
        <v>16</v>
      </c>
      <c r="B19" s="61" t="str">
        <f>IF(ISERROR(VLOOKUP($P$1&amp;$U$1&amp;A19,STEP②【抽出】!$B$3:$O$300,6,FALSE)),"",VLOOKUP($P$1&amp;$U$1&amp;A19,STEP②【抽出】!$B$3:$O$300,6,FALSE))</f>
        <v>中学新人</v>
      </c>
      <c r="C19" s="61"/>
      <c r="D19" s="61"/>
      <c r="E19" s="58" t="str">
        <f>IF(ISERROR(VLOOKUP($P$1&amp;$U$1&amp;A19,STEP②【抽出】!$B$3:$O$300,7,FALSE)),"",VLOOKUP($P$1&amp;$U$1&amp;A19,STEP②【抽出】!$B$3:$O$300,7,FALSE))</f>
        <v>網走</v>
      </c>
      <c r="F19" s="58"/>
      <c r="G19" s="68">
        <f>IF(ISERROR(VLOOKUP($P$1&amp;$U$1&amp;A19,STEP②【抽出】!$B$3:$O$300,8,FALSE)),"",VLOOKUP($P$1&amp;$U$1&amp;A19,STEP②【抽出】!$B$3:$O$300,8,FALSE))</f>
        <v>45157</v>
      </c>
      <c r="H19" s="68"/>
      <c r="I19" s="58" t="str">
        <f>IF(ISERROR(VLOOKUP($P$1&amp;$U$1&amp;A19,STEP②【抽出】!$B$3:$O$300,9,FALSE)),"",VLOOKUP($P$1&amp;$U$1&amp;A19,STEP②【抽出】!$B$3:$O$300,9,FALSE))</f>
        <v>石垣涼茉</v>
      </c>
      <c r="J19" s="58"/>
      <c r="K19" s="58"/>
      <c r="L19" s="58"/>
      <c r="M19" s="56">
        <f>IF(ISERROR(VLOOKUP($P$1&amp;$U$1&amp;A19,STEP②【抽出】!$B$3:$O$300,10,FALSE)),"",VLOOKUP($P$1&amp;$U$1&amp;A19,STEP②【抽出】!$B$3:$O$300,10,FALSE))</f>
        <v>200</v>
      </c>
      <c r="N19" s="56"/>
      <c r="O19" s="56"/>
      <c r="P19" s="36" t="str">
        <f>IF(ISERROR(VLOOKUP($P$1&amp;$U$1&amp;A19,STEP②【抽出】!$B$3:$O$300,11,FALSE)),"",VLOOKUP($P$1&amp;$U$1&amp;A19,STEP②【抽出】!$B$3:$O$300,11,FALSE))</f>
        <v>決</v>
      </c>
      <c r="Q19" s="61" t="str">
        <f>IF(ISERROR(VLOOKUP($P$1&amp;$U$1&amp;A19,STEP②【抽出】!$B$3:$O$300,12,FALSE)),"",VLOOKUP($P$1&amp;$U$1&amp;A19,STEP②【抽出】!$B$3:$O$300,12,FALSE))</f>
        <v>網走第一中</v>
      </c>
      <c r="R19" s="61"/>
      <c r="S19" s="61"/>
      <c r="T19" s="37" t="str">
        <f>IF(ISERROR(VLOOKUP($P$1&amp;$U$1&amp;A19,STEP②【抽出】!$B$3:$O$300,13,FALSE)),"",VLOOKUP($P$1&amp;$U$1&amp;A19,STEP②【抽出】!$B$3:$O$300,13,FALSE))</f>
        <v>1</v>
      </c>
      <c r="U19" s="38">
        <f>IF(ISERROR(VLOOKUP($P$1&amp;$U$1&amp;A19,STEP②【抽出】!$B$3:$O$300,14,FALSE)),"",VLOOKUP($P$1&amp;$U$1&amp;A19,STEP②【抽出】!$B$3:$O$300,14,FALSE))</f>
        <v>0</v>
      </c>
      <c r="V19" s="39"/>
      <c r="W19" s="22"/>
      <c r="AB19" s="23"/>
    </row>
    <row r="20" spans="1:28" ht="12.75" customHeight="1" x14ac:dyDescent="0.15">
      <c r="A20" s="30">
        <v>17</v>
      </c>
      <c r="B20" s="62" t="str">
        <f>IF(ISERROR(VLOOKUP($P$1&amp;$U$1&amp;A20,STEP②【抽出】!$B$3:$O$300,6,FALSE)),"",VLOOKUP($P$1&amp;$U$1&amp;A20,STEP②【抽出】!$B$3:$O$300,6,FALSE))</f>
        <v/>
      </c>
      <c r="C20" s="62"/>
      <c r="D20" s="62"/>
      <c r="E20" s="59" t="str">
        <f>IF(ISERROR(VLOOKUP($P$1&amp;$U$1&amp;A20,STEP②【抽出】!$B$3:$O$300,7,FALSE)),"",VLOOKUP($P$1&amp;$U$1&amp;A20,STEP②【抽出】!$B$3:$O$300,7,FALSE))</f>
        <v/>
      </c>
      <c r="F20" s="59"/>
      <c r="G20" s="69" t="str">
        <f>IF(ISERROR(VLOOKUP($P$1&amp;$U$1&amp;A20,STEP②【抽出】!$B$3:$O$300,8,FALSE)),"",VLOOKUP($P$1&amp;$U$1&amp;A20,STEP②【抽出】!$B$3:$O$300,8,FALSE))</f>
        <v/>
      </c>
      <c r="H20" s="69"/>
      <c r="I20" s="59" t="str">
        <f>IF(ISERROR(VLOOKUP($P$1&amp;$U$1&amp;A20,STEP②【抽出】!$B$3:$O$300,9,FALSE)),"",VLOOKUP($P$1&amp;$U$1&amp;A20,STEP②【抽出】!$B$3:$O$300,9,FALSE))</f>
        <v/>
      </c>
      <c r="J20" s="59"/>
      <c r="K20" s="59"/>
      <c r="L20" s="59"/>
      <c r="M20" s="57" t="str">
        <f>IF(ISERROR(VLOOKUP($P$1&amp;$U$1&amp;A20,STEP②【抽出】!$B$3:$O$300,10,FALSE)),"",VLOOKUP($P$1&amp;$U$1&amp;A20,STEP②【抽出】!$B$3:$O$300,10,FALSE))</f>
        <v/>
      </c>
      <c r="N20" s="57"/>
      <c r="O20" s="57"/>
      <c r="P20" s="31" t="str">
        <f>IF(ISERROR(VLOOKUP($P$1&amp;$U$1&amp;A20,STEP②【抽出】!$B$3:$O$300,11,FALSE)),"",VLOOKUP($P$1&amp;$U$1&amp;A20,STEP②【抽出】!$B$3:$O$300,11,FALSE))</f>
        <v/>
      </c>
      <c r="Q20" s="62" t="str">
        <f>IF(ISERROR(VLOOKUP($P$1&amp;$U$1&amp;A20,STEP②【抽出】!$B$3:$O$300,12,FALSE)),"",VLOOKUP($P$1&amp;$U$1&amp;A20,STEP②【抽出】!$B$3:$O$300,12,FALSE))</f>
        <v/>
      </c>
      <c r="R20" s="62"/>
      <c r="S20" s="62"/>
      <c r="T20" s="32" t="str">
        <f>IF(ISERROR(VLOOKUP($P$1&amp;$U$1&amp;A20,STEP②【抽出】!$B$3:$O$300,13,FALSE)),"",VLOOKUP($P$1&amp;$U$1&amp;A20,STEP②【抽出】!$B$3:$O$300,13,FALSE))</f>
        <v/>
      </c>
      <c r="U20" s="33" t="str">
        <f>IF(ISERROR(VLOOKUP($P$1&amp;$U$1&amp;A20,STEP②【抽出】!$B$3:$O$300,14,FALSE)),"",VLOOKUP($P$1&amp;$U$1&amp;A20,STEP②【抽出】!$B$3:$O$300,14,FALSE))</f>
        <v/>
      </c>
      <c r="V20" s="34"/>
      <c r="W20" s="22"/>
      <c r="AB20" s="23"/>
    </row>
    <row r="21" spans="1:28" ht="12.75" customHeight="1" x14ac:dyDescent="0.15">
      <c r="A21" s="35">
        <v>18</v>
      </c>
      <c r="B21" s="61" t="str">
        <f>IF(ISERROR(VLOOKUP($P$1&amp;$U$1&amp;A21,STEP②【抽出】!$B$3:$O$300,6,FALSE)),"",VLOOKUP($P$1&amp;$U$1&amp;A21,STEP②【抽出】!$B$3:$O$300,6,FALSE))</f>
        <v/>
      </c>
      <c r="C21" s="61"/>
      <c r="D21" s="61"/>
      <c r="E21" s="58" t="str">
        <f>IF(ISERROR(VLOOKUP($P$1&amp;$U$1&amp;A21,STEP②【抽出】!$B$3:$O$300,7,FALSE)),"",VLOOKUP($P$1&amp;$U$1&amp;A21,STEP②【抽出】!$B$3:$O$300,7,FALSE))</f>
        <v/>
      </c>
      <c r="F21" s="58"/>
      <c r="G21" s="68" t="str">
        <f>IF(ISERROR(VLOOKUP($P$1&amp;$U$1&amp;A21,STEP②【抽出】!$B$3:$O$300,8,FALSE)),"",VLOOKUP($P$1&amp;$U$1&amp;A21,STEP②【抽出】!$B$3:$O$300,8,FALSE))</f>
        <v/>
      </c>
      <c r="H21" s="68"/>
      <c r="I21" s="58" t="str">
        <f>IF(ISERROR(VLOOKUP($P$1&amp;$U$1&amp;A21,STEP②【抽出】!$B$3:$O$300,9,FALSE)),"",VLOOKUP($P$1&amp;$U$1&amp;A21,STEP②【抽出】!$B$3:$O$300,9,FALSE))</f>
        <v/>
      </c>
      <c r="J21" s="58"/>
      <c r="K21" s="58"/>
      <c r="L21" s="58"/>
      <c r="M21" s="56" t="str">
        <f>IF(ISERROR(VLOOKUP($P$1&amp;$U$1&amp;A21,STEP②【抽出】!$B$3:$O$300,10,FALSE)),"",VLOOKUP($P$1&amp;$U$1&amp;A21,STEP②【抽出】!$B$3:$O$300,10,FALSE))</f>
        <v/>
      </c>
      <c r="N21" s="56"/>
      <c r="O21" s="56"/>
      <c r="P21" s="36" t="str">
        <f>IF(ISERROR(VLOOKUP($P$1&amp;$U$1&amp;A21,STEP②【抽出】!$B$3:$O$300,11,FALSE)),"",VLOOKUP($P$1&amp;$U$1&amp;A21,STEP②【抽出】!$B$3:$O$300,11,FALSE))</f>
        <v/>
      </c>
      <c r="Q21" s="61" t="str">
        <f>IF(ISERROR(VLOOKUP($P$1&amp;$U$1&amp;A21,STEP②【抽出】!$B$3:$O$300,12,FALSE)),"",VLOOKUP($P$1&amp;$U$1&amp;A21,STEP②【抽出】!$B$3:$O$300,12,FALSE))</f>
        <v/>
      </c>
      <c r="R21" s="61"/>
      <c r="S21" s="61"/>
      <c r="T21" s="37" t="str">
        <f>IF(ISERROR(VLOOKUP($P$1&amp;$U$1&amp;A21,STEP②【抽出】!$B$3:$O$300,13,FALSE)),"",VLOOKUP($P$1&amp;$U$1&amp;A21,STEP②【抽出】!$B$3:$O$300,13,FALSE))</f>
        <v/>
      </c>
      <c r="U21" s="38" t="str">
        <f>IF(ISERROR(VLOOKUP($P$1&amp;$U$1&amp;A21,STEP②【抽出】!$B$3:$O$300,14,FALSE)),"",VLOOKUP($P$1&amp;$U$1&amp;A21,STEP②【抽出】!$B$3:$O$300,14,FALSE))</f>
        <v/>
      </c>
      <c r="V21" s="39"/>
      <c r="W21" s="22"/>
      <c r="AB21" s="23"/>
    </row>
    <row r="22" spans="1:28" ht="12.75" customHeight="1" x14ac:dyDescent="0.15">
      <c r="A22" s="30">
        <v>19</v>
      </c>
      <c r="B22" s="62" t="str">
        <f>IF(ISERROR(VLOOKUP($P$1&amp;$U$1&amp;A22,STEP②【抽出】!$B$3:$O$300,6,FALSE)),"",VLOOKUP($P$1&amp;$U$1&amp;A22,STEP②【抽出】!$B$3:$O$300,6,FALSE))</f>
        <v/>
      </c>
      <c r="C22" s="62"/>
      <c r="D22" s="62"/>
      <c r="E22" s="59" t="str">
        <f>IF(ISERROR(VLOOKUP($P$1&amp;$U$1&amp;A22,STEP②【抽出】!$B$3:$O$300,7,FALSE)),"",VLOOKUP($P$1&amp;$U$1&amp;A22,STEP②【抽出】!$B$3:$O$300,7,FALSE))</f>
        <v/>
      </c>
      <c r="F22" s="59"/>
      <c r="G22" s="69" t="str">
        <f>IF(ISERROR(VLOOKUP($P$1&amp;$U$1&amp;A22,STEP②【抽出】!$B$3:$O$300,8,FALSE)),"",VLOOKUP($P$1&amp;$U$1&amp;A22,STEP②【抽出】!$B$3:$O$300,8,FALSE))</f>
        <v/>
      </c>
      <c r="H22" s="69"/>
      <c r="I22" s="59" t="str">
        <f>IF(ISERROR(VLOOKUP($P$1&amp;$U$1&amp;A22,STEP②【抽出】!$B$3:$O$300,9,FALSE)),"",VLOOKUP($P$1&amp;$U$1&amp;A22,STEP②【抽出】!$B$3:$O$300,9,FALSE))</f>
        <v/>
      </c>
      <c r="J22" s="59"/>
      <c r="K22" s="59"/>
      <c r="L22" s="59"/>
      <c r="M22" s="57" t="str">
        <f>IF(ISERROR(VLOOKUP($P$1&amp;$U$1&amp;A22,STEP②【抽出】!$B$3:$O$300,10,FALSE)),"",VLOOKUP($P$1&amp;$U$1&amp;A22,STEP②【抽出】!$B$3:$O$300,10,FALSE))</f>
        <v/>
      </c>
      <c r="N22" s="57"/>
      <c r="O22" s="57"/>
      <c r="P22" s="31" t="str">
        <f>IF(ISERROR(VLOOKUP($P$1&amp;$U$1&amp;A22,STEP②【抽出】!$B$3:$O$300,11,FALSE)),"",VLOOKUP($P$1&amp;$U$1&amp;A22,STEP②【抽出】!$B$3:$O$300,11,FALSE))</f>
        <v/>
      </c>
      <c r="Q22" s="62" t="str">
        <f>IF(ISERROR(VLOOKUP($P$1&amp;$U$1&amp;A22,STEP②【抽出】!$B$3:$O$300,12,FALSE)),"",VLOOKUP($P$1&amp;$U$1&amp;A22,STEP②【抽出】!$B$3:$O$300,12,FALSE))</f>
        <v/>
      </c>
      <c r="R22" s="62"/>
      <c r="S22" s="62"/>
      <c r="T22" s="32" t="str">
        <f>IF(ISERROR(VLOOKUP($P$1&amp;$U$1&amp;A22,STEP②【抽出】!$B$3:$O$300,13,FALSE)),"",VLOOKUP($P$1&amp;$U$1&amp;A22,STEP②【抽出】!$B$3:$O$300,13,FALSE))</f>
        <v/>
      </c>
      <c r="U22" s="33" t="str">
        <f>IF(ISERROR(VLOOKUP($P$1&amp;$U$1&amp;A22,STEP②【抽出】!$B$3:$O$300,14,FALSE)),"",VLOOKUP($P$1&amp;$U$1&amp;A22,STEP②【抽出】!$B$3:$O$300,14,FALSE))</f>
        <v/>
      </c>
      <c r="V22" s="34"/>
      <c r="W22" s="22"/>
      <c r="AB22" s="23"/>
    </row>
    <row r="23" spans="1:28" ht="12.75" customHeight="1" thickBot="1" x14ac:dyDescent="0.2">
      <c r="A23" s="40">
        <v>20</v>
      </c>
      <c r="B23" s="63" t="str">
        <f>IF(ISERROR(VLOOKUP($P$1&amp;$U$1&amp;A23,STEP②【抽出】!$B$3:$O$300,6,FALSE)),"",VLOOKUP($P$1&amp;$U$1&amp;A23,STEP②【抽出】!$B$3:$O$300,6,FALSE))</f>
        <v/>
      </c>
      <c r="C23" s="63"/>
      <c r="D23" s="63"/>
      <c r="E23" s="60" t="str">
        <f>IF(ISERROR(VLOOKUP($P$1&amp;$U$1&amp;A23,STEP②【抽出】!$B$3:$O$300,7,FALSE)),"",VLOOKUP($P$1&amp;$U$1&amp;A23,STEP②【抽出】!$B$3:$O$300,7,FALSE))</f>
        <v/>
      </c>
      <c r="F23" s="60"/>
      <c r="G23" s="70" t="str">
        <f>IF(ISERROR(VLOOKUP($P$1&amp;$U$1&amp;A23,STEP②【抽出】!$B$3:$O$300,8,FALSE)),"",VLOOKUP($P$1&amp;$U$1&amp;A23,STEP②【抽出】!$B$3:$O$300,8,FALSE))</f>
        <v/>
      </c>
      <c r="H23" s="70"/>
      <c r="I23" s="60" t="str">
        <f>IF(ISERROR(VLOOKUP($P$1&amp;$U$1&amp;A23,STEP②【抽出】!$B$3:$O$300,9,FALSE)),"",VLOOKUP($P$1&amp;$U$1&amp;A23,STEP②【抽出】!$B$3:$O$300,9,FALSE))</f>
        <v/>
      </c>
      <c r="J23" s="60"/>
      <c r="K23" s="60"/>
      <c r="L23" s="60"/>
      <c r="M23" s="67" t="str">
        <f>IF(ISERROR(VLOOKUP($P$1&amp;$U$1&amp;A23,STEP②【抽出】!$B$3:$O$300,10,FALSE)),"",VLOOKUP($P$1&amp;$U$1&amp;A23,STEP②【抽出】!$B$3:$O$300,10,FALSE))</f>
        <v/>
      </c>
      <c r="N23" s="67"/>
      <c r="O23" s="67"/>
      <c r="P23" s="41" t="str">
        <f>IF(ISERROR(VLOOKUP($P$1&amp;$U$1&amp;A23,STEP②【抽出】!$B$3:$O$300,11,FALSE)),"",VLOOKUP($P$1&amp;$U$1&amp;A23,STEP②【抽出】!$B$3:$O$300,11,FALSE))</f>
        <v/>
      </c>
      <c r="Q23" s="63" t="str">
        <f>IF(ISERROR(VLOOKUP($P$1&amp;$U$1&amp;A23,STEP②【抽出】!$B$3:$O$300,12,FALSE)),"",VLOOKUP($P$1&amp;$U$1&amp;A23,STEP②【抽出】!$B$3:$O$300,12,FALSE))</f>
        <v/>
      </c>
      <c r="R23" s="63"/>
      <c r="S23" s="63"/>
      <c r="T23" s="42" t="str">
        <f>IF(ISERROR(VLOOKUP($P$1&amp;$U$1&amp;A23,STEP②【抽出】!$B$3:$O$300,13,FALSE)),"",VLOOKUP($P$1&amp;$U$1&amp;A23,STEP②【抽出】!$B$3:$O$300,13,FALSE))</f>
        <v/>
      </c>
      <c r="U23" s="43" t="str">
        <f>IF(ISERROR(VLOOKUP($P$1&amp;$U$1&amp;A23,STEP②【抽出】!$B$3:$O$300,14,FALSE)),"",VLOOKUP($P$1&amp;$U$1&amp;A23,STEP②【抽出】!$B$3:$O$300,14,FALSE))</f>
        <v/>
      </c>
      <c r="V23" s="44"/>
      <c r="W23" s="22"/>
      <c r="AB23" s="23"/>
    </row>
    <row r="24" spans="1:28" ht="12.75" customHeight="1" x14ac:dyDescent="0.15">
      <c r="A24" s="25">
        <v>21</v>
      </c>
      <c r="B24" s="55" t="str">
        <f>IF(ISERROR(VLOOKUP($P$1&amp;$U$1&amp;A24,STEP②【抽出】!$B$3:$O$300,6,FALSE)),"",VLOOKUP($P$1&amp;$U$1&amp;A24,STEP②【抽出】!$B$3:$O$300,6,FALSE))</f>
        <v/>
      </c>
      <c r="C24" s="55"/>
      <c r="D24" s="55"/>
      <c r="E24" s="53" t="str">
        <f>IF(ISERROR(VLOOKUP($P$1&amp;$U$1&amp;A24,STEP②【抽出】!$B$3:$O$300,7,FALSE)),"",VLOOKUP($P$1&amp;$U$1&amp;A24,STEP②【抽出】!$B$3:$O$300,7,FALSE))</f>
        <v/>
      </c>
      <c r="F24" s="53"/>
      <c r="G24" s="71" t="str">
        <f>IF(ISERROR(VLOOKUP($P$1&amp;$U$1&amp;A24,STEP②【抽出】!$B$3:$O$300,8,FALSE)),"",VLOOKUP($P$1&amp;$U$1&amp;A24,STEP②【抽出】!$B$3:$O$300,8,FALSE))</f>
        <v/>
      </c>
      <c r="H24" s="71"/>
      <c r="I24" s="53" t="str">
        <f>IF(ISERROR(VLOOKUP($P$1&amp;$U$1&amp;A24,STEP②【抽出】!$B$3:$O$300,9,FALSE)),"",VLOOKUP($P$1&amp;$U$1&amp;A24,STEP②【抽出】!$B$3:$O$300,9,FALSE))</f>
        <v/>
      </c>
      <c r="J24" s="53"/>
      <c r="K24" s="53"/>
      <c r="L24" s="53"/>
      <c r="M24" s="66" t="str">
        <f>IF(ISERROR(VLOOKUP($P$1&amp;$U$1&amp;A24,STEP②【抽出】!$B$3:$O$300,10,FALSE)),"",VLOOKUP($P$1&amp;$U$1&amp;A24,STEP②【抽出】!$B$3:$O$300,10,FALSE))</f>
        <v/>
      </c>
      <c r="N24" s="66"/>
      <c r="O24" s="66"/>
      <c r="P24" s="26" t="str">
        <f>IF(ISERROR(VLOOKUP($P$1&amp;$U$1&amp;A24,STEP②【抽出】!$B$3:$O$300,11,FALSE)),"",VLOOKUP($P$1&amp;$U$1&amp;A24,STEP②【抽出】!$B$3:$O$300,11,FALSE))</f>
        <v/>
      </c>
      <c r="Q24" s="55" t="str">
        <f>IF(ISERROR(VLOOKUP($P$1&amp;$U$1&amp;A24,STEP②【抽出】!$B$3:$O$300,12,FALSE)),"",VLOOKUP($P$1&amp;$U$1&amp;A24,STEP②【抽出】!$B$3:$O$300,12,FALSE))</f>
        <v/>
      </c>
      <c r="R24" s="55"/>
      <c r="S24" s="55"/>
      <c r="T24" s="27" t="str">
        <f>IF(ISERROR(VLOOKUP($P$1&amp;$U$1&amp;A24,STEP②【抽出】!$B$3:$O$300,13,FALSE)),"",VLOOKUP($P$1&amp;$U$1&amp;A24,STEP②【抽出】!$B$3:$O$300,13,FALSE))</f>
        <v/>
      </c>
      <c r="U24" s="28" t="str">
        <f>IF(ISERROR(VLOOKUP($P$1&amp;$U$1&amp;A24,STEP②【抽出】!$B$3:$O$300,14,FALSE)),"",VLOOKUP($P$1&amp;$U$1&amp;A24,STEP②【抽出】!$B$3:$O$300,14,FALSE))</f>
        <v/>
      </c>
      <c r="V24" s="29"/>
      <c r="W24" s="22"/>
      <c r="AB24" s="23"/>
    </row>
    <row r="25" spans="1:28" ht="12.75" customHeight="1" x14ac:dyDescent="0.15">
      <c r="A25" s="35">
        <v>22</v>
      </c>
      <c r="B25" s="61" t="str">
        <f>IF(ISERROR(VLOOKUP($P$1&amp;$U$1&amp;A25,STEP②【抽出】!$B$3:$O$300,6,FALSE)),"",VLOOKUP($P$1&amp;$U$1&amp;A25,STEP②【抽出】!$B$3:$O$300,6,FALSE))</f>
        <v/>
      </c>
      <c r="C25" s="61"/>
      <c r="D25" s="61"/>
      <c r="E25" s="58" t="str">
        <f>IF(ISERROR(VLOOKUP($P$1&amp;$U$1&amp;A25,STEP②【抽出】!$B$3:$O$300,7,FALSE)),"",VLOOKUP($P$1&amp;$U$1&amp;A25,STEP②【抽出】!$B$3:$O$300,7,FALSE))</f>
        <v/>
      </c>
      <c r="F25" s="58"/>
      <c r="G25" s="68" t="str">
        <f>IF(ISERROR(VLOOKUP($P$1&amp;$U$1&amp;A25,STEP②【抽出】!$B$3:$O$300,8,FALSE)),"",VLOOKUP($P$1&amp;$U$1&amp;A25,STEP②【抽出】!$B$3:$O$300,8,FALSE))</f>
        <v/>
      </c>
      <c r="H25" s="68"/>
      <c r="I25" s="58" t="str">
        <f>IF(ISERROR(VLOOKUP($P$1&amp;$U$1&amp;A25,STEP②【抽出】!$B$3:$O$300,9,FALSE)),"",VLOOKUP($P$1&amp;$U$1&amp;A25,STEP②【抽出】!$B$3:$O$300,9,FALSE))</f>
        <v/>
      </c>
      <c r="J25" s="58"/>
      <c r="K25" s="58"/>
      <c r="L25" s="58"/>
      <c r="M25" s="56" t="str">
        <f>IF(ISERROR(VLOOKUP($P$1&amp;$U$1&amp;A25,STEP②【抽出】!$B$3:$O$300,10,FALSE)),"",VLOOKUP($P$1&amp;$U$1&amp;A25,STEP②【抽出】!$B$3:$O$300,10,FALSE))</f>
        <v/>
      </c>
      <c r="N25" s="56"/>
      <c r="O25" s="56"/>
      <c r="P25" s="36" t="str">
        <f>IF(ISERROR(VLOOKUP($P$1&amp;$U$1&amp;A25,STEP②【抽出】!$B$3:$O$300,11,FALSE)),"",VLOOKUP($P$1&amp;$U$1&amp;A25,STEP②【抽出】!$B$3:$O$300,11,FALSE))</f>
        <v/>
      </c>
      <c r="Q25" s="61" t="str">
        <f>IF(ISERROR(VLOOKUP($P$1&amp;$U$1&amp;A25,STEP②【抽出】!$B$3:$O$300,12,FALSE)),"",VLOOKUP($P$1&amp;$U$1&amp;A25,STEP②【抽出】!$B$3:$O$300,12,FALSE))</f>
        <v/>
      </c>
      <c r="R25" s="61"/>
      <c r="S25" s="61"/>
      <c r="T25" s="37" t="str">
        <f>IF(ISERROR(VLOOKUP($P$1&amp;$U$1&amp;A25,STEP②【抽出】!$B$3:$O$300,13,FALSE)),"",VLOOKUP($P$1&amp;$U$1&amp;A25,STEP②【抽出】!$B$3:$O$300,13,FALSE))</f>
        <v/>
      </c>
      <c r="U25" s="38" t="str">
        <f>IF(ISERROR(VLOOKUP($P$1&amp;$U$1&amp;A25,STEP②【抽出】!$B$3:$O$300,14,FALSE)),"",VLOOKUP($P$1&amp;$U$1&amp;A25,STEP②【抽出】!$B$3:$O$300,14,FALSE))</f>
        <v/>
      </c>
      <c r="V25" s="39"/>
      <c r="W25" s="22"/>
      <c r="AB25" s="23"/>
    </row>
    <row r="26" spans="1:28" ht="12.75" customHeight="1" x14ac:dyDescent="0.15">
      <c r="A26" s="30">
        <v>23</v>
      </c>
      <c r="B26" s="62" t="str">
        <f>IF(ISERROR(VLOOKUP($P$1&amp;$U$1&amp;A26,STEP②【抽出】!$B$3:$O$300,6,FALSE)),"",VLOOKUP($P$1&amp;$U$1&amp;A26,STEP②【抽出】!$B$3:$O$300,6,FALSE))</f>
        <v/>
      </c>
      <c r="C26" s="62"/>
      <c r="D26" s="62"/>
      <c r="E26" s="59" t="str">
        <f>IF(ISERROR(VLOOKUP($P$1&amp;$U$1&amp;A26,STEP②【抽出】!$B$3:$O$300,7,FALSE)),"",VLOOKUP($P$1&amp;$U$1&amp;A26,STEP②【抽出】!$B$3:$O$300,7,FALSE))</f>
        <v/>
      </c>
      <c r="F26" s="59"/>
      <c r="G26" s="69" t="str">
        <f>IF(ISERROR(VLOOKUP($P$1&amp;$U$1&amp;A26,STEP②【抽出】!$B$3:$O$300,8,FALSE)),"",VLOOKUP($P$1&amp;$U$1&amp;A26,STEP②【抽出】!$B$3:$O$300,8,FALSE))</f>
        <v/>
      </c>
      <c r="H26" s="69"/>
      <c r="I26" s="59" t="str">
        <f>IF(ISERROR(VLOOKUP($P$1&amp;$U$1&amp;A26,STEP②【抽出】!$B$3:$O$300,9,FALSE)),"",VLOOKUP($P$1&amp;$U$1&amp;A26,STEP②【抽出】!$B$3:$O$300,9,FALSE))</f>
        <v/>
      </c>
      <c r="J26" s="59"/>
      <c r="K26" s="59"/>
      <c r="L26" s="59"/>
      <c r="M26" s="57" t="str">
        <f>IF(ISERROR(VLOOKUP($P$1&amp;$U$1&amp;A26,STEP②【抽出】!$B$3:$O$300,10,FALSE)),"",VLOOKUP($P$1&amp;$U$1&amp;A26,STEP②【抽出】!$B$3:$O$300,10,FALSE))</f>
        <v/>
      </c>
      <c r="N26" s="57"/>
      <c r="O26" s="57"/>
      <c r="P26" s="31" t="str">
        <f>IF(ISERROR(VLOOKUP($P$1&amp;$U$1&amp;A26,STEP②【抽出】!$B$3:$O$300,11,FALSE)),"",VLOOKUP($P$1&amp;$U$1&amp;A26,STEP②【抽出】!$B$3:$O$300,11,FALSE))</f>
        <v/>
      </c>
      <c r="Q26" s="62" t="str">
        <f>IF(ISERROR(VLOOKUP($P$1&amp;$U$1&amp;A26,STEP②【抽出】!$B$3:$O$300,12,FALSE)),"",VLOOKUP($P$1&amp;$U$1&amp;A26,STEP②【抽出】!$B$3:$O$300,12,FALSE))</f>
        <v/>
      </c>
      <c r="R26" s="62"/>
      <c r="S26" s="62"/>
      <c r="T26" s="32" t="str">
        <f>IF(ISERROR(VLOOKUP($P$1&amp;$U$1&amp;A26,STEP②【抽出】!$B$3:$O$300,13,FALSE)),"",VLOOKUP($P$1&amp;$U$1&amp;A26,STEP②【抽出】!$B$3:$O$300,13,FALSE))</f>
        <v/>
      </c>
      <c r="U26" s="33" t="str">
        <f>IF(ISERROR(VLOOKUP($P$1&amp;$U$1&amp;A26,STEP②【抽出】!$B$3:$O$300,14,FALSE)),"",VLOOKUP($P$1&amp;$U$1&amp;A26,STEP②【抽出】!$B$3:$O$300,14,FALSE))</f>
        <v/>
      </c>
      <c r="V26" s="34"/>
      <c r="W26" s="22"/>
      <c r="AB26" s="23"/>
    </row>
    <row r="27" spans="1:28" ht="12.75" customHeight="1" x14ac:dyDescent="0.15">
      <c r="A27" s="35">
        <v>24</v>
      </c>
      <c r="B27" s="61" t="str">
        <f>IF(ISERROR(VLOOKUP($P$1&amp;$U$1&amp;A27,STEP②【抽出】!$B$3:$O$300,6,FALSE)),"",VLOOKUP($P$1&amp;$U$1&amp;A27,STEP②【抽出】!$B$3:$O$300,6,FALSE))</f>
        <v/>
      </c>
      <c r="C27" s="61"/>
      <c r="D27" s="61"/>
      <c r="E27" s="58" t="str">
        <f>IF(ISERROR(VLOOKUP($P$1&amp;$U$1&amp;A27,STEP②【抽出】!$B$3:$O$300,7,FALSE)),"",VLOOKUP($P$1&amp;$U$1&amp;A27,STEP②【抽出】!$B$3:$O$300,7,FALSE))</f>
        <v/>
      </c>
      <c r="F27" s="58"/>
      <c r="G27" s="68" t="str">
        <f>IF(ISERROR(VLOOKUP($P$1&amp;$U$1&amp;A27,STEP②【抽出】!$B$3:$O$300,8,FALSE)),"",VLOOKUP($P$1&amp;$U$1&amp;A27,STEP②【抽出】!$B$3:$O$300,8,FALSE))</f>
        <v/>
      </c>
      <c r="H27" s="68"/>
      <c r="I27" s="58" t="str">
        <f>IF(ISERROR(VLOOKUP($P$1&amp;$U$1&amp;A27,STEP②【抽出】!$B$3:$O$300,9,FALSE)),"",VLOOKUP($P$1&amp;$U$1&amp;A27,STEP②【抽出】!$B$3:$O$300,9,FALSE))</f>
        <v/>
      </c>
      <c r="J27" s="58"/>
      <c r="K27" s="58"/>
      <c r="L27" s="58"/>
      <c r="M27" s="56" t="str">
        <f>IF(ISERROR(VLOOKUP($P$1&amp;$U$1&amp;A27,STEP②【抽出】!$B$3:$O$300,10,FALSE)),"",VLOOKUP($P$1&amp;$U$1&amp;A27,STEP②【抽出】!$B$3:$O$300,10,FALSE))</f>
        <v/>
      </c>
      <c r="N27" s="56"/>
      <c r="O27" s="56"/>
      <c r="P27" s="36" t="str">
        <f>IF(ISERROR(VLOOKUP($P$1&amp;$U$1&amp;A27,STEP②【抽出】!$B$3:$O$300,11,FALSE)),"",VLOOKUP($P$1&amp;$U$1&amp;A27,STEP②【抽出】!$B$3:$O$300,11,FALSE))</f>
        <v/>
      </c>
      <c r="Q27" s="61" t="str">
        <f>IF(ISERROR(VLOOKUP($P$1&amp;$U$1&amp;A27,STEP②【抽出】!$B$3:$O$300,12,FALSE)),"",VLOOKUP($P$1&amp;$U$1&amp;A27,STEP②【抽出】!$B$3:$O$300,12,FALSE))</f>
        <v/>
      </c>
      <c r="R27" s="61"/>
      <c r="S27" s="61"/>
      <c r="T27" s="37" t="str">
        <f>IF(ISERROR(VLOOKUP($P$1&amp;$U$1&amp;A27,STEP②【抽出】!$B$3:$O$300,13,FALSE)),"",VLOOKUP($P$1&amp;$U$1&amp;A27,STEP②【抽出】!$B$3:$O$300,13,FALSE))</f>
        <v/>
      </c>
      <c r="U27" s="38" t="str">
        <f>IF(ISERROR(VLOOKUP($P$1&amp;$U$1&amp;A27,STEP②【抽出】!$B$3:$O$300,14,FALSE)),"",VLOOKUP($P$1&amp;$U$1&amp;A27,STEP②【抽出】!$B$3:$O$300,14,FALSE))</f>
        <v/>
      </c>
      <c r="V27" s="39"/>
      <c r="W27" s="22"/>
      <c r="AB27" s="23"/>
    </row>
    <row r="28" spans="1:28" ht="12.75" customHeight="1" x14ac:dyDescent="0.15">
      <c r="A28" s="30">
        <v>25</v>
      </c>
      <c r="B28" s="62" t="str">
        <f>IF(ISERROR(VLOOKUP($P$1&amp;$U$1&amp;A28,STEP②【抽出】!$B$3:$O$300,6,FALSE)),"",VLOOKUP($P$1&amp;$U$1&amp;A28,STEP②【抽出】!$B$3:$O$300,6,FALSE))</f>
        <v/>
      </c>
      <c r="C28" s="62"/>
      <c r="D28" s="62"/>
      <c r="E28" s="59" t="str">
        <f>IF(ISERROR(VLOOKUP($P$1&amp;$U$1&amp;A28,STEP②【抽出】!$B$3:$O$300,7,FALSE)),"",VLOOKUP($P$1&amp;$U$1&amp;A28,STEP②【抽出】!$B$3:$O$300,7,FALSE))</f>
        <v/>
      </c>
      <c r="F28" s="59"/>
      <c r="G28" s="69" t="str">
        <f>IF(ISERROR(VLOOKUP($P$1&amp;$U$1&amp;A28,STEP②【抽出】!$B$3:$O$300,8,FALSE)),"",VLOOKUP($P$1&amp;$U$1&amp;A28,STEP②【抽出】!$B$3:$O$300,8,FALSE))</f>
        <v/>
      </c>
      <c r="H28" s="69"/>
      <c r="I28" s="59" t="str">
        <f>IF(ISERROR(VLOOKUP($P$1&amp;$U$1&amp;A28,STEP②【抽出】!$B$3:$O$300,9,FALSE)),"",VLOOKUP($P$1&amp;$U$1&amp;A28,STEP②【抽出】!$B$3:$O$300,9,FALSE))</f>
        <v/>
      </c>
      <c r="J28" s="59"/>
      <c r="K28" s="59"/>
      <c r="L28" s="59"/>
      <c r="M28" s="57" t="str">
        <f>IF(ISERROR(VLOOKUP($P$1&amp;$U$1&amp;A28,STEP②【抽出】!$B$3:$O$300,10,FALSE)),"",VLOOKUP($P$1&amp;$U$1&amp;A28,STEP②【抽出】!$B$3:$O$300,10,FALSE))</f>
        <v/>
      </c>
      <c r="N28" s="57"/>
      <c r="O28" s="57"/>
      <c r="P28" s="31" t="str">
        <f>IF(ISERROR(VLOOKUP($P$1&amp;$U$1&amp;A28,STEP②【抽出】!$B$3:$O$300,11,FALSE)),"",VLOOKUP($P$1&amp;$U$1&amp;A28,STEP②【抽出】!$B$3:$O$300,11,FALSE))</f>
        <v/>
      </c>
      <c r="Q28" s="62" t="str">
        <f>IF(ISERROR(VLOOKUP($P$1&amp;$U$1&amp;A28,STEP②【抽出】!$B$3:$O$300,12,FALSE)),"",VLOOKUP($P$1&amp;$U$1&amp;A28,STEP②【抽出】!$B$3:$O$300,12,FALSE))</f>
        <v/>
      </c>
      <c r="R28" s="62"/>
      <c r="S28" s="62"/>
      <c r="T28" s="32" t="str">
        <f>IF(ISERROR(VLOOKUP($P$1&amp;$U$1&amp;A28,STEP②【抽出】!$B$3:$O$300,13,FALSE)),"",VLOOKUP($P$1&amp;$U$1&amp;A28,STEP②【抽出】!$B$3:$O$300,13,FALSE))</f>
        <v/>
      </c>
      <c r="U28" s="33" t="str">
        <f>IF(ISERROR(VLOOKUP($P$1&amp;$U$1&amp;A28,STEP②【抽出】!$B$3:$O$300,14,FALSE)),"",VLOOKUP($P$1&amp;$U$1&amp;A28,STEP②【抽出】!$B$3:$O$300,14,FALSE))</f>
        <v/>
      </c>
      <c r="V28" s="34"/>
      <c r="W28" s="22"/>
      <c r="AB28" s="23"/>
    </row>
    <row r="29" spans="1:28" ht="12.75" customHeight="1" x14ac:dyDescent="0.15">
      <c r="A29" s="35">
        <v>26</v>
      </c>
      <c r="B29" s="61" t="str">
        <f>IF(ISERROR(VLOOKUP($P$1&amp;$U$1&amp;A29,STEP②【抽出】!$B$3:$O$300,6,FALSE)),"",VLOOKUP($P$1&amp;$U$1&amp;A29,STEP②【抽出】!$B$3:$O$300,6,FALSE))</f>
        <v/>
      </c>
      <c r="C29" s="61"/>
      <c r="D29" s="61"/>
      <c r="E29" s="58" t="str">
        <f>IF(ISERROR(VLOOKUP($P$1&amp;$U$1&amp;A29,STEP②【抽出】!$B$3:$O$300,7,FALSE)),"",VLOOKUP($P$1&amp;$U$1&amp;A29,STEP②【抽出】!$B$3:$O$300,7,FALSE))</f>
        <v/>
      </c>
      <c r="F29" s="58"/>
      <c r="G29" s="68" t="str">
        <f>IF(ISERROR(VLOOKUP($P$1&amp;$U$1&amp;A29,STEP②【抽出】!$B$3:$O$300,8,FALSE)),"",VLOOKUP($P$1&amp;$U$1&amp;A29,STEP②【抽出】!$B$3:$O$300,8,FALSE))</f>
        <v/>
      </c>
      <c r="H29" s="68"/>
      <c r="I29" s="58" t="str">
        <f>IF(ISERROR(VLOOKUP($P$1&amp;$U$1&amp;A29,STEP②【抽出】!$B$3:$O$300,9,FALSE)),"",VLOOKUP($P$1&amp;$U$1&amp;A29,STEP②【抽出】!$B$3:$O$300,9,FALSE))</f>
        <v/>
      </c>
      <c r="J29" s="58"/>
      <c r="K29" s="58"/>
      <c r="L29" s="58"/>
      <c r="M29" s="56" t="str">
        <f>IF(ISERROR(VLOOKUP($P$1&amp;$U$1&amp;A29,STEP②【抽出】!$B$3:$O$300,10,FALSE)),"",VLOOKUP($P$1&amp;$U$1&amp;A29,STEP②【抽出】!$B$3:$O$300,10,FALSE))</f>
        <v/>
      </c>
      <c r="N29" s="56"/>
      <c r="O29" s="56"/>
      <c r="P29" s="36" t="str">
        <f>IF(ISERROR(VLOOKUP($P$1&amp;$U$1&amp;A29,STEP②【抽出】!$B$3:$O$300,11,FALSE)),"",VLOOKUP($P$1&amp;$U$1&amp;A29,STEP②【抽出】!$B$3:$O$300,11,FALSE))</f>
        <v/>
      </c>
      <c r="Q29" s="61" t="str">
        <f>IF(ISERROR(VLOOKUP($P$1&amp;$U$1&amp;A29,STEP②【抽出】!$B$3:$O$300,12,FALSE)),"",VLOOKUP($P$1&amp;$U$1&amp;A29,STEP②【抽出】!$B$3:$O$300,12,FALSE))</f>
        <v/>
      </c>
      <c r="R29" s="61"/>
      <c r="S29" s="61"/>
      <c r="T29" s="37" t="str">
        <f>IF(ISERROR(VLOOKUP($P$1&amp;$U$1&amp;A29,STEP②【抽出】!$B$3:$O$300,13,FALSE)),"",VLOOKUP($P$1&amp;$U$1&amp;A29,STEP②【抽出】!$B$3:$O$300,13,FALSE))</f>
        <v/>
      </c>
      <c r="U29" s="38" t="str">
        <f>IF(ISERROR(VLOOKUP($P$1&amp;$U$1&amp;A29,STEP②【抽出】!$B$3:$O$300,14,FALSE)),"",VLOOKUP($P$1&amp;$U$1&amp;A29,STEP②【抽出】!$B$3:$O$300,14,FALSE))</f>
        <v/>
      </c>
      <c r="V29" s="39"/>
      <c r="W29" s="22"/>
      <c r="AB29" s="23"/>
    </row>
    <row r="30" spans="1:28" ht="12.75" customHeight="1" x14ac:dyDescent="0.15">
      <c r="A30" s="30">
        <v>27</v>
      </c>
      <c r="B30" s="62" t="str">
        <f>IF(ISERROR(VLOOKUP($P$1&amp;$U$1&amp;A30,STEP②【抽出】!$B$3:$O$300,6,FALSE)),"",VLOOKUP($P$1&amp;$U$1&amp;A30,STEP②【抽出】!$B$3:$O$300,6,FALSE))</f>
        <v/>
      </c>
      <c r="C30" s="62"/>
      <c r="D30" s="62"/>
      <c r="E30" s="59" t="str">
        <f>IF(ISERROR(VLOOKUP($P$1&amp;$U$1&amp;A30,STEP②【抽出】!$B$3:$O$300,7,FALSE)),"",VLOOKUP($P$1&amp;$U$1&amp;A30,STEP②【抽出】!$B$3:$O$300,7,FALSE))</f>
        <v/>
      </c>
      <c r="F30" s="59"/>
      <c r="G30" s="69" t="str">
        <f>IF(ISERROR(VLOOKUP($P$1&amp;$U$1&amp;A30,STEP②【抽出】!$B$3:$O$300,8,FALSE)),"",VLOOKUP($P$1&amp;$U$1&amp;A30,STEP②【抽出】!$B$3:$O$300,8,FALSE))</f>
        <v/>
      </c>
      <c r="H30" s="69"/>
      <c r="I30" s="59" t="str">
        <f>IF(ISERROR(VLOOKUP($P$1&amp;$U$1&amp;A30,STEP②【抽出】!$B$3:$O$300,9,FALSE)),"",VLOOKUP($P$1&amp;$U$1&amp;A30,STEP②【抽出】!$B$3:$O$300,9,FALSE))</f>
        <v/>
      </c>
      <c r="J30" s="59"/>
      <c r="K30" s="59"/>
      <c r="L30" s="59"/>
      <c r="M30" s="57" t="str">
        <f>IF(ISERROR(VLOOKUP($P$1&amp;$U$1&amp;A30,STEP②【抽出】!$B$3:$O$300,10,FALSE)),"",VLOOKUP($P$1&amp;$U$1&amp;A30,STEP②【抽出】!$B$3:$O$300,10,FALSE))</f>
        <v/>
      </c>
      <c r="N30" s="57"/>
      <c r="O30" s="57"/>
      <c r="P30" s="31" t="str">
        <f>IF(ISERROR(VLOOKUP($P$1&amp;$U$1&amp;A30,STEP②【抽出】!$B$3:$O$300,11,FALSE)),"",VLOOKUP($P$1&amp;$U$1&amp;A30,STEP②【抽出】!$B$3:$O$300,11,FALSE))</f>
        <v/>
      </c>
      <c r="Q30" s="62" t="str">
        <f>IF(ISERROR(VLOOKUP($P$1&amp;$U$1&amp;A30,STEP②【抽出】!$B$3:$O$300,12,FALSE)),"",VLOOKUP($P$1&amp;$U$1&amp;A30,STEP②【抽出】!$B$3:$O$300,12,FALSE))</f>
        <v/>
      </c>
      <c r="R30" s="62"/>
      <c r="S30" s="62"/>
      <c r="T30" s="32" t="str">
        <f>IF(ISERROR(VLOOKUP($P$1&amp;$U$1&amp;A30,STEP②【抽出】!$B$3:$O$300,13,FALSE)),"",VLOOKUP($P$1&amp;$U$1&amp;A30,STEP②【抽出】!$B$3:$O$300,13,FALSE))</f>
        <v/>
      </c>
      <c r="U30" s="33" t="str">
        <f>IF(ISERROR(VLOOKUP($P$1&amp;$U$1&amp;A30,STEP②【抽出】!$B$3:$O$300,14,FALSE)),"",VLOOKUP($P$1&amp;$U$1&amp;A30,STEP②【抽出】!$B$3:$O$300,14,FALSE))</f>
        <v/>
      </c>
      <c r="V30" s="34"/>
      <c r="W30" s="22"/>
      <c r="AB30" s="23"/>
    </row>
    <row r="31" spans="1:28" ht="12.75" customHeight="1" x14ac:dyDescent="0.15">
      <c r="A31" s="35">
        <v>28</v>
      </c>
      <c r="B31" s="61" t="str">
        <f>IF(ISERROR(VLOOKUP($P$1&amp;$U$1&amp;A31,STEP②【抽出】!$B$3:$O$300,6,FALSE)),"",VLOOKUP($P$1&amp;$U$1&amp;A31,STEP②【抽出】!$B$3:$O$300,6,FALSE))</f>
        <v/>
      </c>
      <c r="C31" s="61"/>
      <c r="D31" s="61"/>
      <c r="E31" s="58" t="str">
        <f>IF(ISERROR(VLOOKUP($P$1&amp;$U$1&amp;A31,STEP②【抽出】!$B$3:$O$300,7,FALSE)),"",VLOOKUP($P$1&amp;$U$1&amp;A31,STEP②【抽出】!$B$3:$O$300,7,FALSE))</f>
        <v/>
      </c>
      <c r="F31" s="58"/>
      <c r="G31" s="68" t="str">
        <f>IF(ISERROR(VLOOKUP($P$1&amp;$U$1&amp;A31,STEP②【抽出】!$B$3:$O$300,8,FALSE)),"",VLOOKUP($P$1&amp;$U$1&amp;A31,STEP②【抽出】!$B$3:$O$300,8,FALSE))</f>
        <v/>
      </c>
      <c r="H31" s="68"/>
      <c r="I31" s="58" t="str">
        <f>IF(ISERROR(VLOOKUP($P$1&amp;$U$1&amp;A31,STEP②【抽出】!$B$3:$O$300,9,FALSE)),"",VLOOKUP($P$1&amp;$U$1&amp;A31,STEP②【抽出】!$B$3:$O$300,9,FALSE))</f>
        <v/>
      </c>
      <c r="J31" s="58"/>
      <c r="K31" s="58"/>
      <c r="L31" s="58"/>
      <c r="M31" s="56" t="str">
        <f>IF(ISERROR(VLOOKUP($P$1&amp;$U$1&amp;A31,STEP②【抽出】!$B$3:$O$300,10,FALSE)),"",VLOOKUP($P$1&amp;$U$1&amp;A31,STEP②【抽出】!$B$3:$O$300,10,FALSE))</f>
        <v/>
      </c>
      <c r="N31" s="56"/>
      <c r="O31" s="56"/>
      <c r="P31" s="36" t="str">
        <f>IF(ISERROR(VLOOKUP($P$1&amp;$U$1&amp;A31,STEP②【抽出】!$B$3:$O$300,11,FALSE)),"",VLOOKUP($P$1&amp;$U$1&amp;A31,STEP②【抽出】!$B$3:$O$300,11,FALSE))</f>
        <v/>
      </c>
      <c r="Q31" s="61" t="str">
        <f>IF(ISERROR(VLOOKUP($P$1&amp;$U$1&amp;A31,STEP②【抽出】!$B$3:$O$300,12,FALSE)),"",VLOOKUP($P$1&amp;$U$1&amp;A31,STEP②【抽出】!$B$3:$O$300,12,FALSE))</f>
        <v/>
      </c>
      <c r="R31" s="61"/>
      <c r="S31" s="61"/>
      <c r="T31" s="37" t="str">
        <f>IF(ISERROR(VLOOKUP($P$1&amp;$U$1&amp;A31,STEP②【抽出】!$B$3:$O$300,13,FALSE)),"",VLOOKUP($P$1&amp;$U$1&amp;A31,STEP②【抽出】!$B$3:$O$300,13,FALSE))</f>
        <v/>
      </c>
      <c r="U31" s="38" t="str">
        <f>IF(ISERROR(VLOOKUP($P$1&amp;$U$1&amp;A31,STEP②【抽出】!$B$3:$O$300,14,FALSE)),"",VLOOKUP($P$1&amp;$U$1&amp;A31,STEP②【抽出】!$B$3:$O$300,14,FALSE))</f>
        <v/>
      </c>
      <c r="V31" s="39"/>
      <c r="W31" s="22"/>
      <c r="AB31" s="23"/>
    </row>
    <row r="32" spans="1:28" ht="12.75" customHeight="1" x14ac:dyDescent="0.15">
      <c r="A32" s="30">
        <v>29</v>
      </c>
      <c r="B32" s="62" t="str">
        <f>IF(ISERROR(VLOOKUP($P$1&amp;$U$1&amp;A32,STEP②【抽出】!$B$3:$O$300,6,FALSE)),"",VLOOKUP($P$1&amp;$U$1&amp;A32,STEP②【抽出】!$B$3:$O$300,6,FALSE))</f>
        <v/>
      </c>
      <c r="C32" s="62"/>
      <c r="D32" s="62"/>
      <c r="E32" s="59" t="str">
        <f>IF(ISERROR(VLOOKUP($P$1&amp;$U$1&amp;A32,STEP②【抽出】!$B$3:$O$300,7,FALSE)),"",VLOOKUP($P$1&amp;$U$1&amp;A32,STEP②【抽出】!$B$3:$O$300,7,FALSE))</f>
        <v/>
      </c>
      <c r="F32" s="59"/>
      <c r="G32" s="69" t="str">
        <f>IF(ISERROR(VLOOKUP($P$1&amp;$U$1&amp;A32,STEP②【抽出】!$B$3:$O$300,8,FALSE)),"",VLOOKUP($P$1&amp;$U$1&amp;A32,STEP②【抽出】!$B$3:$O$300,8,FALSE))</f>
        <v/>
      </c>
      <c r="H32" s="69"/>
      <c r="I32" s="59" t="str">
        <f>IF(ISERROR(VLOOKUP($P$1&amp;$U$1&amp;A32,STEP②【抽出】!$B$3:$O$300,9,FALSE)),"",VLOOKUP($P$1&amp;$U$1&amp;A32,STEP②【抽出】!$B$3:$O$300,9,FALSE))</f>
        <v/>
      </c>
      <c r="J32" s="59"/>
      <c r="K32" s="59"/>
      <c r="L32" s="59"/>
      <c r="M32" s="57" t="str">
        <f>IF(ISERROR(VLOOKUP($P$1&amp;$U$1&amp;A32,STEP②【抽出】!$B$3:$O$300,10,FALSE)),"",VLOOKUP($P$1&amp;$U$1&amp;A32,STEP②【抽出】!$B$3:$O$300,10,FALSE))</f>
        <v/>
      </c>
      <c r="N32" s="57"/>
      <c r="O32" s="57"/>
      <c r="P32" s="31" t="str">
        <f>IF(ISERROR(VLOOKUP($P$1&amp;$U$1&amp;A32,STEP②【抽出】!$B$3:$O$300,11,FALSE)),"",VLOOKUP($P$1&amp;$U$1&amp;A32,STEP②【抽出】!$B$3:$O$300,11,FALSE))</f>
        <v/>
      </c>
      <c r="Q32" s="62" t="str">
        <f>IF(ISERROR(VLOOKUP($P$1&amp;$U$1&amp;A32,STEP②【抽出】!$B$3:$O$300,12,FALSE)),"",VLOOKUP($P$1&amp;$U$1&amp;A32,STEP②【抽出】!$B$3:$O$300,12,FALSE))</f>
        <v/>
      </c>
      <c r="R32" s="62"/>
      <c r="S32" s="62"/>
      <c r="T32" s="32" t="str">
        <f>IF(ISERROR(VLOOKUP($P$1&amp;$U$1&amp;A32,STEP②【抽出】!$B$3:$O$300,13,FALSE)),"",VLOOKUP($P$1&amp;$U$1&amp;A32,STEP②【抽出】!$B$3:$O$300,13,FALSE))</f>
        <v/>
      </c>
      <c r="U32" s="33" t="str">
        <f>IF(ISERROR(VLOOKUP($P$1&amp;$U$1&amp;A32,STEP②【抽出】!$B$3:$O$300,14,FALSE)),"",VLOOKUP($P$1&amp;$U$1&amp;A32,STEP②【抽出】!$B$3:$O$300,14,FALSE))</f>
        <v/>
      </c>
      <c r="V32" s="34"/>
      <c r="W32" s="22"/>
      <c r="AB32" s="23"/>
    </row>
    <row r="33" spans="1:28" ht="12.75" customHeight="1" thickBot="1" x14ac:dyDescent="0.2">
      <c r="A33" s="40">
        <v>30</v>
      </c>
      <c r="B33" s="63" t="str">
        <f>IF(ISERROR(VLOOKUP($P$1&amp;$U$1&amp;A33,STEP②【抽出】!$B$3:$O$300,6,FALSE)),"",VLOOKUP($P$1&amp;$U$1&amp;A33,STEP②【抽出】!$B$3:$O$300,6,FALSE))</f>
        <v/>
      </c>
      <c r="C33" s="63"/>
      <c r="D33" s="63"/>
      <c r="E33" s="60" t="str">
        <f>IF(ISERROR(VLOOKUP($P$1&amp;$U$1&amp;A33,STEP②【抽出】!$B$3:$O$300,7,FALSE)),"",VLOOKUP($P$1&amp;$U$1&amp;A33,STEP②【抽出】!$B$3:$O$300,7,FALSE))</f>
        <v/>
      </c>
      <c r="F33" s="60"/>
      <c r="G33" s="70" t="str">
        <f>IF(ISERROR(VLOOKUP($P$1&amp;$U$1&amp;A33,STEP②【抽出】!$B$3:$O$300,8,FALSE)),"",VLOOKUP($P$1&amp;$U$1&amp;A33,STEP②【抽出】!$B$3:$O$300,8,FALSE))</f>
        <v/>
      </c>
      <c r="H33" s="70"/>
      <c r="I33" s="60" t="str">
        <f>IF(ISERROR(VLOOKUP($P$1&amp;$U$1&amp;A33,STEP②【抽出】!$B$3:$O$300,9,FALSE)),"",VLOOKUP($P$1&amp;$U$1&amp;A33,STEP②【抽出】!$B$3:$O$300,9,FALSE))</f>
        <v/>
      </c>
      <c r="J33" s="60"/>
      <c r="K33" s="60"/>
      <c r="L33" s="60"/>
      <c r="M33" s="67" t="str">
        <f>IF(ISERROR(VLOOKUP($P$1&amp;$U$1&amp;A33,STEP②【抽出】!$B$3:$O$300,10,FALSE)),"",VLOOKUP($P$1&amp;$U$1&amp;A33,STEP②【抽出】!$B$3:$O$300,10,FALSE))</f>
        <v/>
      </c>
      <c r="N33" s="67"/>
      <c r="O33" s="67"/>
      <c r="P33" s="41" t="str">
        <f>IF(ISERROR(VLOOKUP($P$1&amp;$U$1&amp;A33,STEP②【抽出】!$B$3:$O$300,11,FALSE)),"",VLOOKUP($P$1&amp;$U$1&amp;A33,STEP②【抽出】!$B$3:$O$300,11,FALSE))</f>
        <v/>
      </c>
      <c r="Q33" s="63" t="str">
        <f>IF(ISERROR(VLOOKUP($P$1&amp;$U$1&amp;A33,STEP②【抽出】!$B$3:$O$300,12,FALSE)),"",VLOOKUP($P$1&amp;$U$1&amp;A33,STEP②【抽出】!$B$3:$O$300,12,FALSE))</f>
        <v/>
      </c>
      <c r="R33" s="63"/>
      <c r="S33" s="63"/>
      <c r="T33" s="42" t="str">
        <f>IF(ISERROR(VLOOKUP($P$1&amp;$U$1&amp;A33,STEP②【抽出】!$B$3:$O$300,13,FALSE)),"",VLOOKUP($P$1&amp;$U$1&amp;A33,STEP②【抽出】!$B$3:$O$300,13,FALSE))</f>
        <v/>
      </c>
      <c r="U33" s="43" t="str">
        <f>IF(ISERROR(VLOOKUP($P$1&amp;$U$1&amp;A33,STEP②【抽出】!$B$3:$O$300,14,FALSE)),"",VLOOKUP($P$1&amp;$U$1&amp;A33,STEP②【抽出】!$B$3:$O$300,14,FALSE))</f>
        <v/>
      </c>
      <c r="V33" s="44"/>
      <c r="W33" s="22"/>
      <c r="AB33" s="23"/>
    </row>
    <row r="34" spans="1:28" ht="12.75" customHeight="1" x14ac:dyDescent="0.15">
      <c r="A34" s="25">
        <v>31</v>
      </c>
      <c r="B34" s="55" t="str">
        <f>IF(ISERROR(VLOOKUP($P$1&amp;$U$1&amp;A34,STEP②【抽出】!$B$3:$O$300,6,FALSE)),"",VLOOKUP($P$1&amp;$U$1&amp;A34,STEP②【抽出】!$B$3:$O$300,6,FALSE))</f>
        <v/>
      </c>
      <c r="C34" s="55"/>
      <c r="D34" s="55"/>
      <c r="E34" s="53" t="str">
        <f>IF(ISERROR(VLOOKUP($P$1&amp;$U$1&amp;A34,STEP②【抽出】!$B$3:$O$300,7,FALSE)),"",VLOOKUP($P$1&amp;$U$1&amp;A34,STEP②【抽出】!$B$3:$O$300,7,FALSE))</f>
        <v/>
      </c>
      <c r="F34" s="53"/>
      <c r="G34" s="71" t="str">
        <f>IF(ISERROR(VLOOKUP($P$1&amp;$U$1&amp;A34,STEP②【抽出】!$B$3:$O$300,8,FALSE)),"",VLOOKUP($P$1&amp;$U$1&amp;A34,STEP②【抽出】!$B$3:$O$300,8,FALSE))</f>
        <v/>
      </c>
      <c r="H34" s="71"/>
      <c r="I34" s="53" t="str">
        <f>IF(ISERROR(VLOOKUP($P$1&amp;$U$1&amp;A34,STEP②【抽出】!$B$3:$O$300,9,FALSE)),"",VLOOKUP($P$1&amp;$U$1&amp;A34,STEP②【抽出】!$B$3:$O$300,9,FALSE))</f>
        <v/>
      </c>
      <c r="J34" s="53"/>
      <c r="K34" s="53"/>
      <c r="L34" s="53"/>
      <c r="M34" s="66" t="str">
        <f>IF(ISERROR(VLOOKUP($P$1&amp;$U$1&amp;A34,STEP②【抽出】!$B$3:$O$300,10,FALSE)),"",VLOOKUP($P$1&amp;$U$1&amp;A34,STEP②【抽出】!$B$3:$O$300,10,FALSE))</f>
        <v/>
      </c>
      <c r="N34" s="66"/>
      <c r="O34" s="66"/>
      <c r="P34" s="26" t="str">
        <f>IF(ISERROR(VLOOKUP($P$1&amp;$U$1&amp;A34,STEP②【抽出】!$B$3:$O$300,11,FALSE)),"",VLOOKUP($P$1&amp;$U$1&amp;A34,STEP②【抽出】!$B$3:$O$300,11,FALSE))</f>
        <v/>
      </c>
      <c r="Q34" s="55" t="str">
        <f>IF(ISERROR(VLOOKUP($P$1&amp;$U$1&amp;A34,STEP②【抽出】!$B$3:$O$300,12,FALSE)),"",VLOOKUP($P$1&amp;$U$1&amp;A34,STEP②【抽出】!$B$3:$O$300,12,FALSE))</f>
        <v/>
      </c>
      <c r="R34" s="55"/>
      <c r="S34" s="55"/>
      <c r="T34" s="27" t="str">
        <f>IF(ISERROR(VLOOKUP($P$1&amp;$U$1&amp;A34,STEP②【抽出】!$B$3:$O$300,13,FALSE)),"",VLOOKUP($P$1&amp;$U$1&amp;A34,STEP②【抽出】!$B$3:$O$300,13,FALSE))</f>
        <v/>
      </c>
      <c r="U34" s="28" t="str">
        <f>IF(ISERROR(VLOOKUP($P$1&amp;$U$1&amp;A34,STEP②【抽出】!$B$3:$O$300,14,FALSE)),"",VLOOKUP($P$1&amp;$U$1&amp;A34,STEP②【抽出】!$B$3:$O$300,14,FALSE))</f>
        <v/>
      </c>
      <c r="V34" s="29"/>
      <c r="W34" s="22"/>
      <c r="AB34" s="23"/>
    </row>
    <row r="35" spans="1:28" ht="12.75" customHeight="1" x14ac:dyDescent="0.15">
      <c r="A35" s="35">
        <v>32</v>
      </c>
      <c r="B35" s="61" t="str">
        <f>IF(ISERROR(VLOOKUP($P$1&amp;$U$1&amp;A35,STEP②【抽出】!$B$3:$O$300,6,FALSE)),"",VLOOKUP($P$1&amp;$U$1&amp;A35,STEP②【抽出】!$B$3:$O$300,6,FALSE))</f>
        <v/>
      </c>
      <c r="C35" s="61"/>
      <c r="D35" s="61"/>
      <c r="E35" s="58" t="str">
        <f>IF(ISERROR(VLOOKUP($P$1&amp;$U$1&amp;A35,STEP②【抽出】!$B$3:$O$300,7,FALSE)),"",VLOOKUP($P$1&amp;$U$1&amp;A35,STEP②【抽出】!$B$3:$O$300,7,FALSE))</f>
        <v/>
      </c>
      <c r="F35" s="58"/>
      <c r="G35" s="68" t="str">
        <f>IF(ISERROR(VLOOKUP($P$1&amp;$U$1&amp;A35,STEP②【抽出】!$B$3:$O$300,8,FALSE)),"",VLOOKUP($P$1&amp;$U$1&amp;A35,STEP②【抽出】!$B$3:$O$300,8,FALSE))</f>
        <v/>
      </c>
      <c r="H35" s="68"/>
      <c r="I35" s="58" t="str">
        <f>IF(ISERROR(VLOOKUP($P$1&amp;$U$1&amp;A35,STEP②【抽出】!$B$3:$O$300,9,FALSE)),"",VLOOKUP($P$1&amp;$U$1&amp;A35,STEP②【抽出】!$B$3:$O$300,9,FALSE))</f>
        <v/>
      </c>
      <c r="J35" s="58"/>
      <c r="K35" s="58"/>
      <c r="L35" s="58"/>
      <c r="M35" s="56" t="str">
        <f>IF(ISERROR(VLOOKUP($P$1&amp;$U$1&amp;A35,STEP②【抽出】!$B$3:$O$300,10,FALSE)),"",VLOOKUP($P$1&amp;$U$1&amp;A35,STEP②【抽出】!$B$3:$O$300,10,FALSE))</f>
        <v/>
      </c>
      <c r="N35" s="56"/>
      <c r="O35" s="56"/>
      <c r="P35" s="36" t="str">
        <f>IF(ISERROR(VLOOKUP($P$1&amp;$U$1&amp;A35,STEP②【抽出】!$B$3:$O$300,11,FALSE)),"",VLOOKUP($P$1&amp;$U$1&amp;A35,STEP②【抽出】!$B$3:$O$300,11,FALSE))</f>
        <v/>
      </c>
      <c r="Q35" s="61" t="str">
        <f>IF(ISERROR(VLOOKUP($P$1&amp;$U$1&amp;A35,STEP②【抽出】!$B$3:$O$300,12,FALSE)),"",VLOOKUP($P$1&amp;$U$1&amp;A35,STEP②【抽出】!$B$3:$O$300,12,FALSE))</f>
        <v/>
      </c>
      <c r="R35" s="61"/>
      <c r="S35" s="61"/>
      <c r="T35" s="37" t="str">
        <f>IF(ISERROR(VLOOKUP($P$1&amp;$U$1&amp;A35,STEP②【抽出】!$B$3:$O$300,13,FALSE)),"",VLOOKUP($P$1&amp;$U$1&amp;A35,STEP②【抽出】!$B$3:$O$300,13,FALSE))</f>
        <v/>
      </c>
      <c r="U35" s="38" t="str">
        <f>IF(ISERROR(VLOOKUP($P$1&amp;$U$1&amp;A35,STEP②【抽出】!$B$3:$O$300,14,FALSE)),"",VLOOKUP($P$1&amp;$U$1&amp;A35,STEP②【抽出】!$B$3:$O$300,14,FALSE))</f>
        <v/>
      </c>
      <c r="V35" s="39"/>
      <c r="W35" s="22"/>
      <c r="AB35" s="23"/>
    </row>
    <row r="36" spans="1:28" ht="12.75" customHeight="1" x14ac:dyDescent="0.15">
      <c r="A36" s="30">
        <v>33</v>
      </c>
      <c r="B36" s="62" t="str">
        <f>IF(ISERROR(VLOOKUP($P$1&amp;$U$1&amp;A36,STEP②【抽出】!$B$3:$O$300,6,FALSE)),"",VLOOKUP($P$1&amp;$U$1&amp;A36,STEP②【抽出】!$B$3:$O$300,6,FALSE))</f>
        <v/>
      </c>
      <c r="C36" s="62"/>
      <c r="D36" s="62"/>
      <c r="E36" s="59" t="str">
        <f>IF(ISERROR(VLOOKUP($P$1&amp;$U$1&amp;A36,STEP②【抽出】!$B$3:$O$300,7,FALSE)),"",VLOOKUP($P$1&amp;$U$1&amp;A36,STEP②【抽出】!$B$3:$O$300,7,FALSE))</f>
        <v/>
      </c>
      <c r="F36" s="59"/>
      <c r="G36" s="69" t="str">
        <f>IF(ISERROR(VLOOKUP($P$1&amp;$U$1&amp;A36,STEP②【抽出】!$B$3:$O$300,8,FALSE)),"",VLOOKUP($P$1&amp;$U$1&amp;A36,STEP②【抽出】!$B$3:$O$300,8,FALSE))</f>
        <v/>
      </c>
      <c r="H36" s="69"/>
      <c r="I36" s="59" t="str">
        <f>IF(ISERROR(VLOOKUP($P$1&amp;$U$1&amp;A36,STEP②【抽出】!$B$3:$O$300,9,FALSE)),"",VLOOKUP($P$1&amp;$U$1&amp;A36,STEP②【抽出】!$B$3:$O$300,9,FALSE))</f>
        <v/>
      </c>
      <c r="J36" s="59"/>
      <c r="K36" s="59"/>
      <c r="L36" s="59"/>
      <c r="M36" s="57" t="str">
        <f>IF(ISERROR(VLOOKUP($P$1&amp;$U$1&amp;A36,STEP②【抽出】!$B$3:$O$300,10,FALSE)),"",VLOOKUP($P$1&amp;$U$1&amp;A36,STEP②【抽出】!$B$3:$O$300,10,FALSE))</f>
        <v/>
      </c>
      <c r="N36" s="57"/>
      <c r="O36" s="57"/>
      <c r="P36" s="31" t="str">
        <f>IF(ISERROR(VLOOKUP($P$1&amp;$U$1&amp;A36,STEP②【抽出】!$B$3:$O$300,11,FALSE)),"",VLOOKUP($P$1&amp;$U$1&amp;A36,STEP②【抽出】!$B$3:$O$300,11,FALSE))</f>
        <v/>
      </c>
      <c r="Q36" s="62" t="str">
        <f>IF(ISERROR(VLOOKUP($P$1&amp;$U$1&amp;A36,STEP②【抽出】!$B$3:$O$300,12,FALSE)),"",VLOOKUP($P$1&amp;$U$1&amp;A36,STEP②【抽出】!$B$3:$O$300,12,FALSE))</f>
        <v/>
      </c>
      <c r="R36" s="62"/>
      <c r="S36" s="62"/>
      <c r="T36" s="32" t="str">
        <f>IF(ISERROR(VLOOKUP($P$1&amp;$U$1&amp;A36,STEP②【抽出】!$B$3:$O$300,13,FALSE)),"",VLOOKUP($P$1&amp;$U$1&amp;A36,STEP②【抽出】!$B$3:$O$300,13,FALSE))</f>
        <v/>
      </c>
      <c r="U36" s="33" t="str">
        <f>IF(ISERROR(VLOOKUP($P$1&amp;$U$1&amp;A36,STEP②【抽出】!$B$3:$O$300,14,FALSE)),"",VLOOKUP($P$1&amp;$U$1&amp;A36,STEP②【抽出】!$B$3:$O$300,14,FALSE))</f>
        <v/>
      </c>
      <c r="V36" s="34"/>
      <c r="W36" s="22"/>
      <c r="AB36" s="23"/>
    </row>
    <row r="37" spans="1:28" ht="12.75" customHeight="1" x14ac:dyDescent="0.15">
      <c r="A37" s="35">
        <v>34</v>
      </c>
      <c r="B37" s="61" t="str">
        <f>IF(ISERROR(VLOOKUP($P$1&amp;$U$1&amp;A37,STEP②【抽出】!$B$3:$O$300,6,FALSE)),"",VLOOKUP($P$1&amp;$U$1&amp;A37,STEP②【抽出】!$B$3:$O$300,6,FALSE))</f>
        <v/>
      </c>
      <c r="C37" s="61"/>
      <c r="D37" s="61"/>
      <c r="E37" s="58" t="str">
        <f>IF(ISERROR(VLOOKUP($P$1&amp;$U$1&amp;A37,STEP②【抽出】!$B$3:$O$300,7,FALSE)),"",VLOOKUP($P$1&amp;$U$1&amp;A37,STEP②【抽出】!$B$3:$O$300,7,FALSE))</f>
        <v/>
      </c>
      <c r="F37" s="58"/>
      <c r="G37" s="68" t="str">
        <f>IF(ISERROR(VLOOKUP($P$1&amp;$U$1&amp;A37,STEP②【抽出】!$B$3:$O$300,8,FALSE)),"",VLOOKUP($P$1&amp;$U$1&amp;A37,STEP②【抽出】!$B$3:$O$300,8,FALSE))</f>
        <v/>
      </c>
      <c r="H37" s="68"/>
      <c r="I37" s="58" t="str">
        <f>IF(ISERROR(VLOOKUP($P$1&amp;$U$1&amp;A37,STEP②【抽出】!$B$3:$O$300,9,FALSE)),"",VLOOKUP($P$1&amp;$U$1&amp;A37,STEP②【抽出】!$B$3:$O$300,9,FALSE))</f>
        <v/>
      </c>
      <c r="J37" s="58"/>
      <c r="K37" s="58"/>
      <c r="L37" s="58"/>
      <c r="M37" s="56" t="str">
        <f>IF(ISERROR(VLOOKUP($P$1&amp;$U$1&amp;A37,STEP②【抽出】!$B$3:$O$300,10,FALSE)),"",VLOOKUP($P$1&amp;$U$1&amp;A37,STEP②【抽出】!$B$3:$O$300,10,FALSE))</f>
        <v/>
      </c>
      <c r="N37" s="56"/>
      <c r="O37" s="56"/>
      <c r="P37" s="36" t="str">
        <f>IF(ISERROR(VLOOKUP($P$1&amp;$U$1&amp;A37,STEP②【抽出】!$B$3:$O$300,11,FALSE)),"",VLOOKUP($P$1&amp;$U$1&amp;A37,STEP②【抽出】!$B$3:$O$300,11,FALSE))</f>
        <v/>
      </c>
      <c r="Q37" s="61" t="str">
        <f>IF(ISERROR(VLOOKUP($P$1&amp;$U$1&amp;A37,STEP②【抽出】!$B$3:$O$300,12,FALSE)),"",VLOOKUP($P$1&amp;$U$1&amp;A37,STEP②【抽出】!$B$3:$O$300,12,FALSE))</f>
        <v/>
      </c>
      <c r="R37" s="61"/>
      <c r="S37" s="61"/>
      <c r="T37" s="37" t="str">
        <f>IF(ISERROR(VLOOKUP($P$1&amp;$U$1&amp;A37,STEP②【抽出】!$B$3:$O$300,13,FALSE)),"",VLOOKUP($P$1&amp;$U$1&amp;A37,STEP②【抽出】!$B$3:$O$300,13,FALSE))</f>
        <v/>
      </c>
      <c r="U37" s="38" t="str">
        <f>IF(ISERROR(VLOOKUP($P$1&amp;$U$1&amp;A37,STEP②【抽出】!$B$3:$O$300,14,FALSE)),"",VLOOKUP($P$1&amp;$U$1&amp;A37,STEP②【抽出】!$B$3:$O$300,14,FALSE))</f>
        <v/>
      </c>
      <c r="V37" s="39"/>
      <c r="W37" s="22"/>
      <c r="AB37" s="23"/>
    </row>
    <row r="38" spans="1:28" ht="12.75" customHeight="1" x14ac:dyDescent="0.15">
      <c r="A38" s="30">
        <v>35</v>
      </c>
      <c r="B38" s="62" t="str">
        <f>IF(ISERROR(VLOOKUP($P$1&amp;$U$1&amp;A38,STEP②【抽出】!$B$3:$O$300,6,FALSE)),"",VLOOKUP($P$1&amp;$U$1&amp;A38,STEP②【抽出】!$B$3:$O$300,6,FALSE))</f>
        <v/>
      </c>
      <c r="C38" s="62"/>
      <c r="D38" s="62"/>
      <c r="E38" s="59" t="str">
        <f>IF(ISERROR(VLOOKUP($P$1&amp;$U$1&amp;A38,STEP②【抽出】!$B$3:$O$300,7,FALSE)),"",VLOOKUP($P$1&amp;$U$1&amp;A38,STEP②【抽出】!$B$3:$O$300,7,FALSE))</f>
        <v/>
      </c>
      <c r="F38" s="59"/>
      <c r="G38" s="69" t="str">
        <f>IF(ISERROR(VLOOKUP($P$1&amp;$U$1&amp;A38,STEP②【抽出】!$B$3:$O$300,8,FALSE)),"",VLOOKUP($P$1&amp;$U$1&amp;A38,STEP②【抽出】!$B$3:$O$300,8,FALSE))</f>
        <v/>
      </c>
      <c r="H38" s="69"/>
      <c r="I38" s="59" t="str">
        <f>IF(ISERROR(VLOOKUP($P$1&amp;$U$1&amp;A38,STEP②【抽出】!$B$3:$O$300,9,FALSE)),"",VLOOKUP($P$1&amp;$U$1&amp;A38,STEP②【抽出】!$B$3:$O$300,9,FALSE))</f>
        <v/>
      </c>
      <c r="J38" s="59"/>
      <c r="K38" s="59"/>
      <c r="L38" s="59"/>
      <c r="M38" s="57" t="str">
        <f>IF(ISERROR(VLOOKUP($P$1&amp;$U$1&amp;A38,STEP②【抽出】!$B$3:$O$300,10,FALSE)),"",VLOOKUP($P$1&amp;$U$1&amp;A38,STEP②【抽出】!$B$3:$O$300,10,FALSE))</f>
        <v/>
      </c>
      <c r="N38" s="57"/>
      <c r="O38" s="57"/>
      <c r="P38" s="31" t="str">
        <f>IF(ISERROR(VLOOKUP($P$1&amp;$U$1&amp;A38,STEP②【抽出】!$B$3:$O$300,11,FALSE)),"",VLOOKUP($P$1&amp;$U$1&amp;A38,STEP②【抽出】!$B$3:$O$300,11,FALSE))</f>
        <v/>
      </c>
      <c r="Q38" s="62" t="str">
        <f>IF(ISERROR(VLOOKUP($P$1&amp;$U$1&amp;A38,STEP②【抽出】!$B$3:$O$300,12,FALSE)),"",VLOOKUP($P$1&amp;$U$1&amp;A38,STEP②【抽出】!$B$3:$O$300,12,FALSE))</f>
        <v/>
      </c>
      <c r="R38" s="62"/>
      <c r="S38" s="62"/>
      <c r="T38" s="32" t="str">
        <f>IF(ISERROR(VLOOKUP($P$1&amp;$U$1&amp;A38,STEP②【抽出】!$B$3:$O$300,13,FALSE)),"",VLOOKUP($P$1&amp;$U$1&amp;A38,STEP②【抽出】!$B$3:$O$300,13,FALSE))</f>
        <v/>
      </c>
      <c r="U38" s="33" t="str">
        <f>IF(ISERROR(VLOOKUP($P$1&amp;$U$1&amp;A38,STEP②【抽出】!$B$3:$O$300,14,FALSE)),"",VLOOKUP($P$1&amp;$U$1&amp;A38,STEP②【抽出】!$B$3:$O$300,14,FALSE))</f>
        <v/>
      </c>
      <c r="V38" s="34"/>
      <c r="W38" s="22"/>
      <c r="AB38" s="23"/>
    </row>
    <row r="39" spans="1:28" ht="12.75" customHeight="1" x14ac:dyDescent="0.15">
      <c r="A39" s="35">
        <v>36</v>
      </c>
      <c r="B39" s="61" t="str">
        <f>IF(ISERROR(VLOOKUP($P$1&amp;$U$1&amp;A39,STEP②【抽出】!$B$3:$O$300,6,FALSE)),"",VLOOKUP($P$1&amp;$U$1&amp;A39,STEP②【抽出】!$B$3:$O$300,6,FALSE))</f>
        <v/>
      </c>
      <c r="C39" s="61"/>
      <c r="D39" s="61"/>
      <c r="E39" s="58" t="str">
        <f>IF(ISERROR(VLOOKUP($P$1&amp;$U$1&amp;A39,STEP②【抽出】!$B$3:$O$300,7,FALSE)),"",VLOOKUP($P$1&amp;$U$1&amp;A39,STEP②【抽出】!$B$3:$O$300,7,FALSE))</f>
        <v/>
      </c>
      <c r="F39" s="58"/>
      <c r="G39" s="68" t="str">
        <f>IF(ISERROR(VLOOKUP($P$1&amp;$U$1&amp;A39,STEP②【抽出】!$B$3:$O$300,8,FALSE)),"",VLOOKUP($P$1&amp;$U$1&amp;A39,STEP②【抽出】!$B$3:$O$300,8,FALSE))</f>
        <v/>
      </c>
      <c r="H39" s="68"/>
      <c r="I39" s="58" t="str">
        <f>IF(ISERROR(VLOOKUP($P$1&amp;$U$1&amp;A39,STEP②【抽出】!$B$3:$O$300,9,FALSE)),"",VLOOKUP($P$1&amp;$U$1&amp;A39,STEP②【抽出】!$B$3:$O$300,9,FALSE))</f>
        <v/>
      </c>
      <c r="J39" s="58"/>
      <c r="K39" s="58"/>
      <c r="L39" s="58"/>
      <c r="M39" s="56" t="str">
        <f>IF(ISERROR(VLOOKUP($P$1&amp;$U$1&amp;A39,STEP②【抽出】!$B$3:$O$300,10,FALSE)),"",VLOOKUP($P$1&amp;$U$1&amp;A39,STEP②【抽出】!$B$3:$O$300,10,FALSE))</f>
        <v/>
      </c>
      <c r="N39" s="56"/>
      <c r="O39" s="56"/>
      <c r="P39" s="36" t="str">
        <f>IF(ISERROR(VLOOKUP($P$1&amp;$U$1&amp;A39,STEP②【抽出】!$B$3:$O$300,11,FALSE)),"",VLOOKUP($P$1&amp;$U$1&amp;A39,STEP②【抽出】!$B$3:$O$300,11,FALSE))</f>
        <v/>
      </c>
      <c r="Q39" s="61" t="str">
        <f>IF(ISERROR(VLOOKUP($P$1&amp;$U$1&amp;A39,STEP②【抽出】!$B$3:$O$300,12,FALSE)),"",VLOOKUP($P$1&amp;$U$1&amp;A39,STEP②【抽出】!$B$3:$O$300,12,FALSE))</f>
        <v/>
      </c>
      <c r="R39" s="61"/>
      <c r="S39" s="61"/>
      <c r="T39" s="37" t="str">
        <f>IF(ISERROR(VLOOKUP($P$1&amp;$U$1&amp;A39,STEP②【抽出】!$B$3:$O$300,13,FALSE)),"",VLOOKUP($P$1&amp;$U$1&amp;A39,STEP②【抽出】!$B$3:$O$300,13,FALSE))</f>
        <v/>
      </c>
      <c r="U39" s="38" t="str">
        <f>IF(ISERROR(VLOOKUP($P$1&amp;$U$1&amp;A39,STEP②【抽出】!$B$3:$O$300,14,FALSE)),"",VLOOKUP($P$1&amp;$U$1&amp;A39,STEP②【抽出】!$B$3:$O$300,14,FALSE))</f>
        <v/>
      </c>
      <c r="V39" s="39"/>
      <c r="W39" s="22"/>
      <c r="AB39" s="23"/>
    </row>
    <row r="40" spans="1:28" ht="12.75" customHeight="1" x14ac:dyDescent="0.15">
      <c r="A40" s="30">
        <v>37</v>
      </c>
      <c r="B40" s="62" t="str">
        <f>IF(ISERROR(VLOOKUP($P$1&amp;$U$1&amp;A40,STEP②【抽出】!$B$3:$O$300,6,FALSE)),"",VLOOKUP($P$1&amp;$U$1&amp;A40,STEP②【抽出】!$B$3:$O$300,6,FALSE))</f>
        <v/>
      </c>
      <c r="C40" s="62"/>
      <c r="D40" s="62"/>
      <c r="E40" s="59" t="str">
        <f>IF(ISERROR(VLOOKUP($P$1&amp;$U$1&amp;A40,STEP②【抽出】!$B$3:$O$300,7,FALSE)),"",VLOOKUP($P$1&amp;$U$1&amp;A40,STEP②【抽出】!$B$3:$O$300,7,FALSE))</f>
        <v/>
      </c>
      <c r="F40" s="59"/>
      <c r="G40" s="69" t="str">
        <f>IF(ISERROR(VLOOKUP($P$1&amp;$U$1&amp;A40,STEP②【抽出】!$B$3:$O$300,8,FALSE)),"",VLOOKUP($P$1&amp;$U$1&amp;A40,STEP②【抽出】!$B$3:$O$300,8,FALSE))</f>
        <v/>
      </c>
      <c r="H40" s="69"/>
      <c r="I40" s="59" t="str">
        <f>IF(ISERROR(VLOOKUP($P$1&amp;$U$1&amp;A40,STEP②【抽出】!$B$3:$O$300,9,FALSE)),"",VLOOKUP($P$1&amp;$U$1&amp;A40,STEP②【抽出】!$B$3:$O$300,9,FALSE))</f>
        <v/>
      </c>
      <c r="J40" s="59"/>
      <c r="K40" s="59"/>
      <c r="L40" s="59"/>
      <c r="M40" s="57" t="str">
        <f>IF(ISERROR(VLOOKUP($P$1&amp;$U$1&amp;A40,STEP②【抽出】!$B$3:$O$300,10,FALSE)),"",VLOOKUP($P$1&amp;$U$1&amp;A40,STEP②【抽出】!$B$3:$O$300,10,FALSE))</f>
        <v/>
      </c>
      <c r="N40" s="57"/>
      <c r="O40" s="57"/>
      <c r="P40" s="31" t="str">
        <f>IF(ISERROR(VLOOKUP($P$1&amp;$U$1&amp;A40,STEP②【抽出】!$B$3:$O$300,11,FALSE)),"",VLOOKUP($P$1&amp;$U$1&amp;A40,STEP②【抽出】!$B$3:$O$300,11,FALSE))</f>
        <v/>
      </c>
      <c r="Q40" s="62" t="str">
        <f>IF(ISERROR(VLOOKUP($P$1&amp;$U$1&amp;A40,STEP②【抽出】!$B$3:$O$300,12,FALSE)),"",VLOOKUP($P$1&amp;$U$1&amp;A40,STEP②【抽出】!$B$3:$O$300,12,FALSE))</f>
        <v/>
      </c>
      <c r="R40" s="62"/>
      <c r="S40" s="62"/>
      <c r="T40" s="32" t="str">
        <f>IF(ISERROR(VLOOKUP($P$1&amp;$U$1&amp;A40,STEP②【抽出】!$B$3:$O$300,13,FALSE)),"",VLOOKUP($P$1&amp;$U$1&amp;A40,STEP②【抽出】!$B$3:$O$300,13,FALSE))</f>
        <v/>
      </c>
      <c r="U40" s="33" t="str">
        <f>IF(ISERROR(VLOOKUP($P$1&amp;$U$1&amp;A40,STEP②【抽出】!$B$3:$O$300,14,FALSE)),"",VLOOKUP($P$1&amp;$U$1&amp;A40,STEP②【抽出】!$B$3:$O$300,14,FALSE))</f>
        <v/>
      </c>
      <c r="V40" s="34"/>
      <c r="W40" s="22"/>
      <c r="AB40" s="23"/>
    </row>
    <row r="41" spans="1:28" ht="12.75" customHeight="1" x14ac:dyDescent="0.15">
      <c r="A41" s="35">
        <v>38</v>
      </c>
      <c r="B41" s="61" t="str">
        <f>IF(ISERROR(VLOOKUP($P$1&amp;$U$1&amp;A41,STEP②【抽出】!$B$3:$O$300,6,FALSE)),"",VLOOKUP($P$1&amp;$U$1&amp;A41,STEP②【抽出】!$B$3:$O$300,6,FALSE))</f>
        <v/>
      </c>
      <c r="C41" s="61"/>
      <c r="D41" s="61"/>
      <c r="E41" s="58" t="str">
        <f>IF(ISERROR(VLOOKUP($P$1&amp;$U$1&amp;A41,STEP②【抽出】!$B$3:$O$300,7,FALSE)),"",VLOOKUP($P$1&amp;$U$1&amp;A41,STEP②【抽出】!$B$3:$O$300,7,FALSE))</f>
        <v/>
      </c>
      <c r="F41" s="58"/>
      <c r="G41" s="68" t="str">
        <f>IF(ISERROR(VLOOKUP($P$1&amp;$U$1&amp;A41,STEP②【抽出】!$B$3:$O$300,8,FALSE)),"",VLOOKUP($P$1&amp;$U$1&amp;A41,STEP②【抽出】!$B$3:$O$300,8,FALSE))</f>
        <v/>
      </c>
      <c r="H41" s="68"/>
      <c r="I41" s="58" t="str">
        <f>IF(ISERROR(VLOOKUP($P$1&amp;$U$1&amp;A41,STEP②【抽出】!$B$3:$O$300,9,FALSE)),"",VLOOKUP($P$1&amp;$U$1&amp;A41,STEP②【抽出】!$B$3:$O$300,9,FALSE))</f>
        <v/>
      </c>
      <c r="J41" s="58"/>
      <c r="K41" s="58"/>
      <c r="L41" s="58"/>
      <c r="M41" s="56" t="str">
        <f>IF(ISERROR(VLOOKUP($P$1&amp;$U$1&amp;A41,STEP②【抽出】!$B$3:$O$300,10,FALSE)),"",VLOOKUP($P$1&amp;$U$1&amp;A41,STEP②【抽出】!$B$3:$O$300,10,FALSE))</f>
        <v/>
      </c>
      <c r="N41" s="56"/>
      <c r="O41" s="56"/>
      <c r="P41" s="36" t="str">
        <f>IF(ISERROR(VLOOKUP($P$1&amp;$U$1&amp;A41,STEP②【抽出】!$B$3:$O$300,11,FALSE)),"",VLOOKUP($P$1&amp;$U$1&amp;A41,STEP②【抽出】!$B$3:$O$300,11,FALSE))</f>
        <v/>
      </c>
      <c r="Q41" s="61" t="str">
        <f>IF(ISERROR(VLOOKUP($P$1&amp;$U$1&amp;A41,STEP②【抽出】!$B$3:$O$300,12,FALSE)),"",VLOOKUP($P$1&amp;$U$1&amp;A41,STEP②【抽出】!$B$3:$O$300,12,FALSE))</f>
        <v/>
      </c>
      <c r="R41" s="61"/>
      <c r="S41" s="61"/>
      <c r="T41" s="37" t="str">
        <f>IF(ISERROR(VLOOKUP($P$1&amp;$U$1&amp;A41,STEP②【抽出】!$B$3:$O$300,13,FALSE)),"",VLOOKUP($P$1&amp;$U$1&amp;A41,STEP②【抽出】!$B$3:$O$300,13,FALSE))</f>
        <v/>
      </c>
      <c r="U41" s="38" t="str">
        <f>IF(ISERROR(VLOOKUP($P$1&amp;$U$1&amp;A41,STEP②【抽出】!$B$3:$O$300,14,FALSE)),"",VLOOKUP($P$1&amp;$U$1&amp;A41,STEP②【抽出】!$B$3:$O$300,14,FALSE))</f>
        <v/>
      </c>
      <c r="V41" s="39"/>
      <c r="W41" s="22"/>
      <c r="AB41" s="23"/>
    </row>
    <row r="42" spans="1:28" ht="12.75" customHeight="1" x14ac:dyDescent="0.15">
      <c r="A42" s="30">
        <v>39</v>
      </c>
      <c r="B42" s="62" t="str">
        <f>IF(ISERROR(VLOOKUP($P$1&amp;$U$1&amp;A42,STEP②【抽出】!$B$3:$O$300,6,FALSE)),"",VLOOKUP($P$1&amp;$U$1&amp;A42,STEP②【抽出】!$B$3:$O$300,6,FALSE))</f>
        <v/>
      </c>
      <c r="C42" s="62"/>
      <c r="D42" s="62"/>
      <c r="E42" s="59" t="str">
        <f>IF(ISERROR(VLOOKUP($P$1&amp;$U$1&amp;A42,STEP②【抽出】!$B$3:$O$300,7,FALSE)),"",VLOOKUP($P$1&amp;$U$1&amp;A42,STEP②【抽出】!$B$3:$O$300,7,FALSE))</f>
        <v/>
      </c>
      <c r="F42" s="59"/>
      <c r="G42" s="69" t="str">
        <f>IF(ISERROR(VLOOKUP($P$1&amp;$U$1&amp;A42,STEP②【抽出】!$B$3:$O$300,8,FALSE)),"",VLOOKUP($P$1&amp;$U$1&amp;A42,STEP②【抽出】!$B$3:$O$300,8,FALSE))</f>
        <v/>
      </c>
      <c r="H42" s="69"/>
      <c r="I42" s="59" t="str">
        <f>IF(ISERROR(VLOOKUP($P$1&amp;$U$1&amp;A42,STEP②【抽出】!$B$3:$O$300,9,FALSE)),"",VLOOKUP($P$1&amp;$U$1&amp;A42,STEP②【抽出】!$B$3:$O$300,9,FALSE))</f>
        <v/>
      </c>
      <c r="J42" s="59"/>
      <c r="K42" s="59"/>
      <c r="L42" s="59"/>
      <c r="M42" s="57" t="str">
        <f>IF(ISERROR(VLOOKUP($P$1&amp;$U$1&amp;A42,STEP②【抽出】!$B$3:$O$300,10,FALSE)),"",VLOOKUP($P$1&amp;$U$1&amp;A42,STEP②【抽出】!$B$3:$O$300,10,FALSE))</f>
        <v/>
      </c>
      <c r="N42" s="57"/>
      <c r="O42" s="57"/>
      <c r="P42" s="31" t="str">
        <f>IF(ISERROR(VLOOKUP($P$1&amp;$U$1&amp;A42,STEP②【抽出】!$B$3:$O$300,11,FALSE)),"",VLOOKUP($P$1&amp;$U$1&amp;A42,STEP②【抽出】!$B$3:$O$300,11,FALSE))</f>
        <v/>
      </c>
      <c r="Q42" s="62" t="str">
        <f>IF(ISERROR(VLOOKUP($P$1&amp;$U$1&amp;A42,STEP②【抽出】!$B$3:$O$300,12,FALSE)),"",VLOOKUP($P$1&amp;$U$1&amp;A42,STEP②【抽出】!$B$3:$O$300,12,FALSE))</f>
        <v/>
      </c>
      <c r="R42" s="62"/>
      <c r="S42" s="62"/>
      <c r="T42" s="32" t="str">
        <f>IF(ISERROR(VLOOKUP($P$1&amp;$U$1&amp;A42,STEP②【抽出】!$B$3:$O$300,13,FALSE)),"",VLOOKUP($P$1&amp;$U$1&amp;A42,STEP②【抽出】!$B$3:$O$300,13,FALSE))</f>
        <v/>
      </c>
      <c r="U42" s="33" t="str">
        <f>IF(ISERROR(VLOOKUP($P$1&amp;$U$1&amp;A42,STEP②【抽出】!$B$3:$O$300,14,FALSE)),"",VLOOKUP($P$1&amp;$U$1&amp;A42,STEP②【抽出】!$B$3:$O$300,14,FALSE))</f>
        <v/>
      </c>
      <c r="V42" s="34"/>
      <c r="W42" s="22"/>
      <c r="AB42" s="23"/>
    </row>
    <row r="43" spans="1:28" ht="12.75" customHeight="1" thickBot="1" x14ac:dyDescent="0.2">
      <c r="A43" s="40">
        <v>40</v>
      </c>
      <c r="B43" s="63" t="str">
        <f>IF(ISERROR(VLOOKUP($P$1&amp;$U$1&amp;A43,STEP②【抽出】!$B$3:$O$300,6,FALSE)),"",VLOOKUP($P$1&amp;$U$1&amp;A43,STEP②【抽出】!$B$3:$O$300,6,FALSE))</f>
        <v/>
      </c>
      <c r="C43" s="63"/>
      <c r="D43" s="63"/>
      <c r="E43" s="60" t="str">
        <f>IF(ISERROR(VLOOKUP($P$1&amp;$U$1&amp;A43,STEP②【抽出】!$B$3:$O$300,7,FALSE)),"",VLOOKUP($P$1&amp;$U$1&amp;A43,STEP②【抽出】!$B$3:$O$300,7,FALSE))</f>
        <v/>
      </c>
      <c r="F43" s="60"/>
      <c r="G43" s="70" t="str">
        <f>IF(ISERROR(VLOOKUP($P$1&amp;$U$1&amp;A43,STEP②【抽出】!$B$3:$O$300,8,FALSE)),"",VLOOKUP($P$1&amp;$U$1&amp;A43,STEP②【抽出】!$B$3:$O$300,8,FALSE))</f>
        <v/>
      </c>
      <c r="H43" s="70"/>
      <c r="I43" s="60" t="str">
        <f>IF(ISERROR(VLOOKUP($P$1&amp;$U$1&amp;A43,STEP②【抽出】!$B$3:$O$300,9,FALSE)),"",VLOOKUP($P$1&amp;$U$1&amp;A43,STEP②【抽出】!$B$3:$O$300,9,FALSE))</f>
        <v/>
      </c>
      <c r="J43" s="60"/>
      <c r="K43" s="60"/>
      <c r="L43" s="60"/>
      <c r="M43" s="67" t="str">
        <f>IF(ISERROR(VLOOKUP($P$1&amp;$U$1&amp;A43,STEP②【抽出】!$B$3:$O$300,10,FALSE)),"",VLOOKUP($P$1&amp;$U$1&amp;A43,STEP②【抽出】!$B$3:$O$300,10,FALSE))</f>
        <v/>
      </c>
      <c r="N43" s="67"/>
      <c r="O43" s="67"/>
      <c r="P43" s="41" t="str">
        <f>IF(ISERROR(VLOOKUP($P$1&amp;$U$1&amp;A43,STEP②【抽出】!$B$3:$O$300,11,FALSE)),"",VLOOKUP($P$1&amp;$U$1&amp;A43,STEP②【抽出】!$B$3:$O$300,11,FALSE))</f>
        <v/>
      </c>
      <c r="Q43" s="63" t="str">
        <f>IF(ISERROR(VLOOKUP($P$1&amp;$U$1&amp;A43,STEP②【抽出】!$B$3:$O$300,12,FALSE)),"",VLOOKUP($P$1&amp;$U$1&amp;A43,STEP②【抽出】!$B$3:$O$300,12,FALSE))</f>
        <v/>
      </c>
      <c r="R43" s="63"/>
      <c r="S43" s="63"/>
      <c r="T43" s="42" t="str">
        <f>IF(ISERROR(VLOOKUP($P$1&amp;$U$1&amp;A43,STEP②【抽出】!$B$3:$O$300,13,FALSE)),"",VLOOKUP($P$1&amp;$U$1&amp;A43,STEP②【抽出】!$B$3:$O$300,13,FALSE))</f>
        <v/>
      </c>
      <c r="U43" s="43" t="str">
        <f>IF(ISERROR(VLOOKUP($P$1&amp;$U$1&amp;A43,STEP②【抽出】!$B$3:$O$300,14,FALSE)),"",VLOOKUP($P$1&amp;$U$1&amp;A43,STEP②【抽出】!$B$3:$O$300,14,FALSE))</f>
        <v/>
      </c>
      <c r="V43" s="44"/>
      <c r="W43" s="22"/>
      <c r="AB43" s="23"/>
    </row>
    <row r="44" spans="1:28" ht="12.75" customHeight="1" x14ac:dyDescent="0.15">
      <c r="A44" s="25">
        <v>41</v>
      </c>
      <c r="B44" s="55" t="str">
        <f>IF(ISERROR(VLOOKUP($P$1&amp;$U$1&amp;A44,STEP②【抽出】!$B$3:$O$300,6,FALSE)),"",VLOOKUP($P$1&amp;$U$1&amp;A44,STEP②【抽出】!$B$3:$O$300,6,FALSE))</f>
        <v/>
      </c>
      <c r="C44" s="55"/>
      <c r="D44" s="55"/>
      <c r="E44" s="53" t="str">
        <f>IF(ISERROR(VLOOKUP($P$1&amp;$U$1&amp;A44,STEP②【抽出】!$B$3:$O$300,7,FALSE)),"",VLOOKUP($P$1&amp;$U$1&amp;A44,STEP②【抽出】!$B$3:$O$300,7,FALSE))</f>
        <v/>
      </c>
      <c r="F44" s="53"/>
      <c r="G44" s="71" t="str">
        <f>IF(ISERROR(VLOOKUP($P$1&amp;$U$1&amp;A44,STEP②【抽出】!$B$3:$O$300,8,FALSE)),"",VLOOKUP($P$1&amp;$U$1&amp;A44,STEP②【抽出】!$B$3:$O$300,8,FALSE))</f>
        <v/>
      </c>
      <c r="H44" s="71"/>
      <c r="I44" s="53" t="str">
        <f>IF(ISERROR(VLOOKUP($P$1&amp;$U$1&amp;A44,STEP②【抽出】!$B$3:$O$300,9,FALSE)),"",VLOOKUP($P$1&amp;$U$1&amp;A44,STEP②【抽出】!$B$3:$O$300,9,FALSE))</f>
        <v/>
      </c>
      <c r="J44" s="53"/>
      <c r="K44" s="53"/>
      <c r="L44" s="53"/>
      <c r="M44" s="66" t="str">
        <f>IF(ISERROR(VLOOKUP($P$1&amp;$U$1&amp;A44,STEP②【抽出】!$B$3:$O$300,10,FALSE)),"",VLOOKUP($P$1&amp;$U$1&amp;A44,STEP②【抽出】!$B$3:$O$300,10,FALSE))</f>
        <v/>
      </c>
      <c r="N44" s="66"/>
      <c r="O44" s="66"/>
      <c r="P44" s="26" t="str">
        <f>IF(ISERROR(VLOOKUP($P$1&amp;$U$1&amp;A44,STEP②【抽出】!$B$3:$O$300,11,FALSE)),"",VLOOKUP($P$1&amp;$U$1&amp;A44,STEP②【抽出】!$B$3:$O$300,11,FALSE))</f>
        <v/>
      </c>
      <c r="Q44" s="55" t="str">
        <f>IF(ISERROR(VLOOKUP($P$1&amp;$U$1&amp;A44,STEP②【抽出】!$B$3:$O$300,12,FALSE)),"",VLOOKUP($P$1&amp;$U$1&amp;A44,STEP②【抽出】!$B$3:$O$300,12,FALSE))</f>
        <v/>
      </c>
      <c r="R44" s="55"/>
      <c r="S44" s="55"/>
      <c r="T44" s="27" t="str">
        <f>IF(ISERROR(VLOOKUP($P$1&amp;$U$1&amp;A44,STEP②【抽出】!$B$3:$O$300,13,FALSE)),"",VLOOKUP($P$1&amp;$U$1&amp;A44,STEP②【抽出】!$B$3:$O$300,13,FALSE))</f>
        <v/>
      </c>
      <c r="U44" s="28" t="str">
        <f>IF(ISERROR(VLOOKUP($P$1&amp;$U$1&amp;A44,STEP②【抽出】!$B$3:$O$300,14,FALSE)),"",VLOOKUP($P$1&amp;$U$1&amp;A44,STEP②【抽出】!$B$3:$O$300,14,FALSE))</f>
        <v/>
      </c>
      <c r="V44" s="29"/>
      <c r="W44" s="22"/>
      <c r="AB44" s="23"/>
    </row>
    <row r="45" spans="1:28" ht="12.75" customHeight="1" x14ac:dyDescent="0.15">
      <c r="A45" s="35">
        <v>42</v>
      </c>
      <c r="B45" s="61" t="str">
        <f>IF(ISERROR(VLOOKUP($P$1&amp;$U$1&amp;A45,STEP②【抽出】!$B$3:$O$300,6,FALSE)),"",VLOOKUP($P$1&amp;$U$1&amp;A45,STEP②【抽出】!$B$3:$O$300,6,FALSE))</f>
        <v/>
      </c>
      <c r="C45" s="61"/>
      <c r="D45" s="61"/>
      <c r="E45" s="58" t="str">
        <f>IF(ISERROR(VLOOKUP($P$1&amp;$U$1&amp;A45,STEP②【抽出】!$B$3:$O$300,7,FALSE)),"",VLOOKUP($P$1&amp;$U$1&amp;A45,STEP②【抽出】!$B$3:$O$300,7,FALSE))</f>
        <v/>
      </c>
      <c r="F45" s="58"/>
      <c r="G45" s="68" t="str">
        <f>IF(ISERROR(VLOOKUP($P$1&amp;$U$1&amp;A45,STEP②【抽出】!$B$3:$O$300,8,FALSE)),"",VLOOKUP($P$1&amp;$U$1&amp;A45,STEP②【抽出】!$B$3:$O$300,8,FALSE))</f>
        <v/>
      </c>
      <c r="H45" s="68"/>
      <c r="I45" s="58" t="str">
        <f>IF(ISERROR(VLOOKUP($P$1&amp;$U$1&amp;A45,STEP②【抽出】!$B$3:$O$300,9,FALSE)),"",VLOOKUP($P$1&amp;$U$1&amp;A45,STEP②【抽出】!$B$3:$O$300,9,FALSE))</f>
        <v/>
      </c>
      <c r="J45" s="58"/>
      <c r="K45" s="58"/>
      <c r="L45" s="58"/>
      <c r="M45" s="56" t="str">
        <f>IF(ISERROR(VLOOKUP($P$1&amp;$U$1&amp;A45,STEP②【抽出】!$B$3:$O$300,10,FALSE)),"",VLOOKUP($P$1&amp;$U$1&amp;A45,STEP②【抽出】!$B$3:$O$300,10,FALSE))</f>
        <v/>
      </c>
      <c r="N45" s="56"/>
      <c r="O45" s="56"/>
      <c r="P45" s="36" t="str">
        <f>IF(ISERROR(VLOOKUP($P$1&amp;$U$1&amp;A45,STEP②【抽出】!$B$3:$O$300,11,FALSE)),"",VLOOKUP($P$1&amp;$U$1&amp;A45,STEP②【抽出】!$B$3:$O$300,11,FALSE))</f>
        <v/>
      </c>
      <c r="Q45" s="61" t="str">
        <f>IF(ISERROR(VLOOKUP($P$1&amp;$U$1&amp;A45,STEP②【抽出】!$B$3:$O$300,12,FALSE)),"",VLOOKUP($P$1&amp;$U$1&amp;A45,STEP②【抽出】!$B$3:$O$300,12,FALSE))</f>
        <v/>
      </c>
      <c r="R45" s="61"/>
      <c r="S45" s="61"/>
      <c r="T45" s="37" t="str">
        <f>IF(ISERROR(VLOOKUP($P$1&amp;$U$1&amp;A45,STEP②【抽出】!$B$3:$O$300,13,FALSE)),"",VLOOKUP($P$1&amp;$U$1&amp;A45,STEP②【抽出】!$B$3:$O$300,13,FALSE))</f>
        <v/>
      </c>
      <c r="U45" s="38" t="str">
        <f>IF(ISERROR(VLOOKUP($P$1&amp;$U$1&amp;A45,STEP②【抽出】!$B$3:$O$300,14,FALSE)),"",VLOOKUP($P$1&amp;$U$1&amp;A45,STEP②【抽出】!$B$3:$O$300,14,FALSE))</f>
        <v/>
      </c>
      <c r="V45" s="39"/>
      <c r="W45" s="22"/>
      <c r="AB45" s="23"/>
    </row>
    <row r="46" spans="1:28" ht="12.75" customHeight="1" x14ac:dyDescent="0.15">
      <c r="A46" s="30">
        <v>43</v>
      </c>
      <c r="B46" s="62" t="str">
        <f>IF(ISERROR(VLOOKUP($P$1&amp;$U$1&amp;A46,STEP②【抽出】!$B$3:$O$300,6,FALSE)),"",VLOOKUP($P$1&amp;$U$1&amp;A46,STEP②【抽出】!$B$3:$O$300,6,FALSE))</f>
        <v/>
      </c>
      <c r="C46" s="62"/>
      <c r="D46" s="62"/>
      <c r="E46" s="59" t="str">
        <f>IF(ISERROR(VLOOKUP($P$1&amp;$U$1&amp;A46,STEP②【抽出】!$B$3:$O$300,7,FALSE)),"",VLOOKUP($P$1&amp;$U$1&amp;A46,STEP②【抽出】!$B$3:$O$300,7,FALSE))</f>
        <v/>
      </c>
      <c r="F46" s="59"/>
      <c r="G46" s="69" t="str">
        <f>IF(ISERROR(VLOOKUP($P$1&amp;$U$1&amp;A46,STEP②【抽出】!$B$3:$O$300,8,FALSE)),"",VLOOKUP($P$1&amp;$U$1&amp;A46,STEP②【抽出】!$B$3:$O$300,8,FALSE))</f>
        <v/>
      </c>
      <c r="H46" s="69"/>
      <c r="I46" s="59" t="str">
        <f>IF(ISERROR(VLOOKUP($P$1&amp;$U$1&amp;A46,STEP②【抽出】!$B$3:$O$300,9,FALSE)),"",VLOOKUP($P$1&amp;$U$1&amp;A46,STEP②【抽出】!$B$3:$O$300,9,FALSE))</f>
        <v/>
      </c>
      <c r="J46" s="59"/>
      <c r="K46" s="59"/>
      <c r="L46" s="59"/>
      <c r="M46" s="57" t="str">
        <f>IF(ISERROR(VLOOKUP($P$1&amp;$U$1&amp;A46,STEP②【抽出】!$B$3:$O$300,10,FALSE)),"",VLOOKUP($P$1&amp;$U$1&amp;A46,STEP②【抽出】!$B$3:$O$300,10,FALSE))</f>
        <v/>
      </c>
      <c r="N46" s="57"/>
      <c r="O46" s="57"/>
      <c r="P46" s="31" t="str">
        <f>IF(ISERROR(VLOOKUP($P$1&amp;$U$1&amp;A46,STEP②【抽出】!$B$3:$O$300,11,FALSE)),"",VLOOKUP($P$1&amp;$U$1&amp;A46,STEP②【抽出】!$B$3:$O$300,11,FALSE))</f>
        <v/>
      </c>
      <c r="Q46" s="62" t="str">
        <f>IF(ISERROR(VLOOKUP($P$1&amp;$U$1&amp;A46,STEP②【抽出】!$B$3:$O$300,12,FALSE)),"",VLOOKUP($P$1&amp;$U$1&amp;A46,STEP②【抽出】!$B$3:$O$300,12,FALSE))</f>
        <v/>
      </c>
      <c r="R46" s="62"/>
      <c r="S46" s="62"/>
      <c r="T46" s="32" t="str">
        <f>IF(ISERROR(VLOOKUP($P$1&amp;$U$1&amp;A46,STEP②【抽出】!$B$3:$O$300,13,FALSE)),"",VLOOKUP($P$1&amp;$U$1&amp;A46,STEP②【抽出】!$B$3:$O$300,13,FALSE))</f>
        <v/>
      </c>
      <c r="U46" s="33" t="str">
        <f>IF(ISERROR(VLOOKUP($P$1&amp;$U$1&amp;A46,STEP②【抽出】!$B$3:$O$300,14,FALSE)),"",VLOOKUP($P$1&amp;$U$1&amp;A46,STEP②【抽出】!$B$3:$O$300,14,FALSE))</f>
        <v/>
      </c>
      <c r="V46" s="34"/>
      <c r="W46" s="22"/>
      <c r="AB46" s="23"/>
    </row>
    <row r="47" spans="1:28" ht="12.75" customHeight="1" x14ac:dyDescent="0.15">
      <c r="A47" s="35">
        <v>44</v>
      </c>
      <c r="B47" s="61" t="str">
        <f>IF(ISERROR(VLOOKUP($P$1&amp;$U$1&amp;A47,STEP②【抽出】!$B$3:$O$300,6,FALSE)),"",VLOOKUP($P$1&amp;$U$1&amp;A47,STEP②【抽出】!$B$3:$O$300,6,FALSE))</f>
        <v/>
      </c>
      <c r="C47" s="61"/>
      <c r="D47" s="61"/>
      <c r="E47" s="58" t="str">
        <f>IF(ISERROR(VLOOKUP($P$1&amp;$U$1&amp;A47,STEP②【抽出】!$B$3:$O$300,7,FALSE)),"",VLOOKUP($P$1&amp;$U$1&amp;A47,STEP②【抽出】!$B$3:$O$300,7,FALSE))</f>
        <v/>
      </c>
      <c r="F47" s="58"/>
      <c r="G47" s="68" t="str">
        <f>IF(ISERROR(VLOOKUP($P$1&amp;$U$1&amp;A47,STEP②【抽出】!$B$3:$O$300,8,FALSE)),"",VLOOKUP($P$1&amp;$U$1&amp;A47,STEP②【抽出】!$B$3:$O$300,8,FALSE))</f>
        <v/>
      </c>
      <c r="H47" s="68"/>
      <c r="I47" s="58" t="str">
        <f>IF(ISERROR(VLOOKUP($P$1&amp;$U$1&amp;A47,STEP②【抽出】!$B$3:$O$300,9,FALSE)),"",VLOOKUP($P$1&amp;$U$1&amp;A47,STEP②【抽出】!$B$3:$O$300,9,FALSE))</f>
        <v/>
      </c>
      <c r="J47" s="58"/>
      <c r="K47" s="58"/>
      <c r="L47" s="58"/>
      <c r="M47" s="56" t="str">
        <f>IF(ISERROR(VLOOKUP($P$1&amp;$U$1&amp;A47,STEP②【抽出】!$B$3:$O$300,10,FALSE)),"",VLOOKUP($P$1&amp;$U$1&amp;A47,STEP②【抽出】!$B$3:$O$300,10,FALSE))</f>
        <v/>
      </c>
      <c r="N47" s="56"/>
      <c r="O47" s="56"/>
      <c r="P47" s="36" t="str">
        <f>IF(ISERROR(VLOOKUP($P$1&amp;$U$1&amp;A47,STEP②【抽出】!$B$3:$O$300,11,FALSE)),"",VLOOKUP($P$1&amp;$U$1&amp;A47,STEP②【抽出】!$B$3:$O$300,11,FALSE))</f>
        <v/>
      </c>
      <c r="Q47" s="61" t="str">
        <f>IF(ISERROR(VLOOKUP($P$1&amp;$U$1&amp;A47,STEP②【抽出】!$B$3:$O$300,12,FALSE)),"",VLOOKUP($P$1&amp;$U$1&amp;A47,STEP②【抽出】!$B$3:$O$300,12,FALSE))</f>
        <v/>
      </c>
      <c r="R47" s="61"/>
      <c r="S47" s="61"/>
      <c r="T47" s="37" t="str">
        <f>IF(ISERROR(VLOOKUP($P$1&amp;$U$1&amp;A47,STEP②【抽出】!$B$3:$O$300,13,FALSE)),"",VLOOKUP($P$1&amp;$U$1&amp;A47,STEP②【抽出】!$B$3:$O$300,13,FALSE))</f>
        <v/>
      </c>
      <c r="U47" s="38" t="str">
        <f>IF(ISERROR(VLOOKUP($P$1&amp;$U$1&amp;A47,STEP②【抽出】!$B$3:$O$300,14,FALSE)),"",VLOOKUP($P$1&amp;$U$1&amp;A47,STEP②【抽出】!$B$3:$O$300,14,FALSE))</f>
        <v/>
      </c>
      <c r="V47" s="39"/>
      <c r="W47" s="22"/>
      <c r="AB47" s="23"/>
    </row>
    <row r="48" spans="1:28" ht="12.75" customHeight="1" x14ac:dyDescent="0.15">
      <c r="A48" s="30">
        <v>45</v>
      </c>
      <c r="B48" s="62" t="str">
        <f>IF(ISERROR(VLOOKUP($P$1&amp;$U$1&amp;A48,STEP②【抽出】!$B$3:$O$300,6,FALSE)),"",VLOOKUP($P$1&amp;$U$1&amp;A48,STEP②【抽出】!$B$3:$O$300,6,FALSE))</f>
        <v/>
      </c>
      <c r="C48" s="62"/>
      <c r="D48" s="62"/>
      <c r="E48" s="59" t="str">
        <f>IF(ISERROR(VLOOKUP($P$1&amp;$U$1&amp;A48,STEP②【抽出】!$B$3:$O$300,7,FALSE)),"",VLOOKUP($P$1&amp;$U$1&amp;A48,STEP②【抽出】!$B$3:$O$300,7,FALSE))</f>
        <v/>
      </c>
      <c r="F48" s="59"/>
      <c r="G48" s="69" t="str">
        <f>IF(ISERROR(VLOOKUP($P$1&amp;$U$1&amp;A48,STEP②【抽出】!$B$3:$O$300,8,FALSE)),"",VLOOKUP($P$1&amp;$U$1&amp;A48,STEP②【抽出】!$B$3:$O$300,8,FALSE))</f>
        <v/>
      </c>
      <c r="H48" s="69"/>
      <c r="I48" s="59" t="str">
        <f>IF(ISERROR(VLOOKUP($P$1&amp;$U$1&amp;A48,STEP②【抽出】!$B$3:$O$300,9,FALSE)),"",VLOOKUP($P$1&amp;$U$1&amp;A48,STEP②【抽出】!$B$3:$O$300,9,FALSE))</f>
        <v/>
      </c>
      <c r="J48" s="59"/>
      <c r="K48" s="59"/>
      <c r="L48" s="59"/>
      <c r="M48" s="57" t="str">
        <f>IF(ISERROR(VLOOKUP($P$1&amp;$U$1&amp;A48,STEP②【抽出】!$B$3:$O$300,10,FALSE)),"",VLOOKUP($P$1&amp;$U$1&amp;A48,STEP②【抽出】!$B$3:$O$300,10,FALSE))</f>
        <v/>
      </c>
      <c r="N48" s="57"/>
      <c r="O48" s="57"/>
      <c r="P48" s="31" t="str">
        <f>IF(ISERROR(VLOOKUP($P$1&amp;$U$1&amp;A48,STEP②【抽出】!$B$3:$O$300,11,FALSE)),"",VLOOKUP($P$1&amp;$U$1&amp;A48,STEP②【抽出】!$B$3:$O$300,11,FALSE))</f>
        <v/>
      </c>
      <c r="Q48" s="62" t="str">
        <f>IF(ISERROR(VLOOKUP($P$1&amp;$U$1&amp;A48,STEP②【抽出】!$B$3:$O$300,12,FALSE)),"",VLOOKUP($P$1&amp;$U$1&amp;A48,STEP②【抽出】!$B$3:$O$300,12,FALSE))</f>
        <v/>
      </c>
      <c r="R48" s="62"/>
      <c r="S48" s="62"/>
      <c r="T48" s="32" t="str">
        <f>IF(ISERROR(VLOOKUP($P$1&amp;$U$1&amp;A48,STEP②【抽出】!$B$3:$O$300,13,FALSE)),"",VLOOKUP($P$1&amp;$U$1&amp;A48,STEP②【抽出】!$B$3:$O$300,13,FALSE))</f>
        <v/>
      </c>
      <c r="U48" s="33" t="str">
        <f>IF(ISERROR(VLOOKUP($P$1&amp;$U$1&amp;A48,STEP②【抽出】!$B$3:$O$300,14,FALSE)),"",VLOOKUP($P$1&amp;$U$1&amp;A48,STEP②【抽出】!$B$3:$O$300,14,FALSE))</f>
        <v/>
      </c>
      <c r="V48" s="34"/>
      <c r="W48" s="22"/>
      <c r="AB48" s="23"/>
    </row>
    <row r="49" spans="1:28" ht="12.75" customHeight="1" x14ac:dyDescent="0.15">
      <c r="A49" s="35">
        <v>46</v>
      </c>
      <c r="B49" s="61" t="str">
        <f>IF(ISERROR(VLOOKUP($P$1&amp;$U$1&amp;A49,STEP②【抽出】!$B$3:$O$300,6,FALSE)),"",VLOOKUP($P$1&amp;$U$1&amp;A49,STEP②【抽出】!$B$3:$O$300,6,FALSE))</f>
        <v/>
      </c>
      <c r="C49" s="61"/>
      <c r="D49" s="61"/>
      <c r="E49" s="58" t="str">
        <f>IF(ISERROR(VLOOKUP($P$1&amp;$U$1&amp;A49,STEP②【抽出】!$B$3:$O$300,7,FALSE)),"",VLOOKUP($P$1&amp;$U$1&amp;A49,STEP②【抽出】!$B$3:$O$300,7,FALSE))</f>
        <v/>
      </c>
      <c r="F49" s="58"/>
      <c r="G49" s="68" t="str">
        <f>IF(ISERROR(VLOOKUP($P$1&amp;$U$1&amp;A49,STEP②【抽出】!$B$3:$O$300,8,FALSE)),"",VLOOKUP($P$1&amp;$U$1&amp;A49,STEP②【抽出】!$B$3:$O$300,8,FALSE))</f>
        <v/>
      </c>
      <c r="H49" s="68"/>
      <c r="I49" s="58" t="str">
        <f>IF(ISERROR(VLOOKUP($P$1&amp;$U$1&amp;A49,STEP②【抽出】!$B$3:$O$300,9,FALSE)),"",VLOOKUP($P$1&amp;$U$1&amp;A49,STEP②【抽出】!$B$3:$O$300,9,FALSE))</f>
        <v/>
      </c>
      <c r="J49" s="58"/>
      <c r="K49" s="58"/>
      <c r="L49" s="58"/>
      <c r="M49" s="56" t="str">
        <f>IF(ISERROR(VLOOKUP($P$1&amp;$U$1&amp;A49,STEP②【抽出】!$B$3:$O$300,10,FALSE)),"",VLOOKUP($P$1&amp;$U$1&amp;A49,STEP②【抽出】!$B$3:$O$300,10,FALSE))</f>
        <v/>
      </c>
      <c r="N49" s="56"/>
      <c r="O49" s="56"/>
      <c r="P49" s="36" t="str">
        <f>IF(ISERROR(VLOOKUP($P$1&amp;$U$1&amp;A49,STEP②【抽出】!$B$3:$O$300,11,FALSE)),"",VLOOKUP($P$1&amp;$U$1&amp;A49,STEP②【抽出】!$B$3:$O$300,11,FALSE))</f>
        <v/>
      </c>
      <c r="Q49" s="61" t="str">
        <f>IF(ISERROR(VLOOKUP($P$1&amp;$U$1&amp;A49,STEP②【抽出】!$B$3:$O$300,12,FALSE)),"",VLOOKUP($P$1&amp;$U$1&amp;A49,STEP②【抽出】!$B$3:$O$300,12,FALSE))</f>
        <v/>
      </c>
      <c r="R49" s="61"/>
      <c r="S49" s="61"/>
      <c r="T49" s="37" t="str">
        <f>IF(ISERROR(VLOOKUP($P$1&amp;$U$1&amp;A49,STEP②【抽出】!$B$3:$O$300,13,FALSE)),"",VLOOKUP($P$1&amp;$U$1&amp;A49,STEP②【抽出】!$B$3:$O$300,13,FALSE))</f>
        <v/>
      </c>
      <c r="U49" s="38" t="str">
        <f>IF(ISERROR(VLOOKUP($P$1&amp;$U$1&amp;A49,STEP②【抽出】!$B$3:$O$300,14,FALSE)),"",VLOOKUP($P$1&amp;$U$1&amp;A49,STEP②【抽出】!$B$3:$O$300,14,FALSE))</f>
        <v/>
      </c>
      <c r="V49" s="39"/>
      <c r="W49" s="22"/>
      <c r="AB49" s="23"/>
    </row>
    <row r="50" spans="1:28" ht="12.75" customHeight="1" x14ac:dyDescent="0.15">
      <c r="A50" s="30">
        <v>47</v>
      </c>
      <c r="B50" s="62" t="str">
        <f>IF(ISERROR(VLOOKUP($P$1&amp;$U$1&amp;A50,STEP②【抽出】!$B$3:$O$300,6,FALSE)),"",VLOOKUP($P$1&amp;$U$1&amp;A50,STEP②【抽出】!$B$3:$O$300,6,FALSE))</f>
        <v/>
      </c>
      <c r="C50" s="62"/>
      <c r="D50" s="62"/>
      <c r="E50" s="59" t="str">
        <f>IF(ISERROR(VLOOKUP($P$1&amp;$U$1&amp;A50,STEP②【抽出】!$B$3:$O$300,7,FALSE)),"",VLOOKUP($P$1&amp;$U$1&amp;A50,STEP②【抽出】!$B$3:$O$300,7,FALSE))</f>
        <v/>
      </c>
      <c r="F50" s="59"/>
      <c r="G50" s="69" t="str">
        <f>IF(ISERROR(VLOOKUP($P$1&amp;$U$1&amp;A50,STEP②【抽出】!$B$3:$O$300,8,FALSE)),"",VLOOKUP($P$1&amp;$U$1&amp;A50,STEP②【抽出】!$B$3:$O$300,8,FALSE))</f>
        <v/>
      </c>
      <c r="H50" s="69"/>
      <c r="I50" s="59" t="str">
        <f>IF(ISERROR(VLOOKUP($P$1&amp;$U$1&amp;A50,STEP②【抽出】!$B$3:$O$300,9,FALSE)),"",VLOOKUP($P$1&amp;$U$1&amp;A50,STEP②【抽出】!$B$3:$O$300,9,FALSE))</f>
        <v/>
      </c>
      <c r="J50" s="59"/>
      <c r="K50" s="59"/>
      <c r="L50" s="59"/>
      <c r="M50" s="57" t="str">
        <f>IF(ISERROR(VLOOKUP($P$1&amp;$U$1&amp;A50,STEP②【抽出】!$B$3:$O$300,10,FALSE)),"",VLOOKUP($P$1&amp;$U$1&amp;A50,STEP②【抽出】!$B$3:$O$300,10,FALSE))</f>
        <v/>
      </c>
      <c r="N50" s="57"/>
      <c r="O50" s="57"/>
      <c r="P50" s="31" t="str">
        <f>IF(ISERROR(VLOOKUP($P$1&amp;$U$1&amp;A50,STEP②【抽出】!$B$3:$O$300,11,FALSE)),"",VLOOKUP($P$1&amp;$U$1&amp;A50,STEP②【抽出】!$B$3:$O$300,11,FALSE))</f>
        <v/>
      </c>
      <c r="Q50" s="62" t="str">
        <f>IF(ISERROR(VLOOKUP($P$1&amp;$U$1&amp;A50,STEP②【抽出】!$B$3:$O$300,12,FALSE)),"",VLOOKUP($P$1&amp;$U$1&amp;A50,STEP②【抽出】!$B$3:$O$300,12,FALSE))</f>
        <v/>
      </c>
      <c r="R50" s="62"/>
      <c r="S50" s="62"/>
      <c r="T50" s="32" t="str">
        <f>IF(ISERROR(VLOOKUP($P$1&amp;$U$1&amp;A50,STEP②【抽出】!$B$3:$O$300,13,FALSE)),"",VLOOKUP($P$1&amp;$U$1&amp;A50,STEP②【抽出】!$B$3:$O$300,13,FALSE))</f>
        <v/>
      </c>
      <c r="U50" s="33" t="str">
        <f>IF(ISERROR(VLOOKUP($P$1&amp;$U$1&amp;A50,STEP②【抽出】!$B$3:$O$300,14,FALSE)),"",VLOOKUP($P$1&amp;$U$1&amp;A50,STEP②【抽出】!$B$3:$O$300,14,FALSE))</f>
        <v/>
      </c>
      <c r="V50" s="34"/>
      <c r="W50" s="22"/>
      <c r="AB50" s="23"/>
    </row>
    <row r="51" spans="1:28" ht="12.75" customHeight="1" x14ac:dyDescent="0.15">
      <c r="A51" s="35">
        <v>48</v>
      </c>
      <c r="B51" s="61" t="str">
        <f>IF(ISERROR(VLOOKUP($P$1&amp;$U$1&amp;A51,STEP②【抽出】!$B$3:$O$300,6,FALSE)),"",VLOOKUP($P$1&amp;$U$1&amp;A51,STEP②【抽出】!$B$3:$O$300,6,FALSE))</f>
        <v/>
      </c>
      <c r="C51" s="61"/>
      <c r="D51" s="61"/>
      <c r="E51" s="58" t="str">
        <f>IF(ISERROR(VLOOKUP($P$1&amp;$U$1&amp;A51,STEP②【抽出】!$B$3:$O$300,7,FALSE)),"",VLOOKUP($P$1&amp;$U$1&amp;A51,STEP②【抽出】!$B$3:$O$300,7,FALSE))</f>
        <v/>
      </c>
      <c r="F51" s="58"/>
      <c r="G51" s="68" t="str">
        <f>IF(ISERROR(VLOOKUP($P$1&amp;$U$1&amp;A51,STEP②【抽出】!$B$3:$O$300,8,FALSE)),"",VLOOKUP($P$1&amp;$U$1&amp;A51,STEP②【抽出】!$B$3:$O$300,8,FALSE))</f>
        <v/>
      </c>
      <c r="H51" s="68"/>
      <c r="I51" s="58" t="str">
        <f>IF(ISERROR(VLOOKUP($P$1&amp;$U$1&amp;A51,STEP②【抽出】!$B$3:$O$300,9,FALSE)),"",VLOOKUP($P$1&amp;$U$1&amp;A51,STEP②【抽出】!$B$3:$O$300,9,FALSE))</f>
        <v/>
      </c>
      <c r="J51" s="58"/>
      <c r="K51" s="58"/>
      <c r="L51" s="58"/>
      <c r="M51" s="56" t="str">
        <f>IF(ISERROR(VLOOKUP($P$1&amp;$U$1&amp;A51,STEP②【抽出】!$B$3:$O$300,10,FALSE)),"",VLOOKUP($P$1&amp;$U$1&amp;A51,STEP②【抽出】!$B$3:$O$300,10,FALSE))</f>
        <v/>
      </c>
      <c r="N51" s="56"/>
      <c r="O51" s="56"/>
      <c r="P51" s="36" t="str">
        <f>IF(ISERROR(VLOOKUP($P$1&amp;$U$1&amp;A51,STEP②【抽出】!$B$3:$O$300,11,FALSE)),"",VLOOKUP($P$1&amp;$U$1&amp;A51,STEP②【抽出】!$B$3:$O$300,11,FALSE))</f>
        <v/>
      </c>
      <c r="Q51" s="61" t="str">
        <f>IF(ISERROR(VLOOKUP($P$1&amp;$U$1&amp;A51,STEP②【抽出】!$B$3:$O$300,12,FALSE)),"",VLOOKUP($P$1&amp;$U$1&amp;A51,STEP②【抽出】!$B$3:$O$300,12,FALSE))</f>
        <v/>
      </c>
      <c r="R51" s="61"/>
      <c r="S51" s="61"/>
      <c r="T51" s="37" t="str">
        <f>IF(ISERROR(VLOOKUP($P$1&amp;$U$1&amp;A51,STEP②【抽出】!$B$3:$O$300,13,FALSE)),"",VLOOKUP($P$1&amp;$U$1&amp;A51,STEP②【抽出】!$B$3:$O$300,13,FALSE))</f>
        <v/>
      </c>
      <c r="U51" s="38" t="str">
        <f>IF(ISERROR(VLOOKUP($P$1&amp;$U$1&amp;A51,STEP②【抽出】!$B$3:$O$300,14,FALSE)),"",VLOOKUP($P$1&amp;$U$1&amp;A51,STEP②【抽出】!$B$3:$O$300,14,FALSE))</f>
        <v/>
      </c>
      <c r="V51" s="39"/>
      <c r="W51" s="22"/>
      <c r="AB51" s="23"/>
    </row>
    <row r="52" spans="1:28" ht="12.75" customHeight="1" x14ac:dyDescent="0.15">
      <c r="A52" s="30">
        <v>49</v>
      </c>
      <c r="B52" s="62" t="str">
        <f>IF(ISERROR(VLOOKUP($P$1&amp;$U$1&amp;A52,STEP②【抽出】!$B$3:$O$300,6,FALSE)),"",VLOOKUP($P$1&amp;$U$1&amp;A52,STEP②【抽出】!$B$3:$O$300,6,FALSE))</f>
        <v/>
      </c>
      <c r="C52" s="62"/>
      <c r="D52" s="62"/>
      <c r="E52" s="59" t="str">
        <f>IF(ISERROR(VLOOKUP($P$1&amp;$U$1&amp;A52,STEP②【抽出】!$B$3:$O$300,7,FALSE)),"",VLOOKUP($P$1&amp;$U$1&amp;A52,STEP②【抽出】!$B$3:$O$300,7,FALSE))</f>
        <v/>
      </c>
      <c r="F52" s="59"/>
      <c r="G52" s="69" t="str">
        <f>IF(ISERROR(VLOOKUP($P$1&amp;$U$1&amp;A52,STEP②【抽出】!$B$3:$O$300,8,FALSE)),"",VLOOKUP($P$1&amp;$U$1&amp;A52,STEP②【抽出】!$B$3:$O$300,8,FALSE))</f>
        <v/>
      </c>
      <c r="H52" s="69"/>
      <c r="I52" s="59" t="str">
        <f>IF(ISERROR(VLOOKUP($P$1&amp;$U$1&amp;A52,STEP②【抽出】!$B$3:$O$300,9,FALSE)),"",VLOOKUP($P$1&amp;$U$1&amp;A52,STEP②【抽出】!$B$3:$O$300,9,FALSE))</f>
        <v/>
      </c>
      <c r="J52" s="59"/>
      <c r="K52" s="59"/>
      <c r="L52" s="59"/>
      <c r="M52" s="57" t="str">
        <f>IF(ISERROR(VLOOKUP($P$1&amp;$U$1&amp;A52,STEP②【抽出】!$B$3:$O$300,10,FALSE)),"",VLOOKUP($P$1&amp;$U$1&amp;A52,STEP②【抽出】!$B$3:$O$300,10,FALSE))</f>
        <v/>
      </c>
      <c r="N52" s="57"/>
      <c r="O52" s="57"/>
      <c r="P52" s="31" t="str">
        <f>IF(ISERROR(VLOOKUP($P$1&amp;$U$1&amp;A52,STEP②【抽出】!$B$3:$O$300,11,FALSE)),"",VLOOKUP($P$1&amp;$U$1&amp;A52,STEP②【抽出】!$B$3:$O$300,11,FALSE))</f>
        <v/>
      </c>
      <c r="Q52" s="62" t="str">
        <f>IF(ISERROR(VLOOKUP($P$1&amp;$U$1&amp;A52,STEP②【抽出】!$B$3:$O$300,12,FALSE)),"",VLOOKUP($P$1&amp;$U$1&amp;A52,STEP②【抽出】!$B$3:$O$300,12,FALSE))</f>
        <v/>
      </c>
      <c r="R52" s="62"/>
      <c r="S52" s="62"/>
      <c r="T52" s="32" t="str">
        <f>IF(ISERROR(VLOOKUP($P$1&amp;$U$1&amp;A52,STEP②【抽出】!$B$3:$O$300,13,FALSE)),"",VLOOKUP($P$1&amp;$U$1&amp;A52,STEP②【抽出】!$B$3:$O$300,13,FALSE))</f>
        <v/>
      </c>
      <c r="U52" s="33" t="str">
        <f>IF(ISERROR(VLOOKUP($P$1&amp;$U$1&amp;A52,STEP②【抽出】!$B$3:$O$300,14,FALSE)),"",VLOOKUP($P$1&amp;$U$1&amp;A52,STEP②【抽出】!$B$3:$O$300,14,FALSE))</f>
        <v/>
      </c>
      <c r="V52" s="34"/>
      <c r="W52" s="22"/>
      <c r="AB52" s="23"/>
    </row>
    <row r="53" spans="1:28" ht="12.75" customHeight="1" thickBot="1" x14ac:dyDescent="0.2">
      <c r="A53" s="40">
        <v>50</v>
      </c>
      <c r="B53" s="63" t="str">
        <f>IF(ISERROR(VLOOKUP($P$1&amp;$U$1&amp;A53,STEP②【抽出】!$B$3:$O$300,6,FALSE)),"",VLOOKUP($P$1&amp;$U$1&amp;A53,STEP②【抽出】!$B$3:$O$300,6,FALSE))</f>
        <v/>
      </c>
      <c r="C53" s="63"/>
      <c r="D53" s="63"/>
      <c r="E53" s="60" t="str">
        <f>IF(ISERROR(VLOOKUP($P$1&amp;$U$1&amp;A53,STEP②【抽出】!$B$3:$O$300,7,FALSE)),"",VLOOKUP($P$1&amp;$U$1&amp;A53,STEP②【抽出】!$B$3:$O$300,7,FALSE))</f>
        <v/>
      </c>
      <c r="F53" s="60"/>
      <c r="G53" s="70" t="str">
        <f>IF(ISERROR(VLOOKUP($P$1&amp;$U$1&amp;A53,STEP②【抽出】!$B$3:$O$300,8,FALSE)),"",VLOOKUP($P$1&amp;$U$1&amp;A53,STEP②【抽出】!$B$3:$O$300,8,FALSE))</f>
        <v/>
      </c>
      <c r="H53" s="70"/>
      <c r="I53" s="60" t="str">
        <f>IF(ISERROR(VLOOKUP($P$1&amp;$U$1&amp;A53,STEP②【抽出】!$B$3:$O$300,9,FALSE)),"",VLOOKUP($P$1&amp;$U$1&amp;A53,STEP②【抽出】!$B$3:$O$300,9,FALSE))</f>
        <v/>
      </c>
      <c r="J53" s="60"/>
      <c r="K53" s="60"/>
      <c r="L53" s="60"/>
      <c r="M53" s="67" t="str">
        <f>IF(ISERROR(VLOOKUP($P$1&amp;$U$1&amp;A53,STEP②【抽出】!$B$3:$O$300,10,FALSE)),"",VLOOKUP($P$1&amp;$U$1&amp;A53,STEP②【抽出】!$B$3:$O$300,10,FALSE))</f>
        <v/>
      </c>
      <c r="N53" s="67"/>
      <c r="O53" s="67"/>
      <c r="P53" s="41" t="str">
        <f>IF(ISERROR(VLOOKUP($P$1&amp;$U$1&amp;A53,STEP②【抽出】!$B$3:$O$300,11,FALSE)),"",VLOOKUP($P$1&amp;$U$1&amp;A53,STEP②【抽出】!$B$3:$O$300,11,FALSE))</f>
        <v/>
      </c>
      <c r="Q53" s="63" t="str">
        <f>IF(ISERROR(VLOOKUP($P$1&amp;$U$1&amp;A53,STEP②【抽出】!$B$3:$O$300,12,FALSE)),"",VLOOKUP($P$1&amp;$U$1&amp;A53,STEP②【抽出】!$B$3:$O$300,12,FALSE))</f>
        <v/>
      </c>
      <c r="R53" s="63"/>
      <c r="S53" s="63"/>
      <c r="T53" s="42" t="str">
        <f>IF(ISERROR(VLOOKUP($P$1&amp;$U$1&amp;A53,STEP②【抽出】!$B$3:$O$300,13,FALSE)),"",VLOOKUP($P$1&amp;$U$1&amp;A53,STEP②【抽出】!$B$3:$O$300,13,FALSE))</f>
        <v/>
      </c>
      <c r="U53" s="43" t="str">
        <f>IF(ISERROR(VLOOKUP($P$1&amp;$U$1&amp;A53,STEP②【抽出】!$B$3:$O$300,14,FALSE)),"",VLOOKUP($P$1&amp;$U$1&amp;A53,STEP②【抽出】!$B$3:$O$300,14,FALSE))</f>
        <v/>
      </c>
      <c r="V53" s="44"/>
      <c r="W53" s="22"/>
      <c r="AB53" s="23"/>
    </row>
    <row r="54" spans="1:28" ht="12.75" customHeight="1" x14ac:dyDescent="0.15">
      <c r="A54" s="25">
        <v>51</v>
      </c>
      <c r="B54" s="55" t="str">
        <f>IF(ISERROR(VLOOKUP($P$1&amp;$U$1&amp;A54,STEP②【抽出】!$B$3:$O$300,6,FALSE)),"",VLOOKUP($P$1&amp;$U$1&amp;A54,STEP②【抽出】!$B$3:$O$300,6,FALSE))</f>
        <v/>
      </c>
      <c r="C54" s="55"/>
      <c r="D54" s="55"/>
      <c r="E54" s="53" t="str">
        <f>IF(ISERROR(VLOOKUP($P$1&amp;$U$1&amp;A54,STEP②【抽出】!$B$3:$O$300,7,FALSE)),"",VLOOKUP($P$1&amp;$U$1&amp;A54,STEP②【抽出】!$B$3:$O$300,7,FALSE))</f>
        <v/>
      </c>
      <c r="F54" s="53"/>
      <c r="G54" s="71" t="str">
        <f>IF(ISERROR(VLOOKUP($P$1&amp;$U$1&amp;A54,STEP②【抽出】!$B$3:$O$300,8,FALSE)),"",VLOOKUP($P$1&amp;$U$1&amp;A54,STEP②【抽出】!$B$3:$O$300,8,FALSE))</f>
        <v/>
      </c>
      <c r="H54" s="71"/>
      <c r="I54" s="53" t="str">
        <f>IF(ISERROR(VLOOKUP($P$1&amp;$U$1&amp;A54,STEP②【抽出】!$B$3:$O$300,9,FALSE)),"",VLOOKUP($P$1&amp;$U$1&amp;A54,STEP②【抽出】!$B$3:$O$300,9,FALSE))</f>
        <v/>
      </c>
      <c r="J54" s="53"/>
      <c r="K54" s="53"/>
      <c r="L54" s="53"/>
      <c r="M54" s="66" t="str">
        <f>IF(ISERROR(VLOOKUP($P$1&amp;$U$1&amp;A54,STEP②【抽出】!$B$3:$O$300,10,FALSE)),"",VLOOKUP($P$1&amp;$U$1&amp;A54,STEP②【抽出】!$B$3:$O$300,10,FALSE))</f>
        <v/>
      </c>
      <c r="N54" s="66"/>
      <c r="O54" s="66"/>
      <c r="P54" s="26" t="str">
        <f>IF(ISERROR(VLOOKUP($P$1&amp;$U$1&amp;A54,STEP②【抽出】!$B$3:$O$300,11,FALSE)),"",VLOOKUP($P$1&amp;$U$1&amp;A54,STEP②【抽出】!$B$3:$O$300,11,FALSE))</f>
        <v/>
      </c>
      <c r="Q54" s="55" t="str">
        <f>IF(ISERROR(VLOOKUP($P$1&amp;$U$1&amp;A54,STEP②【抽出】!$B$3:$O$300,12,FALSE)),"",VLOOKUP($P$1&amp;$U$1&amp;A54,STEP②【抽出】!$B$3:$O$300,12,FALSE))</f>
        <v/>
      </c>
      <c r="R54" s="55"/>
      <c r="S54" s="55"/>
      <c r="T54" s="27" t="str">
        <f>IF(ISERROR(VLOOKUP($P$1&amp;$U$1&amp;A54,STEP②【抽出】!$B$3:$O$300,13,FALSE)),"",VLOOKUP($P$1&amp;$U$1&amp;A54,STEP②【抽出】!$B$3:$O$300,13,FALSE))</f>
        <v/>
      </c>
      <c r="U54" s="28" t="str">
        <f>IF(ISERROR(VLOOKUP($P$1&amp;$U$1&amp;A54,STEP②【抽出】!$B$3:$O$300,14,FALSE)),"",VLOOKUP($P$1&amp;$U$1&amp;A54,STEP②【抽出】!$B$3:$O$300,14,FALSE))</f>
        <v/>
      </c>
      <c r="V54" s="29"/>
      <c r="W54" s="22"/>
      <c r="AB54" s="23"/>
    </row>
    <row r="55" spans="1:28" ht="12.75" customHeight="1" x14ac:dyDescent="0.15">
      <c r="A55" s="35">
        <v>52</v>
      </c>
      <c r="B55" s="61" t="str">
        <f>IF(ISERROR(VLOOKUP($P$1&amp;$U$1&amp;A55,STEP②【抽出】!$B$3:$O$300,6,FALSE)),"",VLOOKUP($P$1&amp;$U$1&amp;A55,STEP②【抽出】!$B$3:$O$300,6,FALSE))</f>
        <v/>
      </c>
      <c r="C55" s="61"/>
      <c r="D55" s="61"/>
      <c r="E55" s="58" t="str">
        <f>IF(ISERROR(VLOOKUP($P$1&amp;$U$1&amp;A55,STEP②【抽出】!$B$3:$O$300,7,FALSE)),"",VLOOKUP($P$1&amp;$U$1&amp;A55,STEP②【抽出】!$B$3:$O$300,7,FALSE))</f>
        <v/>
      </c>
      <c r="F55" s="58"/>
      <c r="G55" s="68" t="str">
        <f>IF(ISERROR(VLOOKUP($P$1&amp;$U$1&amp;A55,STEP②【抽出】!$B$3:$O$300,8,FALSE)),"",VLOOKUP($P$1&amp;$U$1&amp;A55,STEP②【抽出】!$B$3:$O$300,8,FALSE))</f>
        <v/>
      </c>
      <c r="H55" s="68"/>
      <c r="I55" s="58" t="str">
        <f>IF(ISERROR(VLOOKUP($P$1&amp;$U$1&amp;A55,STEP②【抽出】!$B$3:$O$300,9,FALSE)),"",VLOOKUP($P$1&amp;$U$1&amp;A55,STEP②【抽出】!$B$3:$O$300,9,FALSE))</f>
        <v/>
      </c>
      <c r="J55" s="58"/>
      <c r="K55" s="58"/>
      <c r="L55" s="58"/>
      <c r="M55" s="56" t="str">
        <f>IF(ISERROR(VLOOKUP($P$1&amp;$U$1&amp;A55,STEP②【抽出】!$B$3:$O$300,10,FALSE)),"",VLOOKUP($P$1&amp;$U$1&amp;A55,STEP②【抽出】!$B$3:$O$300,10,FALSE))</f>
        <v/>
      </c>
      <c r="N55" s="56"/>
      <c r="O55" s="56"/>
      <c r="P55" s="36" t="str">
        <f>IF(ISERROR(VLOOKUP($P$1&amp;$U$1&amp;A55,STEP②【抽出】!$B$3:$O$300,11,FALSE)),"",VLOOKUP($P$1&amp;$U$1&amp;A55,STEP②【抽出】!$B$3:$O$300,11,FALSE))</f>
        <v/>
      </c>
      <c r="Q55" s="61" t="str">
        <f>IF(ISERROR(VLOOKUP($P$1&amp;$U$1&amp;A55,STEP②【抽出】!$B$3:$O$300,12,FALSE)),"",VLOOKUP($P$1&amp;$U$1&amp;A55,STEP②【抽出】!$B$3:$O$300,12,FALSE))</f>
        <v/>
      </c>
      <c r="R55" s="61"/>
      <c r="S55" s="61"/>
      <c r="T55" s="37" t="str">
        <f>IF(ISERROR(VLOOKUP($P$1&amp;$U$1&amp;A55,STEP②【抽出】!$B$3:$O$300,13,FALSE)),"",VLOOKUP($P$1&amp;$U$1&amp;A55,STEP②【抽出】!$B$3:$O$300,13,FALSE))</f>
        <v/>
      </c>
      <c r="U55" s="38" t="str">
        <f>IF(ISERROR(VLOOKUP($P$1&amp;$U$1&amp;A55,STEP②【抽出】!$B$3:$O$300,14,FALSE)),"",VLOOKUP($P$1&amp;$U$1&amp;A55,STEP②【抽出】!$B$3:$O$300,14,FALSE))</f>
        <v/>
      </c>
      <c r="V55" s="39"/>
      <c r="W55" s="22"/>
      <c r="AB55" s="23"/>
    </row>
    <row r="56" spans="1:28" ht="12.75" customHeight="1" x14ac:dyDescent="0.15">
      <c r="A56" s="30">
        <v>53</v>
      </c>
      <c r="B56" s="62" t="str">
        <f>IF(ISERROR(VLOOKUP($P$1&amp;$U$1&amp;A56,STEP②【抽出】!$B$3:$O$300,6,FALSE)),"",VLOOKUP($P$1&amp;$U$1&amp;A56,STEP②【抽出】!$B$3:$O$300,6,FALSE))</f>
        <v/>
      </c>
      <c r="C56" s="62"/>
      <c r="D56" s="62"/>
      <c r="E56" s="59" t="str">
        <f>IF(ISERROR(VLOOKUP($P$1&amp;$U$1&amp;A56,STEP②【抽出】!$B$3:$O$300,7,FALSE)),"",VLOOKUP($P$1&amp;$U$1&amp;A56,STEP②【抽出】!$B$3:$O$300,7,FALSE))</f>
        <v/>
      </c>
      <c r="F56" s="59"/>
      <c r="G56" s="69" t="str">
        <f>IF(ISERROR(VLOOKUP($P$1&amp;$U$1&amp;A56,STEP②【抽出】!$B$3:$O$300,8,FALSE)),"",VLOOKUP($P$1&amp;$U$1&amp;A56,STEP②【抽出】!$B$3:$O$300,8,FALSE))</f>
        <v/>
      </c>
      <c r="H56" s="69"/>
      <c r="I56" s="59" t="str">
        <f>IF(ISERROR(VLOOKUP($P$1&amp;$U$1&amp;A56,STEP②【抽出】!$B$3:$O$300,9,FALSE)),"",VLOOKUP($P$1&amp;$U$1&amp;A56,STEP②【抽出】!$B$3:$O$300,9,FALSE))</f>
        <v/>
      </c>
      <c r="J56" s="59"/>
      <c r="K56" s="59"/>
      <c r="L56" s="59"/>
      <c r="M56" s="57" t="str">
        <f>IF(ISERROR(VLOOKUP($P$1&amp;$U$1&amp;A56,STEP②【抽出】!$B$3:$O$300,10,FALSE)),"",VLOOKUP($P$1&amp;$U$1&amp;A56,STEP②【抽出】!$B$3:$O$300,10,FALSE))</f>
        <v/>
      </c>
      <c r="N56" s="57"/>
      <c r="O56" s="57"/>
      <c r="P56" s="31" t="str">
        <f>IF(ISERROR(VLOOKUP($P$1&amp;$U$1&amp;A56,STEP②【抽出】!$B$3:$O$300,11,FALSE)),"",VLOOKUP($P$1&amp;$U$1&amp;A56,STEP②【抽出】!$B$3:$O$300,11,FALSE))</f>
        <v/>
      </c>
      <c r="Q56" s="62" t="str">
        <f>IF(ISERROR(VLOOKUP($P$1&amp;$U$1&amp;A56,STEP②【抽出】!$B$3:$O$300,12,FALSE)),"",VLOOKUP($P$1&amp;$U$1&amp;A56,STEP②【抽出】!$B$3:$O$300,12,FALSE))</f>
        <v/>
      </c>
      <c r="R56" s="62"/>
      <c r="S56" s="62"/>
      <c r="T56" s="32" t="str">
        <f>IF(ISERROR(VLOOKUP($P$1&amp;$U$1&amp;A56,STEP②【抽出】!$B$3:$O$300,13,FALSE)),"",VLOOKUP($P$1&amp;$U$1&amp;A56,STEP②【抽出】!$B$3:$O$300,13,FALSE))</f>
        <v/>
      </c>
      <c r="U56" s="33" t="str">
        <f>IF(ISERROR(VLOOKUP($P$1&amp;$U$1&amp;A56,STEP②【抽出】!$B$3:$O$300,14,FALSE)),"",VLOOKUP($P$1&amp;$U$1&amp;A56,STEP②【抽出】!$B$3:$O$300,14,FALSE))</f>
        <v/>
      </c>
      <c r="V56" s="34"/>
      <c r="W56" s="22"/>
      <c r="AB56" s="23"/>
    </row>
    <row r="57" spans="1:28" ht="12.75" customHeight="1" x14ac:dyDescent="0.15">
      <c r="A57" s="35">
        <v>54</v>
      </c>
      <c r="B57" s="61" t="str">
        <f>IF(ISERROR(VLOOKUP($P$1&amp;$U$1&amp;A57,STEP②【抽出】!$B$3:$O$300,6,FALSE)),"",VLOOKUP($P$1&amp;$U$1&amp;A57,STEP②【抽出】!$B$3:$O$300,6,FALSE))</f>
        <v/>
      </c>
      <c r="C57" s="61"/>
      <c r="D57" s="61"/>
      <c r="E57" s="58" t="str">
        <f>IF(ISERROR(VLOOKUP($P$1&amp;$U$1&amp;A57,STEP②【抽出】!$B$3:$O$300,7,FALSE)),"",VLOOKUP($P$1&amp;$U$1&amp;A57,STEP②【抽出】!$B$3:$O$300,7,FALSE))</f>
        <v/>
      </c>
      <c r="F57" s="58"/>
      <c r="G57" s="68" t="str">
        <f>IF(ISERROR(VLOOKUP($P$1&amp;$U$1&amp;A57,STEP②【抽出】!$B$3:$O$300,8,FALSE)),"",VLOOKUP($P$1&amp;$U$1&amp;A57,STEP②【抽出】!$B$3:$O$300,8,FALSE))</f>
        <v/>
      </c>
      <c r="H57" s="68"/>
      <c r="I57" s="58" t="str">
        <f>IF(ISERROR(VLOOKUP($P$1&amp;$U$1&amp;A57,STEP②【抽出】!$B$3:$O$300,9,FALSE)),"",VLOOKUP($P$1&amp;$U$1&amp;A57,STEP②【抽出】!$B$3:$O$300,9,FALSE))</f>
        <v/>
      </c>
      <c r="J57" s="58"/>
      <c r="K57" s="58"/>
      <c r="L57" s="58"/>
      <c r="M57" s="56" t="str">
        <f>IF(ISERROR(VLOOKUP($P$1&amp;$U$1&amp;A57,STEP②【抽出】!$B$3:$O$300,10,FALSE)),"",VLOOKUP($P$1&amp;$U$1&amp;A57,STEP②【抽出】!$B$3:$O$300,10,FALSE))</f>
        <v/>
      </c>
      <c r="N57" s="56"/>
      <c r="O57" s="56"/>
      <c r="P57" s="36" t="str">
        <f>IF(ISERROR(VLOOKUP($P$1&amp;$U$1&amp;A57,STEP②【抽出】!$B$3:$O$300,11,FALSE)),"",VLOOKUP($P$1&amp;$U$1&amp;A57,STEP②【抽出】!$B$3:$O$300,11,FALSE))</f>
        <v/>
      </c>
      <c r="Q57" s="61" t="str">
        <f>IF(ISERROR(VLOOKUP($P$1&amp;$U$1&amp;A57,STEP②【抽出】!$B$3:$O$300,12,FALSE)),"",VLOOKUP($P$1&amp;$U$1&amp;A57,STEP②【抽出】!$B$3:$O$300,12,FALSE))</f>
        <v/>
      </c>
      <c r="R57" s="61"/>
      <c r="S57" s="61"/>
      <c r="T57" s="37" t="str">
        <f>IF(ISERROR(VLOOKUP($P$1&amp;$U$1&amp;A57,STEP②【抽出】!$B$3:$O$300,13,FALSE)),"",VLOOKUP($P$1&amp;$U$1&amp;A57,STEP②【抽出】!$B$3:$O$300,13,FALSE))</f>
        <v/>
      </c>
      <c r="U57" s="38" t="str">
        <f>IF(ISERROR(VLOOKUP($P$1&amp;$U$1&amp;A57,STEP②【抽出】!$B$3:$O$300,14,FALSE)),"",VLOOKUP($P$1&amp;$U$1&amp;A57,STEP②【抽出】!$B$3:$O$300,14,FALSE))</f>
        <v/>
      </c>
      <c r="V57" s="39"/>
      <c r="W57" s="22"/>
      <c r="AB57" s="23"/>
    </row>
    <row r="58" spans="1:28" ht="12.75" customHeight="1" x14ac:dyDescent="0.15">
      <c r="A58" s="30">
        <v>55</v>
      </c>
      <c r="B58" s="62" t="str">
        <f>IF(ISERROR(VLOOKUP($P$1&amp;$U$1&amp;A58,STEP②【抽出】!$B$3:$O$300,6,FALSE)),"",VLOOKUP($P$1&amp;$U$1&amp;A58,STEP②【抽出】!$B$3:$O$300,6,FALSE))</f>
        <v/>
      </c>
      <c r="C58" s="62"/>
      <c r="D58" s="62"/>
      <c r="E58" s="59" t="str">
        <f>IF(ISERROR(VLOOKUP($P$1&amp;$U$1&amp;A58,STEP②【抽出】!$B$3:$O$300,7,FALSE)),"",VLOOKUP($P$1&amp;$U$1&amp;A58,STEP②【抽出】!$B$3:$O$300,7,FALSE))</f>
        <v/>
      </c>
      <c r="F58" s="59"/>
      <c r="G58" s="69" t="str">
        <f>IF(ISERROR(VLOOKUP($P$1&amp;$U$1&amp;A58,STEP②【抽出】!$B$3:$O$300,8,FALSE)),"",VLOOKUP($P$1&amp;$U$1&amp;A58,STEP②【抽出】!$B$3:$O$300,8,FALSE))</f>
        <v/>
      </c>
      <c r="H58" s="69"/>
      <c r="I58" s="59" t="str">
        <f>IF(ISERROR(VLOOKUP($P$1&amp;$U$1&amp;A58,STEP②【抽出】!$B$3:$O$300,9,FALSE)),"",VLOOKUP($P$1&amp;$U$1&amp;A58,STEP②【抽出】!$B$3:$O$300,9,FALSE))</f>
        <v/>
      </c>
      <c r="J58" s="59"/>
      <c r="K58" s="59"/>
      <c r="L58" s="59"/>
      <c r="M58" s="57" t="str">
        <f>IF(ISERROR(VLOOKUP($P$1&amp;$U$1&amp;A58,STEP②【抽出】!$B$3:$O$300,10,FALSE)),"",VLOOKUP($P$1&amp;$U$1&amp;A58,STEP②【抽出】!$B$3:$O$300,10,FALSE))</f>
        <v/>
      </c>
      <c r="N58" s="57"/>
      <c r="O58" s="57"/>
      <c r="P58" s="31" t="str">
        <f>IF(ISERROR(VLOOKUP($P$1&amp;$U$1&amp;A58,STEP②【抽出】!$B$3:$O$300,11,FALSE)),"",VLOOKUP($P$1&amp;$U$1&amp;A58,STEP②【抽出】!$B$3:$O$300,11,FALSE))</f>
        <v/>
      </c>
      <c r="Q58" s="62" t="str">
        <f>IF(ISERROR(VLOOKUP($P$1&amp;$U$1&amp;A58,STEP②【抽出】!$B$3:$O$300,12,FALSE)),"",VLOOKUP($P$1&amp;$U$1&amp;A58,STEP②【抽出】!$B$3:$O$300,12,FALSE))</f>
        <v/>
      </c>
      <c r="R58" s="62"/>
      <c r="S58" s="62"/>
      <c r="T58" s="32" t="str">
        <f>IF(ISERROR(VLOOKUP($P$1&amp;$U$1&amp;A58,STEP②【抽出】!$B$3:$O$300,13,FALSE)),"",VLOOKUP($P$1&amp;$U$1&amp;A58,STEP②【抽出】!$B$3:$O$300,13,FALSE))</f>
        <v/>
      </c>
      <c r="U58" s="33" t="str">
        <f>IF(ISERROR(VLOOKUP($P$1&amp;$U$1&amp;A58,STEP②【抽出】!$B$3:$O$300,14,FALSE)),"",VLOOKUP($P$1&amp;$U$1&amp;A58,STEP②【抽出】!$B$3:$O$300,14,FALSE))</f>
        <v/>
      </c>
      <c r="V58" s="34"/>
      <c r="W58" s="22"/>
      <c r="AB58" s="23"/>
    </row>
    <row r="59" spans="1:28" ht="12.75" customHeight="1" x14ac:dyDescent="0.15">
      <c r="A59" s="35">
        <v>56</v>
      </c>
      <c r="B59" s="61" t="str">
        <f>IF(ISERROR(VLOOKUP($P$1&amp;$U$1&amp;A59,STEP②【抽出】!$B$3:$O$300,6,FALSE)),"",VLOOKUP($P$1&amp;$U$1&amp;A59,STEP②【抽出】!$B$3:$O$300,6,FALSE))</f>
        <v/>
      </c>
      <c r="C59" s="61"/>
      <c r="D59" s="61"/>
      <c r="E59" s="58" t="str">
        <f>IF(ISERROR(VLOOKUP($P$1&amp;$U$1&amp;A59,STEP②【抽出】!$B$3:$O$300,7,FALSE)),"",VLOOKUP($P$1&amp;$U$1&amp;A59,STEP②【抽出】!$B$3:$O$300,7,FALSE))</f>
        <v/>
      </c>
      <c r="F59" s="58"/>
      <c r="G59" s="68" t="str">
        <f>IF(ISERROR(VLOOKUP($P$1&amp;$U$1&amp;A59,STEP②【抽出】!$B$3:$O$300,8,FALSE)),"",VLOOKUP($P$1&amp;$U$1&amp;A59,STEP②【抽出】!$B$3:$O$300,8,FALSE))</f>
        <v/>
      </c>
      <c r="H59" s="68"/>
      <c r="I59" s="58" t="str">
        <f>IF(ISERROR(VLOOKUP($P$1&amp;$U$1&amp;A59,STEP②【抽出】!$B$3:$O$300,9,FALSE)),"",VLOOKUP($P$1&amp;$U$1&amp;A59,STEP②【抽出】!$B$3:$O$300,9,FALSE))</f>
        <v/>
      </c>
      <c r="J59" s="58"/>
      <c r="K59" s="58"/>
      <c r="L59" s="58"/>
      <c r="M59" s="56" t="str">
        <f>IF(ISERROR(VLOOKUP($P$1&amp;$U$1&amp;A59,STEP②【抽出】!$B$3:$O$300,10,FALSE)),"",VLOOKUP($P$1&amp;$U$1&amp;A59,STEP②【抽出】!$B$3:$O$300,10,FALSE))</f>
        <v/>
      </c>
      <c r="N59" s="56"/>
      <c r="O59" s="56"/>
      <c r="P59" s="36" t="str">
        <f>IF(ISERROR(VLOOKUP($P$1&amp;$U$1&amp;A59,STEP②【抽出】!$B$3:$O$300,11,FALSE)),"",VLOOKUP($P$1&amp;$U$1&amp;A59,STEP②【抽出】!$B$3:$O$300,11,FALSE))</f>
        <v/>
      </c>
      <c r="Q59" s="61" t="str">
        <f>IF(ISERROR(VLOOKUP($P$1&amp;$U$1&amp;A59,STEP②【抽出】!$B$3:$O$300,12,FALSE)),"",VLOOKUP($P$1&amp;$U$1&amp;A59,STEP②【抽出】!$B$3:$O$300,12,FALSE))</f>
        <v/>
      </c>
      <c r="R59" s="61"/>
      <c r="S59" s="61"/>
      <c r="T59" s="37" t="str">
        <f>IF(ISERROR(VLOOKUP($P$1&amp;$U$1&amp;A59,STEP②【抽出】!$B$3:$O$300,13,FALSE)),"",VLOOKUP($P$1&amp;$U$1&amp;A59,STEP②【抽出】!$B$3:$O$300,13,FALSE))</f>
        <v/>
      </c>
      <c r="U59" s="38" t="str">
        <f>IF(ISERROR(VLOOKUP($P$1&amp;$U$1&amp;A59,STEP②【抽出】!$B$3:$O$300,14,FALSE)),"",VLOOKUP($P$1&amp;$U$1&amp;A59,STEP②【抽出】!$B$3:$O$300,14,FALSE))</f>
        <v/>
      </c>
      <c r="V59" s="39"/>
      <c r="W59" s="22"/>
      <c r="AB59" s="23"/>
    </row>
    <row r="60" spans="1:28" ht="12.75" customHeight="1" x14ac:dyDescent="0.15">
      <c r="A60" s="30">
        <v>57</v>
      </c>
      <c r="B60" s="62" t="str">
        <f>IF(ISERROR(VLOOKUP($P$1&amp;$U$1&amp;A60,STEP②【抽出】!$B$3:$O$300,6,FALSE)),"",VLOOKUP($P$1&amp;$U$1&amp;A60,STEP②【抽出】!$B$3:$O$300,6,FALSE))</f>
        <v/>
      </c>
      <c r="C60" s="62"/>
      <c r="D60" s="62"/>
      <c r="E60" s="59" t="str">
        <f>IF(ISERROR(VLOOKUP($P$1&amp;$U$1&amp;A60,STEP②【抽出】!$B$3:$O$300,7,FALSE)),"",VLOOKUP($P$1&amp;$U$1&amp;A60,STEP②【抽出】!$B$3:$O$300,7,FALSE))</f>
        <v/>
      </c>
      <c r="F60" s="59"/>
      <c r="G60" s="69" t="str">
        <f>IF(ISERROR(VLOOKUP($P$1&amp;$U$1&amp;A60,STEP②【抽出】!$B$3:$O$300,8,FALSE)),"",VLOOKUP($P$1&amp;$U$1&amp;A60,STEP②【抽出】!$B$3:$O$300,8,FALSE))</f>
        <v/>
      </c>
      <c r="H60" s="69"/>
      <c r="I60" s="59" t="str">
        <f>IF(ISERROR(VLOOKUP($P$1&amp;$U$1&amp;A60,STEP②【抽出】!$B$3:$O$300,9,FALSE)),"",VLOOKUP($P$1&amp;$U$1&amp;A60,STEP②【抽出】!$B$3:$O$300,9,FALSE))</f>
        <v/>
      </c>
      <c r="J60" s="59"/>
      <c r="K60" s="59"/>
      <c r="L60" s="59"/>
      <c r="M60" s="57" t="str">
        <f>IF(ISERROR(VLOOKUP($P$1&amp;$U$1&amp;A60,STEP②【抽出】!$B$3:$O$300,10,FALSE)),"",VLOOKUP($P$1&amp;$U$1&amp;A60,STEP②【抽出】!$B$3:$O$300,10,FALSE))</f>
        <v/>
      </c>
      <c r="N60" s="57"/>
      <c r="O60" s="57"/>
      <c r="P60" s="31" t="str">
        <f>IF(ISERROR(VLOOKUP($P$1&amp;$U$1&amp;A60,STEP②【抽出】!$B$3:$O$300,11,FALSE)),"",VLOOKUP($P$1&amp;$U$1&amp;A60,STEP②【抽出】!$B$3:$O$300,11,FALSE))</f>
        <v/>
      </c>
      <c r="Q60" s="62" t="str">
        <f>IF(ISERROR(VLOOKUP($P$1&amp;$U$1&amp;A60,STEP②【抽出】!$B$3:$O$300,12,FALSE)),"",VLOOKUP($P$1&amp;$U$1&amp;A60,STEP②【抽出】!$B$3:$O$300,12,FALSE))</f>
        <v/>
      </c>
      <c r="R60" s="62"/>
      <c r="S60" s="62"/>
      <c r="T60" s="32" t="str">
        <f>IF(ISERROR(VLOOKUP($P$1&amp;$U$1&amp;A60,STEP②【抽出】!$B$3:$O$300,13,FALSE)),"",VLOOKUP($P$1&amp;$U$1&amp;A60,STEP②【抽出】!$B$3:$O$300,13,FALSE))</f>
        <v/>
      </c>
      <c r="U60" s="33" t="str">
        <f>IF(ISERROR(VLOOKUP($P$1&amp;$U$1&amp;A60,STEP②【抽出】!$B$3:$O$300,14,FALSE)),"",VLOOKUP($P$1&amp;$U$1&amp;A60,STEP②【抽出】!$B$3:$O$300,14,FALSE))</f>
        <v/>
      </c>
      <c r="V60" s="34"/>
      <c r="W60" s="22"/>
    </row>
    <row r="61" spans="1:28" ht="12.75" customHeight="1" x14ac:dyDescent="0.15">
      <c r="A61" s="35">
        <v>58</v>
      </c>
      <c r="B61" s="61" t="str">
        <f>IF(ISERROR(VLOOKUP($P$1&amp;$U$1&amp;A61,STEP②【抽出】!$B$3:$O$300,6,FALSE)),"",VLOOKUP($P$1&amp;$U$1&amp;A61,STEP②【抽出】!$B$3:$O$300,6,FALSE))</f>
        <v/>
      </c>
      <c r="C61" s="61"/>
      <c r="D61" s="61"/>
      <c r="E61" s="58" t="str">
        <f>IF(ISERROR(VLOOKUP($P$1&amp;$U$1&amp;A61,STEP②【抽出】!$B$3:$O$300,7,FALSE)),"",VLOOKUP($P$1&amp;$U$1&amp;A61,STEP②【抽出】!$B$3:$O$300,7,FALSE))</f>
        <v/>
      </c>
      <c r="F61" s="58"/>
      <c r="G61" s="68" t="str">
        <f>IF(ISERROR(VLOOKUP($P$1&amp;$U$1&amp;A61,STEP②【抽出】!$B$3:$O$300,8,FALSE)),"",VLOOKUP($P$1&amp;$U$1&amp;A61,STEP②【抽出】!$B$3:$O$300,8,FALSE))</f>
        <v/>
      </c>
      <c r="H61" s="68"/>
      <c r="I61" s="58" t="str">
        <f>IF(ISERROR(VLOOKUP($P$1&amp;$U$1&amp;A61,STEP②【抽出】!$B$3:$O$300,9,FALSE)),"",VLOOKUP($P$1&amp;$U$1&amp;A61,STEP②【抽出】!$B$3:$O$300,9,FALSE))</f>
        <v/>
      </c>
      <c r="J61" s="58"/>
      <c r="K61" s="58"/>
      <c r="L61" s="58"/>
      <c r="M61" s="56" t="str">
        <f>IF(ISERROR(VLOOKUP($P$1&amp;$U$1&amp;A61,STEP②【抽出】!$B$3:$O$300,10,FALSE)),"",VLOOKUP($P$1&amp;$U$1&amp;A61,STEP②【抽出】!$B$3:$O$300,10,FALSE))</f>
        <v/>
      </c>
      <c r="N61" s="56"/>
      <c r="O61" s="56"/>
      <c r="P61" s="36" t="str">
        <f>IF(ISERROR(VLOOKUP($P$1&amp;$U$1&amp;A61,STEP②【抽出】!$B$3:$O$300,11,FALSE)),"",VLOOKUP($P$1&amp;$U$1&amp;A61,STEP②【抽出】!$B$3:$O$300,11,FALSE))</f>
        <v/>
      </c>
      <c r="Q61" s="61" t="str">
        <f>IF(ISERROR(VLOOKUP($P$1&amp;$U$1&amp;A61,STEP②【抽出】!$B$3:$O$300,12,FALSE)),"",VLOOKUP($P$1&amp;$U$1&amp;A61,STEP②【抽出】!$B$3:$O$300,12,FALSE))</f>
        <v/>
      </c>
      <c r="R61" s="61"/>
      <c r="S61" s="61"/>
      <c r="T61" s="37" t="str">
        <f>IF(ISERROR(VLOOKUP($P$1&amp;$U$1&amp;A61,STEP②【抽出】!$B$3:$O$300,13,FALSE)),"",VLOOKUP($P$1&amp;$U$1&amp;A61,STEP②【抽出】!$B$3:$O$300,13,FALSE))</f>
        <v/>
      </c>
      <c r="U61" s="38" t="str">
        <f>IF(ISERROR(VLOOKUP($P$1&amp;$U$1&amp;A61,STEP②【抽出】!$B$3:$O$300,14,FALSE)),"",VLOOKUP($P$1&amp;$U$1&amp;A61,STEP②【抽出】!$B$3:$O$300,14,FALSE))</f>
        <v/>
      </c>
      <c r="V61" s="39"/>
      <c r="W61" s="22"/>
    </row>
    <row r="62" spans="1:28" ht="12.75" customHeight="1" x14ac:dyDescent="0.15">
      <c r="A62" s="30">
        <v>59</v>
      </c>
      <c r="B62" s="62" t="str">
        <f>IF(ISERROR(VLOOKUP($P$1&amp;$U$1&amp;A62,STEP②【抽出】!$B$3:$O$300,6,FALSE)),"",VLOOKUP($P$1&amp;$U$1&amp;A62,STEP②【抽出】!$B$3:$O$300,6,FALSE))</f>
        <v/>
      </c>
      <c r="C62" s="62"/>
      <c r="D62" s="62"/>
      <c r="E62" s="59" t="str">
        <f>IF(ISERROR(VLOOKUP($P$1&amp;$U$1&amp;A62,STEP②【抽出】!$B$3:$O$300,7,FALSE)),"",VLOOKUP($P$1&amp;$U$1&amp;A62,STEP②【抽出】!$B$3:$O$300,7,FALSE))</f>
        <v/>
      </c>
      <c r="F62" s="59"/>
      <c r="G62" s="69" t="str">
        <f>IF(ISERROR(VLOOKUP($P$1&amp;$U$1&amp;A62,STEP②【抽出】!$B$3:$O$300,8,FALSE)),"",VLOOKUP($P$1&amp;$U$1&amp;A62,STEP②【抽出】!$B$3:$O$300,8,FALSE))</f>
        <v/>
      </c>
      <c r="H62" s="69"/>
      <c r="I62" s="59" t="str">
        <f>IF(ISERROR(VLOOKUP($P$1&amp;$U$1&amp;A62,STEP②【抽出】!$B$3:$O$300,9,FALSE)),"",VLOOKUP($P$1&amp;$U$1&amp;A62,STEP②【抽出】!$B$3:$O$300,9,FALSE))</f>
        <v/>
      </c>
      <c r="J62" s="59"/>
      <c r="K62" s="59"/>
      <c r="L62" s="59"/>
      <c r="M62" s="57" t="str">
        <f>IF(ISERROR(VLOOKUP($P$1&amp;$U$1&amp;A62,STEP②【抽出】!$B$3:$O$300,10,FALSE)),"",VLOOKUP($P$1&amp;$U$1&amp;A62,STEP②【抽出】!$B$3:$O$300,10,FALSE))</f>
        <v/>
      </c>
      <c r="N62" s="57"/>
      <c r="O62" s="57"/>
      <c r="P62" s="31" t="str">
        <f>IF(ISERROR(VLOOKUP($P$1&amp;$U$1&amp;A62,STEP②【抽出】!$B$3:$O$300,11,FALSE)),"",VLOOKUP($P$1&amp;$U$1&amp;A62,STEP②【抽出】!$B$3:$O$300,11,FALSE))</f>
        <v/>
      </c>
      <c r="Q62" s="62" t="str">
        <f>IF(ISERROR(VLOOKUP($P$1&amp;$U$1&amp;A62,STEP②【抽出】!$B$3:$O$300,12,FALSE)),"",VLOOKUP($P$1&amp;$U$1&amp;A62,STEP②【抽出】!$B$3:$O$300,12,FALSE))</f>
        <v/>
      </c>
      <c r="R62" s="62"/>
      <c r="S62" s="62"/>
      <c r="T62" s="32" t="str">
        <f>IF(ISERROR(VLOOKUP($P$1&amp;$U$1&amp;A62,STEP②【抽出】!$B$3:$O$300,13,FALSE)),"",VLOOKUP($P$1&amp;$U$1&amp;A62,STEP②【抽出】!$B$3:$O$300,13,FALSE))</f>
        <v/>
      </c>
      <c r="U62" s="33" t="str">
        <f>IF(ISERROR(VLOOKUP($P$1&amp;$U$1&amp;A62,STEP②【抽出】!$B$3:$O$300,14,FALSE)),"",VLOOKUP($P$1&amp;$U$1&amp;A62,STEP②【抽出】!$B$3:$O$300,14,FALSE))</f>
        <v/>
      </c>
      <c r="V62" s="34"/>
      <c r="W62" s="22"/>
    </row>
    <row r="63" spans="1:28" ht="12.75" customHeight="1" thickBot="1" x14ac:dyDescent="0.2">
      <c r="A63" s="40">
        <v>60</v>
      </c>
      <c r="B63" s="63" t="str">
        <f>IF(ISERROR(VLOOKUP($P$1&amp;$U$1&amp;A63,STEP②【抽出】!$B$3:$O$300,6,FALSE)),"",VLOOKUP($P$1&amp;$U$1&amp;A63,STEP②【抽出】!$B$3:$O$300,6,FALSE))</f>
        <v/>
      </c>
      <c r="C63" s="63"/>
      <c r="D63" s="63"/>
      <c r="E63" s="60" t="str">
        <f>IF(ISERROR(VLOOKUP($P$1&amp;$U$1&amp;A63,STEP②【抽出】!$B$3:$O$300,7,FALSE)),"",VLOOKUP($P$1&amp;$U$1&amp;A63,STEP②【抽出】!$B$3:$O$300,7,FALSE))</f>
        <v/>
      </c>
      <c r="F63" s="60"/>
      <c r="G63" s="70" t="str">
        <f>IF(ISERROR(VLOOKUP($P$1&amp;$U$1&amp;A63,STEP②【抽出】!$B$3:$O$300,8,FALSE)),"",VLOOKUP($P$1&amp;$U$1&amp;A63,STEP②【抽出】!$B$3:$O$300,8,FALSE))</f>
        <v/>
      </c>
      <c r="H63" s="70"/>
      <c r="I63" s="60" t="str">
        <f>IF(ISERROR(VLOOKUP($P$1&amp;$U$1&amp;A63,STEP②【抽出】!$B$3:$O$300,9,FALSE)),"",VLOOKUP($P$1&amp;$U$1&amp;A63,STEP②【抽出】!$B$3:$O$300,9,FALSE))</f>
        <v/>
      </c>
      <c r="J63" s="60"/>
      <c r="K63" s="60"/>
      <c r="L63" s="60"/>
      <c r="M63" s="67" t="str">
        <f>IF(ISERROR(VLOOKUP($P$1&amp;$U$1&amp;A63,STEP②【抽出】!$B$3:$O$300,10,FALSE)),"",VLOOKUP($P$1&amp;$U$1&amp;A63,STEP②【抽出】!$B$3:$O$300,10,FALSE))</f>
        <v/>
      </c>
      <c r="N63" s="67"/>
      <c r="O63" s="67"/>
      <c r="P63" s="41" t="str">
        <f>IF(ISERROR(VLOOKUP($P$1&amp;$U$1&amp;A63,STEP②【抽出】!$B$3:$O$300,11,FALSE)),"",VLOOKUP($P$1&amp;$U$1&amp;A63,STEP②【抽出】!$B$3:$O$300,11,FALSE))</f>
        <v/>
      </c>
      <c r="Q63" s="63" t="str">
        <f>IF(ISERROR(VLOOKUP($P$1&amp;$U$1&amp;A63,STEP②【抽出】!$B$3:$O$300,12,FALSE)),"",VLOOKUP($P$1&amp;$U$1&amp;A63,STEP②【抽出】!$B$3:$O$300,12,FALSE))</f>
        <v/>
      </c>
      <c r="R63" s="63"/>
      <c r="S63" s="63"/>
      <c r="T63" s="42" t="str">
        <f>IF(ISERROR(VLOOKUP($P$1&amp;$U$1&amp;A63,STEP②【抽出】!$B$3:$O$300,13,FALSE)),"",VLOOKUP($P$1&amp;$U$1&amp;A63,STEP②【抽出】!$B$3:$O$300,13,FALSE))</f>
        <v/>
      </c>
      <c r="U63" s="43" t="str">
        <f>IF(ISERROR(VLOOKUP($P$1&amp;$U$1&amp;A63,STEP②【抽出】!$B$3:$O$300,14,FALSE)),"",VLOOKUP($P$1&amp;$U$1&amp;A63,STEP②【抽出】!$B$3:$O$300,14,FALSE))</f>
        <v/>
      </c>
      <c r="V63" s="44"/>
      <c r="W63" s="22"/>
    </row>
    <row r="64" spans="1:28" ht="12.75" customHeight="1" x14ac:dyDescent="0.15">
      <c r="A64" s="25">
        <v>61</v>
      </c>
      <c r="B64" s="55" t="str">
        <f>IF(ISERROR(VLOOKUP($P$1&amp;$U$1&amp;A64,STEP②【抽出】!$B$3:$O$300,6,FALSE)),"",VLOOKUP($P$1&amp;$U$1&amp;A64,STEP②【抽出】!$B$3:$O$300,6,FALSE))</f>
        <v/>
      </c>
      <c r="C64" s="55"/>
      <c r="D64" s="55"/>
      <c r="E64" s="53" t="str">
        <f>IF(ISERROR(VLOOKUP($P$1&amp;$U$1&amp;A64,STEP②【抽出】!$B$3:$O$300,7,FALSE)),"",VLOOKUP($P$1&amp;$U$1&amp;A64,STEP②【抽出】!$B$3:$O$300,7,FALSE))</f>
        <v/>
      </c>
      <c r="F64" s="53"/>
      <c r="G64" s="71" t="str">
        <f>IF(ISERROR(VLOOKUP($P$1&amp;$U$1&amp;A64,STEP②【抽出】!$B$3:$O$300,8,FALSE)),"",VLOOKUP($P$1&amp;$U$1&amp;A64,STEP②【抽出】!$B$3:$O$300,8,FALSE))</f>
        <v/>
      </c>
      <c r="H64" s="71"/>
      <c r="I64" s="53" t="str">
        <f>IF(ISERROR(VLOOKUP($P$1&amp;$U$1&amp;A64,STEP②【抽出】!$B$3:$O$300,9,FALSE)),"",VLOOKUP($P$1&amp;$U$1&amp;A64,STEP②【抽出】!$B$3:$O$300,9,FALSE))</f>
        <v/>
      </c>
      <c r="J64" s="53"/>
      <c r="K64" s="53"/>
      <c r="L64" s="53"/>
      <c r="M64" s="66" t="str">
        <f>IF(ISERROR(VLOOKUP($P$1&amp;$U$1&amp;A64,STEP②【抽出】!$B$3:$O$300,10,FALSE)),"",VLOOKUP($P$1&amp;$U$1&amp;A64,STEP②【抽出】!$B$3:$O$300,10,FALSE))</f>
        <v/>
      </c>
      <c r="N64" s="66"/>
      <c r="O64" s="66"/>
      <c r="P64" s="26" t="str">
        <f>IF(ISERROR(VLOOKUP($P$1&amp;$U$1&amp;A64,STEP②【抽出】!$B$3:$O$300,11,FALSE)),"",VLOOKUP($P$1&amp;$U$1&amp;A64,STEP②【抽出】!$B$3:$O$300,11,FALSE))</f>
        <v/>
      </c>
      <c r="Q64" s="55" t="str">
        <f>IF(ISERROR(VLOOKUP($P$1&amp;$U$1&amp;A64,STEP②【抽出】!$B$3:$O$300,12,FALSE)),"",VLOOKUP($P$1&amp;$U$1&amp;A64,STEP②【抽出】!$B$3:$O$300,12,FALSE))</f>
        <v/>
      </c>
      <c r="R64" s="55"/>
      <c r="S64" s="55"/>
      <c r="T64" s="27" t="str">
        <f>IF(ISERROR(VLOOKUP($P$1&amp;$U$1&amp;A64,STEP②【抽出】!$B$3:$O$300,13,FALSE)),"",VLOOKUP($P$1&amp;$U$1&amp;A64,STEP②【抽出】!$B$3:$O$300,13,FALSE))</f>
        <v/>
      </c>
      <c r="U64" s="28" t="str">
        <f>IF(ISERROR(VLOOKUP($P$1&amp;$U$1&amp;A64,STEP②【抽出】!$B$3:$O$300,14,FALSE)),"",VLOOKUP($P$1&amp;$U$1&amp;A64,STEP②【抽出】!$B$3:$O$300,14,FALSE))</f>
        <v/>
      </c>
      <c r="V64" s="29"/>
      <c r="W64" s="22"/>
    </row>
    <row r="65" spans="1:23" ht="12.75" customHeight="1" x14ac:dyDescent="0.15">
      <c r="A65" s="35">
        <v>62</v>
      </c>
      <c r="B65" s="61" t="str">
        <f>IF(ISERROR(VLOOKUP($P$1&amp;$U$1&amp;A65,STEP②【抽出】!$B$3:$O$300,6,FALSE)),"",VLOOKUP($P$1&amp;$U$1&amp;A65,STEP②【抽出】!$B$3:$O$300,6,FALSE))</f>
        <v/>
      </c>
      <c r="C65" s="61"/>
      <c r="D65" s="61"/>
      <c r="E65" s="58" t="str">
        <f>IF(ISERROR(VLOOKUP($P$1&amp;$U$1&amp;A65,STEP②【抽出】!$B$3:$O$300,7,FALSE)),"",VLOOKUP($P$1&amp;$U$1&amp;A65,STEP②【抽出】!$B$3:$O$300,7,FALSE))</f>
        <v/>
      </c>
      <c r="F65" s="58"/>
      <c r="G65" s="68" t="str">
        <f>IF(ISERROR(VLOOKUP($P$1&amp;$U$1&amp;A65,STEP②【抽出】!$B$3:$O$300,8,FALSE)),"",VLOOKUP($P$1&amp;$U$1&amp;A65,STEP②【抽出】!$B$3:$O$300,8,FALSE))</f>
        <v/>
      </c>
      <c r="H65" s="68"/>
      <c r="I65" s="58" t="str">
        <f>IF(ISERROR(VLOOKUP($P$1&amp;$U$1&amp;A65,STEP②【抽出】!$B$3:$O$300,9,FALSE)),"",VLOOKUP($P$1&amp;$U$1&amp;A65,STEP②【抽出】!$B$3:$O$300,9,FALSE))</f>
        <v/>
      </c>
      <c r="J65" s="58"/>
      <c r="K65" s="58"/>
      <c r="L65" s="58"/>
      <c r="M65" s="56" t="str">
        <f>IF(ISERROR(VLOOKUP($P$1&amp;$U$1&amp;A65,STEP②【抽出】!$B$3:$O$300,10,FALSE)),"",VLOOKUP($P$1&amp;$U$1&amp;A65,STEP②【抽出】!$B$3:$O$300,10,FALSE))</f>
        <v/>
      </c>
      <c r="N65" s="56"/>
      <c r="O65" s="56"/>
      <c r="P65" s="36" t="str">
        <f>IF(ISERROR(VLOOKUP($P$1&amp;$U$1&amp;A65,STEP②【抽出】!$B$3:$O$300,11,FALSE)),"",VLOOKUP($P$1&amp;$U$1&amp;A65,STEP②【抽出】!$B$3:$O$300,11,FALSE))</f>
        <v/>
      </c>
      <c r="Q65" s="61" t="str">
        <f>IF(ISERROR(VLOOKUP($P$1&amp;$U$1&amp;A65,STEP②【抽出】!$B$3:$O$300,12,FALSE)),"",VLOOKUP($P$1&amp;$U$1&amp;A65,STEP②【抽出】!$B$3:$O$300,12,FALSE))</f>
        <v/>
      </c>
      <c r="R65" s="61"/>
      <c r="S65" s="61"/>
      <c r="T65" s="37" t="str">
        <f>IF(ISERROR(VLOOKUP($P$1&amp;$U$1&amp;A65,STEP②【抽出】!$B$3:$O$300,13,FALSE)),"",VLOOKUP($P$1&amp;$U$1&amp;A65,STEP②【抽出】!$B$3:$O$300,13,FALSE))</f>
        <v/>
      </c>
      <c r="U65" s="38" t="str">
        <f>IF(ISERROR(VLOOKUP($P$1&amp;$U$1&amp;A65,STEP②【抽出】!$B$3:$O$300,14,FALSE)),"",VLOOKUP($P$1&amp;$U$1&amp;A65,STEP②【抽出】!$B$3:$O$300,14,FALSE))</f>
        <v/>
      </c>
      <c r="V65" s="39"/>
      <c r="W65" s="22"/>
    </row>
    <row r="66" spans="1:23" ht="12.75" customHeight="1" x14ac:dyDescent="0.15">
      <c r="A66" s="30">
        <v>63</v>
      </c>
      <c r="B66" s="62" t="str">
        <f>IF(ISERROR(VLOOKUP($P$1&amp;$U$1&amp;A66,STEP②【抽出】!$B$3:$O$300,6,FALSE)),"",VLOOKUP($P$1&amp;$U$1&amp;A66,STEP②【抽出】!$B$3:$O$300,6,FALSE))</f>
        <v/>
      </c>
      <c r="C66" s="62"/>
      <c r="D66" s="62"/>
      <c r="E66" s="59" t="str">
        <f>IF(ISERROR(VLOOKUP($P$1&amp;$U$1&amp;A66,STEP②【抽出】!$B$3:$O$300,7,FALSE)),"",VLOOKUP($P$1&amp;$U$1&amp;A66,STEP②【抽出】!$B$3:$O$300,7,FALSE))</f>
        <v/>
      </c>
      <c r="F66" s="59"/>
      <c r="G66" s="69" t="str">
        <f>IF(ISERROR(VLOOKUP($P$1&amp;$U$1&amp;A66,STEP②【抽出】!$B$3:$O$300,8,FALSE)),"",VLOOKUP($P$1&amp;$U$1&amp;A66,STEP②【抽出】!$B$3:$O$300,8,FALSE))</f>
        <v/>
      </c>
      <c r="H66" s="69"/>
      <c r="I66" s="59" t="str">
        <f>IF(ISERROR(VLOOKUP($P$1&amp;$U$1&amp;A66,STEP②【抽出】!$B$3:$O$300,9,FALSE)),"",VLOOKUP($P$1&amp;$U$1&amp;A66,STEP②【抽出】!$B$3:$O$300,9,FALSE))</f>
        <v/>
      </c>
      <c r="J66" s="59"/>
      <c r="K66" s="59"/>
      <c r="L66" s="59"/>
      <c r="M66" s="57" t="str">
        <f>IF(ISERROR(VLOOKUP($P$1&amp;$U$1&amp;A66,STEP②【抽出】!$B$3:$O$300,10,FALSE)),"",VLOOKUP($P$1&amp;$U$1&amp;A66,STEP②【抽出】!$B$3:$O$300,10,FALSE))</f>
        <v/>
      </c>
      <c r="N66" s="57"/>
      <c r="O66" s="57"/>
      <c r="P66" s="31" t="str">
        <f>IF(ISERROR(VLOOKUP($P$1&amp;$U$1&amp;A66,STEP②【抽出】!$B$3:$O$300,11,FALSE)),"",VLOOKUP($P$1&amp;$U$1&amp;A66,STEP②【抽出】!$B$3:$O$300,11,FALSE))</f>
        <v/>
      </c>
      <c r="Q66" s="62" t="str">
        <f>IF(ISERROR(VLOOKUP($P$1&amp;$U$1&amp;A66,STEP②【抽出】!$B$3:$O$300,12,FALSE)),"",VLOOKUP($P$1&amp;$U$1&amp;A66,STEP②【抽出】!$B$3:$O$300,12,FALSE))</f>
        <v/>
      </c>
      <c r="R66" s="62"/>
      <c r="S66" s="62"/>
      <c r="T66" s="32" t="str">
        <f>IF(ISERROR(VLOOKUP($P$1&amp;$U$1&amp;A66,STEP②【抽出】!$B$3:$O$300,13,FALSE)),"",VLOOKUP($P$1&amp;$U$1&amp;A66,STEP②【抽出】!$B$3:$O$300,13,FALSE))</f>
        <v/>
      </c>
      <c r="U66" s="33" t="str">
        <f>IF(ISERROR(VLOOKUP($P$1&amp;$U$1&amp;A66,STEP②【抽出】!$B$3:$O$300,14,FALSE)),"",VLOOKUP($P$1&amp;$U$1&amp;A66,STEP②【抽出】!$B$3:$O$300,14,FALSE))</f>
        <v/>
      </c>
      <c r="V66" s="34"/>
      <c r="W66" s="22"/>
    </row>
    <row r="67" spans="1:23" ht="12.75" customHeight="1" x14ac:dyDescent="0.15">
      <c r="A67" s="35">
        <v>64</v>
      </c>
      <c r="B67" s="61" t="str">
        <f>IF(ISERROR(VLOOKUP($P$1&amp;$U$1&amp;A67,STEP②【抽出】!$B$3:$O$300,6,FALSE)),"",VLOOKUP($P$1&amp;$U$1&amp;A67,STEP②【抽出】!$B$3:$O$300,6,FALSE))</f>
        <v/>
      </c>
      <c r="C67" s="61"/>
      <c r="D67" s="61"/>
      <c r="E67" s="58" t="str">
        <f>IF(ISERROR(VLOOKUP($P$1&amp;$U$1&amp;A67,STEP②【抽出】!$B$3:$O$300,7,FALSE)),"",VLOOKUP($P$1&amp;$U$1&amp;A67,STEP②【抽出】!$B$3:$O$300,7,FALSE))</f>
        <v/>
      </c>
      <c r="F67" s="58"/>
      <c r="G67" s="68" t="str">
        <f>IF(ISERROR(VLOOKUP($P$1&amp;$U$1&amp;A67,STEP②【抽出】!$B$3:$O$300,8,FALSE)),"",VLOOKUP($P$1&amp;$U$1&amp;A67,STEP②【抽出】!$B$3:$O$300,8,FALSE))</f>
        <v/>
      </c>
      <c r="H67" s="68"/>
      <c r="I67" s="58" t="str">
        <f>IF(ISERROR(VLOOKUP($P$1&amp;$U$1&amp;A67,STEP②【抽出】!$B$3:$O$300,9,FALSE)),"",VLOOKUP($P$1&amp;$U$1&amp;A67,STEP②【抽出】!$B$3:$O$300,9,FALSE))</f>
        <v/>
      </c>
      <c r="J67" s="58"/>
      <c r="K67" s="58"/>
      <c r="L67" s="58"/>
      <c r="M67" s="56" t="str">
        <f>IF(ISERROR(VLOOKUP($P$1&amp;$U$1&amp;A67,STEP②【抽出】!$B$3:$O$300,10,FALSE)),"",VLOOKUP($P$1&amp;$U$1&amp;A67,STEP②【抽出】!$B$3:$O$300,10,FALSE))</f>
        <v/>
      </c>
      <c r="N67" s="56"/>
      <c r="O67" s="56"/>
      <c r="P67" s="36" t="str">
        <f>IF(ISERROR(VLOOKUP($P$1&amp;$U$1&amp;A67,STEP②【抽出】!$B$3:$O$300,11,FALSE)),"",VLOOKUP($P$1&amp;$U$1&amp;A67,STEP②【抽出】!$B$3:$O$300,11,FALSE))</f>
        <v/>
      </c>
      <c r="Q67" s="61" t="str">
        <f>IF(ISERROR(VLOOKUP($P$1&amp;$U$1&amp;A67,STEP②【抽出】!$B$3:$O$300,12,FALSE)),"",VLOOKUP($P$1&amp;$U$1&amp;A67,STEP②【抽出】!$B$3:$O$300,12,FALSE))</f>
        <v/>
      </c>
      <c r="R67" s="61"/>
      <c r="S67" s="61"/>
      <c r="T67" s="37" t="str">
        <f>IF(ISERROR(VLOOKUP($P$1&amp;$U$1&amp;A67,STEP②【抽出】!$B$3:$O$300,13,FALSE)),"",VLOOKUP($P$1&amp;$U$1&amp;A67,STEP②【抽出】!$B$3:$O$300,13,FALSE))</f>
        <v/>
      </c>
      <c r="U67" s="38" t="str">
        <f>IF(ISERROR(VLOOKUP($P$1&amp;$U$1&amp;A67,STEP②【抽出】!$B$3:$O$300,14,FALSE)),"",VLOOKUP($P$1&amp;$U$1&amp;A67,STEP②【抽出】!$B$3:$O$300,14,FALSE))</f>
        <v/>
      </c>
      <c r="V67" s="39"/>
      <c r="W67" s="22"/>
    </row>
    <row r="68" spans="1:23" ht="12.75" customHeight="1" x14ac:dyDescent="0.15">
      <c r="A68" s="30">
        <v>65</v>
      </c>
      <c r="B68" s="62" t="str">
        <f>IF(ISERROR(VLOOKUP($P$1&amp;$U$1&amp;A68,STEP②【抽出】!$B$3:$O$300,6,FALSE)),"",VLOOKUP($P$1&amp;$U$1&amp;A68,STEP②【抽出】!$B$3:$O$300,6,FALSE))</f>
        <v/>
      </c>
      <c r="C68" s="62"/>
      <c r="D68" s="62"/>
      <c r="E68" s="59" t="str">
        <f>IF(ISERROR(VLOOKUP($P$1&amp;$U$1&amp;A68,STEP②【抽出】!$B$3:$O$300,7,FALSE)),"",VLOOKUP($P$1&amp;$U$1&amp;A68,STEP②【抽出】!$B$3:$O$300,7,FALSE))</f>
        <v/>
      </c>
      <c r="F68" s="59"/>
      <c r="G68" s="69" t="str">
        <f>IF(ISERROR(VLOOKUP($P$1&amp;$U$1&amp;A68,STEP②【抽出】!$B$3:$O$300,8,FALSE)),"",VLOOKUP($P$1&amp;$U$1&amp;A68,STEP②【抽出】!$B$3:$O$300,8,FALSE))</f>
        <v/>
      </c>
      <c r="H68" s="69"/>
      <c r="I68" s="59" t="str">
        <f>IF(ISERROR(VLOOKUP($P$1&amp;$U$1&amp;A68,STEP②【抽出】!$B$3:$O$300,9,FALSE)),"",VLOOKUP($P$1&amp;$U$1&amp;A68,STEP②【抽出】!$B$3:$O$300,9,FALSE))</f>
        <v/>
      </c>
      <c r="J68" s="59"/>
      <c r="K68" s="59"/>
      <c r="L68" s="59"/>
      <c r="M68" s="57" t="str">
        <f>IF(ISERROR(VLOOKUP($P$1&amp;$U$1&amp;A68,STEP②【抽出】!$B$3:$O$300,10,FALSE)),"",VLOOKUP($P$1&amp;$U$1&amp;A68,STEP②【抽出】!$B$3:$O$300,10,FALSE))</f>
        <v/>
      </c>
      <c r="N68" s="57"/>
      <c r="O68" s="57"/>
      <c r="P68" s="31" t="str">
        <f>IF(ISERROR(VLOOKUP($P$1&amp;$U$1&amp;A68,STEP②【抽出】!$B$3:$O$300,11,FALSE)),"",VLOOKUP($P$1&amp;$U$1&amp;A68,STEP②【抽出】!$B$3:$O$300,11,FALSE))</f>
        <v/>
      </c>
      <c r="Q68" s="62" t="str">
        <f>IF(ISERROR(VLOOKUP($P$1&amp;$U$1&amp;A68,STEP②【抽出】!$B$3:$O$300,12,FALSE)),"",VLOOKUP($P$1&amp;$U$1&amp;A68,STEP②【抽出】!$B$3:$O$300,12,FALSE))</f>
        <v/>
      </c>
      <c r="R68" s="62"/>
      <c r="S68" s="62"/>
      <c r="T68" s="32" t="str">
        <f>IF(ISERROR(VLOOKUP($P$1&amp;$U$1&amp;A68,STEP②【抽出】!$B$3:$O$300,13,FALSE)),"",VLOOKUP($P$1&amp;$U$1&amp;A68,STEP②【抽出】!$B$3:$O$300,13,FALSE))</f>
        <v/>
      </c>
      <c r="U68" s="33" t="str">
        <f>IF(ISERROR(VLOOKUP($P$1&amp;$U$1&amp;A68,STEP②【抽出】!$B$3:$O$300,14,FALSE)),"",VLOOKUP($P$1&amp;$U$1&amp;A68,STEP②【抽出】!$B$3:$O$300,14,FALSE))</f>
        <v/>
      </c>
      <c r="V68" s="34"/>
      <c r="W68" s="22"/>
    </row>
    <row r="69" spans="1:23" ht="12.75" customHeight="1" x14ac:dyDescent="0.15">
      <c r="A69" s="35">
        <v>66</v>
      </c>
      <c r="B69" s="61" t="str">
        <f>IF(ISERROR(VLOOKUP($P$1&amp;$U$1&amp;A69,STEP②【抽出】!$B$3:$O$300,6,FALSE)),"",VLOOKUP($P$1&amp;$U$1&amp;A69,STEP②【抽出】!$B$3:$O$300,6,FALSE))</f>
        <v/>
      </c>
      <c r="C69" s="61"/>
      <c r="D69" s="61"/>
      <c r="E69" s="58" t="str">
        <f>IF(ISERROR(VLOOKUP($P$1&amp;$U$1&amp;A69,STEP②【抽出】!$B$3:$O$300,7,FALSE)),"",VLOOKUP($P$1&amp;$U$1&amp;A69,STEP②【抽出】!$B$3:$O$300,7,FALSE))</f>
        <v/>
      </c>
      <c r="F69" s="58"/>
      <c r="G69" s="68" t="str">
        <f>IF(ISERROR(VLOOKUP($P$1&amp;$U$1&amp;A69,STEP②【抽出】!$B$3:$O$300,8,FALSE)),"",VLOOKUP($P$1&amp;$U$1&amp;A69,STEP②【抽出】!$B$3:$O$300,8,FALSE))</f>
        <v/>
      </c>
      <c r="H69" s="68"/>
      <c r="I69" s="58" t="str">
        <f>IF(ISERROR(VLOOKUP($P$1&amp;$U$1&amp;A69,STEP②【抽出】!$B$3:$O$300,9,FALSE)),"",VLOOKUP($P$1&amp;$U$1&amp;A69,STEP②【抽出】!$B$3:$O$300,9,FALSE))</f>
        <v/>
      </c>
      <c r="J69" s="58"/>
      <c r="K69" s="58"/>
      <c r="L69" s="58"/>
      <c r="M69" s="56" t="str">
        <f>IF(ISERROR(VLOOKUP($P$1&amp;$U$1&amp;A69,STEP②【抽出】!$B$3:$O$300,10,FALSE)),"",VLOOKUP($P$1&amp;$U$1&amp;A69,STEP②【抽出】!$B$3:$O$300,10,FALSE))</f>
        <v/>
      </c>
      <c r="N69" s="56"/>
      <c r="O69" s="56"/>
      <c r="P69" s="36" t="str">
        <f>IF(ISERROR(VLOOKUP($P$1&amp;$U$1&amp;A69,STEP②【抽出】!$B$3:$O$300,11,FALSE)),"",VLOOKUP($P$1&amp;$U$1&amp;A69,STEP②【抽出】!$B$3:$O$300,11,FALSE))</f>
        <v/>
      </c>
      <c r="Q69" s="61" t="str">
        <f>IF(ISERROR(VLOOKUP($P$1&amp;$U$1&amp;A69,STEP②【抽出】!$B$3:$O$300,12,FALSE)),"",VLOOKUP($P$1&amp;$U$1&amp;A69,STEP②【抽出】!$B$3:$O$300,12,FALSE))</f>
        <v/>
      </c>
      <c r="R69" s="61"/>
      <c r="S69" s="61"/>
      <c r="T69" s="37" t="str">
        <f>IF(ISERROR(VLOOKUP($P$1&amp;$U$1&amp;A69,STEP②【抽出】!$B$3:$O$300,13,FALSE)),"",VLOOKUP($P$1&amp;$U$1&amp;A69,STEP②【抽出】!$B$3:$O$300,13,FALSE))</f>
        <v/>
      </c>
      <c r="U69" s="38" t="str">
        <f>IF(ISERROR(VLOOKUP($P$1&amp;$U$1&amp;A69,STEP②【抽出】!$B$3:$O$300,14,FALSE)),"",VLOOKUP($P$1&amp;$U$1&amp;A69,STEP②【抽出】!$B$3:$O$300,14,FALSE))</f>
        <v/>
      </c>
      <c r="V69" s="39"/>
      <c r="W69" s="22"/>
    </row>
    <row r="70" spans="1:23" ht="12.75" customHeight="1" x14ac:dyDescent="0.15">
      <c r="A70" s="30">
        <v>67</v>
      </c>
      <c r="B70" s="62" t="str">
        <f>IF(ISERROR(VLOOKUP($P$1&amp;$U$1&amp;A70,STEP②【抽出】!$B$3:$O$300,6,FALSE)),"",VLOOKUP($P$1&amp;$U$1&amp;A70,STEP②【抽出】!$B$3:$O$300,6,FALSE))</f>
        <v/>
      </c>
      <c r="C70" s="62"/>
      <c r="D70" s="62"/>
      <c r="E70" s="59" t="str">
        <f>IF(ISERROR(VLOOKUP($P$1&amp;$U$1&amp;A70,STEP②【抽出】!$B$3:$O$300,7,FALSE)),"",VLOOKUP($P$1&amp;$U$1&amp;A70,STEP②【抽出】!$B$3:$O$300,7,FALSE))</f>
        <v/>
      </c>
      <c r="F70" s="59"/>
      <c r="G70" s="69" t="str">
        <f>IF(ISERROR(VLOOKUP($P$1&amp;$U$1&amp;A70,STEP②【抽出】!$B$3:$O$300,8,FALSE)),"",VLOOKUP($P$1&amp;$U$1&amp;A70,STEP②【抽出】!$B$3:$O$300,8,FALSE))</f>
        <v/>
      </c>
      <c r="H70" s="69"/>
      <c r="I70" s="59" t="str">
        <f>IF(ISERROR(VLOOKUP($P$1&amp;$U$1&amp;A70,STEP②【抽出】!$B$3:$O$300,9,FALSE)),"",VLOOKUP($P$1&amp;$U$1&amp;A70,STEP②【抽出】!$B$3:$O$300,9,FALSE))</f>
        <v/>
      </c>
      <c r="J70" s="59"/>
      <c r="K70" s="59"/>
      <c r="L70" s="59"/>
      <c r="M70" s="57" t="str">
        <f>IF(ISERROR(VLOOKUP($P$1&amp;$U$1&amp;A70,STEP②【抽出】!$B$3:$O$300,10,FALSE)),"",VLOOKUP($P$1&amp;$U$1&amp;A70,STEP②【抽出】!$B$3:$O$300,10,FALSE))</f>
        <v/>
      </c>
      <c r="N70" s="57"/>
      <c r="O70" s="57"/>
      <c r="P70" s="31" t="str">
        <f>IF(ISERROR(VLOOKUP($P$1&amp;$U$1&amp;A70,STEP②【抽出】!$B$3:$O$300,11,FALSE)),"",VLOOKUP($P$1&amp;$U$1&amp;A70,STEP②【抽出】!$B$3:$O$300,11,FALSE))</f>
        <v/>
      </c>
      <c r="Q70" s="62" t="str">
        <f>IF(ISERROR(VLOOKUP($P$1&amp;$U$1&amp;A70,STEP②【抽出】!$B$3:$O$300,12,FALSE)),"",VLOOKUP($P$1&amp;$U$1&amp;A70,STEP②【抽出】!$B$3:$O$300,12,FALSE))</f>
        <v/>
      </c>
      <c r="R70" s="62"/>
      <c r="S70" s="62"/>
      <c r="T70" s="32" t="str">
        <f>IF(ISERROR(VLOOKUP($P$1&amp;$U$1&amp;A70,STEP②【抽出】!$B$3:$O$300,13,FALSE)),"",VLOOKUP($P$1&amp;$U$1&amp;A70,STEP②【抽出】!$B$3:$O$300,13,FALSE))</f>
        <v/>
      </c>
      <c r="U70" s="33" t="str">
        <f>IF(ISERROR(VLOOKUP($P$1&amp;$U$1&amp;A70,STEP②【抽出】!$B$3:$O$300,14,FALSE)),"",VLOOKUP($P$1&amp;$U$1&amp;A70,STEP②【抽出】!$B$3:$O$300,14,FALSE))</f>
        <v/>
      </c>
      <c r="V70" s="34"/>
      <c r="W70" s="22"/>
    </row>
    <row r="71" spans="1:23" ht="12.75" customHeight="1" x14ac:dyDescent="0.15">
      <c r="A71" s="35">
        <v>68</v>
      </c>
      <c r="B71" s="61" t="str">
        <f>IF(ISERROR(VLOOKUP($P$1&amp;$U$1&amp;A71,STEP②【抽出】!$B$3:$O$300,6,FALSE)),"",VLOOKUP($P$1&amp;$U$1&amp;A71,STEP②【抽出】!$B$3:$O$300,6,FALSE))</f>
        <v/>
      </c>
      <c r="C71" s="61"/>
      <c r="D71" s="61"/>
      <c r="E71" s="58" t="str">
        <f>IF(ISERROR(VLOOKUP($P$1&amp;$U$1&amp;A71,STEP②【抽出】!$B$3:$O$300,7,FALSE)),"",VLOOKUP($P$1&amp;$U$1&amp;A71,STEP②【抽出】!$B$3:$O$300,7,FALSE))</f>
        <v/>
      </c>
      <c r="F71" s="58"/>
      <c r="G71" s="68" t="str">
        <f>IF(ISERROR(VLOOKUP($P$1&amp;$U$1&amp;A71,STEP②【抽出】!$B$3:$O$300,8,FALSE)),"",VLOOKUP($P$1&amp;$U$1&amp;A71,STEP②【抽出】!$B$3:$O$300,8,FALSE))</f>
        <v/>
      </c>
      <c r="H71" s="68"/>
      <c r="I71" s="58" t="str">
        <f>IF(ISERROR(VLOOKUP($P$1&amp;$U$1&amp;A71,STEP②【抽出】!$B$3:$O$300,9,FALSE)),"",VLOOKUP($P$1&amp;$U$1&amp;A71,STEP②【抽出】!$B$3:$O$300,9,FALSE))</f>
        <v/>
      </c>
      <c r="J71" s="58"/>
      <c r="K71" s="58"/>
      <c r="L71" s="58"/>
      <c r="M71" s="56" t="str">
        <f>IF(ISERROR(VLOOKUP($P$1&amp;$U$1&amp;A71,STEP②【抽出】!$B$3:$O$300,10,FALSE)),"",VLOOKUP($P$1&amp;$U$1&amp;A71,STEP②【抽出】!$B$3:$O$300,10,FALSE))</f>
        <v/>
      </c>
      <c r="N71" s="56"/>
      <c r="O71" s="56"/>
      <c r="P71" s="36" t="str">
        <f>IF(ISERROR(VLOOKUP($P$1&amp;$U$1&amp;A71,STEP②【抽出】!$B$3:$O$300,11,FALSE)),"",VLOOKUP($P$1&amp;$U$1&amp;A71,STEP②【抽出】!$B$3:$O$300,11,FALSE))</f>
        <v/>
      </c>
      <c r="Q71" s="61" t="str">
        <f>IF(ISERROR(VLOOKUP($P$1&amp;$U$1&amp;A71,STEP②【抽出】!$B$3:$O$300,12,FALSE)),"",VLOOKUP($P$1&amp;$U$1&amp;A71,STEP②【抽出】!$B$3:$O$300,12,FALSE))</f>
        <v/>
      </c>
      <c r="R71" s="61"/>
      <c r="S71" s="61"/>
      <c r="T71" s="37" t="str">
        <f>IF(ISERROR(VLOOKUP($P$1&amp;$U$1&amp;A71,STEP②【抽出】!$B$3:$O$300,13,FALSE)),"",VLOOKUP($P$1&amp;$U$1&amp;A71,STEP②【抽出】!$B$3:$O$300,13,FALSE))</f>
        <v/>
      </c>
      <c r="U71" s="38" t="str">
        <f>IF(ISERROR(VLOOKUP($P$1&amp;$U$1&amp;A71,STEP②【抽出】!$B$3:$O$300,14,FALSE)),"",VLOOKUP($P$1&amp;$U$1&amp;A71,STEP②【抽出】!$B$3:$O$300,14,FALSE))</f>
        <v/>
      </c>
      <c r="V71" s="39"/>
      <c r="W71" s="22"/>
    </row>
    <row r="72" spans="1:23" ht="12.75" customHeight="1" x14ac:dyDescent="0.15">
      <c r="A72" s="30">
        <v>69</v>
      </c>
      <c r="B72" s="62" t="str">
        <f>IF(ISERROR(VLOOKUP($P$1&amp;$U$1&amp;A72,STEP②【抽出】!$B$3:$O$300,6,FALSE)),"",VLOOKUP($P$1&amp;$U$1&amp;A72,STEP②【抽出】!$B$3:$O$300,6,FALSE))</f>
        <v/>
      </c>
      <c r="C72" s="62"/>
      <c r="D72" s="62"/>
      <c r="E72" s="59" t="str">
        <f>IF(ISERROR(VLOOKUP($P$1&amp;$U$1&amp;A72,STEP②【抽出】!$B$3:$O$300,7,FALSE)),"",VLOOKUP($P$1&amp;$U$1&amp;A72,STEP②【抽出】!$B$3:$O$300,7,FALSE))</f>
        <v/>
      </c>
      <c r="F72" s="59"/>
      <c r="G72" s="69" t="str">
        <f>IF(ISERROR(VLOOKUP($P$1&amp;$U$1&amp;A72,STEP②【抽出】!$B$3:$O$300,8,FALSE)),"",VLOOKUP($P$1&amp;$U$1&amp;A72,STEP②【抽出】!$B$3:$O$300,8,FALSE))</f>
        <v/>
      </c>
      <c r="H72" s="69"/>
      <c r="I72" s="59" t="str">
        <f>IF(ISERROR(VLOOKUP($P$1&amp;$U$1&amp;A72,STEP②【抽出】!$B$3:$O$300,9,FALSE)),"",VLOOKUP($P$1&amp;$U$1&amp;A72,STEP②【抽出】!$B$3:$O$300,9,FALSE))</f>
        <v/>
      </c>
      <c r="J72" s="59"/>
      <c r="K72" s="59"/>
      <c r="L72" s="59"/>
      <c r="M72" s="57" t="str">
        <f>IF(ISERROR(VLOOKUP($P$1&amp;$U$1&amp;A72,STEP②【抽出】!$B$3:$O$300,10,FALSE)),"",VLOOKUP($P$1&amp;$U$1&amp;A72,STEP②【抽出】!$B$3:$O$300,10,FALSE))</f>
        <v/>
      </c>
      <c r="N72" s="57"/>
      <c r="O72" s="57"/>
      <c r="P72" s="31" t="str">
        <f>IF(ISERROR(VLOOKUP($P$1&amp;$U$1&amp;A72,STEP②【抽出】!$B$3:$O$300,11,FALSE)),"",VLOOKUP($P$1&amp;$U$1&amp;A72,STEP②【抽出】!$B$3:$O$300,11,FALSE))</f>
        <v/>
      </c>
      <c r="Q72" s="62" t="str">
        <f>IF(ISERROR(VLOOKUP($P$1&amp;$U$1&amp;A72,STEP②【抽出】!$B$3:$O$300,12,FALSE)),"",VLOOKUP($P$1&amp;$U$1&amp;A72,STEP②【抽出】!$B$3:$O$300,12,FALSE))</f>
        <v/>
      </c>
      <c r="R72" s="62"/>
      <c r="S72" s="62"/>
      <c r="T72" s="32" t="str">
        <f>IF(ISERROR(VLOOKUP($P$1&amp;$U$1&amp;A72,STEP②【抽出】!$B$3:$O$300,13,FALSE)),"",VLOOKUP($P$1&amp;$U$1&amp;A72,STEP②【抽出】!$B$3:$O$300,13,FALSE))</f>
        <v/>
      </c>
      <c r="U72" s="33" t="str">
        <f>IF(ISERROR(VLOOKUP($P$1&amp;$U$1&amp;A72,STEP②【抽出】!$B$3:$O$300,14,FALSE)),"",VLOOKUP($P$1&amp;$U$1&amp;A72,STEP②【抽出】!$B$3:$O$300,14,FALSE))</f>
        <v/>
      </c>
      <c r="V72" s="34"/>
      <c r="W72" s="22"/>
    </row>
    <row r="73" spans="1:23" ht="12.75" customHeight="1" thickBot="1" x14ac:dyDescent="0.2">
      <c r="A73" s="40">
        <v>70</v>
      </c>
      <c r="B73" s="63" t="str">
        <f>IF(ISERROR(VLOOKUP($P$1&amp;$U$1&amp;A73,STEP②【抽出】!$B$3:$O$300,6,FALSE)),"",VLOOKUP($P$1&amp;$U$1&amp;A73,STEP②【抽出】!$B$3:$O$300,6,FALSE))</f>
        <v/>
      </c>
      <c r="C73" s="63"/>
      <c r="D73" s="63"/>
      <c r="E73" s="60" t="str">
        <f>IF(ISERROR(VLOOKUP($P$1&amp;$U$1&amp;A73,STEP②【抽出】!$B$3:$O$300,7,FALSE)),"",VLOOKUP($P$1&amp;$U$1&amp;A73,STEP②【抽出】!$B$3:$O$300,7,FALSE))</f>
        <v/>
      </c>
      <c r="F73" s="60"/>
      <c r="G73" s="70" t="str">
        <f>IF(ISERROR(VLOOKUP($P$1&amp;$U$1&amp;A73,STEP②【抽出】!$B$3:$O$300,8,FALSE)),"",VLOOKUP($P$1&amp;$U$1&amp;A73,STEP②【抽出】!$B$3:$O$300,8,FALSE))</f>
        <v/>
      </c>
      <c r="H73" s="70"/>
      <c r="I73" s="60" t="str">
        <f>IF(ISERROR(VLOOKUP($P$1&amp;$U$1&amp;A73,STEP②【抽出】!$B$3:$O$300,9,FALSE)),"",VLOOKUP($P$1&amp;$U$1&amp;A73,STEP②【抽出】!$B$3:$O$300,9,FALSE))</f>
        <v/>
      </c>
      <c r="J73" s="60"/>
      <c r="K73" s="60"/>
      <c r="L73" s="60"/>
      <c r="M73" s="67" t="str">
        <f>IF(ISERROR(VLOOKUP($P$1&amp;$U$1&amp;A73,STEP②【抽出】!$B$3:$O$300,10,FALSE)),"",VLOOKUP($P$1&amp;$U$1&amp;A73,STEP②【抽出】!$B$3:$O$300,10,FALSE))</f>
        <v/>
      </c>
      <c r="N73" s="67"/>
      <c r="O73" s="67"/>
      <c r="P73" s="41" t="str">
        <f>IF(ISERROR(VLOOKUP($P$1&amp;$U$1&amp;A73,STEP②【抽出】!$B$3:$O$300,11,FALSE)),"",VLOOKUP($P$1&amp;$U$1&amp;A73,STEP②【抽出】!$B$3:$O$300,11,FALSE))</f>
        <v/>
      </c>
      <c r="Q73" s="63" t="str">
        <f>IF(ISERROR(VLOOKUP($P$1&amp;$U$1&amp;A73,STEP②【抽出】!$B$3:$O$300,12,FALSE)),"",VLOOKUP($P$1&amp;$U$1&amp;A73,STEP②【抽出】!$B$3:$O$300,12,FALSE))</f>
        <v/>
      </c>
      <c r="R73" s="63"/>
      <c r="S73" s="63"/>
      <c r="T73" s="42" t="str">
        <f>IF(ISERROR(VLOOKUP($P$1&amp;$U$1&amp;A73,STEP②【抽出】!$B$3:$O$300,13,FALSE)),"",VLOOKUP($P$1&amp;$U$1&amp;A73,STEP②【抽出】!$B$3:$O$300,13,FALSE))</f>
        <v/>
      </c>
      <c r="U73" s="43" t="str">
        <f>IF(ISERROR(VLOOKUP($P$1&amp;$U$1&amp;A73,STEP②【抽出】!$B$3:$O$300,14,FALSE)),"",VLOOKUP($P$1&amp;$U$1&amp;A73,STEP②【抽出】!$B$3:$O$300,14,FALSE))</f>
        <v/>
      </c>
      <c r="V73" s="44"/>
      <c r="W73" s="22"/>
    </row>
    <row r="74" spans="1:23" ht="12.75" customHeight="1" x14ac:dyDescent="0.15">
      <c r="A74" s="25">
        <v>71</v>
      </c>
      <c r="B74" s="55" t="str">
        <f>IF(ISERROR(VLOOKUP($P$1&amp;$U$1&amp;A74,STEP②【抽出】!$B$3:$O$300,6,FALSE)),"",VLOOKUP($P$1&amp;$U$1&amp;A74,STEP②【抽出】!$B$3:$O$300,6,FALSE))</f>
        <v/>
      </c>
      <c r="C74" s="55"/>
      <c r="D74" s="55"/>
      <c r="E74" s="53" t="str">
        <f>IF(ISERROR(VLOOKUP($P$1&amp;$U$1&amp;A74,STEP②【抽出】!$B$3:$O$300,7,FALSE)),"",VLOOKUP($P$1&amp;$U$1&amp;A74,STEP②【抽出】!$B$3:$O$300,7,FALSE))</f>
        <v/>
      </c>
      <c r="F74" s="53"/>
      <c r="G74" s="71" t="str">
        <f>IF(ISERROR(VLOOKUP($P$1&amp;$U$1&amp;A74,STEP②【抽出】!$B$3:$O$300,8,FALSE)),"",VLOOKUP($P$1&amp;$U$1&amp;A74,STEP②【抽出】!$B$3:$O$300,8,FALSE))</f>
        <v/>
      </c>
      <c r="H74" s="71"/>
      <c r="I74" s="53" t="str">
        <f>IF(ISERROR(VLOOKUP($P$1&amp;$U$1&amp;A74,STEP②【抽出】!$B$3:$O$300,9,FALSE)),"",VLOOKUP($P$1&amp;$U$1&amp;A74,STEP②【抽出】!$B$3:$O$300,9,FALSE))</f>
        <v/>
      </c>
      <c r="J74" s="53"/>
      <c r="K74" s="53"/>
      <c r="L74" s="53"/>
      <c r="M74" s="66" t="str">
        <f>IF(ISERROR(VLOOKUP($P$1&amp;$U$1&amp;A74,STEP②【抽出】!$B$3:$O$300,10,FALSE)),"",VLOOKUP($P$1&amp;$U$1&amp;A74,STEP②【抽出】!$B$3:$O$300,10,FALSE))</f>
        <v/>
      </c>
      <c r="N74" s="66"/>
      <c r="O74" s="66"/>
      <c r="P74" s="26" t="str">
        <f>IF(ISERROR(VLOOKUP($P$1&amp;$U$1&amp;A74,STEP②【抽出】!$B$3:$O$300,11,FALSE)),"",VLOOKUP($P$1&amp;$U$1&amp;A74,STEP②【抽出】!$B$3:$O$300,11,FALSE))</f>
        <v/>
      </c>
      <c r="Q74" s="55" t="str">
        <f>IF(ISERROR(VLOOKUP($P$1&amp;$U$1&amp;A74,STEP②【抽出】!$B$3:$O$300,12,FALSE)),"",VLOOKUP($P$1&amp;$U$1&amp;A74,STEP②【抽出】!$B$3:$O$300,12,FALSE))</f>
        <v/>
      </c>
      <c r="R74" s="55"/>
      <c r="S74" s="55"/>
      <c r="T74" s="27" t="str">
        <f>IF(ISERROR(VLOOKUP($P$1&amp;$U$1&amp;A74,STEP②【抽出】!$B$3:$O$300,13,FALSE)),"",VLOOKUP($P$1&amp;$U$1&amp;A74,STEP②【抽出】!$B$3:$O$300,13,FALSE))</f>
        <v/>
      </c>
      <c r="U74" s="28" t="str">
        <f>IF(ISERROR(VLOOKUP($P$1&amp;$U$1&amp;A74,STEP②【抽出】!$B$3:$O$300,14,FALSE)),"",VLOOKUP($P$1&amp;$U$1&amp;A74,STEP②【抽出】!$B$3:$O$300,14,FALSE))</f>
        <v/>
      </c>
      <c r="V74" s="29"/>
      <c r="W74" s="22"/>
    </row>
    <row r="75" spans="1:23" ht="12.75" customHeight="1" x14ac:dyDescent="0.15">
      <c r="A75" s="35">
        <v>72</v>
      </c>
      <c r="B75" s="61" t="str">
        <f>IF(ISERROR(VLOOKUP($P$1&amp;$U$1&amp;A75,STEP②【抽出】!$B$3:$O$300,6,FALSE)),"",VLOOKUP($P$1&amp;$U$1&amp;A75,STEP②【抽出】!$B$3:$O$300,6,FALSE))</f>
        <v/>
      </c>
      <c r="C75" s="61"/>
      <c r="D75" s="61"/>
      <c r="E75" s="58" t="str">
        <f>IF(ISERROR(VLOOKUP($P$1&amp;$U$1&amp;A75,STEP②【抽出】!$B$3:$O$300,7,FALSE)),"",VLOOKUP($P$1&amp;$U$1&amp;A75,STEP②【抽出】!$B$3:$O$300,7,FALSE))</f>
        <v/>
      </c>
      <c r="F75" s="58"/>
      <c r="G75" s="68" t="str">
        <f>IF(ISERROR(VLOOKUP($P$1&amp;$U$1&amp;A75,STEP②【抽出】!$B$3:$O$300,8,FALSE)),"",VLOOKUP($P$1&amp;$U$1&amp;A75,STEP②【抽出】!$B$3:$O$300,8,FALSE))</f>
        <v/>
      </c>
      <c r="H75" s="68"/>
      <c r="I75" s="58" t="str">
        <f>IF(ISERROR(VLOOKUP($P$1&amp;$U$1&amp;A75,STEP②【抽出】!$B$3:$O$300,9,FALSE)),"",VLOOKUP($P$1&amp;$U$1&amp;A75,STEP②【抽出】!$B$3:$O$300,9,FALSE))</f>
        <v/>
      </c>
      <c r="J75" s="58"/>
      <c r="K75" s="58"/>
      <c r="L75" s="58"/>
      <c r="M75" s="56" t="str">
        <f>IF(ISERROR(VLOOKUP($P$1&amp;$U$1&amp;A75,STEP②【抽出】!$B$3:$O$300,10,FALSE)),"",VLOOKUP($P$1&amp;$U$1&amp;A75,STEP②【抽出】!$B$3:$O$300,10,FALSE))</f>
        <v/>
      </c>
      <c r="N75" s="56"/>
      <c r="O75" s="56"/>
      <c r="P75" s="36" t="str">
        <f>IF(ISERROR(VLOOKUP($P$1&amp;$U$1&amp;A75,STEP②【抽出】!$B$3:$O$300,11,FALSE)),"",VLOOKUP($P$1&amp;$U$1&amp;A75,STEP②【抽出】!$B$3:$O$300,11,FALSE))</f>
        <v/>
      </c>
      <c r="Q75" s="61" t="str">
        <f>IF(ISERROR(VLOOKUP($P$1&amp;$U$1&amp;A75,STEP②【抽出】!$B$3:$O$300,12,FALSE)),"",VLOOKUP($P$1&amp;$U$1&amp;A75,STEP②【抽出】!$B$3:$O$300,12,FALSE))</f>
        <v/>
      </c>
      <c r="R75" s="61"/>
      <c r="S75" s="61"/>
      <c r="T75" s="37" t="str">
        <f>IF(ISERROR(VLOOKUP($P$1&amp;$U$1&amp;A75,STEP②【抽出】!$B$3:$O$300,13,FALSE)),"",VLOOKUP($P$1&amp;$U$1&amp;A75,STEP②【抽出】!$B$3:$O$300,13,FALSE))</f>
        <v/>
      </c>
      <c r="U75" s="38" t="str">
        <f>IF(ISERROR(VLOOKUP($P$1&amp;$U$1&amp;A75,STEP②【抽出】!$B$3:$O$300,14,FALSE)),"",VLOOKUP($P$1&amp;$U$1&amp;A75,STEP②【抽出】!$B$3:$O$300,14,FALSE))</f>
        <v/>
      </c>
      <c r="V75" s="39"/>
      <c r="W75" s="22"/>
    </row>
    <row r="76" spans="1:23" ht="12.75" customHeight="1" x14ac:dyDescent="0.15">
      <c r="A76" s="30">
        <v>73</v>
      </c>
      <c r="B76" s="62" t="str">
        <f>IF(ISERROR(VLOOKUP($P$1&amp;$U$1&amp;A76,STEP②【抽出】!$B$3:$O$300,6,FALSE)),"",VLOOKUP($P$1&amp;$U$1&amp;A76,STEP②【抽出】!$B$3:$O$300,6,FALSE))</f>
        <v/>
      </c>
      <c r="C76" s="62"/>
      <c r="D76" s="62"/>
      <c r="E76" s="59" t="str">
        <f>IF(ISERROR(VLOOKUP($P$1&amp;$U$1&amp;A76,STEP②【抽出】!$B$3:$O$300,7,FALSE)),"",VLOOKUP($P$1&amp;$U$1&amp;A76,STEP②【抽出】!$B$3:$O$300,7,FALSE))</f>
        <v/>
      </c>
      <c r="F76" s="59"/>
      <c r="G76" s="69" t="str">
        <f>IF(ISERROR(VLOOKUP($P$1&amp;$U$1&amp;A76,STEP②【抽出】!$B$3:$O$300,8,FALSE)),"",VLOOKUP($P$1&amp;$U$1&amp;A76,STEP②【抽出】!$B$3:$O$300,8,FALSE))</f>
        <v/>
      </c>
      <c r="H76" s="69"/>
      <c r="I76" s="59" t="str">
        <f>IF(ISERROR(VLOOKUP($P$1&amp;$U$1&amp;A76,STEP②【抽出】!$B$3:$O$300,9,FALSE)),"",VLOOKUP($P$1&amp;$U$1&amp;A76,STEP②【抽出】!$B$3:$O$300,9,FALSE))</f>
        <v/>
      </c>
      <c r="J76" s="59"/>
      <c r="K76" s="59"/>
      <c r="L76" s="59"/>
      <c r="M76" s="57" t="str">
        <f>IF(ISERROR(VLOOKUP($P$1&amp;$U$1&amp;A76,STEP②【抽出】!$B$3:$O$300,10,FALSE)),"",VLOOKUP($P$1&amp;$U$1&amp;A76,STEP②【抽出】!$B$3:$O$300,10,FALSE))</f>
        <v/>
      </c>
      <c r="N76" s="57"/>
      <c r="O76" s="57"/>
      <c r="P76" s="31" t="str">
        <f>IF(ISERROR(VLOOKUP($P$1&amp;$U$1&amp;A76,STEP②【抽出】!$B$3:$O$300,11,FALSE)),"",VLOOKUP($P$1&amp;$U$1&amp;A76,STEP②【抽出】!$B$3:$O$300,11,FALSE))</f>
        <v/>
      </c>
      <c r="Q76" s="62" t="str">
        <f>IF(ISERROR(VLOOKUP($P$1&amp;$U$1&amp;A76,STEP②【抽出】!$B$3:$O$300,12,FALSE)),"",VLOOKUP($P$1&amp;$U$1&amp;A76,STEP②【抽出】!$B$3:$O$300,12,FALSE))</f>
        <v/>
      </c>
      <c r="R76" s="62"/>
      <c r="S76" s="62"/>
      <c r="T76" s="32" t="str">
        <f>IF(ISERROR(VLOOKUP($P$1&amp;$U$1&amp;A76,STEP②【抽出】!$B$3:$O$300,13,FALSE)),"",VLOOKUP($P$1&amp;$U$1&amp;A76,STEP②【抽出】!$B$3:$O$300,13,FALSE))</f>
        <v/>
      </c>
      <c r="U76" s="33" t="str">
        <f>IF(ISERROR(VLOOKUP($P$1&amp;$U$1&amp;A76,STEP②【抽出】!$B$3:$O$300,14,FALSE)),"",VLOOKUP($P$1&amp;$U$1&amp;A76,STEP②【抽出】!$B$3:$O$300,14,FALSE))</f>
        <v/>
      </c>
      <c r="V76" s="34"/>
      <c r="W76" s="22"/>
    </row>
    <row r="77" spans="1:23" ht="12.75" customHeight="1" x14ac:dyDescent="0.15">
      <c r="A77" s="35">
        <v>74</v>
      </c>
      <c r="B77" s="61" t="str">
        <f>IF(ISERROR(VLOOKUP($P$1&amp;$U$1&amp;A77,STEP②【抽出】!$B$3:$O$300,6,FALSE)),"",VLOOKUP($P$1&amp;$U$1&amp;A77,STEP②【抽出】!$B$3:$O$300,6,FALSE))</f>
        <v/>
      </c>
      <c r="C77" s="61"/>
      <c r="D77" s="61"/>
      <c r="E77" s="58" t="str">
        <f>IF(ISERROR(VLOOKUP($P$1&amp;$U$1&amp;A77,STEP②【抽出】!$B$3:$O$300,7,FALSE)),"",VLOOKUP($P$1&amp;$U$1&amp;A77,STEP②【抽出】!$B$3:$O$300,7,FALSE))</f>
        <v/>
      </c>
      <c r="F77" s="58"/>
      <c r="G77" s="68" t="str">
        <f>IF(ISERROR(VLOOKUP($P$1&amp;$U$1&amp;A77,STEP②【抽出】!$B$3:$O$300,8,FALSE)),"",VLOOKUP($P$1&amp;$U$1&amp;A77,STEP②【抽出】!$B$3:$O$300,8,FALSE))</f>
        <v/>
      </c>
      <c r="H77" s="68"/>
      <c r="I77" s="58" t="str">
        <f>IF(ISERROR(VLOOKUP($P$1&amp;$U$1&amp;A77,STEP②【抽出】!$B$3:$O$300,9,FALSE)),"",VLOOKUP($P$1&amp;$U$1&amp;A77,STEP②【抽出】!$B$3:$O$300,9,FALSE))</f>
        <v/>
      </c>
      <c r="J77" s="58"/>
      <c r="K77" s="58"/>
      <c r="L77" s="58"/>
      <c r="M77" s="56" t="str">
        <f>IF(ISERROR(VLOOKUP($P$1&amp;$U$1&amp;A77,STEP②【抽出】!$B$3:$O$300,10,FALSE)),"",VLOOKUP($P$1&amp;$U$1&amp;A77,STEP②【抽出】!$B$3:$O$300,10,FALSE))</f>
        <v/>
      </c>
      <c r="N77" s="56"/>
      <c r="O77" s="56"/>
      <c r="P77" s="36" t="str">
        <f>IF(ISERROR(VLOOKUP($P$1&amp;$U$1&amp;A77,STEP②【抽出】!$B$3:$O$300,11,FALSE)),"",VLOOKUP($P$1&amp;$U$1&amp;A77,STEP②【抽出】!$B$3:$O$300,11,FALSE))</f>
        <v/>
      </c>
      <c r="Q77" s="61" t="str">
        <f>IF(ISERROR(VLOOKUP($P$1&amp;$U$1&amp;A77,STEP②【抽出】!$B$3:$O$300,12,FALSE)),"",VLOOKUP($P$1&amp;$U$1&amp;A77,STEP②【抽出】!$B$3:$O$300,12,FALSE))</f>
        <v/>
      </c>
      <c r="R77" s="61"/>
      <c r="S77" s="61"/>
      <c r="T77" s="37" t="str">
        <f>IF(ISERROR(VLOOKUP($P$1&amp;$U$1&amp;A77,STEP②【抽出】!$B$3:$O$300,13,FALSE)),"",VLOOKUP($P$1&amp;$U$1&amp;A77,STEP②【抽出】!$B$3:$O$300,13,FALSE))</f>
        <v/>
      </c>
      <c r="U77" s="38" t="str">
        <f>IF(ISERROR(VLOOKUP($P$1&amp;$U$1&amp;A77,STEP②【抽出】!$B$3:$O$300,14,FALSE)),"",VLOOKUP($P$1&amp;$U$1&amp;A77,STEP②【抽出】!$B$3:$O$300,14,FALSE))</f>
        <v/>
      </c>
      <c r="V77" s="39"/>
      <c r="W77" s="22"/>
    </row>
    <row r="78" spans="1:23" ht="12.75" customHeight="1" x14ac:dyDescent="0.15">
      <c r="A78" s="30">
        <v>75</v>
      </c>
      <c r="B78" s="62" t="str">
        <f>IF(ISERROR(VLOOKUP($P$1&amp;$U$1&amp;A78,STEP②【抽出】!$B$3:$O$300,6,FALSE)),"",VLOOKUP($P$1&amp;$U$1&amp;A78,STEP②【抽出】!$B$3:$O$300,6,FALSE))</f>
        <v/>
      </c>
      <c r="C78" s="62"/>
      <c r="D78" s="62"/>
      <c r="E78" s="59" t="str">
        <f>IF(ISERROR(VLOOKUP($P$1&amp;$U$1&amp;A78,STEP②【抽出】!$B$3:$O$300,7,FALSE)),"",VLOOKUP($P$1&amp;$U$1&amp;A78,STEP②【抽出】!$B$3:$O$300,7,FALSE))</f>
        <v/>
      </c>
      <c r="F78" s="59"/>
      <c r="G78" s="69" t="str">
        <f>IF(ISERROR(VLOOKUP($P$1&amp;$U$1&amp;A78,STEP②【抽出】!$B$3:$O$300,8,FALSE)),"",VLOOKUP($P$1&amp;$U$1&amp;A78,STEP②【抽出】!$B$3:$O$300,8,FALSE))</f>
        <v/>
      </c>
      <c r="H78" s="69"/>
      <c r="I78" s="59" t="str">
        <f>IF(ISERROR(VLOOKUP($P$1&amp;$U$1&amp;A78,STEP②【抽出】!$B$3:$O$300,9,FALSE)),"",VLOOKUP($P$1&amp;$U$1&amp;A78,STEP②【抽出】!$B$3:$O$300,9,FALSE))</f>
        <v/>
      </c>
      <c r="J78" s="59"/>
      <c r="K78" s="59"/>
      <c r="L78" s="59"/>
      <c r="M78" s="57" t="str">
        <f>IF(ISERROR(VLOOKUP($P$1&amp;$U$1&amp;A78,STEP②【抽出】!$B$3:$O$300,10,FALSE)),"",VLOOKUP($P$1&amp;$U$1&amp;A78,STEP②【抽出】!$B$3:$O$300,10,FALSE))</f>
        <v/>
      </c>
      <c r="N78" s="57"/>
      <c r="O78" s="57"/>
      <c r="P78" s="31" t="str">
        <f>IF(ISERROR(VLOOKUP($P$1&amp;$U$1&amp;A78,STEP②【抽出】!$B$3:$O$300,11,FALSE)),"",VLOOKUP($P$1&amp;$U$1&amp;A78,STEP②【抽出】!$B$3:$O$300,11,FALSE))</f>
        <v/>
      </c>
      <c r="Q78" s="62" t="str">
        <f>IF(ISERROR(VLOOKUP($P$1&amp;$U$1&amp;A78,STEP②【抽出】!$B$3:$O$300,12,FALSE)),"",VLOOKUP($P$1&amp;$U$1&amp;A78,STEP②【抽出】!$B$3:$O$300,12,FALSE))</f>
        <v/>
      </c>
      <c r="R78" s="62"/>
      <c r="S78" s="62"/>
      <c r="T78" s="32" t="str">
        <f>IF(ISERROR(VLOOKUP($P$1&amp;$U$1&amp;A78,STEP②【抽出】!$B$3:$O$300,13,FALSE)),"",VLOOKUP($P$1&amp;$U$1&amp;A78,STEP②【抽出】!$B$3:$O$300,13,FALSE))</f>
        <v/>
      </c>
      <c r="U78" s="33" t="str">
        <f>IF(ISERROR(VLOOKUP($P$1&amp;$U$1&amp;A78,STEP②【抽出】!$B$3:$O$300,14,FALSE)),"",VLOOKUP($P$1&amp;$U$1&amp;A78,STEP②【抽出】!$B$3:$O$300,14,FALSE))</f>
        <v/>
      </c>
      <c r="V78" s="34"/>
      <c r="W78" s="22"/>
    </row>
    <row r="79" spans="1:23" ht="12.75" customHeight="1" x14ac:dyDescent="0.15">
      <c r="A79" s="35">
        <v>76</v>
      </c>
      <c r="B79" s="61" t="str">
        <f>IF(ISERROR(VLOOKUP($P$1&amp;$U$1&amp;A79,STEP②【抽出】!$B$3:$O$300,6,FALSE)),"",VLOOKUP($P$1&amp;$U$1&amp;A79,STEP②【抽出】!$B$3:$O$300,6,FALSE))</f>
        <v/>
      </c>
      <c r="C79" s="61"/>
      <c r="D79" s="61"/>
      <c r="E79" s="58" t="str">
        <f>IF(ISERROR(VLOOKUP($P$1&amp;$U$1&amp;A79,STEP②【抽出】!$B$3:$O$300,7,FALSE)),"",VLOOKUP($P$1&amp;$U$1&amp;A79,STEP②【抽出】!$B$3:$O$300,7,FALSE))</f>
        <v/>
      </c>
      <c r="F79" s="58"/>
      <c r="G79" s="68" t="str">
        <f>IF(ISERROR(VLOOKUP($P$1&amp;$U$1&amp;A79,STEP②【抽出】!$B$3:$O$300,8,FALSE)),"",VLOOKUP($P$1&amp;$U$1&amp;A79,STEP②【抽出】!$B$3:$O$300,8,FALSE))</f>
        <v/>
      </c>
      <c r="H79" s="68"/>
      <c r="I79" s="58" t="str">
        <f>IF(ISERROR(VLOOKUP($P$1&amp;$U$1&amp;A79,STEP②【抽出】!$B$3:$O$300,9,FALSE)),"",VLOOKUP($P$1&amp;$U$1&amp;A79,STEP②【抽出】!$B$3:$O$300,9,FALSE))</f>
        <v/>
      </c>
      <c r="J79" s="58"/>
      <c r="K79" s="58"/>
      <c r="L79" s="58"/>
      <c r="M79" s="56" t="str">
        <f>IF(ISERROR(VLOOKUP($P$1&amp;$U$1&amp;A79,STEP②【抽出】!$B$3:$O$300,10,FALSE)),"",VLOOKUP($P$1&amp;$U$1&amp;A79,STEP②【抽出】!$B$3:$O$300,10,FALSE))</f>
        <v/>
      </c>
      <c r="N79" s="56"/>
      <c r="O79" s="56"/>
      <c r="P79" s="36" t="str">
        <f>IF(ISERROR(VLOOKUP($P$1&amp;$U$1&amp;A79,STEP②【抽出】!$B$3:$O$300,11,FALSE)),"",VLOOKUP($P$1&amp;$U$1&amp;A79,STEP②【抽出】!$B$3:$O$300,11,FALSE))</f>
        <v/>
      </c>
      <c r="Q79" s="61" t="str">
        <f>IF(ISERROR(VLOOKUP($P$1&amp;$U$1&amp;A79,STEP②【抽出】!$B$3:$O$300,12,FALSE)),"",VLOOKUP($P$1&amp;$U$1&amp;A79,STEP②【抽出】!$B$3:$O$300,12,FALSE))</f>
        <v/>
      </c>
      <c r="R79" s="61"/>
      <c r="S79" s="61"/>
      <c r="T79" s="37" t="str">
        <f>IF(ISERROR(VLOOKUP($P$1&amp;$U$1&amp;A79,STEP②【抽出】!$B$3:$O$300,13,FALSE)),"",VLOOKUP($P$1&amp;$U$1&amp;A79,STEP②【抽出】!$B$3:$O$300,13,FALSE))</f>
        <v/>
      </c>
      <c r="U79" s="38" t="str">
        <f>IF(ISERROR(VLOOKUP($P$1&amp;$U$1&amp;A79,STEP②【抽出】!$B$3:$O$300,14,FALSE)),"",VLOOKUP($P$1&amp;$U$1&amp;A79,STEP②【抽出】!$B$3:$O$300,14,FALSE))</f>
        <v/>
      </c>
      <c r="V79" s="39"/>
      <c r="W79" s="22"/>
    </row>
    <row r="80" spans="1:23" ht="12.75" customHeight="1" x14ac:dyDescent="0.15">
      <c r="A80" s="30">
        <v>77</v>
      </c>
      <c r="B80" s="62" t="str">
        <f>IF(ISERROR(VLOOKUP($P$1&amp;$U$1&amp;A80,STEP②【抽出】!$B$3:$O$300,6,FALSE)),"",VLOOKUP($P$1&amp;$U$1&amp;A80,STEP②【抽出】!$B$3:$O$300,6,FALSE))</f>
        <v/>
      </c>
      <c r="C80" s="62"/>
      <c r="D80" s="62"/>
      <c r="E80" s="59" t="str">
        <f>IF(ISERROR(VLOOKUP($P$1&amp;$U$1&amp;A80,STEP②【抽出】!$B$3:$O$300,7,FALSE)),"",VLOOKUP($P$1&amp;$U$1&amp;A80,STEP②【抽出】!$B$3:$O$300,7,FALSE))</f>
        <v/>
      </c>
      <c r="F80" s="59"/>
      <c r="G80" s="69" t="str">
        <f>IF(ISERROR(VLOOKUP($P$1&amp;$U$1&amp;A80,STEP②【抽出】!$B$3:$O$300,8,FALSE)),"",VLOOKUP($P$1&amp;$U$1&amp;A80,STEP②【抽出】!$B$3:$O$300,8,FALSE))</f>
        <v/>
      </c>
      <c r="H80" s="69"/>
      <c r="I80" s="59" t="str">
        <f>IF(ISERROR(VLOOKUP($P$1&amp;$U$1&amp;A80,STEP②【抽出】!$B$3:$O$300,9,FALSE)),"",VLOOKUP($P$1&amp;$U$1&amp;A80,STEP②【抽出】!$B$3:$O$300,9,FALSE))</f>
        <v/>
      </c>
      <c r="J80" s="59"/>
      <c r="K80" s="59"/>
      <c r="L80" s="59"/>
      <c r="M80" s="57" t="str">
        <f>IF(ISERROR(VLOOKUP($P$1&amp;$U$1&amp;A80,STEP②【抽出】!$B$3:$O$300,10,FALSE)),"",VLOOKUP($P$1&amp;$U$1&amp;A80,STEP②【抽出】!$B$3:$O$300,10,FALSE))</f>
        <v/>
      </c>
      <c r="N80" s="57"/>
      <c r="O80" s="57"/>
      <c r="P80" s="31" t="str">
        <f>IF(ISERROR(VLOOKUP($P$1&amp;$U$1&amp;A80,STEP②【抽出】!$B$3:$O$300,11,FALSE)),"",VLOOKUP($P$1&amp;$U$1&amp;A80,STEP②【抽出】!$B$3:$O$300,11,FALSE))</f>
        <v/>
      </c>
      <c r="Q80" s="62" t="str">
        <f>IF(ISERROR(VLOOKUP($P$1&amp;$U$1&amp;A80,STEP②【抽出】!$B$3:$O$300,12,FALSE)),"",VLOOKUP($P$1&amp;$U$1&amp;A80,STEP②【抽出】!$B$3:$O$300,12,FALSE))</f>
        <v/>
      </c>
      <c r="R80" s="62"/>
      <c r="S80" s="62"/>
      <c r="T80" s="32" t="str">
        <f>IF(ISERROR(VLOOKUP($P$1&amp;$U$1&amp;A80,STEP②【抽出】!$B$3:$O$300,13,FALSE)),"",VLOOKUP($P$1&amp;$U$1&amp;A80,STEP②【抽出】!$B$3:$O$300,13,FALSE))</f>
        <v/>
      </c>
      <c r="U80" s="33" t="str">
        <f>IF(ISERROR(VLOOKUP($P$1&amp;$U$1&amp;A80,STEP②【抽出】!$B$3:$O$300,14,FALSE)),"",VLOOKUP($P$1&amp;$U$1&amp;A80,STEP②【抽出】!$B$3:$O$300,14,FALSE))</f>
        <v/>
      </c>
      <c r="V80" s="34"/>
      <c r="W80" s="22"/>
    </row>
    <row r="81" spans="1:23" ht="12.75" customHeight="1" x14ac:dyDescent="0.15">
      <c r="A81" s="35">
        <v>78</v>
      </c>
      <c r="B81" s="61" t="str">
        <f>IF(ISERROR(VLOOKUP($P$1&amp;$U$1&amp;A81,STEP②【抽出】!$B$3:$O$300,6,FALSE)),"",VLOOKUP($P$1&amp;$U$1&amp;A81,STEP②【抽出】!$B$3:$O$300,6,FALSE))</f>
        <v/>
      </c>
      <c r="C81" s="61"/>
      <c r="D81" s="61"/>
      <c r="E81" s="58" t="str">
        <f>IF(ISERROR(VLOOKUP($P$1&amp;$U$1&amp;A81,STEP②【抽出】!$B$3:$O$300,7,FALSE)),"",VLOOKUP($P$1&amp;$U$1&amp;A81,STEP②【抽出】!$B$3:$O$300,7,FALSE))</f>
        <v/>
      </c>
      <c r="F81" s="58"/>
      <c r="G81" s="68" t="str">
        <f>IF(ISERROR(VLOOKUP($P$1&amp;$U$1&amp;A81,STEP②【抽出】!$B$3:$O$300,8,FALSE)),"",VLOOKUP($P$1&amp;$U$1&amp;A81,STEP②【抽出】!$B$3:$O$300,8,FALSE))</f>
        <v/>
      </c>
      <c r="H81" s="68"/>
      <c r="I81" s="58" t="str">
        <f>IF(ISERROR(VLOOKUP($P$1&amp;$U$1&amp;A81,STEP②【抽出】!$B$3:$O$300,9,FALSE)),"",VLOOKUP($P$1&amp;$U$1&amp;A81,STEP②【抽出】!$B$3:$O$300,9,FALSE))</f>
        <v/>
      </c>
      <c r="J81" s="58"/>
      <c r="K81" s="58"/>
      <c r="L81" s="58"/>
      <c r="M81" s="56" t="str">
        <f>IF(ISERROR(VLOOKUP($P$1&amp;$U$1&amp;A81,STEP②【抽出】!$B$3:$O$300,10,FALSE)),"",VLOOKUP($P$1&amp;$U$1&amp;A81,STEP②【抽出】!$B$3:$O$300,10,FALSE))</f>
        <v/>
      </c>
      <c r="N81" s="56"/>
      <c r="O81" s="56"/>
      <c r="P81" s="36" t="str">
        <f>IF(ISERROR(VLOOKUP($P$1&amp;$U$1&amp;A81,STEP②【抽出】!$B$3:$O$300,11,FALSE)),"",VLOOKUP($P$1&amp;$U$1&amp;A81,STEP②【抽出】!$B$3:$O$300,11,FALSE))</f>
        <v/>
      </c>
      <c r="Q81" s="61" t="str">
        <f>IF(ISERROR(VLOOKUP($P$1&amp;$U$1&amp;A81,STEP②【抽出】!$B$3:$O$300,12,FALSE)),"",VLOOKUP($P$1&amp;$U$1&amp;A81,STEP②【抽出】!$B$3:$O$300,12,FALSE))</f>
        <v/>
      </c>
      <c r="R81" s="61"/>
      <c r="S81" s="61"/>
      <c r="T81" s="37" t="str">
        <f>IF(ISERROR(VLOOKUP($P$1&amp;$U$1&amp;A81,STEP②【抽出】!$B$3:$O$300,13,FALSE)),"",VLOOKUP($P$1&amp;$U$1&amp;A81,STEP②【抽出】!$B$3:$O$300,13,FALSE))</f>
        <v/>
      </c>
      <c r="U81" s="38" t="str">
        <f>IF(ISERROR(VLOOKUP($P$1&amp;$U$1&amp;A81,STEP②【抽出】!$B$3:$O$300,14,FALSE)),"",VLOOKUP($P$1&amp;$U$1&amp;A81,STEP②【抽出】!$B$3:$O$300,14,FALSE))</f>
        <v/>
      </c>
      <c r="V81" s="39"/>
      <c r="W81" s="22"/>
    </row>
    <row r="82" spans="1:23" ht="12.75" customHeight="1" x14ac:dyDescent="0.15">
      <c r="A82" s="30">
        <v>79</v>
      </c>
      <c r="B82" s="62" t="str">
        <f>IF(ISERROR(VLOOKUP($P$1&amp;$U$1&amp;A82,STEP②【抽出】!$B$3:$O$300,6,FALSE)),"",VLOOKUP($P$1&amp;$U$1&amp;A82,STEP②【抽出】!$B$3:$O$300,6,FALSE))</f>
        <v/>
      </c>
      <c r="C82" s="62"/>
      <c r="D82" s="62"/>
      <c r="E82" s="59" t="str">
        <f>IF(ISERROR(VLOOKUP($P$1&amp;$U$1&amp;A82,STEP②【抽出】!$B$3:$O$300,7,FALSE)),"",VLOOKUP($P$1&amp;$U$1&amp;A82,STEP②【抽出】!$B$3:$O$300,7,FALSE))</f>
        <v/>
      </c>
      <c r="F82" s="59"/>
      <c r="G82" s="69" t="str">
        <f>IF(ISERROR(VLOOKUP($P$1&amp;$U$1&amp;A82,STEP②【抽出】!$B$3:$O$300,8,FALSE)),"",VLOOKUP($P$1&amp;$U$1&amp;A82,STEP②【抽出】!$B$3:$O$300,8,FALSE))</f>
        <v/>
      </c>
      <c r="H82" s="69"/>
      <c r="I82" s="59" t="str">
        <f>IF(ISERROR(VLOOKUP($P$1&amp;$U$1&amp;A82,STEP②【抽出】!$B$3:$O$300,9,FALSE)),"",VLOOKUP($P$1&amp;$U$1&amp;A82,STEP②【抽出】!$B$3:$O$300,9,FALSE))</f>
        <v/>
      </c>
      <c r="J82" s="59"/>
      <c r="K82" s="59"/>
      <c r="L82" s="59"/>
      <c r="M82" s="57" t="str">
        <f>IF(ISERROR(VLOOKUP($P$1&amp;$U$1&amp;A82,STEP②【抽出】!$B$3:$O$300,10,FALSE)),"",VLOOKUP($P$1&amp;$U$1&amp;A82,STEP②【抽出】!$B$3:$O$300,10,FALSE))</f>
        <v/>
      </c>
      <c r="N82" s="57"/>
      <c r="O82" s="57"/>
      <c r="P82" s="31" t="str">
        <f>IF(ISERROR(VLOOKUP($P$1&amp;$U$1&amp;A82,STEP②【抽出】!$B$3:$O$300,11,FALSE)),"",VLOOKUP($P$1&amp;$U$1&amp;A82,STEP②【抽出】!$B$3:$O$300,11,FALSE))</f>
        <v/>
      </c>
      <c r="Q82" s="62" t="str">
        <f>IF(ISERROR(VLOOKUP($P$1&amp;$U$1&amp;A82,STEP②【抽出】!$B$3:$O$300,12,FALSE)),"",VLOOKUP($P$1&amp;$U$1&amp;A82,STEP②【抽出】!$B$3:$O$300,12,FALSE))</f>
        <v/>
      </c>
      <c r="R82" s="62"/>
      <c r="S82" s="62"/>
      <c r="T82" s="32" t="str">
        <f>IF(ISERROR(VLOOKUP($P$1&amp;$U$1&amp;A82,STEP②【抽出】!$B$3:$O$300,13,FALSE)),"",VLOOKUP($P$1&amp;$U$1&amp;A82,STEP②【抽出】!$B$3:$O$300,13,FALSE))</f>
        <v/>
      </c>
      <c r="U82" s="33" t="str">
        <f>IF(ISERROR(VLOOKUP($P$1&amp;$U$1&amp;A82,STEP②【抽出】!$B$3:$O$300,14,FALSE)),"",VLOOKUP($P$1&amp;$U$1&amp;A82,STEP②【抽出】!$B$3:$O$300,14,FALSE))</f>
        <v/>
      </c>
      <c r="V82" s="34"/>
      <c r="W82" s="22"/>
    </row>
    <row r="83" spans="1:23" ht="12.75" customHeight="1" thickBot="1" x14ac:dyDescent="0.2">
      <c r="A83" s="40">
        <v>80</v>
      </c>
      <c r="B83" s="63" t="str">
        <f>IF(ISERROR(VLOOKUP($P$1&amp;$U$1&amp;A83,STEP②【抽出】!$B$3:$O$300,6,FALSE)),"",VLOOKUP($P$1&amp;$U$1&amp;A83,STEP②【抽出】!$B$3:$O$300,6,FALSE))</f>
        <v/>
      </c>
      <c r="C83" s="63"/>
      <c r="D83" s="63"/>
      <c r="E83" s="60" t="str">
        <f>IF(ISERROR(VLOOKUP($P$1&amp;$U$1&amp;A83,STEP②【抽出】!$B$3:$O$300,7,FALSE)),"",VLOOKUP($P$1&amp;$U$1&amp;A83,STEP②【抽出】!$B$3:$O$300,7,FALSE))</f>
        <v/>
      </c>
      <c r="F83" s="60"/>
      <c r="G83" s="70" t="str">
        <f>IF(ISERROR(VLOOKUP($P$1&amp;$U$1&amp;A83,STEP②【抽出】!$B$3:$O$300,8,FALSE)),"",VLOOKUP($P$1&amp;$U$1&amp;A83,STEP②【抽出】!$B$3:$O$300,8,FALSE))</f>
        <v/>
      </c>
      <c r="H83" s="70"/>
      <c r="I83" s="60" t="str">
        <f>IF(ISERROR(VLOOKUP($P$1&amp;$U$1&amp;A83,STEP②【抽出】!$B$3:$O$300,9,FALSE)),"",VLOOKUP($P$1&amp;$U$1&amp;A83,STEP②【抽出】!$B$3:$O$300,9,FALSE))</f>
        <v/>
      </c>
      <c r="J83" s="60"/>
      <c r="K83" s="60"/>
      <c r="L83" s="60"/>
      <c r="M83" s="67" t="str">
        <f>IF(ISERROR(VLOOKUP($P$1&amp;$U$1&amp;A83,STEP②【抽出】!$B$3:$O$300,10,FALSE)),"",VLOOKUP($P$1&amp;$U$1&amp;A83,STEP②【抽出】!$B$3:$O$300,10,FALSE))</f>
        <v/>
      </c>
      <c r="N83" s="67"/>
      <c r="O83" s="67"/>
      <c r="P83" s="41" t="str">
        <f>IF(ISERROR(VLOOKUP($P$1&amp;$U$1&amp;A83,STEP②【抽出】!$B$3:$O$300,11,FALSE)),"",VLOOKUP($P$1&amp;$U$1&amp;A83,STEP②【抽出】!$B$3:$O$300,11,FALSE))</f>
        <v/>
      </c>
      <c r="Q83" s="63" t="str">
        <f>IF(ISERROR(VLOOKUP($P$1&amp;$U$1&amp;A83,STEP②【抽出】!$B$3:$O$300,12,FALSE)),"",VLOOKUP($P$1&amp;$U$1&amp;A83,STEP②【抽出】!$B$3:$O$300,12,FALSE))</f>
        <v/>
      </c>
      <c r="R83" s="63"/>
      <c r="S83" s="63"/>
      <c r="T83" s="42" t="str">
        <f>IF(ISERROR(VLOOKUP($P$1&amp;$U$1&amp;A83,STEP②【抽出】!$B$3:$O$300,13,FALSE)),"",VLOOKUP($P$1&amp;$U$1&amp;A83,STEP②【抽出】!$B$3:$O$300,13,FALSE))</f>
        <v/>
      </c>
      <c r="U83" s="43" t="str">
        <f>IF(ISERROR(VLOOKUP($P$1&amp;$U$1&amp;A83,STEP②【抽出】!$B$3:$O$300,14,FALSE)),"",VLOOKUP($P$1&amp;$U$1&amp;A83,STEP②【抽出】!$B$3:$O$300,14,FALSE))</f>
        <v/>
      </c>
      <c r="V83" s="44"/>
      <c r="W83" s="22"/>
    </row>
    <row r="84" spans="1:23" ht="12.75" customHeight="1" x14ac:dyDescent="0.15">
      <c r="A84" s="25">
        <v>81</v>
      </c>
      <c r="B84" s="55" t="str">
        <f>IF(ISERROR(VLOOKUP($P$1&amp;$U$1&amp;A84,STEP②【抽出】!$B$3:$O$300,6,FALSE)),"",VLOOKUP($P$1&amp;$U$1&amp;A84,STEP②【抽出】!$B$3:$O$300,6,FALSE))</f>
        <v/>
      </c>
      <c r="C84" s="55"/>
      <c r="D84" s="55"/>
      <c r="E84" s="53" t="str">
        <f>IF(ISERROR(VLOOKUP($P$1&amp;$U$1&amp;A84,STEP②【抽出】!$B$3:$O$300,7,FALSE)),"",VLOOKUP($P$1&amp;$U$1&amp;A84,STEP②【抽出】!$B$3:$O$300,7,FALSE))</f>
        <v/>
      </c>
      <c r="F84" s="53"/>
      <c r="G84" s="71" t="str">
        <f>IF(ISERROR(VLOOKUP($P$1&amp;$U$1&amp;A84,STEP②【抽出】!$B$3:$O$300,8,FALSE)),"",VLOOKUP($P$1&amp;$U$1&amp;A84,STEP②【抽出】!$B$3:$O$300,8,FALSE))</f>
        <v/>
      </c>
      <c r="H84" s="71"/>
      <c r="I84" s="53" t="str">
        <f>IF(ISERROR(VLOOKUP($P$1&amp;$U$1&amp;A84,STEP②【抽出】!$B$3:$O$300,9,FALSE)),"",VLOOKUP($P$1&amp;$U$1&amp;A84,STEP②【抽出】!$B$3:$O$300,9,FALSE))</f>
        <v/>
      </c>
      <c r="J84" s="53"/>
      <c r="K84" s="53"/>
      <c r="L84" s="53"/>
      <c r="M84" s="66" t="str">
        <f>IF(ISERROR(VLOOKUP($P$1&amp;$U$1&amp;A84,STEP②【抽出】!$B$3:$O$300,10,FALSE)),"",VLOOKUP($P$1&amp;$U$1&amp;A84,STEP②【抽出】!$B$3:$O$300,10,FALSE))</f>
        <v/>
      </c>
      <c r="N84" s="66"/>
      <c r="O84" s="66"/>
      <c r="P84" s="26" t="str">
        <f>IF(ISERROR(VLOOKUP($P$1&amp;$U$1&amp;A84,STEP②【抽出】!$B$3:$O$300,11,FALSE)),"",VLOOKUP($P$1&amp;$U$1&amp;A84,STEP②【抽出】!$B$3:$O$300,11,FALSE))</f>
        <v/>
      </c>
      <c r="Q84" s="55" t="str">
        <f>IF(ISERROR(VLOOKUP($P$1&amp;$U$1&amp;A84,STEP②【抽出】!$B$3:$O$300,12,FALSE)),"",VLOOKUP($P$1&amp;$U$1&amp;A84,STEP②【抽出】!$B$3:$O$300,12,FALSE))</f>
        <v/>
      </c>
      <c r="R84" s="55"/>
      <c r="S84" s="55"/>
      <c r="T84" s="27" t="str">
        <f>IF(ISERROR(VLOOKUP($P$1&amp;$U$1&amp;A84,STEP②【抽出】!$B$3:$O$300,13,FALSE)),"",VLOOKUP($P$1&amp;$U$1&amp;A84,STEP②【抽出】!$B$3:$O$300,13,FALSE))</f>
        <v/>
      </c>
      <c r="U84" s="28" t="str">
        <f>IF(ISERROR(VLOOKUP($P$1&amp;$U$1&amp;A84,STEP②【抽出】!$B$3:$O$300,14,FALSE)),"",VLOOKUP($P$1&amp;$U$1&amp;A84,STEP②【抽出】!$B$3:$O$300,14,FALSE))</f>
        <v/>
      </c>
      <c r="V84" s="29"/>
      <c r="W84" s="22"/>
    </row>
    <row r="85" spans="1:23" ht="12.75" customHeight="1" x14ac:dyDescent="0.15">
      <c r="A85" s="35">
        <v>82</v>
      </c>
      <c r="B85" s="61" t="str">
        <f>IF(ISERROR(VLOOKUP($P$1&amp;$U$1&amp;A85,STEP②【抽出】!$B$3:$O$300,6,FALSE)),"",VLOOKUP($P$1&amp;$U$1&amp;A85,STEP②【抽出】!$B$3:$O$300,6,FALSE))</f>
        <v/>
      </c>
      <c r="C85" s="61"/>
      <c r="D85" s="61"/>
      <c r="E85" s="58" t="str">
        <f>IF(ISERROR(VLOOKUP($P$1&amp;$U$1&amp;A85,STEP②【抽出】!$B$3:$O$300,7,FALSE)),"",VLOOKUP($P$1&amp;$U$1&amp;A85,STEP②【抽出】!$B$3:$O$300,7,FALSE))</f>
        <v/>
      </c>
      <c r="F85" s="58"/>
      <c r="G85" s="68" t="str">
        <f>IF(ISERROR(VLOOKUP($P$1&amp;$U$1&amp;A85,STEP②【抽出】!$B$3:$O$300,8,FALSE)),"",VLOOKUP($P$1&amp;$U$1&amp;A85,STEP②【抽出】!$B$3:$O$300,8,FALSE))</f>
        <v/>
      </c>
      <c r="H85" s="68"/>
      <c r="I85" s="58" t="str">
        <f>IF(ISERROR(VLOOKUP($P$1&amp;$U$1&amp;A85,STEP②【抽出】!$B$3:$O$300,9,FALSE)),"",VLOOKUP($P$1&amp;$U$1&amp;A85,STEP②【抽出】!$B$3:$O$300,9,FALSE))</f>
        <v/>
      </c>
      <c r="J85" s="58"/>
      <c r="K85" s="58"/>
      <c r="L85" s="58"/>
      <c r="M85" s="56" t="str">
        <f>IF(ISERROR(VLOOKUP($P$1&amp;$U$1&amp;A85,STEP②【抽出】!$B$3:$O$300,10,FALSE)),"",VLOOKUP($P$1&amp;$U$1&amp;A85,STEP②【抽出】!$B$3:$O$300,10,FALSE))</f>
        <v/>
      </c>
      <c r="N85" s="56"/>
      <c r="O85" s="56"/>
      <c r="P85" s="36" t="str">
        <f>IF(ISERROR(VLOOKUP($P$1&amp;$U$1&amp;A85,STEP②【抽出】!$B$3:$O$300,11,FALSE)),"",VLOOKUP($P$1&amp;$U$1&amp;A85,STEP②【抽出】!$B$3:$O$300,11,FALSE))</f>
        <v/>
      </c>
      <c r="Q85" s="61" t="str">
        <f>IF(ISERROR(VLOOKUP($P$1&amp;$U$1&amp;A85,STEP②【抽出】!$B$3:$O$300,12,FALSE)),"",VLOOKUP($P$1&amp;$U$1&amp;A85,STEP②【抽出】!$B$3:$O$300,12,FALSE))</f>
        <v/>
      </c>
      <c r="R85" s="61"/>
      <c r="S85" s="61"/>
      <c r="T85" s="37" t="str">
        <f>IF(ISERROR(VLOOKUP($P$1&amp;$U$1&amp;A85,STEP②【抽出】!$B$3:$O$300,13,FALSE)),"",VLOOKUP($P$1&amp;$U$1&amp;A85,STEP②【抽出】!$B$3:$O$300,13,FALSE))</f>
        <v/>
      </c>
      <c r="U85" s="38" t="str">
        <f>IF(ISERROR(VLOOKUP($P$1&amp;$U$1&amp;A85,STEP②【抽出】!$B$3:$O$300,14,FALSE)),"",VLOOKUP($P$1&amp;$U$1&amp;A85,STEP②【抽出】!$B$3:$O$300,14,FALSE))</f>
        <v/>
      </c>
      <c r="V85" s="39"/>
      <c r="W85" s="22"/>
    </row>
    <row r="86" spans="1:23" ht="12.75" customHeight="1" x14ac:dyDescent="0.15">
      <c r="A86" s="30">
        <v>83</v>
      </c>
      <c r="B86" s="62" t="str">
        <f>IF(ISERROR(VLOOKUP($P$1&amp;$U$1&amp;A86,STEP②【抽出】!$B$3:$O$300,6,FALSE)),"",VLOOKUP($P$1&amp;$U$1&amp;A86,STEP②【抽出】!$B$3:$O$300,6,FALSE))</f>
        <v/>
      </c>
      <c r="C86" s="62"/>
      <c r="D86" s="62"/>
      <c r="E86" s="59" t="str">
        <f>IF(ISERROR(VLOOKUP($P$1&amp;$U$1&amp;A86,STEP②【抽出】!$B$3:$O$300,7,FALSE)),"",VLOOKUP($P$1&amp;$U$1&amp;A86,STEP②【抽出】!$B$3:$O$300,7,FALSE))</f>
        <v/>
      </c>
      <c r="F86" s="59"/>
      <c r="G86" s="69" t="str">
        <f>IF(ISERROR(VLOOKUP($P$1&amp;$U$1&amp;A86,STEP②【抽出】!$B$3:$O$300,8,FALSE)),"",VLOOKUP($P$1&amp;$U$1&amp;A86,STEP②【抽出】!$B$3:$O$300,8,FALSE))</f>
        <v/>
      </c>
      <c r="H86" s="69"/>
      <c r="I86" s="59" t="str">
        <f>IF(ISERROR(VLOOKUP($P$1&amp;$U$1&amp;A86,STEP②【抽出】!$B$3:$O$300,9,FALSE)),"",VLOOKUP($P$1&amp;$U$1&amp;A86,STEP②【抽出】!$B$3:$O$300,9,FALSE))</f>
        <v/>
      </c>
      <c r="J86" s="59"/>
      <c r="K86" s="59"/>
      <c r="L86" s="59"/>
      <c r="M86" s="57" t="str">
        <f>IF(ISERROR(VLOOKUP($P$1&amp;$U$1&amp;A86,STEP②【抽出】!$B$3:$O$300,10,FALSE)),"",VLOOKUP($P$1&amp;$U$1&amp;A86,STEP②【抽出】!$B$3:$O$300,10,FALSE))</f>
        <v/>
      </c>
      <c r="N86" s="57"/>
      <c r="O86" s="57"/>
      <c r="P86" s="31" t="str">
        <f>IF(ISERROR(VLOOKUP($P$1&amp;$U$1&amp;A86,STEP②【抽出】!$B$3:$O$300,11,FALSE)),"",VLOOKUP($P$1&amp;$U$1&amp;A86,STEP②【抽出】!$B$3:$O$300,11,FALSE))</f>
        <v/>
      </c>
      <c r="Q86" s="62" t="str">
        <f>IF(ISERROR(VLOOKUP($P$1&amp;$U$1&amp;A86,STEP②【抽出】!$B$3:$O$300,12,FALSE)),"",VLOOKUP($P$1&amp;$U$1&amp;A86,STEP②【抽出】!$B$3:$O$300,12,FALSE))</f>
        <v/>
      </c>
      <c r="R86" s="62"/>
      <c r="S86" s="62"/>
      <c r="T86" s="32" t="str">
        <f>IF(ISERROR(VLOOKUP($P$1&amp;$U$1&amp;A86,STEP②【抽出】!$B$3:$O$300,13,FALSE)),"",VLOOKUP($P$1&amp;$U$1&amp;A86,STEP②【抽出】!$B$3:$O$300,13,FALSE))</f>
        <v/>
      </c>
      <c r="U86" s="33" t="str">
        <f>IF(ISERROR(VLOOKUP($P$1&amp;$U$1&amp;A86,STEP②【抽出】!$B$3:$O$300,14,FALSE)),"",VLOOKUP($P$1&amp;$U$1&amp;A86,STEP②【抽出】!$B$3:$O$300,14,FALSE))</f>
        <v/>
      </c>
      <c r="V86" s="34"/>
      <c r="W86" s="22"/>
    </row>
    <row r="87" spans="1:23" ht="12.75" customHeight="1" x14ac:dyDescent="0.15">
      <c r="A87" s="35">
        <v>84</v>
      </c>
      <c r="B87" s="61" t="str">
        <f>IF(ISERROR(VLOOKUP($P$1&amp;$U$1&amp;A87,STEP②【抽出】!$B$3:$O$300,6,FALSE)),"",VLOOKUP($P$1&amp;$U$1&amp;A87,STEP②【抽出】!$B$3:$O$300,6,FALSE))</f>
        <v/>
      </c>
      <c r="C87" s="61"/>
      <c r="D87" s="61"/>
      <c r="E87" s="58" t="str">
        <f>IF(ISERROR(VLOOKUP($P$1&amp;$U$1&amp;A87,STEP②【抽出】!$B$3:$O$300,7,FALSE)),"",VLOOKUP($P$1&amp;$U$1&amp;A87,STEP②【抽出】!$B$3:$O$300,7,FALSE))</f>
        <v/>
      </c>
      <c r="F87" s="58"/>
      <c r="G87" s="68" t="str">
        <f>IF(ISERROR(VLOOKUP($P$1&amp;$U$1&amp;A87,STEP②【抽出】!$B$3:$O$300,8,FALSE)),"",VLOOKUP($P$1&amp;$U$1&amp;A87,STEP②【抽出】!$B$3:$O$300,8,FALSE))</f>
        <v/>
      </c>
      <c r="H87" s="68"/>
      <c r="I87" s="58" t="str">
        <f>IF(ISERROR(VLOOKUP($P$1&amp;$U$1&amp;A87,STEP②【抽出】!$B$3:$O$300,9,FALSE)),"",VLOOKUP($P$1&amp;$U$1&amp;A87,STEP②【抽出】!$B$3:$O$300,9,FALSE))</f>
        <v/>
      </c>
      <c r="J87" s="58"/>
      <c r="K87" s="58"/>
      <c r="L87" s="58"/>
      <c r="M87" s="56" t="str">
        <f>IF(ISERROR(VLOOKUP($P$1&amp;$U$1&amp;A87,STEP②【抽出】!$B$3:$O$300,10,FALSE)),"",VLOOKUP($P$1&amp;$U$1&amp;A87,STEP②【抽出】!$B$3:$O$300,10,FALSE))</f>
        <v/>
      </c>
      <c r="N87" s="56"/>
      <c r="O87" s="56"/>
      <c r="P87" s="36" t="str">
        <f>IF(ISERROR(VLOOKUP($P$1&amp;$U$1&amp;A87,STEP②【抽出】!$B$3:$O$300,11,FALSE)),"",VLOOKUP($P$1&amp;$U$1&amp;A87,STEP②【抽出】!$B$3:$O$300,11,FALSE))</f>
        <v/>
      </c>
      <c r="Q87" s="61" t="str">
        <f>IF(ISERROR(VLOOKUP($P$1&amp;$U$1&amp;A87,STEP②【抽出】!$B$3:$O$300,12,FALSE)),"",VLOOKUP($P$1&amp;$U$1&amp;A87,STEP②【抽出】!$B$3:$O$300,12,FALSE))</f>
        <v/>
      </c>
      <c r="R87" s="61"/>
      <c r="S87" s="61"/>
      <c r="T87" s="37" t="str">
        <f>IF(ISERROR(VLOOKUP($P$1&amp;$U$1&amp;A87,STEP②【抽出】!$B$3:$O$300,13,FALSE)),"",VLOOKUP($P$1&amp;$U$1&amp;A87,STEP②【抽出】!$B$3:$O$300,13,FALSE))</f>
        <v/>
      </c>
      <c r="U87" s="38" t="str">
        <f>IF(ISERROR(VLOOKUP($P$1&amp;$U$1&amp;A87,STEP②【抽出】!$B$3:$O$300,14,FALSE)),"",VLOOKUP($P$1&amp;$U$1&amp;A87,STEP②【抽出】!$B$3:$O$300,14,FALSE))</f>
        <v/>
      </c>
      <c r="V87" s="39"/>
      <c r="W87" s="22"/>
    </row>
    <row r="88" spans="1:23" ht="12.75" customHeight="1" x14ac:dyDescent="0.15">
      <c r="A88" s="30">
        <v>85</v>
      </c>
      <c r="B88" s="62" t="str">
        <f>IF(ISERROR(VLOOKUP($P$1&amp;$U$1&amp;A88,STEP②【抽出】!$B$3:$O$300,6,FALSE)),"",VLOOKUP($P$1&amp;$U$1&amp;A88,STEP②【抽出】!$B$3:$O$300,6,FALSE))</f>
        <v/>
      </c>
      <c r="C88" s="62"/>
      <c r="D88" s="62"/>
      <c r="E88" s="59" t="str">
        <f>IF(ISERROR(VLOOKUP($P$1&amp;$U$1&amp;A88,STEP②【抽出】!$B$3:$O$300,7,FALSE)),"",VLOOKUP($P$1&amp;$U$1&amp;A88,STEP②【抽出】!$B$3:$O$300,7,FALSE))</f>
        <v/>
      </c>
      <c r="F88" s="59"/>
      <c r="G88" s="69" t="str">
        <f>IF(ISERROR(VLOOKUP($P$1&amp;$U$1&amp;A88,STEP②【抽出】!$B$3:$O$300,8,FALSE)),"",VLOOKUP($P$1&amp;$U$1&amp;A88,STEP②【抽出】!$B$3:$O$300,8,FALSE))</f>
        <v/>
      </c>
      <c r="H88" s="69"/>
      <c r="I88" s="59" t="str">
        <f>IF(ISERROR(VLOOKUP($P$1&amp;$U$1&amp;A88,STEP②【抽出】!$B$3:$O$300,9,FALSE)),"",VLOOKUP($P$1&amp;$U$1&amp;A88,STEP②【抽出】!$B$3:$O$300,9,FALSE))</f>
        <v/>
      </c>
      <c r="J88" s="59"/>
      <c r="K88" s="59"/>
      <c r="L88" s="59"/>
      <c r="M88" s="57" t="str">
        <f>IF(ISERROR(VLOOKUP($P$1&amp;$U$1&amp;A88,STEP②【抽出】!$B$3:$O$300,10,FALSE)),"",VLOOKUP($P$1&amp;$U$1&amp;A88,STEP②【抽出】!$B$3:$O$300,10,FALSE))</f>
        <v/>
      </c>
      <c r="N88" s="57"/>
      <c r="O88" s="57"/>
      <c r="P88" s="31" t="str">
        <f>IF(ISERROR(VLOOKUP($P$1&amp;$U$1&amp;A88,STEP②【抽出】!$B$3:$O$300,11,FALSE)),"",VLOOKUP($P$1&amp;$U$1&amp;A88,STEP②【抽出】!$B$3:$O$300,11,FALSE))</f>
        <v/>
      </c>
      <c r="Q88" s="62" t="str">
        <f>IF(ISERROR(VLOOKUP($P$1&amp;$U$1&amp;A88,STEP②【抽出】!$B$3:$O$300,12,FALSE)),"",VLOOKUP($P$1&amp;$U$1&amp;A88,STEP②【抽出】!$B$3:$O$300,12,FALSE))</f>
        <v/>
      </c>
      <c r="R88" s="62"/>
      <c r="S88" s="62"/>
      <c r="T88" s="32" t="str">
        <f>IF(ISERROR(VLOOKUP($P$1&amp;$U$1&amp;A88,STEP②【抽出】!$B$3:$O$300,13,FALSE)),"",VLOOKUP($P$1&amp;$U$1&amp;A88,STEP②【抽出】!$B$3:$O$300,13,FALSE))</f>
        <v/>
      </c>
      <c r="U88" s="33" t="str">
        <f>IF(ISERROR(VLOOKUP($P$1&amp;$U$1&amp;A88,STEP②【抽出】!$B$3:$O$300,14,FALSE)),"",VLOOKUP($P$1&amp;$U$1&amp;A88,STEP②【抽出】!$B$3:$O$300,14,FALSE))</f>
        <v/>
      </c>
      <c r="V88" s="34"/>
      <c r="W88" s="22"/>
    </row>
    <row r="89" spans="1:23" ht="12.75" customHeight="1" x14ac:dyDescent="0.15">
      <c r="A89" s="35">
        <v>86</v>
      </c>
      <c r="B89" s="61" t="str">
        <f>IF(ISERROR(VLOOKUP($P$1&amp;$U$1&amp;A89,STEP②【抽出】!$B$3:$O$300,6,FALSE)),"",VLOOKUP($P$1&amp;$U$1&amp;A89,STEP②【抽出】!$B$3:$O$300,6,FALSE))</f>
        <v/>
      </c>
      <c r="C89" s="61"/>
      <c r="D89" s="61"/>
      <c r="E89" s="58" t="str">
        <f>IF(ISERROR(VLOOKUP($P$1&amp;$U$1&amp;A89,STEP②【抽出】!$B$3:$O$300,7,FALSE)),"",VLOOKUP($P$1&amp;$U$1&amp;A89,STEP②【抽出】!$B$3:$O$300,7,FALSE))</f>
        <v/>
      </c>
      <c r="F89" s="58"/>
      <c r="G89" s="68" t="str">
        <f>IF(ISERROR(VLOOKUP($P$1&amp;$U$1&amp;A89,STEP②【抽出】!$B$3:$O$300,8,FALSE)),"",VLOOKUP($P$1&amp;$U$1&amp;A89,STEP②【抽出】!$B$3:$O$300,8,FALSE))</f>
        <v/>
      </c>
      <c r="H89" s="68"/>
      <c r="I89" s="58" t="str">
        <f>IF(ISERROR(VLOOKUP($P$1&amp;$U$1&amp;A89,STEP②【抽出】!$B$3:$O$300,9,FALSE)),"",VLOOKUP($P$1&amp;$U$1&amp;A89,STEP②【抽出】!$B$3:$O$300,9,FALSE))</f>
        <v/>
      </c>
      <c r="J89" s="58"/>
      <c r="K89" s="58"/>
      <c r="L89" s="58"/>
      <c r="M89" s="56" t="str">
        <f>IF(ISERROR(VLOOKUP($P$1&amp;$U$1&amp;A89,STEP②【抽出】!$B$3:$O$300,10,FALSE)),"",VLOOKUP($P$1&amp;$U$1&amp;A89,STEP②【抽出】!$B$3:$O$300,10,FALSE))</f>
        <v/>
      </c>
      <c r="N89" s="56"/>
      <c r="O89" s="56"/>
      <c r="P89" s="36" t="str">
        <f>IF(ISERROR(VLOOKUP($P$1&amp;$U$1&amp;A89,STEP②【抽出】!$B$3:$O$300,11,FALSE)),"",VLOOKUP($P$1&amp;$U$1&amp;A89,STEP②【抽出】!$B$3:$O$300,11,FALSE))</f>
        <v/>
      </c>
      <c r="Q89" s="61" t="str">
        <f>IF(ISERROR(VLOOKUP($P$1&amp;$U$1&amp;A89,STEP②【抽出】!$B$3:$O$300,12,FALSE)),"",VLOOKUP($P$1&amp;$U$1&amp;A89,STEP②【抽出】!$B$3:$O$300,12,FALSE))</f>
        <v/>
      </c>
      <c r="R89" s="61"/>
      <c r="S89" s="61"/>
      <c r="T89" s="37" t="str">
        <f>IF(ISERROR(VLOOKUP($P$1&amp;$U$1&amp;A89,STEP②【抽出】!$B$3:$O$300,13,FALSE)),"",VLOOKUP($P$1&amp;$U$1&amp;A89,STEP②【抽出】!$B$3:$O$300,13,FALSE))</f>
        <v/>
      </c>
      <c r="U89" s="38" t="str">
        <f>IF(ISERROR(VLOOKUP($P$1&amp;$U$1&amp;A89,STEP②【抽出】!$B$3:$O$300,14,FALSE)),"",VLOOKUP($P$1&amp;$U$1&amp;A89,STEP②【抽出】!$B$3:$O$300,14,FALSE))</f>
        <v/>
      </c>
      <c r="V89" s="39"/>
      <c r="W89" s="22"/>
    </row>
    <row r="90" spans="1:23" ht="12.75" customHeight="1" x14ac:dyDescent="0.15">
      <c r="A90" s="30">
        <v>87</v>
      </c>
      <c r="B90" s="62" t="str">
        <f>IF(ISERROR(VLOOKUP($P$1&amp;$U$1&amp;A90,STEP②【抽出】!$B$3:$O$300,6,FALSE)),"",VLOOKUP($P$1&amp;$U$1&amp;A90,STEP②【抽出】!$B$3:$O$300,6,FALSE))</f>
        <v/>
      </c>
      <c r="C90" s="62"/>
      <c r="D90" s="62"/>
      <c r="E90" s="59" t="str">
        <f>IF(ISERROR(VLOOKUP($P$1&amp;$U$1&amp;A90,STEP②【抽出】!$B$3:$O$300,7,FALSE)),"",VLOOKUP($P$1&amp;$U$1&amp;A90,STEP②【抽出】!$B$3:$O$300,7,FALSE))</f>
        <v/>
      </c>
      <c r="F90" s="59"/>
      <c r="G90" s="69" t="str">
        <f>IF(ISERROR(VLOOKUP($P$1&amp;$U$1&amp;A90,STEP②【抽出】!$B$3:$O$300,8,FALSE)),"",VLOOKUP($P$1&amp;$U$1&amp;A90,STEP②【抽出】!$B$3:$O$300,8,FALSE))</f>
        <v/>
      </c>
      <c r="H90" s="69"/>
      <c r="I90" s="59" t="str">
        <f>IF(ISERROR(VLOOKUP($P$1&amp;$U$1&amp;A90,STEP②【抽出】!$B$3:$O$300,9,FALSE)),"",VLOOKUP($P$1&amp;$U$1&amp;A90,STEP②【抽出】!$B$3:$O$300,9,FALSE))</f>
        <v/>
      </c>
      <c r="J90" s="59"/>
      <c r="K90" s="59"/>
      <c r="L90" s="59"/>
      <c r="M90" s="57" t="str">
        <f>IF(ISERROR(VLOOKUP($P$1&amp;$U$1&amp;A90,STEP②【抽出】!$B$3:$O$300,10,FALSE)),"",VLOOKUP($P$1&amp;$U$1&amp;A90,STEP②【抽出】!$B$3:$O$300,10,FALSE))</f>
        <v/>
      </c>
      <c r="N90" s="57"/>
      <c r="O90" s="57"/>
      <c r="P90" s="31" t="str">
        <f>IF(ISERROR(VLOOKUP($P$1&amp;$U$1&amp;A90,STEP②【抽出】!$B$3:$O$300,11,FALSE)),"",VLOOKUP($P$1&amp;$U$1&amp;A90,STEP②【抽出】!$B$3:$O$300,11,FALSE))</f>
        <v/>
      </c>
      <c r="Q90" s="62" t="str">
        <f>IF(ISERROR(VLOOKUP($P$1&amp;$U$1&amp;A90,STEP②【抽出】!$B$3:$O$300,12,FALSE)),"",VLOOKUP($P$1&amp;$U$1&amp;A90,STEP②【抽出】!$B$3:$O$300,12,FALSE))</f>
        <v/>
      </c>
      <c r="R90" s="62"/>
      <c r="S90" s="62"/>
      <c r="T90" s="32" t="str">
        <f>IF(ISERROR(VLOOKUP($P$1&amp;$U$1&amp;A90,STEP②【抽出】!$B$3:$O$300,13,FALSE)),"",VLOOKUP($P$1&amp;$U$1&amp;A90,STEP②【抽出】!$B$3:$O$300,13,FALSE))</f>
        <v/>
      </c>
      <c r="U90" s="33" t="str">
        <f>IF(ISERROR(VLOOKUP($P$1&amp;$U$1&amp;A90,STEP②【抽出】!$B$3:$O$300,14,FALSE)),"",VLOOKUP($P$1&amp;$U$1&amp;A90,STEP②【抽出】!$B$3:$O$300,14,FALSE))</f>
        <v/>
      </c>
      <c r="V90" s="34"/>
      <c r="W90" s="22"/>
    </row>
    <row r="91" spans="1:23" ht="12.75" customHeight="1" x14ac:dyDescent="0.15">
      <c r="A91" s="35">
        <v>88</v>
      </c>
      <c r="B91" s="61" t="str">
        <f>IF(ISERROR(VLOOKUP($P$1&amp;$U$1&amp;A91,STEP②【抽出】!$B$3:$O$300,6,FALSE)),"",VLOOKUP($P$1&amp;$U$1&amp;A91,STEP②【抽出】!$B$3:$O$300,6,FALSE))</f>
        <v/>
      </c>
      <c r="C91" s="61"/>
      <c r="D91" s="61"/>
      <c r="E91" s="58" t="str">
        <f>IF(ISERROR(VLOOKUP($P$1&amp;$U$1&amp;A91,STEP②【抽出】!$B$3:$O$300,7,FALSE)),"",VLOOKUP($P$1&amp;$U$1&amp;A91,STEP②【抽出】!$B$3:$O$300,7,FALSE))</f>
        <v/>
      </c>
      <c r="F91" s="58"/>
      <c r="G91" s="68" t="str">
        <f>IF(ISERROR(VLOOKUP($P$1&amp;$U$1&amp;A91,STEP②【抽出】!$B$3:$O$300,8,FALSE)),"",VLOOKUP($P$1&amp;$U$1&amp;A91,STEP②【抽出】!$B$3:$O$300,8,FALSE))</f>
        <v/>
      </c>
      <c r="H91" s="68"/>
      <c r="I91" s="58" t="str">
        <f>IF(ISERROR(VLOOKUP($P$1&amp;$U$1&amp;A91,STEP②【抽出】!$B$3:$O$300,9,FALSE)),"",VLOOKUP($P$1&amp;$U$1&amp;A91,STEP②【抽出】!$B$3:$O$300,9,FALSE))</f>
        <v/>
      </c>
      <c r="J91" s="58"/>
      <c r="K91" s="58"/>
      <c r="L91" s="58"/>
      <c r="M91" s="56" t="str">
        <f>IF(ISERROR(VLOOKUP($P$1&amp;$U$1&amp;A91,STEP②【抽出】!$B$3:$O$300,10,FALSE)),"",VLOOKUP($P$1&amp;$U$1&amp;A91,STEP②【抽出】!$B$3:$O$300,10,FALSE))</f>
        <v/>
      </c>
      <c r="N91" s="56"/>
      <c r="O91" s="56"/>
      <c r="P91" s="36" t="str">
        <f>IF(ISERROR(VLOOKUP($P$1&amp;$U$1&amp;A91,STEP②【抽出】!$B$3:$O$300,11,FALSE)),"",VLOOKUP($P$1&amp;$U$1&amp;A91,STEP②【抽出】!$B$3:$O$300,11,FALSE))</f>
        <v/>
      </c>
      <c r="Q91" s="61" t="str">
        <f>IF(ISERROR(VLOOKUP($P$1&amp;$U$1&amp;A91,STEP②【抽出】!$B$3:$O$300,12,FALSE)),"",VLOOKUP($P$1&amp;$U$1&amp;A91,STEP②【抽出】!$B$3:$O$300,12,FALSE))</f>
        <v/>
      </c>
      <c r="R91" s="61"/>
      <c r="S91" s="61"/>
      <c r="T91" s="37" t="str">
        <f>IF(ISERROR(VLOOKUP($P$1&amp;$U$1&amp;A91,STEP②【抽出】!$B$3:$O$300,13,FALSE)),"",VLOOKUP($P$1&amp;$U$1&amp;A91,STEP②【抽出】!$B$3:$O$300,13,FALSE))</f>
        <v/>
      </c>
      <c r="U91" s="38" t="str">
        <f>IF(ISERROR(VLOOKUP($P$1&amp;$U$1&amp;A91,STEP②【抽出】!$B$3:$O$300,14,FALSE)),"",VLOOKUP($P$1&amp;$U$1&amp;A91,STEP②【抽出】!$B$3:$O$300,14,FALSE))</f>
        <v/>
      </c>
      <c r="V91" s="39"/>
      <c r="W91" s="22"/>
    </row>
    <row r="92" spans="1:23" ht="12.75" customHeight="1" x14ac:dyDescent="0.15">
      <c r="A92" s="30">
        <v>89</v>
      </c>
      <c r="B92" s="62" t="str">
        <f>IF(ISERROR(VLOOKUP($P$1&amp;$U$1&amp;A92,STEP②【抽出】!$B$3:$O$300,6,FALSE)),"",VLOOKUP($P$1&amp;$U$1&amp;A92,STEP②【抽出】!$B$3:$O$300,6,FALSE))</f>
        <v/>
      </c>
      <c r="C92" s="62"/>
      <c r="D92" s="62"/>
      <c r="E92" s="59" t="str">
        <f>IF(ISERROR(VLOOKUP($P$1&amp;$U$1&amp;A92,STEP②【抽出】!$B$3:$O$300,7,FALSE)),"",VLOOKUP($P$1&amp;$U$1&amp;A92,STEP②【抽出】!$B$3:$O$300,7,FALSE))</f>
        <v/>
      </c>
      <c r="F92" s="59"/>
      <c r="G92" s="69" t="str">
        <f>IF(ISERROR(VLOOKUP($P$1&amp;$U$1&amp;A92,STEP②【抽出】!$B$3:$O$300,8,FALSE)),"",VLOOKUP($P$1&amp;$U$1&amp;A92,STEP②【抽出】!$B$3:$O$300,8,FALSE))</f>
        <v/>
      </c>
      <c r="H92" s="69"/>
      <c r="I92" s="59" t="str">
        <f>IF(ISERROR(VLOOKUP($P$1&amp;$U$1&amp;A92,STEP②【抽出】!$B$3:$O$300,9,FALSE)),"",VLOOKUP($P$1&amp;$U$1&amp;A92,STEP②【抽出】!$B$3:$O$300,9,FALSE))</f>
        <v/>
      </c>
      <c r="J92" s="59"/>
      <c r="K92" s="59"/>
      <c r="L92" s="59"/>
      <c r="M92" s="57" t="str">
        <f>IF(ISERROR(VLOOKUP($P$1&amp;$U$1&amp;A92,STEP②【抽出】!$B$3:$O$300,10,FALSE)),"",VLOOKUP($P$1&amp;$U$1&amp;A92,STEP②【抽出】!$B$3:$O$300,10,FALSE))</f>
        <v/>
      </c>
      <c r="N92" s="57"/>
      <c r="O92" s="57"/>
      <c r="P92" s="31" t="str">
        <f>IF(ISERROR(VLOOKUP($P$1&amp;$U$1&amp;A92,STEP②【抽出】!$B$3:$O$300,11,FALSE)),"",VLOOKUP($P$1&amp;$U$1&amp;A92,STEP②【抽出】!$B$3:$O$300,11,FALSE))</f>
        <v/>
      </c>
      <c r="Q92" s="62" t="str">
        <f>IF(ISERROR(VLOOKUP($P$1&amp;$U$1&amp;A92,STEP②【抽出】!$B$3:$O$300,12,FALSE)),"",VLOOKUP($P$1&amp;$U$1&amp;A92,STEP②【抽出】!$B$3:$O$300,12,FALSE))</f>
        <v/>
      </c>
      <c r="R92" s="62"/>
      <c r="S92" s="62"/>
      <c r="T92" s="32" t="str">
        <f>IF(ISERROR(VLOOKUP($P$1&amp;$U$1&amp;A92,STEP②【抽出】!$B$3:$O$300,13,FALSE)),"",VLOOKUP($P$1&amp;$U$1&amp;A92,STEP②【抽出】!$B$3:$O$300,13,FALSE))</f>
        <v/>
      </c>
      <c r="U92" s="33" t="str">
        <f>IF(ISERROR(VLOOKUP($P$1&amp;$U$1&amp;A92,STEP②【抽出】!$B$3:$O$300,14,FALSE)),"",VLOOKUP($P$1&amp;$U$1&amp;A92,STEP②【抽出】!$B$3:$O$300,14,FALSE))</f>
        <v/>
      </c>
      <c r="V92" s="34"/>
      <c r="W92" s="22"/>
    </row>
    <row r="93" spans="1:23" ht="12.75" customHeight="1" thickBot="1" x14ac:dyDescent="0.2">
      <c r="A93" s="40">
        <v>90</v>
      </c>
      <c r="B93" s="63" t="str">
        <f>IF(ISERROR(VLOOKUP($P$1&amp;$U$1&amp;A93,STEP②【抽出】!$B$3:$O$300,6,FALSE)),"",VLOOKUP($P$1&amp;$U$1&amp;A93,STEP②【抽出】!$B$3:$O$300,6,FALSE))</f>
        <v/>
      </c>
      <c r="C93" s="63"/>
      <c r="D93" s="63"/>
      <c r="E93" s="60" t="str">
        <f>IF(ISERROR(VLOOKUP($P$1&amp;$U$1&amp;A93,STEP②【抽出】!$B$3:$O$300,7,FALSE)),"",VLOOKUP($P$1&amp;$U$1&amp;A93,STEP②【抽出】!$B$3:$O$300,7,FALSE))</f>
        <v/>
      </c>
      <c r="F93" s="60"/>
      <c r="G93" s="70" t="str">
        <f>IF(ISERROR(VLOOKUP($P$1&amp;$U$1&amp;A93,STEP②【抽出】!$B$3:$O$300,8,FALSE)),"",VLOOKUP($P$1&amp;$U$1&amp;A93,STEP②【抽出】!$B$3:$O$300,8,FALSE))</f>
        <v/>
      </c>
      <c r="H93" s="70"/>
      <c r="I93" s="60" t="str">
        <f>IF(ISERROR(VLOOKUP($P$1&amp;$U$1&amp;A93,STEP②【抽出】!$B$3:$O$300,9,FALSE)),"",VLOOKUP($P$1&amp;$U$1&amp;A93,STEP②【抽出】!$B$3:$O$300,9,FALSE))</f>
        <v/>
      </c>
      <c r="J93" s="60"/>
      <c r="K93" s="60"/>
      <c r="L93" s="60"/>
      <c r="M93" s="67" t="str">
        <f>IF(ISERROR(VLOOKUP($P$1&amp;$U$1&amp;A93,STEP②【抽出】!$B$3:$O$300,10,FALSE)),"",VLOOKUP($P$1&amp;$U$1&amp;A93,STEP②【抽出】!$B$3:$O$300,10,FALSE))</f>
        <v/>
      </c>
      <c r="N93" s="67"/>
      <c r="O93" s="67"/>
      <c r="P93" s="41" t="str">
        <f>IF(ISERROR(VLOOKUP($P$1&amp;$U$1&amp;A93,STEP②【抽出】!$B$3:$O$300,11,FALSE)),"",VLOOKUP($P$1&amp;$U$1&amp;A93,STEP②【抽出】!$B$3:$O$300,11,FALSE))</f>
        <v/>
      </c>
      <c r="Q93" s="63" t="str">
        <f>IF(ISERROR(VLOOKUP($P$1&amp;$U$1&amp;A93,STEP②【抽出】!$B$3:$O$300,12,FALSE)),"",VLOOKUP($P$1&amp;$U$1&amp;A93,STEP②【抽出】!$B$3:$O$300,12,FALSE))</f>
        <v/>
      </c>
      <c r="R93" s="63"/>
      <c r="S93" s="63"/>
      <c r="T93" s="42" t="str">
        <f>IF(ISERROR(VLOOKUP($P$1&amp;$U$1&amp;A93,STEP②【抽出】!$B$3:$O$300,13,FALSE)),"",VLOOKUP($P$1&amp;$U$1&amp;A93,STEP②【抽出】!$B$3:$O$300,13,FALSE))</f>
        <v/>
      </c>
      <c r="U93" s="43" t="str">
        <f>IF(ISERROR(VLOOKUP($P$1&amp;$U$1&amp;A93,STEP②【抽出】!$B$3:$O$300,14,FALSE)),"",VLOOKUP($P$1&amp;$U$1&amp;A93,STEP②【抽出】!$B$3:$O$300,14,FALSE))</f>
        <v/>
      </c>
      <c r="V93" s="44"/>
      <c r="W93" s="22"/>
    </row>
    <row r="94" spans="1:23" ht="12.75" customHeight="1" x14ac:dyDescent="0.15">
      <c r="A94" s="25">
        <v>91</v>
      </c>
      <c r="B94" s="55" t="str">
        <f>IF(ISERROR(VLOOKUP($P$1&amp;$U$1&amp;A94,STEP②【抽出】!$B$3:$O$300,6,FALSE)),"",VLOOKUP($P$1&amp;$U$1&amp;A94,STEP②【抽出】!$B$3:$O$300,6,FALSE))</f>
        <v/>
      </c>
      <c r="C94" s="55"/>
      <c r="D94" s="55"/>
      <c r="E94" s="53" t="str">
        <f>IF(ISERROR(VLOOKUP($P$1&amp;$U$1&amp;A94,STEP②【抽出】!$B$3:$O$300,7,FALSE)),"",VLOOKUP($P$1&amp;$U$1&amp;A94,STEP②【抽出】!$B$3:$O$300,7,FALSE))</f>
        <v/>
      </c>
      <c r="F94" s="53"/>
      <c r="G94" s="71" t="str">
        <f>IF(ISERROR(VLOOKUP($P$1&amp;$U$1&amp;A94,STEP②【抽出】!$B$3:$O$300,8,FALSE)),"",VLOOKUP($P$1&amp;$U$1&amp;A94,STEP②【抽出】!$B$3:$O$300,8,FALSE))</f>
        <v/>
      </c>
      <c r="H94" s="71"/>
      <c r="I94" s="53" t="str">
        <f>IF(ISERROR(VLOOKUP($P$1&amp;$U$1&amp;A94,STEP②【抽出】!$B$3:$O$300,9,FALSE)),"",VLOOKUP($P$1&amp;$U$1&amp;A94,STEP②【抽出】!$B$3:$O$300,9,FALSE))</f>
        <v/>
      </c>
      <c r="J94" s="53"/>
      <c r="K94" s="53"/>
      <c r="L94" s="53"/>
      <c r="M94" s="66" t="str">
        <f>IF(ISERROR(VLOOKUP($P$1&amp;$U$1&amp;A94,STEP②【抽出】!$B$3:$O$300,10,FALSE)),"",VLOOKUP($P$1&amp;$U$1&amp;A94,STEP②【抽出】!$B$3:$O$300,10,FALSE))</f>
        <v/>
      </c>
      <c r="N94" s="66"/>
      <c r="O94" s="66"/>
      <c r="P94" s="26" t="str">
        <f>IF(ISERROR(VLOOKUP($P$1&amp;$U$1&amp;A94,STEP②【抽出】!$B$3:$O$300,11,FALSE)),"",VLOOKUP($P$1&amp;$U$1&amp;A94,STEP②【抽出】!$B$3:$O$300,11,FALSE))</f>
        <v/>
      </c>
      <c r="Q94" s="55" t="str">
        <f>IF(ISERROR(VLOOKUP($P$1&amp;$U$1&amp;A94,STEP②【抽出】!$B$3:$O$300,12,FALSE)),"",VLOOKUP($P$1&amp;$U$1&amp;A94,STEP②【抽出】!$B$3:$O$300,12,FALSE))</f>
        <v/>
      </c>
      <c r="R94" s="55"/>
      <c r="S94" s="55"/>
      <c r="T94" s="27" t="str">
        <f>IF(ISERROR(VLOOKUP($P$1&amp;$U$1&amp;A94,STEP②【抽出】!$B$3:$O$300,13,FALSE)),"",VLOOKUP($P$1&amp;$U$1&amp;A94,STEP②【抽出】!$B$3:$O$300,13,FALSE))</f>
        <v/>
      </c>
      <c r="U94" s="28" t="str">
        <f>IF(ISERROR(VLOOKUP($P$1&amp;$U$1&amp;A94,STEP②【抽出】!$B$3:$O$300,14,FALSE)),"",VLOOKUP($P$1&amp;$U$1&amp;A94,STEP②【抽出】!$B$3:$O$300,14,FALSE))</f>
        <v/>
      </c>
      <c r="V94" s="29"/>
      <c r="W94" s="22"/>
    </row>
    <row r="95" spans="1:23" ht="12.75" customHeight="1" x14ac:dyDescent="0.15">
      <c r="A95" s="35">
        <v>92</v>
      </c>
      <c r="B95" s="61" t="str">
        <f>IF(ISERROR(VLOOKUP($P$1&amp;$U$1&amp;A95,STEP②【抽出】!$B$3:$O$300,6,FALSE)),"",VLOOKUP($P$1&amp;$U$1&amp;A95,STEP②【抽出】!$B$3:$O$300,6,FALSE))</f>
        <v/>
      </c>
      <c r="C95" s="61"/>
      <c r="D95" s="61"/>
      <c r="E95" s="58" t="str">
        <f>IF(ISERROR(VLOOKUP($P$1&amp;$U$1&amp;A95,STEP②【抽出】!$B$3:$O$300,7,FALSE)),"",VLOOKUP($P$1&amp;$U$1&amp;A95,STEP②【抽出】!$B$3:$O$300,7,FALSE))</f>
        <v/>
      </c>
      <c r="F95" s="58"/>
      <c r="G95" s="68" t="str">
        <f>IF(ISERROR(VLOOKUP($P$1&amp;$U$1&amp;A95,STEP②【抽出】!$B$3:$O$300,8,FALSE)),"",VLOOKUP($P$1&amp;$U$1&amp;A95,STEP②【抽出】!$B$3:$O$300,8,FALSE))</f>
        <v/>
      </c>
      <c r="H95" s="68"/>
      <c r="I95" s="58" t="str">
        <f>IF(ISERROR(VLOOKUP($P$1&amp;$U$1&amp;A95,STEP②【抽出】!$B$3:$O$300,9,FALSE)),"",VLOOKUP($P$1&amp;$U$1&amp;A95,STEP②【抽出】!$B$3:$O$300,9,FALSE))</f>
        <v/>
      </c>
      <c r="J95" s="58"/>
      <c r="K95" s="58"/>
      <c r="L95" s="58"/>
      <c r="M95" s="56" t="str">
        <f>IF(ISERROR(VLOOKUP($P$1&amp;$U$1&amp;A95,STEP②【抽出】!$B$3:$O$300,10,FALSE)),"",VLOOKUP($P$1&amp;$U$1&amp;A95,STEP②【抽出】!$B$3:$O$300,10,FALSE))</f>
        <v/>
      </c>
      <c r="N95" s="56"/>
      <c r="O95" s="56"/>
      <c r="P95" s="36" t="str">
        <f>IF(ISERROR(VLOOKUP($P$1&amp;$U$1&amp;A95,STEP②【抽出】!$B$3:$O$300,11,FALSE)),"",VLOOKUP($P$1&amp;$U$1&amp;A95,STEP②【抽出】!$B$3:$O$300,11,FALSE))</f>
        <v/>
      </c>
      <c r="Q95" s="61" t="str">
        <f>IF(ISERROR(VLOOKUP($P$1&amp;$U$1&amp;A95,STEP②【抽出】!$B$3:$O$300,12,FALSE)),"",VLOOKUP($P$1&amp;$U$1&amp;A95,STEP②【抽出】!$B$3:$O$300,12,FALSE))</f>
        <v/>
      </c>
      <c r="R95" s="61"/>
      <c r="S95" s="61"/>
      <c r="T95" s="37" t="str">
        <f>IF(ISERROR(VLOOKUP($P$1&amp;$U$1&amp;A95,STEP②【抽出】!$B$3:$O$300,13,FALSE)),"",VLOOKUP($P$1&amp;$U$1&amp;A95,STEP②【抽出】!$B$3:$O$300,13,FALSE))</f>
        <v/>
      </c>
      <c r="U95" s="38" t="str">
        <f>IF(ISERROR(VLOOKUP($P$1&amp;$U$1&amp;A95,STEP②【抽出】!$B$3:$O$300,14,FALSE)),"",VLOOKUP($P$1&amp;$U$1&amp;A95,STEP②【抽出】!$B$3:$O$300,14,FALSE))</f>
        <v/>
      </c>
      <c r="V95" s="39"/>
      <c r="W95" s="22"/>
    </row>
    <row r="96" spans="1:23" ht="12.75" customHeight="1" x14ac:dyDescent="0.15">
      <c r="A96" s="30">
        <v>93</v>
      </c>
      <c r="B96" s="62" t="str">
        <f>IF(ISERROR(VLOOKUP($P$1&amp;$U$1&amp;A96,STEP②【抽出】!$B$3:$O$300,6,FALSE)),"",VLOOKUP($P$1&amp;$U$1&amp;A96,STEP②【抽出】!$B$3:$O$300,6,FALSE))</f>
        <v/>
      </c>
      <c r="C96" s="62"/>
      <c r="D96" s="62"/>
      <c r="E96" s="59" t="str">
        <f>IF(ISERROR(VLOOKUP($P$1&amp;$U$1&amp;A96,STEP②【抽出】!$B$3:$O$300,7,FALSE)),"",VLOOKUP($P$1&amp;$U$1&amp;A96,STEP②【抽出】!$B$3:$O$300,7,FALSE))</f>
        <v/>
      </c>
      <c r="F96" s="59"/>
      <c r="G96" s="69" t="str">
        <f>IF(ISERROR(VLOOKUP($P$1&amp;$U$1&amp;A96,STEP②【抽出】!$B$3:$O$300,8,FALSE)),"",VLOOKUP($P$1&amp;$U$1&amp;A96,STEP②【抽出】!$B$3:$O$300,8,FALSE))</f>
        <v/>
      </c>
      <c r="H96" s="69"/>
      <c r="I96" s="59" t="str">
        <f>IF(ISERROR(VLOOKUP($P$1&amp;$U$1&amp;A96,STEP②【抽出】!$B$3:$O$300,9,FALSE)),"",VLOOKUP($P$1&amp;$U$1&amp;A96,STEP②【抽出】!$B$3:$O$300,9,FALSE))</f>
        <v/>
      </c>
      <c r="J96" s="59"/>
      <c r="K96" s="59"/>
      <c r="L96" s="59"/>
      <c r="M96" s="57" t="str">
        <f>IF(ISERROR(VLOOKUP($P$1&amp;$U$1&amp;A96,STEP②【抽出】!$B$3:$O$300,10,FALSE)),"",VLOOKUP($P$1&amp;$U$1&amp;A96,STEP②【抽出】!$B$3:$O$300,10,FALSE))</f>
        <v/>
      </c>
      <c r="N96" s="57"/>
      <c r="O96" s="57"/>
      <c r="P96" s="31" t="str">
        <f>IF(ISERROR(VLOOKUP($P$1&amp;$U$1&amp;A96,STEP②【抽出】!$B$3:$O$300,11,FALSE)),"",VLOOKUP($P$1&amp;$U$1&amp;A96,STEP②【抽出】!$B$3:$O$300,11,FALSE))</f>
        <v/>
      </c>
      <c r="Q96" s="62" t="str">
        <f>IF(ISERROR(VLOOKUP($P$1&amp;$U$1&amp;A96,STEP②【抽出】!$B$3:$O$300,12,FALSE)),"",VLOOKUP($P$1&amp;$U$1&amp;A96,STEP②【抽出】!$B$3:$O$300,12,FALSE))</f>
        <v/>
      </c>
      <c r="R96" s="62"/>
      <c r="S96" s="62"/>
      <c r="T96" s="32" t="str">
        <f>IF(ISERROR(VLOOKUP($P$1&amp;$U$1&amp;A96,STEP②【抽出】!$B$3:$O$300,13,FALSE)),"",VLOOKUP($P$1&amp;$U$1&amp;A96,STEP②【抽出】!$B$3:$O$300,13,FALSE))</f>
        <v/>
      </c>
      <c r="U96" s="33" t="str">
        <f>IF(ISERROR(VLOOKUP($P$1&amp;$U$1&amp;A96,STEP②【抽出】!$B$3:$O$300,14,FALSE)),"",VLOOKUP($P$1&amp;$U$1&amp;A96,STEP②【抽出】!$B$3:$O$300,14,FALSE))</f>
        <v/>
      </c>
      <c r="V96" s="34"/>
      <c r="W96" s="22"/>
    </row>
    <row r="97" spans="1:23" ht="12.75" customHeight="1" x14ac:dyDescent="0.15">
      <c r="A97" s="35">
        <v>94</v>
      </c>
      <c r="B97" s="61" t="str">
        <f>IF(ISERROR(VLOOKUP($P$1&amp;$U$1&amp;A97,STEP②【抽出】!$B$3:$O$300,6,FALSE)),"",VLOOKUP($P$1&amp;$U$1&amp;A97,STEP②【抽出】!$B$3:$O$300,6,FALSE))</f>
        <v/>
      </c>
      <c r="C97" s="61"/>
      <c r="D97" s="61"/>
      <c r="E97" s="58" t="str">
        <f>IF(ISERROR(VLOOKUP($P$1&amp;$U$1&amp;A97,STEP②【抽出】!$B$3:$O$300,7,FALSE)),"",VLOOKUP($P$1&amp;$U$1&amp;A97,STEP②【抽出】!$B$3:$O$300,7,FALSE))</f>
        <v/>
      </c>
      <c r="F97" s="58"/>
      <c r="G97" s="68" t="str">
        <f>IF(ISERROR(VLOOKUP($P$1&amp;$U$1&amp;A97,STEP②【抽出】!$B$3:$O$300,8,FALSE)),"",VLOOKUP($P$1&amp;$U$1&amp;A97,STEP②【抽出】!$B$3:$O$300,8,FALSE))</f>
        <v/>
      </c>
      <c r="H97" s="68"/>
      <c r="I97" s="58" t="str">
        <f>IF(ISERROR(VLOOKUP($P$1&amp;$U$1&amp;A97,STEP②【抽出】!$B$3:$O$300,9,FALSE)),"",VLOOKUP($P$1&amp;$U$1&amp;A97,STEP②【抽出】!$B$3:$O$300,9,FALSE))</f>
        <v/>
      </c>
      <c r="J97" s="58"/>
      <c r="K97" s="58"/>
      <c r="L97" s="58"/>
      <c r="M97" s="56" t="str">
        <f>IF(ISERROR(VLOOKUP($P$1&amp;$U$1&amp;A97,STEP②【抽出】!$B$3:$O$300,10,FALSE)),"",VLOOKUP($P$1&amp;$U$1&amp;A97,STEP②【抽出】!$B$3:$O$300,10,FALSE))</f>
        <v/>
      </c>
      <c r="N97" s="56"/>
      <c r="O97" s="56"/>
      <c r="P97" s="36" t="str">
        <f>IF(ISERROR(VLOOKUP($P$1&amp;$U$1&amp;A97,STEP②【抽出】!$B$3:$O$300,11,FALSE)),"",VLOOKUP($P$1&amp;$U$1&amp;A97,STEP②【抽出】!$B$3:$O$300,11,FALSE))</f>
        <v/>
      </c>
      <c r="Q97" s="61" t="str">
        <f>IF(ISERROR(VLOOKUP($P$1&amp;$U$1&amp;A97,STEP②【抽出】!$B$3:$O$300,12,FALSE)),"",VLOOKUP($P$1&amp;$U$1&amp;A97,STEP②【抽出】!$B$3:$O$300,12,FALSE))</f>
        <v/>
      </c>
      <c r="R97" s="61"/>
      <c r="S97" s="61"/>
      <c r="T97" s="37" t="str">
        <f>IF(ISERROR(VLOOKUP($P$1&amp;$U$1&amp;A97,STEP②【抽出】!$B$3:$O$300,13,FALSE)),"",VLOOKUP($P$1&amp;$U$1&amp;A97,STEP②【抽出】!$B$3:$O$300,13,FALSE))</f>
        <v/>
      </c>
      <c r="U97" s="38" t="str">
        <f>IF(ISERROR(VLOOKUP($P$1&amp;$U$1&amp;A97,STEP②【抽出】!$B$3:$O$300,14,FALSE)),"",VLOOKUP($P$1&amp;$U$1&amp;A97,STEP②【抽出】!$B$3:$O$300,14,FALSE))</f>
        <v/>
      </c>
      <c r="V97" s="39"/>
      <c r="W97" s="22"/>
    </row>
    <row r="98" spans="1:23" ht="12.75" customHeight="1" x14ac:dyDescent="0.15">
      <c r="A98" s="30">
        <v>95</v>
      </c>
      <c r="B98" s="62" t="str">
        <f>IF(ISERROR(VLOOKUP($P$1&amp;$U$1&amp;A98,STEP②【抽出】!$B$3:$O$300,6,FALSE)),"",VLOOKUP($P$1&amp;$U$1&amp;A98,STEP②【抽出】!$B$3:$O$300,6,FALSE))</f>
        <v/>
      </c>
      <c r="C98" s="62"/>
      <c r="D98" s="62"/>
      <c r="E98" s="59" t="str">
        <f>IF(ISERROR(VLOOKUP($P$1&amp;$U$1&amp;A98,STEP②【抽出】!$B$3:$O$300,7,FALSE)),"",VLOOKUP($P$1&amp;$U$1&amp;A98,STEP②【抽出】!$B$3:$O$300,7,FALSE))</f>
        <v/>
      </c>
      <c r="F98" s="59"/>
      <c r="G98" s="69" t="str">
        <f>IF(ISERROR(VLOOKUP($P$1&amp;$U$1&amp;A98,STEP②【抽出】!$B$3:$O$300,8,FALSE)),"",VLOOKUP($P$1&amp;$U$1&amp;A98,STEP②【抽出】!$B$3:$O$300,8,FALSE))</f>
        <v/>
      </c>
      <c r="H98" s="69"/>
      <c r="I98" s="59" t="str">
        <f>IF(ISERROR(VLOOKUP($P$1&amp;$U$1&amp;A98,STEP②【抽出】!$B$3:$O$300,9,FALSE)),"",VLOOKUP($P$1&amp;$U$1&amp;A98,STEP②【抽出】!$B$3:$O$300,9,FALSE))</f>
        <v/>
      </c>
      <c r="J98" s="59"/>
      <c r="K98" s="59"/>
      <c r="L98" s="59"/>
      <c r="M98" s="57" t="str">
        <f>IF(ISERROR(VLOOKUP($P$1&amp;$U$1&amp;A98,STEP②【抽出】!$B$3:$O$300,10,FALSE)),"",VLOOKUP($P$1&amp;$U$1&amp;A98,STEP②【抽出】!$B$3:$O$300,10,FALSE))</f>
        <v/>
      </c>
      <c r="N98" s="57"/>
      <c r="O98" s="57"/>
      <c r="P98" s="31" t="str">
        <f>IF(ISERROR(VLOOKUP($P$1&amp;$U$1&amp;A98,STEP②【抽出】!$B$3:$O$300,11,FALSE)),"",VLOOKUP($P$1&amp;$U$1&amp;A98,STEP②【抽出】!$B$3:$O$300,11,FALSE))</f>
        <v/>
      </c>
      <c r="Q98" s="62" t="str">
        <f>IF(ISERROR(VLOOKUP($P$1&amp;$U$1&amp;A98,STEP②【抽出】!$B$3:$O$300,12,FALSE)),"",VLOOKUP($P$1&amp;$U$1&amp;A98,STEP②【抽出】!$B$3:$O$300,12,FALSE))</f>
        <v/>
      </c>
      <c r="R98" s="62"/>
      <c r="S98" s="62"/>
      <c r="T98" s="32" t="str">
        <f>IF(ISERROR(VLOOKUP($P$1&amp;$U$1&amp;A98,STEP②【抽出】!$B$3:$O$300,13,FALSE)),"",VLOOKUP($P$1&amp;$U$1&amp;A98,STEP②【抽出】!$B$3:$O$300,13,FALSE))</f>
        <v/>
      </c>
      <c r="U98" s="33" t="str">
        <f>IF(ISERROR(VLOOKUP($P$1&amp;$U$1&amp;A98,STEP②【抽出】!$B$3:$O$300,14,FALSE)),"",VLOOKUP($P$1&amp;$U$1&amp;A98,STEP②【抽出】!$B$3:$O$300,14,FALSE))</f>
        <v/>
      </c>
      <c r="V98" s="34"/>
      <c r="W98" s="22"/>
    </row>
    <row r="99" spans="1:23" ht="12.75" customHeight="1" x14ac:dyDescent="0.15">
      <c r="A99" s="35">
        <v>96</v>
      </c>
      <c r="B99" s="61" t="str">
        <f>IF(ISERROR(VLOOKUP($P$1&amp;$U$1&amp;A99,STEP②【抽出】!$B$3:$O$300,6,FALSE)),"",VLOOKUP($P$1&amp;$U$1&amp;A99,STEP②【抽出】!$B$3:$O$300,6,FALSE))</f>
        <v/>
      </c>
      <c r="C99" s="61"/>
      <c r="D99" s="61"/>
      <c r="E99" s="58" t="str">
        <f>IF(ISERROR(VLOOKUP($P$1&amp;$U$1&amp;A99,STEP②【抽出】!$B$3:$O$300,7,FALSE)),"",VLOOKUP($P$1&amp;$U$1&amp;A99,STEP②【抽出】!$B$3:$O$300,7,FALSE))</f>
        <v/>
      </c>
      <c r="F99" s="58"/>
      <c r="G99" s="68" t="str">
        <f>IF(ISERROR(VLOOKUP($P$1&amp;$U$1&amp;A99,STEP②【抽出】!$B$3:$O$300,8,FALSE)),"",VLOOKUP($P$1&amp;$U$1&amp;A99,STEP②【抽出】!$B$3:$O$300,8,FALSE))</f>
        <v/>
      </c>
      <c r="H99" s="68"/>
      <c r="I99" s="58" t="str">
        <f>IF(ISERROR(VLOOKUP($P$1&amp;$U$1&amp;A99,STEP②【抽出】!$B$3:$O$300,9,FALSE)),"",VLOOKUP($P$1&amp;$U$1&amp;A99,STEP②【抽出】!$B$3:$O$300,9,FALSE))</f>
        <v/>
      </c>
      <c r="J99" s="58"/>
      <c r="K99" s="58"/>
      <c r="L99" s="58"/>
      <c r="M99" s="56" t="str">
        <f>IF(ISERROR(VLOOKUP($P$1&amp;$U$1&amp;A99,STEP②【抽出】!$B$3:$O$300,10,FALSE)),"",VLOOKUP($P$1&amp;$U$1&amp;A99,STEP②【抽出】!$B$3:$O$300,10,FALSE))</f>
        <v/>
      </c>
      <c r="N99" s="56"/>
      <c r="O99" s="56"/>
      <c r="P99" s="36" t="str">
        <f>IF(ISERROR(VLOOKUP($P$1&amp;$U$1&amp;A99,STEP②【抽出】!$B$3:$O$300,11,FALSE)),"",VLOOKUP($P$1&amp;$U$1&amp;A99,STEP②【抽出】!$B$3:$O$300,11,FALSE))</f>
        <v/>
      </c>
      <c r="Q99" s="61" t="str">
        <f>IF(ISERROR(VLOOKUP($P$1&amp;$U$1&amp;A99,STEP②【抽出】!$B$3:$O$300,12,FALSE)),"",VLOOKUP($P$1&amp;$U$1&amp;A99,STEP②【抽出】!$B$3:$O$300,12,FALSE))</f>
        <v/>
      </c>
      <c r="R99" s="61"/>
      <c r="S99" s="61"/>
      <c r="T99" s="37" t="str">
        <f>IF(ISERROR(VLOOKUP($P$1&amp;$U$1&amp;A99,STEP②【抽出】!$B$3:$O$300,13,FALSE)),"",VLOOKUP($P$1&amp;$U$1&amp;A99,STEP②【抽出】!$B$3:$O$300,13,FALSE))</f>
        <v/>
      </c>
      <c r="U99" s="38" t="str">
        <f>IF(ISERROR(VLOOKUP($P$1&amp;$U$1&amp;A99,STEP②【抽出】!$B$3:$O$300,14,FALSE)),"",VLOOKUP($P$1&amp;$U$1&amp;A99,STEP②【抽出】!$B$3:$O$300,14,FALSE))</f>
        <v/>
      </c>
      <c r="V99" s="39"/>
      <c r="W99" s="22"/>
    </row>
    <row r="100" spans="1:23" ht="12.75" customHeight="1" x14ac:dyDescent="0.15">
      <c r="A100" s="30">
        <v>97</v>
      </c>
      <c r="B100" s="62" t="str">
        <f>IF(ISERROR(VLOOKUP($P$1&amp;$U$1&amp;A100,STEP②【抽出】!$B$3:$O$300,6,FALSE)),"",VLOOKUP($P$1&amp;$U$1&amp;A100,STEP②【抽出】!$B$3:$O$300,6,FALSE))</f>
        <v/>
      </c>
      <c r="C100" s="62"/>
      <c r="D100" s="62"/>
      <c r="E100" s="59" t="str">
        <f>IF(ISERROR(VLOOKUP($P$1&amp;$U$1&amp;A100,STEP②【抽出】!$B$3:$O$300,7,FALSE)),"",VLOOKUP($P$1&amp;$U$1&amp;A100,STEP②【抽出】!$B$3:$O$300,7,FALSE))</f>
        <v/>
      </c>
      <c r="F100" s="59"/>
      <c r="G100" s="69" t="str">
        <f>IF(ISERROR(VLOOKUP($P$1&amp;$U$1&amp;A100,STEP②【抽出】!$B$3:$O$300,8,FALSE)),"",VLOOKUP($P$1&amp;$U$1&amp;A100,STEP②【抽出】!$B$3:$O$300,8,FALSE))</f>
        <v/>
      </c>
      <c r="H100" s="69"/>
      <c r="I100" s="59" t="str">
        <f>IF(ISERROR(VLOOKUP($P$1&amp;$U$1&amp;A100,STEP②【抽出】!$B$3:$O$300,9,FALSE)),"",VLOOKUP($P$1&amp;$U$1&amp;A100,STEP②【抽出】!$B$3:$O$300,9,FALSE))</f>
        <v/>
      </c>
      <c r="J100" s="59"/>
      <c r="K100" s="59"/>
      <c r="L100" s="59"/>
      <c r="M100" s="57" t="str">
        <f>IF(ISERROR(VLOOKUP($P$1&amp;$U$1&amp;A100,STEP②【抽出】!$B$3:$O$300,10,FALSE)),"",VLOOKUP($P$1&amp;$U$1&amp;A100,STEP②【抽出】!$B$3:$O$300,10,FALSE))</f>
        <v/>
      </c>
      <c r="N100" s="57"/>
      <c r="O100" s="57"/>
      <c r="P100" s="31" t="str">
        <f>IF(ISERROR(VLOOKUP($P$1&amp;$U$1&amp;A100,STEP②【抽出】!$B$3:$O$300,11,FALSE)),"",VLOOKUP($P$1&amp;$U$1&amp;A100,STEP②【抽出】!$B$3:$O$300,11,FALSE))</f>
        <v/>
      </c>
      <c r="Q100" s="62" t="str">
        <f>IF(ISERROR(VLOOKUP($P$1&amp;$U$1&amp;A100,STEP②【抽出】!$B$3:$O$300,12,FALSE)),"",VLOOKUP($P$1&amp;$U$1&amp;A100,STEP②【抽出】!$B$3:$O$300,12,FALSE))</f>
        <v/>
      </c>
      <c r="R100" s="62"/>
      <c r="S100" s="62"/>
      <c r="T100" s="32" t="str">
        <f>IF(ISERROR(VLOOKUP($P$1&amp;$U$1&amp;A100,STEP②【抽出】!$B$3:$O$300,13,FALSE)),"",VLOOKUP($P$1&amp;$U$1&amp;A100,STEP②【抽出】!$B$3:$O$300,13,FALSE))</f>
        <v/>
      </c>
      <c r="U100" s="33" t="str">
        <f>IF(ISERROR(VLOOKUP($P$1&amp;$U$1&amp;A100,STEP②【抽出】!$B$3:$O$300,14,FALSE)),"",VLOOKUP($P$1&amp;$U$1&amp;A100,STEP②【抽出】!$B$3:$O$300,14,FALSE))</f>
        <v/>
      </c>
      <c r="V100" s="34"/>
      <c r="W100" s="22"/>
    </row>
    <row r="101" spans="1:23" ht="12.75" customHeight="1" x14ac:dyDescent="0.15">
      <c r="A101" s="35">
        <v>98</v>
      </c>
      <c r="B101" s="61" t="str">
        <f>IF(ISERROR(VLOOKUP($P$1&amp;$U$1&amp;A101,STEP②【抽出】!$B$3:$O$300,6,FALSE)),"",VLOOKUP($P$1&amp;$U$1&amp;A101,STEP②【抽出】!$B$3:$O$300,6,FALSE))</f>
        <v/>
      </c>
      <c r="C101" s="61"/>
      <c r="D101" s="61"/>
      <c r="E101" s="58" t="str">
        <f>IF(ISERROR(VLOOKUP($P$1&amp;$U$1&amp;A101,STEP②【抽出】!$B$3:$O$300,7,FALSE)),"",VLOOKUP($P$1&amp;$U$1&amp;A101,STEP②【抽出】!$B$3:$O$300,7,FALSE))</f>
        <v/>
      </c>
      <c r="F101" s="58"/>
      <c r="G101" s="68" t="str">
        <f>IF(ISERROR(VLOOKUP($P$1&amp;$U$1&amp;A101,STEP②【抽出】!$B$3:$O$300,8,FALSE)),"",VLOOKUP($P$1&amp;$U$1&amp;A101,STEP②【抽出】!$B$3:$O$300,8,FALSE))</f>
        <v/>
      </c>
      <c r="H101" s="68"/>
      <c r="I101" s="58" t="str">
        <f>IF(ISERROR(VLOOKUP($P$1&amp;$U$1&amp;A101,STEP②【抽出】!$B$3:$O$300,9,FALSE)),"",VLOOKUP($P$1&amp;$U$1&amp;A101,STEP②【抽出】!$B$3:$O$300,9,FALSE))</f>
        <v/>
      </c>
      <c r="J101" s="58"/>
      <c r="K101" s="58"/>
      <c r="L101" s="58"/>
      <c r="M101" s="56" t="str">
        <f>IF(ISERROR(VLOOKUP($P$1&amp;$U$1&amp;A101,STEP②【抽出】!$B$3:$O$300,10,FALSE)),"",VLOOKUP($P$1&amp;$U$1&amp;A101,STEP②【抽出】!$B$3:$O$300,10,FALSE))</f>
        <v/>
      </c>
      <c r="N101" s="56"/>
      <c r="O101" s="56"/>
      <c r="P101" s="36" t="str">
        <f>IF(ISERROR(VLOOKUP($P$1&amp;$U$1&amp;A101,STEP②【抽出】!$B$3:$O$300,11,FALSE)),"",VLOOKUP($P$1&amp;$U$1&amp;A101,STEP②【抽出】!$B$3:$O$300,11,FALSE))</f>
        <v/>
      </c>
      <c r="Q101" s="61" t="str">
        <f>IF(ISERROR(VLOOKUP($P$1&amp;$U$1&amp;A101,STEP②【抽出】!$B$3:$O$300,12,FALSE)),"",VLOOKUP($P$1&amp;$U$1&amp;A101,STEP②【抽出】!$B$3:$O$300,12,FALSE))</f>
        <v/>
      </c>
      <c r="R101" s="61"/>
      <c r="S101" s="61"/>
      <c r="T101" s="37" t="str">
        <f>IF(ISERROR(VLOOKUP($P$1&amp;$U$1&amp;A101,STEP②【抽出】!$B$3:$O$300,13,FALSE)),"",VLOOKUP($P$1&amp;$U$1&amp;A101,STEP②【抽出】!$B$3:$O$300,13,FALSE))</f>
        <v/>
      </c>
      <c r="U101" s="38" t="str">
        <f>IF(ISERROR(VLOOKUP($P$1&amp;$U$1&amp;A101,STEP②【抽出】!$B$3:$O$300,14,FALSE)),"",VLOOKUP($P$1&amp;$U$1&amp;A101,STEP②【抽出】!$B$3:$O$300,14,FALSE))</f>
        <v/>
      </c>
      <c r="V101" s="39"/>
      <c r="W101" s="22"/>
    </row>
    <row r="102" spans="1:23" ht="12.75" customHeight="1" x14ac:dyDescent="0.15">
      <c r="A102" s="30">
        <v>99</v>
      </c>
      <c r="B102" s="62" t="str">
        <f>IF(ISERROR(VLOOKUP($P$1&amp;$U$1&amp;A102,STEP②【抽出】!$B$3:$O$300,6,FALSE)),"",VLOOKUP($P$1&amp;$U$1&amp;A102,STEP②【抽出】!$B$3:$O$300,6,FALSE))</f>
        <v/>
      </c>
      <c r="C102" s="62"/>
      <c r="D102" s="62"/>
      <c r="E102" s="59" t="str">
        <f>IF(ISERROR(VLOOKUP($P$1&amp;$U$1&amp;A102,STEP②【抽出】!$B$3:$O$300,7,FALSE)),"",VLOOKUP($P$1&amp;$U$1&amp;A102,STEP②【抽出】!$B$3:$O$300,7,FALSE))</f>
        <v/>
      </c>
      <c r="F102" s="59"/>
      <c r="G102" s="69" t="str">
        <f>IF(ISERROR(VLOOKUP($P$1&amp;$U$1&amp;A102,STEP②【抽出】!$B$3:$O$300,8,FALSE)),"",VLOOKUP($P$1&amp;$U$1&amp;A102,STEP②【抽出】!$B$3:$O$300,8,FALSE))</f>
        <v/>
      </c>
      <c r="H102" s="69"/>
      <c r="I102" s="59" t="str">
        <f>IF(ISERROR(VLOOKUP($P$1&amp;$U$1&amp;A102,STEP②【抽出】!$B$3:$O$300,9,FALSE)),"",VLOOKUP($P$1&amp;$U$1&amp;A102,STEP②【抽出】!$B$3:$O$300,9,FALSE))</f>
        <v/>
      </c>
      <c r="J102" s="59"/>
      <c r="K102" s="59"/>
      <c r="L102" s="59"/>
      <c r="M102" s="57" t="str">
        <f>IF(ISERROR(VLOOKUP($P$1&amp;$U$1&amp;A102,STEP②【抽出】!$B$3:$O$300,10,FALSE)),"",VLOOKUP($P$1&amp;$U$1&amp;A102,STEP②【抽出】!$B$3:$O$300,10,FALSE))</f>
        <v/>
      </c>
      <c r="N102" s="57"/>
      <c r="O102" s="57"/>
      <c r="P102" s="31" t="str">
        <f>IF(ISERROR(VLOOKUP($P$1&amp;$U$1&amp;A102,STEP②【抽出】!$B$3:$O$300,11,FALSE)),"",VLOOKUP($P$1&amp;$U$1&amp;A102,STEP②【抽出】!$B$3:$O$300,11,FALSE))</f>
        <v/>
      </c>
      <c r="Q102" s="62" t="str">
        <f>IF(ISERROR(VLOOKUP($P$1&amp;$U$1&amp;A102,STEP②【抽出】!$B$3:$O$300,12,FALSE)),"",VLOOKUP($P$1&amp;$U$1&amp;A102,STEP②【抽出】!$B$3:$O$300,12,FALSE))</f>
        <v/>
      </c>
      <c r="R102" s="62"/>
      <c r="S102" s="62"/>
      <c r="T102" s="32" t="str">
        <f>IF(ISERROR(VLOOKUP($P$1&amp;$U$1&amp;A102,STEP②【抽出】!$B$3:$O$300,13,FALSE)),"",VLOOKUP($P$1&amp;$U$1&amp;A102,STEP②【抽出】!$B$3:$O$300,13,FALSE))</f>
        <v/>
      </c>
      <c r="U102" s="33" t="str">
        <f>IF(ISERROR(VLOOKUP($P$1&amp;$U$1&amp;A102,STEP②【抽出】!$B$3:$O$300,14,FALSE)),"",VLOOKUP($P$1&amp;$U$1&amp;A102,STEP②【抽出】!$B$3:$O$300,14,FALSE))</f>
        <v/>
      </c>
      <c r="V102" s="34"/>
      <c r="W102" s="22"/>
    </row>
    <row r="103" spans="1:23" ht="12.75" customHeight="1" thickBot="1" x14ac:dyDescent="0.2">
      <c r="A103" s="40">
        <v>100</v>
      </c>
      <c r="B103" s="63" t="str">
        <f>IF(ISERROR(VLOOKUP($P$1&amp;$U$1&amp;A103,STEP②【抽出】!$B$3:$O$300,6,FALSE)),"",VLOOKUP($P$1&amp;$U$1&amp;A103,STEP②【抽出】!$B$3:$O$300,6,FALSE))</f>
        <v/>
      </c>
      <c r="C103" s="63"/>
      <c r="D103" s="63"/>
      <c r="E103" s="60" t="str">
        <f>IF(ISERROR(VLOOKUP($P$1&amp;$U$1&amp;A103,STEP②【抽出】!$B$3:$O$300,7,FALSE)),"",VLOOKUP($P$1&amp;$U$1&amp;A103,STEP②【抽出】!$B$3:$O$300,7,FALSE))</f>
        <v/>
      </c>
      <c r="F103" s="60"/>
      <c r="G103" s="70" t="str">
        <f>IF(ISERROR(VLOOKUP($P$1&amp;$U$1&amp;A103,STEP②【抽出】!$B$3:$O$300,8,FALSE)),"",VLOOKUP($P$1&amp;$U$1&amp;A103,STEP②【抽出】!$B$3:$O$300,8,FALSE))</f>
        <v/>
      </c>
      <c r="H103" s="70"/>
      <c r="I103" s="60" t="str">
        <f>IF(ISERROR(VLOOKUP($P$1&amp;$U$1&amp;A103,STEP②【抽出】!$B$3:$O$300,9,FALSE)),"",VLOOKUP($P$1&amp;$U$1&amp;A103,STEP②【抽出】!$B$3:$O$300,9,FALSE))</f>
        <v/>
      </c>
      <c r="J103" s="60"/>
      <c r="K103" s="60"/>
      <c r="L103" s="60"/>
      <c r="M103" s="67" t="str">
        <f>IF(ISERROR(VLOOKUP($P$1&amp;$U$1&amp;A103,STEP②【抽出】!$B$3:$O$300,10,FALSE)),"",VLOOKUP($P$1&amp;$U$1&amp;A103,STEP②【抽出】!$B$3:$O$300,10,FALSE))</f>
        <v/>
      </c>
      <c r="N103" s="67"/>
      <c r="O103" s="67"/>
      <c r="P103" s="41" t="str">
        <f>IF(ISERROR(VLOOKUP($P$1&amp;$U$1&amp;A103,STEP②【抽出】!$B$3:$O$300,11,FALSE)),"",VLOOKUP($P$1&amp;$U$1&amp;A103,STEP②【抽出】!$B$3:$O$300,11,FALSE))</f>
        <v/>
      </c>
      <c r="Q103" s="63" t="str">
        <f>IF(ISERROR(VLOOKUP($P$1&amp;$U$1&amp;A103,STEP②【抽出】!$B$3:$O$300,12,FALSE)),"",VLOOKUP($P$1&amp;$U$1&amp;A103,STEP②【抽出】!$B$3:$O$300,12,FALSE))</f>
        <v/>
      </c>
      <c r="R103" s="63"/>
      <c r="S103" s="63"/>
      <c r="T103" s="42" t="str">
        <f>IF(ISERROR(VLOOKUP($P$1&amp;$U$1&amp;A103,STEP②【抽出】!$B$3:$O$300,13,FALSE)),"",VLOOKUP($P$1&amp;$U$1&amp;A103,STEP②【抽出】!$B$3:$O$300,13,FALSE))</f>
        <v/>
      </c>
      <c r="U103" s="43" t="str">
        <f>IF(ISERROR(VLOOKUP($P$1&amp;$U$1&amp;A103,STEP②【抽出】!$B$3:$O$300,14,FALSE)),"",VLOOKUP($P$1&amp;$U$1&amp;A103,STEP②【抽出】!$B$3:$O$300,14,FALSE))</f>
        <v/>
      </c>
      <c r="V103" s="44"/>
      <c r="W103" s="22"/>
    </row>
    <row r="104" spans="1:23" ht="12.75" customHeight="1" x14ac:dyDescent="0.15">
      <c r="A104" s="25">
        <v>101</v>
      </c>
      <c r="B104" s="55" t="str">
        <f>IF(ISERROR(VLOOKUP($P$1&amp;$U$1&amp;A104,STEP②【抽出】!$B$3:$O$300,6,FALSE)),"",VLOOKUP($P$1&amp;$U$1&amp;A104,STEP②【抽出】!$B$3:$O$300,6,FALSE))</f>
        <v/>
      </c>
      <c r="C104" s="55"/>
      <c r="D104" s="55"/>
      <c r="E104" s="53" t="str">
        <f>IF(ISERROR(VLOOKUP($P$1&amp;$U$1&amp;A104,STEP②【抽出】!$B$3:$O$300,7,FALSE)),"",VLOOKUP($P$1&amp;$U$1&amp;A104,STEP②【抽出】!$B$3:$O$300,7,FALSE))</f>
        <v/>
      </c>
      <c r="F104" s="53"/>
      <c r="G104" s="71" t="str">
        <f>IF(ISERROR(VLOOKUP($P$1&amp;$U$1&amp;A104,STEP②【抽出】!$B$3:$O$300,8,FALSE)),"",VLOOKUP($P$1&amp;$U$1&amp;A104,STEP②【抽出】!$B$3:$O$300,8,FALSE))</f>
        <v/>
      </c>
      <c r="H104" s="71"/>
      <c r="I104" s="53" t="str">
        <f>IF(ISERROR(VLOOKUP($P$1&amp;$U$1&amp;A104,STEP②【抽出】!$B$3:$O$300,9,FALSE)),"",VLOOKUP($P$1&amp;$U$1&amp;A104,STEP②【抽出】!$B$3:$O$300,9,FALSE))</f>
        <v/>
      </c>
      <c r="J104" s="53"/>
      <c r="K104" s="53"/>
      <c r="L104" s="53"/>
      <c r="M104" s="66" t="str">
        <f>IF(ISERROR(VLOOKUP($P$1&amp;$U$1&amp;A104,STEP②【抽出】!$B$3:$O$300,10,FALSE)),"",VLOOKUP($P$1&amp;$U$1&amp;A104,STEP②【抽出】!$B$3:$O$300,10,FALSE))</f>
        <v/>
      </c>
      <c r="N104" s="66"/>
      <c r="O104" s="66"/>
      <c r="P104" s="26" t="str">
        <f>IF(ISERROR(VLOOKUP($P$1&amp;$U$1&amp;A104,STEP②【抽出】!$B$3:$O$300,11,FALSE)),"",VLOOKUP($P$1&amp;$U$1&amp;A104,STEP②【抽出】!$B$3:$O$300,11,FALSE))</f>
        <v/>
      </c>
      <c r="Q104" s="55" t="str">
        <f>IF(ISERROR(VLOOKUP($P$1&amp;$U$1&amp;A104,STEP②【抽出】!$B$3:$O$300,12,FALSE)),"",VLOOKUP($P$1&amp;$U$1&amp;A104,STEP②【抽出】!$B$3:$O$300,12,FALSE))</f>
        <v/>
      </c>
      <c r="R104" s="55"/>
      <c r="S104" s="55"/>
      <c r="T104" s="27" t="str">
        <f>IF(ISERROR(VLOOKUP($P$1&amp;$U$1&amp;A104,STEP②【抽出】!$B$3:$O$300,13,FALSE)),"",VLOOKUP($P$1&amp;$U$1&amp;A104,STEP②【抽出】!$B$3:$O$300,13,FALSE))</f>
        <v/>
      </c>
      <c r="U104" s="28" t="str">
        <f>IF(ISERROR(VLOOKUP($P$1&amp;$U$1&amp;A104,STEP②【抽出】!$B$3:$O$300,14,FALSE)),"",VLOOKUP($P$1&amp;$U$1&amp;A104,STEP②【抽出】!$B$3:$O$300,14,FALSE))</f>
        <v/>
      </c>
      <c r="V104" s="29"/>
      <c r="W104" s="22"/>
    </row>
    <row r="105" spans="1:23" ht="12.75" customHeight="1" x14ac:dyDescent="0.15">
      <c r="A105" s="35">
        <v>102</v>
      </c>
      <c r="B105" s="61" t="str">
        <f>IF(ISERROR(VLOOKUP($P$1&amp;$U$1&amp;A105,STEP②【抽出】!$B$3:$O$300,6,FALSE)),"",VLOOKUP($P$1&amp;$U$1&amp;A105,STEP②【抽出】!$B$3:$O$300,6,FALSE))</f>
        <v/>
      </c>
      <c r="C105" s="61"/>
      <c r="D105" s="61"/>
      <c r="E105" s="58" t="str">
        <f>IF(ISERROR(VLOOKUP($P$1&amp;$U$1&amp;A105,STEP②【抽出】!$B$3:$O$300,7,FALSE)),"",VLOOKUP($P$1&amp;$U$1&amp;A105,STEP②【抽出】!$B$3:$O$300,7,FALSE))</f>
        <v/>
      </c>
      <c r="F105" s="58"/>
      <c r="G105" s="68" t="str">
        <f>IF(ISERROR(VLOOKUP($P$1&amp;$U$1&amp;A105,STEP②【抽出】!$B$3:$O$300,8,FALSE)),"",VLOOKUP($P$1&amp;$U$1&amp;A105,STEP②【抽出】!$B$3:$O$300,8,FALSE))</f>
        <v/>
      </c>
      <c r="H105" s="68"/>
      <c r="I105" s="58" t="str">
        <f>IF(ISERROR(VLOOKUP($P$1&amp;$U$1&amp;A105,STEP②【抽出】!$B$3:$O$300,9,FALSE)),"",VLOOKUP($P$1&amp;$U$1&amp;A105,STEP②【抽出】!$B$3:$O$300,9,FALSE))</f>
        <v/>
      </c>
      <c r="J105" s="58"/>
      <c r="K105" s="58"/>
      <c r="L105" s="58"/>
      <c r="M105" s="56" t="str">
        <f>IF(ISERROR(VLOOKUP($P$1&amp;$U$1&amp;A105,STEP②【抽出】!$B$3:$O$300,10,FALSE)),"",VLOOKUP($P$1&amp;$U$1&amp;A105,STEP②【抽出】!$B$3:$O$300,10,FALSE))</f>
        <v/>
      </c>
      <c r="N105" s="56"/>
      <c r="O105" s="56"/>
      <c r="P105" s="36" t="str">
        <f>IF(ISERROR(VLOOKUP($P$1&amp;$U$1&amp;A105,STEP②【抽出】!$B$3:$O$300,11,FALSE)),"",VLOOKUP($P$1&amp;$U$1&amp;A105,STEP②【抽出】!$B$3:$O$300,11,FALSE))</f>
        <v/>
      </c>
      <c r="Q105" s="61" t="str">
        <f>IF(ISERROR(VLOOKUP($P$1&amp;$U$1&amp;A105,STEP②【抽出】!$B$3:$O$300,12,FALSE)),"",VLOOKUP($P$1&amp;$U$1&amp;A105,STEP②【抽出】!$B$3:$O$300,12,FALSE))</f>
        <v/>
      </c>
      <c r="R105" s="61"/>
      <c r="S105" s="61"/>
      <c r="T105" s="37" t="str">
        <f>IF(ISERROR(VLOOKUP($P$1&amp;$U$1&amp;A105,STEP②【抽出】!$B$3:$O$300,13,FALSE)),"",VLOOKUP($P$1&amp;$U$1&amp;A105,STEP②【抽出】!$B$3:$O$300,13,FALSE))</f>
        <v/>
      </c>
      <c r="U105" s="38" t="str">
        <f>IF(ISERROR(VLOOKUP($P$1&amp;$U$1&amp;A105,STEP②【抽出】!$B$3:$O$300,14,FALSE)),"",VLOOKUP($P$1&amp;$U$1&amp;A105,STEP②【抽出】!$B$3:$O$300,14,FALSE))</f>
        <v/>
      </c>
      <c r="V105" s="39"/>
      <c r="W105" s="22"/>
    </row>
    <row r="106" spans="1:23" ht="12.75" customHeight="1" x14ac:dyDescent="0.15">
      <c r="A106" s="30">
        <v>103</v>
      </c>
      <c r="B106" s="62" t="str">
        <f>IF(ISERROR(VLOOKUP($P$1&amp;$U$1&amp;A106,STEP②【抽出】!$B$3:$O$300,6,FALSE)),"",VLOOKUP($P$1&amp;$U$1&amp;A106,STEP②【抽出】!$B$3:$O$300,6,FALSE))</f>
        <v/>
      </c>
      <c r="C106" s="62"/>
      <c r="D106" s="62"/>
      <c r="E106" s="59" t="str">
        <f>IF(ISERROR(VLOOKUP($P$1&amp;$U$1&amp;A106,STEP②【抽出】!$B$3:$O$300,7,FALSE)),"",VLOOKUP($P$1&amp;$U$1&amp;A106,STEP②【抽出】!$B$3:$O$300,7,FALSE))</f>
        <v/>
      </c>
      <c r="F106" s="59"/>
      <c r="G106" s="69" t="str">
        <f>IF(ISERROR(VLOOKUP($P$1&amp;$U$1&amp;A106,STEP②【抽出】!$B$3:$O$300,8,FALSE)),"",VLOOKUP($P$1&amp;$U$1&amp;A106,STEP②【抽出】!$B$3:$O$300,8,FALSE))</f>
        <v/>
      </c>
      <c r="H106" s="69"/>
      <c r="I106" s="59" t="str">
        <f>IF(ISERROR(VLOOKUP($P$1&amp;$U$1&amp;A106,STEP②【抽出】!$B$3:$O$300,9,FALSE)),"",VLOOKUP($P$1&amp;$U$1&amp;A106,STEP②【抽出】!$B$3:$O$300,9,FALSE))</f>
        <v/>
      </c>
      <c r="J106" s="59"/>
      <c r="K106" s="59"/>
      <c r="L106" s="59"/>
      <c r="M106" s="57" t="str">
        <f>IF(ISERROR(VLOOKUP($P$1&amp;$U$1&amp;A106,STEP②【抽出】!$B$3:$O$300,10,FALSE)),"",VLOOKUP($P$1&amp;$U$1&amp;A106,STEP②【抽出】!$B$3:$O$300,10,FALSE))</f>
        <v/>
      </c>
      <c r="N106" s="57"/>
      <c r="O106" s="57"/>
      <c r="P106" s="31" t="str">
        <f>IF(ISERROR(VLOOKUP($P$1&amp;$U$1&amp;A106,STEP②【抽出】!$B$3:$O$300,11,FALSE)),"",VLOOKUP($P$1&amp;$U$1&amp;A106,STEP②【抽出】!$B$3:$O$300,11,FALSE))</f>
        <v/>
      </c>
      <c r="Q106" s="62" t="str">
        <f>IF(ISERROR(VLOOKUP($P$1&amp;$U$1&amp;A106,STEP②【抽出】!$B$3:$O$300,12,FALSE)),"",VLOOKUP($P$1&amp;$U$1&amp;A106,STEP②【抽出】!$B$3:$O$300,12,FALSE))</f>
        <v/>
      </c>
      <c r="R106" s="62"/>
      <c r="S106" s="62"/>
      <c r="T106" s="32" t="str">
        <f>IF(ISERROR(VLOOKUP($P$1&amp;$U$1&amp;A106,STEP②【抽出】!$B$3:$O$300,13,FALSE)),"",VLOOKUP($P$1&amp;$U$1&amp;A106,STEP②【抽出】!$B$3:$O$300,13,FALSE))</f>
        <v/>
      </c>
      <c r="U106" s="33" t="str">
        <f>IF(ISERROR(VLOOKUP($P$1&amp;$U$1&amp;A106,STEP②【抽出】!$B$3:$O$300,14,FALSE)),"",VLOOKUP($P$1&amp;$U$1&amp;A106,STEP②【抽出】!$B$3:$O$300,14,FALSE))</f>
        <v/>
      </c>
      <c r="V106" s="34"/>
      <c r="W106" s="22"/>
    </row>
    <row r="107" spans="1:23" ht="12.75" customHeight="1" x14ac:dyDescent="0.15">
      <c r="A107" s="35">
        <v>104</v>
      </c>
      <c r="B107" s="61" t="str">
        <f>IF(ISERROR(VLOOKUP($P$1&amp;$U$1&amp;A107,STEP②【抽出】!$B$3:$O$300,6,FALSE)),"",VLOOKUP($P$1&amp;$U$1&amp;A107,STEP②【抽出】!$B$3:$O$300,6,FALSE))</f>
        <v/>
      </c>
      <c r="C107" s="61"/>
      <c r="D107" s="61"/>
      <c r="E107" s="58" t="str">
        <f>IF(ISERROR(VLOOKUP($P$1&amp;$U$1&amp;A107,STEP②【抽出】!$B$3:$O$300,7,FALSE)),"",VLOOKUP($P$1&amp;$U$1&amp;A107,STEP②【抽出】!$B$3:$O$300,7,FALSE))</f>
        <v/>
      </c>
      <c r="F107" s="58"/>
      <c r="G107" s="68" t="str">
        <f>IF(ISERROR(VLOOKUP($P$1&amp;$U$1&amp;A107,STEP②【抽出】!$B$3:$O$300,8,FALSE)),"",VLOOKUP($P$1&amp;$U$1&amp;A107,STEP②【抽出】!$B$3:$O$300,8,FALSE))</f>
        <v/>
      </c>
      <c r="H107" s="68"/>
      <c r="I107" s="58" t="str">
        <f>IF(ISERROR(VLOOKUP($P$1&amp;$U$1&amp;A107,STEP②【抽出】!$B$3:$O$300,9,FALSE)),"",VLOOKUP($P$1&amp;$U$1&amp;A107,STEP②【抽出】!$B$3:$O$300,9,FALSE))</f>
        <v/>
      </c>
      <c r="J107" s="58"/>
      <c r="K107" s="58"/>
      <c r="L107" s="58"/>
      <c r="M107" s="56" t="str">
        <f>IF(ISERROR(VLOOKUP($P$1&amp;$U$1&amp;A107,STEP②【抽出】!$B$3:$O$300,10,FALSE)),"",VLOOKUP($P$1&amp;$U$1&amp;A107,STEP②【抽出】!$B$3:$O$300,10,FALSE))</f>
        <v/>
      </c>
      <c r="N107" s="56"/>
      <c r="O107" s="56"/>
      <c r="P107" s="36" t="str">
        <f>IF(ISERROR(VLOOKUP($P$1&amp;$U$1&amp;A107,STEP②【抽出】!$B$3:$O$300,11,FALSE)),"",VLOOKUP($P$1&amp;$U$1&amp;A107,STEP②【抽出】!$B$3:$O$300,11,FALSE))</f>
        <v/>
      </c>
      <c r="Q107" s="61" t="str">
        <f>IF(ISERROR(VLOOKUP($P$1&amp;$U$1&amp;A107,STEP②【抽出】!$B$3:$O$300,12,FALSE)),"",VLOOKUP($P$1&amp;$U$1&amp;A107,STEP②【抽出】!$B$3:$O$300,12,FALSE))</f>
        <v/>
      </c>
      <c r="R107" s="61"/>
      <c r="S107" s="61"/>
      <c r="T107" s="37" t="str">
        <f>IF(ISERROR(VLOOKUP($P$1&amp;$U$1&amp;A107,STEP②【抽出】!$B$3:$O$300,13,FALSE)),"",VLOOKUP($P$1&amp;$U$1&amp;A107,STEP②【抽出】!$B$3:$O$300,13,FALSE))</f>
        <v/>
      </c>
      <c r="U107" s="38" t="str">
        <f>IF(ISERROR(VLOOKUP($P$1&amp;$U$1&amp;A107,STEP②【抽出】!$B$3:$O$300,14,FALSE)),"",VLOOKUP($P$1&amp;$U$1&amp;A107,STEP②【抽出】!$B$3:$O$300,14,FALSE))</f>
        <v/>
      </c>
      <c r="V107" s="39"/>
      <c r="W107" s="22"/>
    </row>
    <row r="108" spans="1:23" ht="12.75" customHeight="1" x14ac:dyDescent="0.15">
      <c r="A108" s="30">
        <v>105</v>
      </c>
      <c r="B108" s="62" t="str">
        <f>IF(ISERROR(VLOOKUP($P$1&amp;$U$1&amp;A108,STEP②【抽出】!$B$3:$O$300,6,FALSE)),"",VLOOKUP($P$1&amp;$U$1&amp;A108,STEP②【抽出】!$B$3:$O$300,6,FALSE))</f>
        <v/>
      </c>
      <c r="C108" s="62"/>
      <c r="D108" s="62"/>
      <c r="E108" s="59" t="str">
        <f>IF(ISERROR(VLOOKUP($P$1&amp;$U$1&amp;A108,STEP②【抽出】!$B$3:$O$300,7,FALSE)),"",VLOOKUP($P$1&amp;$U$1&amp;A108,STEP②【抽出】!$B$3:$O$300,7,FALSE))</f>
        <v/>
      </c>
      <c r="F108" s="59"/>
      <c r="G108" s="69" t="str">
        <f>IF(ISERROR(VLOOKUP($P$1&amp;$U$1&amp;A108,STEP②【抽出】!$B$3:$O$300,8,FALSE)),"",VLOOKUP($P$1&amp;$U$1&amp;A108,STEP②【抽出】!$B$3:$O$300,8,FALSE))</f>
        <v/>
      </c>
      <c r="H108" s="69"/>
      <c r="I108" s="59" t="str">
        <f>IF(ISERROR(VLOOKUP($P$1&amp;$U$1&amp;A108,STEP②【抽出】!$B$3:$O$300,9,FALSE)),"",VLOOKUP($P$1&amp;$U$1&amp;A108,STEP②【抽出】!$B$3:$O$300,9,FALSE))</f>
        <v/>
      </c>
      <c r="J108" s="59"/>
      <c r="K108" s="59"/>
      <c r="L108" s="59"/>
      <c r="M108" s="57" t="str">
        <f>IF(ISERROR(VLOOKUP($P$1&amp;$U$1&amp;A108,STEP②【抽出】!$B$3:$O$300,10,FALSE)),"",VLOOKUP($P$1&amp;$U$1&amp;A108,STEP②【抽出】!$B$3:$O$300,10,FALSE))</f>
        <v/>
      </c>
      <c r="N108" s="57"/>
      <c r="O108" s="57"/>
      <c r="P108" s="31" t="str">
        <f>IF(ISERROR(VLOOKUP($P$1&amp;$U$1&amp;A108,STEP②【抽出】!$B$3:$O$300,11,FALSE)),"",VLOOKUP($P$1&amp;$U$1&amp;A108,STEP②【抽出】!$B$3:$O$300,11,FALSE))</f>
        <v/>
      </c>
      <c r="Q108" s="62" t="str">
        <f>IF(ISERROR(VLOOKUP($P$1&amp;$U$1&amp;A108,STEP②【抽出】!$B$3:$O$300,12,FALSE)),"",VLOOKUP($P$1&amp;$U$1&amp;A108,STEP②【抽出】!$B$3:$O$300,12,FALSE))</f>
        <v/>
      </c>
      <c r="R108" s="62"/>
      <c r="S108" s="62"/>
      <c r="T108" s="32" t="str">
        <f>IF(ISERROR(VLOOKUP($P$1&amp;$U$1&amp;A108,STEP②【抽出】!$B$3:$O$300,13,FALSE)),"",VLOOKUP($P$1&amp;$U$1&amp;A108,STEP②【抽出】!$B$3:$O$300,13,FALSE))</f>
        <v/>
      </c>
      <c r="U108" s="33" t="str">
        <f>IF(ISERROR(VLOOKUP($P$1&amp;$U$1&amp;A108,STEP②【抽出】!$B$3:$O$300,14,FALSE)),"",VLOOKUP($P$1&amp;$U$1&amp;A108,STEP②【抽出】!$B$3:$O$300,14,FALSE))</f>
        <v/>
      </c>
      <c r="V108" s="34"/>
      <c r="W108" s="22"/>
    </row>
    <row r="109" spans="1:23" ht="12.75" customHeight="1" x14ac:dyDescent="0.15">
      <c r="A109" s="35">
        <v>106</v>
      </c>
      <c r="B109" s="61" t="str">
        <f>IF(ISERROR(VLOOKUP($P$1&amp;$U$1&amp;A109,STEP②【抽出】!$B$3:$O$300,6,FALSE)),"",VLOOKUP($P$1&amp;$U$1&amp;A109,STEP②【抽出】!$B$3:$O$300,6,FALSE))</f>
        <v/>
      </c>
      <c r="C109" s="61"/>
      <c r="D109" s="61"/>
      <c r="E109" s="58" t="str">
        <f>IF(ISERROR(VLOOKUP($P$1&amp;$U$1&amp;A109,STEP②【抽出】!$B$3:$O$300,7,FALSE)),"",VLOOKUP($P$1&amp;$U$1&amp;A109,STEP②【抽出】!$B$3:$O$300,7,FALSE))</f>
        <v/>
      </c>
      <c r="F109" s="58"/>
      <c r="G109" s="68" t="str">
        <f>IF(ISERROR(VLOOKUP($P$1&amp;$U$1&amp;A109,STEP②【抽出】!$B$3:$O$300,8,FALSE)),"",VLOOKUP($P$1&amp;$U$1&amp;A109,STEP②【抽出】!$B$3:$O$300,8,FALSE))</f>
        <v/>
      </c>
      <c r="H109" s="68"/>
      <c r="I109" s="58" t="str">
        <f>IF(ISERROR(VLOOKUP($P$1&amp;$U$1&amp;A109,STEP②【抽出】!$B$3:$O$300,9,FALSE)),"",VLOOKUP($P$1&amp;$U$1&amp;A109,STEP②【抽出】!$B$3:$O$300,9,FALSE))</f>
        <v/>
      </c>
      <c r="J109" s="58"/>
      <c r="K109" s="58"/>
      <c r="L109" s="58"/>
      <c r="M109" s="56" t="str">
        <f>IF(ISERROR(VLOOKUP($P$1&amp;$U$1&amp;A109,STEP②【抽出】!$B$3:$O$300,10,FALSE)),"",VLOOKUP($P$1&amp;$U$1&amp;A109,STEP②【抽出】!$B$3:$O$300,10,FALSE))</f>
        <v/>
      </c>
      <c r="N109" s="56"/>
      <c r="O109" s="56"/>
      <c r="P109" s="36" t="str">
        <f>IF(ISERROR(VLOOKUP($P$1&amp;$U$1&amp;A109,STEP②【抽出】!$B$3:$O$300,11,FALSE)),"",VLOOKUP($P$1&amp;$U$1&amp;A109,STEP②【抽出】!$B$3:$O$300,11,FALSE))</f>
        <v/>
      </c>
      <c r="Q109" s="61" t="str">
        <f>IF(ISERROR(VLOOKUP($P$1&amp;$U$1&amp;A109,STEP②【抽出】!$B$3:$O$300,12,FALSE)),"",VLOOKUP($P$1&amp;$U$1&amp;A109,STEP②【抽出】!$B$3:$O$300,12,FALSE))</f>
        <v/>
      </c>
      <c r="R109" s="61"/>
      <c r="S109" s="61"/>
      <c r="T109" s="37" t="str">
        <f>IF(ISERROR(VLOOKUP($P$1&amp;$U$1&amp;A109,STEP②【抽出】!$B$3:$O$300,13,FALSE)),"",VLOOKUP($P$1&amp;$U$1&amp;A109,STEP②【抽出】!$B$3:$O$300,13,FALSE))</f>
        <v/>
      </c>
      <c r="U109" s="38" t="str">
        <f>IF(ISERROR(VLOOKUP($P$1&amp;$U$1&amp;A109,STEP②【抽出】!$B$3:$O$300,14,FALSE)),"",VLOOKUP($P$1&amp;$U$1&amp;A109,STEP②【抽出】!$B$3:$O$300,14,FALSE))</f>
        <v/>
      </c>
      <c r="V109" s="39"/>
      <c r="W109" s="22"/>
    </row>
    <row r="110" spans="1:23" ht="12.75" customHeight="1" x14ac:dyDescent="0.15">
      <c r="A110" s="30">
        <v>107</v>
      </c>
      <c r="B110" s="62" t="str">
        <f>IF(ISERROR(VLOOKUP($P$1&amp;$U$1&amp;A110,STEP②【抽出】!$B$3:$O$300,6,FALSE)),"",VLOOKUP($P$1&amp;$U$1&amp;A110,STEP②【抽出】!$B$3:$O$300,6,FALSE))</f>
        <v/>
      </c>
      <c r="C110" s="62"/>
      <c r="D110" s="62"/>
      <c r="E110" s="59" t="str">
        <f>IF(ISERROR(VLOOKUP($P$1&amp;$U$1&amp;A110,STEP②【抽出】!$B$3:$O$300,7,FALSE)),"",VLOOKUP($P$1&amp;$U$1&amp;A110,STEP②【抽出】!$B$3:$O$300,7,FALSE))</f>
        <v/>
      </c>
      <c r="F110" s="59"/>
      <c r="G110" s="69" t="str">
        <f>IF(ISERROR(VLOOKUP($P$1&amp;$U$1&amp;A110,STEP②【抽出】!$B$3:$O$300,8,FALSE)),"",VLOOKUP($P$1&amp;$U$1&amp;A110,STEP②【抽出】!$B$3:$O$300,8,FALSE))</f>
        <v/>
      </c>
      <c r="H110" s="69"/>
      <c r="I110" s="59" t="str">
        <f>IF(ISERROR(VLOOKUP($P$1&amp;$U$1&amp;A110,STEP②【抽出】!$B$3:$O$300,9,FALSE)),"",VLOOKUP($P$1&amp;$U$1&amp;A110,STEP②【抽出】!$B$3:$O$300,9,FALSE))</f>
        <v/>
      </c>
      <c r="J110" s="59"/>
      <c r="K110" s="59"/>
      <c r="L110" s="59"/>
      <c r="M110" s="57" t="str">
        <f>IF(ISERROR(VLOOKUP($P$1&amp;$U$1&amp;A110,STEP②【抽出】!$B$3:$O$300,10,FALSE)),"",VLOOKUP($P$1&amp;$U$1&amp;A110,STEP②【抽出】!$B$3:$O$300,10,FALSE))</f>
        <v/>
      </c>
      <c r="N110" s="57"/>
      <c r="O110" s="57"/>
      <c r="P110" s="31" t="str">
        <f>IF(ISERROR(VLOOKUP($P$1&amp;$U$1&amp;A110,STEP②【抽出】!$B$3:$O$300,11,FALSE)),"",VLOOKUP($P$1&amp;$U$1&amp;A110,STEP②【抽出】!$B$3:$O$300,11,FALSE))</f>
        <v/>
      </c>
      <c r="Q110" s="62" t="str">
        <f>IF(ISERROR(VLOOKUP($P$1&amp;$U$1&amp;A110,STEP②【抽出】!$B$3:$O$300,12,FALSE)),"",VLOOKUP($P$1&amp;$U$1&amp;A110,STEP②【抽出】!$B$3:$O$300,12,FALSE))</f>
        <v/>
      </c>
      <c r="R110" s="62"/>
      <c r="S110" s="62"/>
      <c r="T110" s="32" t="str">
        <f>IF(ISERROR(VLOOKUP($P$1&amp;$U$1&amp;A110,STEP②【抽出】!$B$3:$O$300,13,FALSE)),"",VLOOKUP($P$1&amp;$U$1&amp;A110,STEP②【抽出】!$B$3:$O$300,13,FALSE))</f>
        <v/>
      </c>
      <c r="U110" s="33" t="str">
        <f>IF(ISERROR(VLOOKUP($P$1&amp;$U$1&amp;A110,STEP②【抽出】!$B$3:$O$300,14,FALSE)),"",VLOOKUP($P$1&amp;$U$1&amp;A110,STEP②【抽出】!$B$3:$O$300,14,FALSE))</f>
        <v/>
      </c>
      <c r="V110" s="34"/>
      <c r="W110" s="22"/>
    </row>
    <row r="111" spans="1:23" ht="12.75" customHeight="1" x14ac:dyDescent="0.15">
      <c r="A111" s="35">
        <v>108</v>
      </c>
      <c r="B111" s="61" t="str">
        <f>IF(ISERROR(VLOOKUP($P$1&amp;$U$1&amp;A111,STEP②【抽出】!$B$3:$O$300,6,FALSE)),"",VLOOKUP($P$1&amp;$U$1&amp;A111,STEP②【抽出】!$B$3:$O$300,6,FALSE))</f>
        <v/>
      </c>
      <c r="C111" s="61"/>
      <c r="D111" s="61"/>
      <c r="E111" s="58" t="str">
        <f>IF(ISERROR(VLOOKUP($P$1&amp;$U$1&amp;A111,STEP②【抽出】!$B$3:$O$300,7,FALSE)),"",VLOOKUP($P$1&amp;$U$1&amp;A111,STEP②【抽出】!$B$3:$O$300,7,FALSE))</f>
        <v/>
      </c>
      <c r="F111" s="58"/>
      <c r="G111" s="68" t="str">
        <f>IF(ISERROR(VLOOKUP($P$1&amp;$U$1&amp;A111,STEP②【抽出】!$B$3:$O$300,8,FALSE)),"",VLOOKUP($P$1&amp;$U$1&amp;A111,STEP②【抽出】!$B$3:$O$300,8,FALSE))</f>
        <v/>
      </c>
      <c r="H111" s="68"/>
      <c r="I111" s="58" t="str">
        <f>IF(ISERROR(VLOOKUP($P$1&amp;$U$1&amp;A111,STEP②【抽出】!$B$3:$O$300,9,FALSE)),"",VLOOKUP($P$1&amp;$U$1&amp;A111,STEP②【抽出】!$B$3:$O$300,9,FALSE))</f>
        <v/>
      </c>
      <c r="J111" s="58"/>
      <c r="K111" s="58"/>
      <c r="L111" s="58"/>
      <c r="M111" s="56" t="str">
        <f>IF(ISERROR(VLOOKUP($P$1&amp;$U$1&amp;A111,STEP②【抽出】!$B$3:$O$300,10,FALSE)),"",VLOOKUP($P$1&amp;$U$1&amp;A111,STEP②【抽出】!$B$3:$O$300,10,FALSE))</f>
        <v/>
      </c>
      <c r="N111" s="56"/>
      <c r="O111" s="56"/>
      <c r="P111" s="36" t="str">
        <f>IF(ISERROR(VLOOKUP($P$1&amp;$U$1&amp;A111,STEP②【抽出】!$B$3:$O$300,11,FALSE)),"",VLOOKUP($P$1&amp;$U$1&amp;A111,STEP②【抽出】!$B$3:$O$300,11,FALSE))</f>
        <v/>
      </c>
      <c r="Q111" s="61" t="str">
        <f>IF(ISERROR(VLOOKUP($P$1&amp;$U$1&amp;A111,STEP②【抽出】!$B$3:$O$300,12,FALSE)),"",VLOOKUP($P$1&amp;$U$1&amp;A111,STEP②【抽出】!$B$3:$O$300,12,FALSE))</f>
        <v/>
      </c>
      <c r="R111" s="61"/>
      <c r="S111" s="61"/>
      <c r="T111" s="37" t="str">
        <f>IF(ISERROR(VLOOKUP($P$1&amp;$U$1&amp;A111,STEP②【抽出】!$B$3:$O$300,13,FALSE)),"",VLOOKUP($P$1&amp;$U$1&amp;A111,STEP②【抽出】!$B$3:$O$300,13,FALSE))</f>
        <v/>
      </c>
      <c r="U111" s="38" t="str">
        <f>IF(ISERROR(VLOOKUP($P$1&amp;$U$1&amp;A111,STEP②【抽出】!$B$3:$O$300,14,FALSE)),"",VLOOKUP($P$1&amp;$U$1&amp;A111,STEP②【抽出】!$B$3:$O$300,14,FALSE))</f>
        <v/>
      </c>
      <c r="V111" s="39"/>
      <c r="W111" s="22"/>
    </row>
    <row r="112" spans="1:23" ht="12.75" customHeight="1" x14ac:dyDescent="0.15">
      <c r="A112" s="30">
        <v>109</v>
      </c>
      <c r="B112" s="62" t="str">
        <f>IF(ISERROR(VLOOKUP($P$1&amp;$U$1&amp;A112,STEP②【抽出】!$B$3:$O$300,6,FALSE)),"",VLOOKUP($P$1&amp;$U$1&amp;A112,STEP②【抽出】!$B$3:$O$300,6,FALSE))</f>
        <v/>
      </c>
      <c r="C112" s="62"/>
      <c r="D112" s="62"/>
      <c r="E112" s="59" t="str">
        <f>IF(ISERROR(VLOOKUP($P$1&amp;$U$1&amp;A112,STEP②【抽出】!$B$3:$O$300,7,FALSE)),"",VLOOKUP($P$1&amp;$U$1&amp;A112,STEP②【抽出】!$B$3:$O$300,7,FALSE))</f>
        <v/>
      </c>
      <c r="F112" s="59"/>
      <c r="G112" s="69" t="str">
        <f>IF(ISERROR(VLOOKUP($P$1&amp;$U$1&amp;A112,STEP②【抽出】!$B$3:$O$300,8,FALSE)),"",VLOOKUP($P$1&amp;$U$1&amp;A112,STEP②【抽出】!$B$3:$O$300,8,FALSE))</f>
        <v/>
      </c>
      <c r="H112" s="69"/>
      <c r="I112" s="59" t="str">
        <f>IF(ISERROR(VLOOKUP($P$1&amp;$U$1&amp;A112,STEP②【抽出】!$B$3:$O$300,9,FALSE)),"",VLOOKUP($P$1&amp;$U$1&amp;A112,STEP②【抽出】!$B$3:$O$300,9,FALSE))</f>
        <v/>
      </c>
      <c r="J112" s="59"/>
      <c r="K112" s="59"/>
      <c r="L112" s="59"/>
      <c r="M112" s="57" t="str">
        <f>IF(ISERROR(VLOOKUP($P$1&amp;$U$1&amp;A112,STEP②【抽出】!$B$3:$O$300,10,FALSE)),"",VLOOKUP($P$1&amp;$U$1&amp;A112,STEP②【抽出】!$B$3:$O$300,10,FALSE))</f>
        <v/>
      </c>
      <c r="N112" s="57"/>
      <c r="O112" s="57"/>
      <c r="P112" s="31" t="str">
        <f>IF(ISERROR(VLOOKUP($P$1&amp;$U$1&amp;A112,STEP②【抽出】!$B$3:$O$300,11,FALSE)),"",VLOOKUP($P$1&amp;$U$1&amp;A112,STEP②【抽出】!$B$3:$O$300,11,FALSE))</f>
        <v/>
      </c>
      <c r="Q112" s="62" t="str">
        <f>IF(ISERROR(VLOOKUP($P$1&amp;$U$1&amp;A112,STEP②【抽出】!$B$3:$O$300,12,FALSE)),"",VLOOKUP($P$1&amp;$U$1&amp;A112,STEP②【抽出】!$B$3:$O$300,12,FALSE))</f>
        <v/>
      </c>
      <c r="R112" s="62"/>
      <c r="S112" s="62"/>
      <c r="T112" s="32" t="str">
        <f>IF(ISERROR(VLOOKUP($P$1&amp;$U$1&amp;A112,STEP②【抽出】!$B$3:$O$300,13,FALSE)),"",VLOOKUP($P$1&amp;$U$1&amp;A112,STEP②【抽出】!$B$3:$O$300,13,FALSE))</f>
        <v/>
      </c>
      <c r="U112" s="33" t="str">
        <f>IF(ISERROR(VLOOKUP($P$1&amp;$U$1&amp;A112,STEP②【抽出】!$B$3:$O$300,14,FALSE)),"",VLOOKUP($P$1&amp;$U$1&amp;A112,STEP②【抽出】!$B$3:$O$300,14,FALSE))</f>
        <v/>
      </c>
      <c r="V112" s="34"/>
      <c r="W112" s="22"/>
    </row>
    <row r="113" spans="1:23" ht="12.75" customHeight="1" thickBot="1" x14ac:dyDescent="0.2">
      <c r="A113" s="40">
        <v>110</v>
      </c>
      <c r="B113" s="63" t="str">
        <f>IF(ISERROR(VLOOKUP($P$1&amp;$U$1&amp;A113,STEP②【抽出】!$B$3:$O$300,6,FALSE)),"",VLOOKUP($P$1&amp;$U$1&amp;A113,STEP②【抽出】!$B$3:$O$300,6,FALSE))</f>
        <v/>
      </c>
      <c r="C113" s="63"/>
      <c r="D113" s="63"/>
      <c r="E113" s="60" t="str">
        <f>IF(ISERROR(VLOOKUP($P$1&amp;$U$1&amp;A113,STEP②【抽出】!$B$3:$O$300,7,FALSE)),"",VLOOKUP($P$1&amp;$U$1&amp;A113,STEP②【抽出】!$B$3:$O$300,7,FALSE))</f>
        <v/>
      </c>
      <c r="F113" s="60"/>
      <c r="G113" s="70" t="str">
        <f>IF(ISERROR(VLOOKUP($P$1&amp;$U$1&amp;A113,STEP②【抽出】!$B$3:$O$300,8,FALSE)),"",VLOOKUP($P$1&amp;$U$1&amp;A113,STEP②【抽出】!$B$3:$O$300,8,FALSE))</f>
        <v/>
      </c>
      <c r="H113" s="70"/>
      <c r="I113" s="60" t="str">
        <f>IF(ISERROR(VLOOKUP($P$1&amp;$U$1&amp;A113,STEP②【抽出】!$B$3:$O$300,9,FALSE)),"",VLOOKUP($P$1&amp;$U$1&amp;A113,STEP②【抽出】!$B$3:$O$300,9,FALSE))</f>
        <v/>
      </c>
      <c r="J113" s="60"/>
      <c r="K113" s="60"/>
      <c r="L113" s="60"/>
      <c r="M113" s="67" t="str">
        <f>IF(ISERROR(VLOOKUP($P$1&amp;$U$1&amp;A113,STEP②【抽出】!$B$3:$O$300,10,FALSE)),"",VLOOKUP($P$1&amp;$U$1&amp;A113,STEP②【抽出】!$B$3:$O$300,10,FALSE))</f>
        <v/>
      </c>
      <c r="N113" s="67"/>
      <c r="O113" s="67"/>
      <c r="P113" s="41" t="str">
        <f>IF(ISERROR(VLOOKUP($P$1&amp;$U$1&amp;A113,STEP②【抽出】!$B$3:$O$300,11,FALSE)),"",VLOOKUP($P$1&amp;$U$1&amp;A113,STEP②【抽出】!$B$3:$O$300,11,FALSE))</f>
        <v/>
      </c>
      <c r="Q113" s="63" t="str">
        <f>IF(ISERROR(VLOOKUP($P$1&amp;$U$1&amp;A113,STEP②【抽出】!$B$3:$O$300,12,FALSE)),"",VLOOKUP($P$1&amp;$U$1&amp;A113,STEP②【抽出】!$B$3:$O$300,12,FALSE))</f>
        <v/>
      </c>
      <c r="R113" s="63"/>
      <c r="S113" s="63"/>
      <c r="T113" s="42" t="str">
        <f>IF(ISERROR(VLOOKUP($P$1&amp;$U$1&amp;A113,STEP②【抽出】!$B$3:$O$300,13,FALSE)),"",VLOOKUP($P$1&amp;$U$1&amp;A113,STEP②【抽出】!$B$3:$O$300,13,FALSE))</f>
        <v/>
      </c>
      <c r="U113" s="43" t="str">
        <f>IF(ISERROR(VLOOKUP($P$1&amp;$U$1&amp;A113,STEP②【抽出】!$B$3:$O$300,14,FALSE)),"",VLOOKUP($P$1&amp;$U$1&amp;A113,STEP②【抽出】!$B$3:$O$300,14,FALSE))</f>
        <v/>
      </c>
      <c r="V113" s="44"/>
      <c r="W113" s="22"/>
    </row>
    <row r="114" spans="1:23" ht="12.75" customHeight="1" x14ac:dyDescent="0.15">
      <c r="A114" s="25">
        <v>111</v>
      </c>
      <c r="B114" s="55" t="str">
        <f>IF(ISERROR(VLOOKUP($P$1&amp;$U$1&amp;A114,STEP②【抽出】!$B$3:$O$300,6,FALSE)),"",VLOOKUP($P$1&amp;$U$1&amp;A114,STEP②【抽出】!$B$3:$O$300,6,FALSE))</f>
        <v/>
      </c>
      <c r="C114" s="55"/>
      <c r="D114" s="55"/>
      <c r="E114" s="53" t="str">
        <f>IF(ISERROR(VLOOKUP($P$1&amp;$U$1&amp;A114,STEP②【抽出】!$B$3:$O$300,7,FALSE)),"",VLOOKUP($P$1&amp;$U$1&amp;A114,STEP②【抽出】!$B$3:$O$300,7,FALSE))</f>
        <v/>
      </c>
      <c r="F114" s="53"/>
      <c r="G114" s="71" t="str">
        <f>IF(ISERROR(VLOOKUP($P$1&amp;$U$1&amp;A114,STEP②【抽出】!$B$3:$O$300,8,FALSE)),"",VLOOKUP($P$1&amp;$U$1&amp;A114,STEP②【抽出】!$B$3:$O$300,8,FALSE))</f>
        <v/>
      </c>
      <c r="H114" s="71"/>
      <c r="I114" s="53" t="str">
        <f>IF(ISERROR(VLOOKUP($P$1&amp;$U$1&amp;A114,STEP②【抽出】!$B$3:$O$300,9,FALSE)),"",VLOOKUP($P$1&amp;$U$1&amp;A114,STEP②【抽出】!$B$3:$O$300,9,FALSE))</f>
        <v/>
      </c>
      <c r="J114" s="53"/>
      <c r="K114" s="53"/>
      <c r="L114" s="53"/>
      <c r="M114" s="66" t="str">
        <f>IF(ISERROR(VLOOKUP($P$1&amp;$U$1&amp;A114,STEP②【抽出】!$B$3:$O$300,10,FALSE)),"",VLOOKUP($P$1&amp;$U$1&amp;A114,STEP②【抽出】!$B$3:$O$300,10,FALSE))</f>
        <v/>
      </c>
      <c r="N114" s="66"/>
      <c r="O114" s="66"/>
      <c r="P114" s="26" t="str">
        <f>IF(ISERROR(VLOOKUP($P$1&amp;$U$1&amp;A114,STEP②【抽出】!$B$3:$O$300,11,FALSE)),"",VLOOKUP($P$1&amp;$U$1&amp;A114,STEP②【抽出】!$B$3:$O$300,11,FALSE))</f>
        <v/>
      </c>
      <c r="Q114" s="55" t="str">
        <f>IF(ISERROR(VLOOKUP($P$1&amp;$U$1&amp;A114,STEP②【抽出】!$B$3:$O$300,12,FALSE)),"",VLOOKUP($P$1&amp;$U$1&amp;A114,STEP②【抽出】!$B$3:$O$300,12,FALSE))</f>
        <v/>
      </c>
      <c r="R114" s="55"/>
      <c r="S114" s="55"/>
      <c r="T114" s="27" t="str">
        <f>IF(ISERROR(VLOOKUP($P$1&amp;$U$1&amp;A114,STEP②【抽出】!$B$3:$O$300,13,FALSE)),"",VLOOKUP($P$1&amp;$U$1&amp;A114,STEP②【抽出】!$B$3:$O$300,13,FALSE))</f>
        <v/>
      </c>
      <c r="U114" s="28" t="str">
        <f>IF(ISERROR(VLOOKUP($P$1&amp;$U$1&amp;A114,STEP②【抽出】!$B$3:$O$300,14,FALSE)),"",VLOOKUP($P$1&amp;$U$1&amp;A114,STEP②【抽出】!$B$3:$O$300,14,FALSE))</f>
        <v/>
      </c>
      <c r="V114" s="29"/>
      <c r="W114" s="22"/>
    </row>
    <row r="115" spans="1:23" ht="12.75" customHeight="1" x14ac:dyDescent="0.15">
      <c r="A115" s="35">
        <v>112</v>
      </c>
      <c r="B115" s="61" t="str">
        <f>IF(ISERROR(VLOOKUP($P$1&amp;$U$1&amp;A115,STEP②【抽出】!$B$3:$O$300,6,FALSE)),"",VLOOKUP($P$1&amp;$U$1&amp;A115,STEP②【抽出】!$B$3:$O$300,6,FALSE))</f>
        <v/>
      </c>
      <c r="C115" s="61"/>
      <c r="D115" s="61"/>
      <c r="E115" s="58" t="str">
        <f>IF(ISERROR(VLOOKUP($P$1&amp;$U$1&amp;A115,STEP②【抽出】!$B$3:$O$300,7,FALSE)),"",VLOOKUP($P$1&amp;$U$1&amp;A115,STEP②【抽出】!$B$3:$O$300,7,FALSE))</f>
        <v/>
      </c>
      <c r="F115" s="58"/>
      <c r="G115" s="68" t="str">
        <f>IF(ISERROR(VLOOKUP($P$1&amp;$U$1&amp;A115,STEP②【抽出】!$B$3:$O$300,8,FALSE)),"",VLOOKUP($P$1&amp;$U$1&amp;A115,STEP②【抽出】!$B$3:$O$300,8,FALSE))</f>
        <v/>
      </c>
      <c r="H115" s="68"/>
      <c r="I115" s="58" t="str">
        <f>IF(ISERROR(VLOOKUP($P$1&amp;$U$1&amp;A115,STEP②【抽出】!$B$3:$O$300,9,FALSE)),"",VLOOKUP($P$1&amp;$U$1&amp;A115,STEP②【抽出】!$B$3:$O$300,9,FALSE))</f>
        <v/>
      </c>
      <c r="J115" s="58"/>
      <c r="K115" s="58"/>
      <c r="L115" s="58"/>
      <c r="M115" s="56" t="str">
        <f>IF(ISERROR(VLOOKUP($P$1&amp;$U$1&amp;A115,STEP②【抽出】!$B$3:$O$300,10,FALSE)),"",VLOOKUP($P$1&amp;$U$1&amp;A115,STEP②【抽出】!$B$3:$O$300,10,FALSE))</f>
        <v/>
      </c>
      <c r="N115" s="56"/>
      <c r="O115" s="56"/>
      <c r="P115" s="36" t="str">
        <f>IF(ISERROR(VLOOKUP($P$1&amp;$U$1&amp;A115,STEP②【抽出】!$B$3:$O$300,11,FALSE)),"",VLOOKUP($P$1&amp;$U$1&amp;A115,STEP②【抽出】!$B$3:$O$300,11,FALSE))</f>
        <v/>
      </c>
      <c r="Q115" s="61" t="str">
        <f>IF(ISERROR(VLOOKUP($P$1&amp;$U$1&amp;A115,STEP②【抽出】!$B$3:$O$300,12,FALSE)),"",VLOOKUP($P$1&amp;$U$1&amp;A115,STEP②【抽出】!$B$3:$O$300,12,FALSE))</f>
        <v/>
      </c>
      <c r="R115" s="61"/>
      <c r="S115" s="61"/>
      <c r="T115" s="37" t="str">
        <f>IF(ISERROR(VLOOKUP($P$1&amp;$U$1&amp;A115,STEP②【抽出】!$B$3:$O$300,13,FALSE)),"",VLOOKUP($P$1&amp;$U$1&amp;A115,STEP②【抽出】!$B$3:$O$300,13,FALSE))</f>
        <v/>
      </c>
      <c r="U115" s="38" t="str">
        <f>IF(ISERROR(VLOOKUP($P$1&amp;$U$1&amp;A115,STEP②【抽出】!$B$3:$O$300,14,FALSE)),"",VLOOKUP($P$1&amp;$U$1&amp;A115,STEP②【抽出】!$B$3:$O$300,14,FALSE))</f>
        <v/>
      </c>
      <c r="V115" s="39"/>
      <c r="W115" s="22"/>
    </row>
    <row r="116" spans="1:23" ht="12.75" customHeight="1" x14ac:dyDescent="0.15">
      <c r="A116" s="30">
        <v>113</v>
      </c>
      <c r="B116" s="62" t="str">
        <f>IF(ISERROR(VLOOKUP($P$1&amp;$U$1&amp;A116,STEP②【抽出】!$B$3:$O$300,6,FALSE)),"",VLOOKUP($P$1&amp;$U$1&amp;A116,STEP②【抽出】!$B$3:$O$300,6,FALSE))</f>
        <v/>
      </c>
      <c r="C116" s="62"/>
      <c r="D116" s="62"/>
      <c r="E116" s="59" t="str">
        <f>IF(ISERROR(VLOOKUP($P$1&amp;$U$1&amp;A116,STEP②【抽出】!$B$3:$O$300,7,FALSE)),"",VLOOKUP($P$1&amp;$U$1&amp;A116,STEP②【抽出】!$B$3:$O$300,7,FALSE))</f>
        <v/>
      </c>
      <c r="F116" s="59"/>
      <c r="G116" s="69" t="str">
        <f>IF(ISERROR(VLOOKUP($P$1&amp;$U$1&amp;A116,STEP②【抽出】!$B$3:$O$300,8,FALSE)),"",VLOOKUP($P$1&amp;$U$1&amp;A116,STEP②【抽出】!$B$3:$O$300,8,FALSE))</f>
        <v/>
      </c>
      <c r="H116" s="69"/>
      <c r="I116" s="59" t="str">
        <f>IF(ISERROR(VLOOKUP($P$1&amp;$U$1&amp;A116,STEP②【抽出】!$B$3:$O$300,9,FALSE)),"",VLOOKUP($P$1&amp;$U$1&amp;A116,STEP②【抽出】!$B$3:$O$300,9,FALSE))</f>
        <v/>
      </c>
      <c r="J116" s="59"/>
      <c r="K116" s="59"/>
      <c r="L116" s="59"/>
      <c r="M116" s="57" t="str">
        <f>IF(ISERROR(VLOOKUP($P$1&amp;$U$1&amp;A116,STEP②【抽出】!$B$3:$O$300,10,FALSE)),"",VLOOKUP($P$1&amp;$U$1&amp;A116,STEP②【抽出】!$B$3:$O$300,10,FALSE))</f>
        <v/>
      </c>
      <c r="N116" s="57"/>
      <c r="O116" s="57"/>
      <c r="P116" s="31" t="str">
        <f>IF(ISERROR(VLOOKUP($P$1&amp;$U$1&amp;A116,STEP②【抽出】!$B$3:$O$300,11,FALSE)),"",VLOOKUP($P$1&amp;$U$1&amp;A116,STEP②【抽出】!$B$3:$O$300,11,FALSE))</f>
        <v/>
      </c>
      <c r="Q116" s="62" t="str">
        <f>IF(ISERROR(VLOOKUP($P$1&amp;$U$1&amp;A116,STEP②【抽出】!$B$3:$O$300,12,FALSE)),"",VLOOKUP($P$1&amp;$U$1&amp;A116,STEP②【抽出】!$B$3:$O$300,12,FALSE))</f>
        <v/>
      </c>
      <c r="R116" s="62"/>
      <c r="S116" s="62"/>
      <c r="T116" s="32" t="str">
        <f>IF(ISERROR(VLOOKUP($P$1&amp;$U$1&amp;A116,STEP②【抽出】!$B$3:$O$300,13,FALSE)),"",VLOOKUP($P$1&amp;$U$1&amp;A116,STEP②【抽出】!$B$3:$O$300,13,FALSE))</f>
        <v/>
      </c>
      <c r="U116" s="33" t="str">
        <f>IF(ISERROR(VLOOKUP($P$1&amp;$U$1&amp;A116,STEP②【抽出】!$B$3:$O$300,14,FALSE)),"",VLOOKUP($P$1&amp;$U$1&amp;A116,STEP②【抽出】!$B$3:$O$300,14,FALSE))</f>
        <v/>
      </c>
      <c r="V116" s="34"/>
      <c r="W116" s="22"/>
    </row>
    <row r="117" spans="1:23" ht="12.75" customHeight="1" x14ac:dyDescent="0.15">
      <c r="A117" s="35">
        <v>114</v>
      </c>
      <c r="B117" s="61" t="str">
        <f>IF(ISERROR(VLOOKUP($P$1&amp;$U$1&amp;A117,STEP②【抽出】!$B$3:$O$300,6,FALSE)),"",VLOOKUP($P$1&amp;$U$1&amp;A117,STEP②【抽出】!$B$3:$O$300,6,FALSE))</f>
        <v/>
      </c>
      <c r="C117" s="61"/>
      <c r="D117" s="61"/>
      <c r="E117" s="58" t="str">
        <f>IF(ISERROR(VLOOKUP($P$1&amp;$U$1&amp;A117,STEP②【抽出】!$B$3:$O$300,7,FALSE)),"",VLOOKUP($P$1&amp;$U$1&amp;A117,STEP②【抽出】!$B$3:$O$300,7,FALSE))</f>
        <v/>
      </c>
      <c r="F117" s="58"/>
      <c r="G117" s="68" t="str">
        <f>IF(ISERROR(VLOOKUP($P$1&amp;$U$1&amp;A117,STEP②【抽出】!$B$3:$O$300,8,FALSE)),"",VLOOKUP($P$1&amp;$U$1&amp;A117,STEP②【抽出】!$B$3:$O$300,8,FALSE))</f>
        <v/>
      </c>
      <c r="H117" s="68"/>
      <c r="I117" s="58" t="str">
        <f>IF(ISERROR(VLOOKUP($P$1&amp;$U$1&amp;A117,STEP②【抽出】!$B$3:$O$300,9,FALSE)),"",VLOOKUP($P$1&amp;$U$1&amp;A117,STEP②【抽出】!$B$3:$O$300,9,FALSE))</f>
        <v/>
      </c>
      <c r="J117" s="58"/>
      <c r="K117" s="58"/>
      <c r="L117" s="58"/>
      <c r="M117" s="56" t="str">
        <f>IF(ISERROR(VLOOKUP($P$1&amp;$U$1&amp;A117,STEP②【抽出】!$B$3:$O$300,10,FALSE)),"",VLOOKUP($P$1&amp;$U$1&amp;A117,STEP②【抽出】!$B$3:$O$300,10,FALSE))</f>
        <v/>
      </c>
      <c r="N117" s="56"/>
      <c r="O117" s="56"/>
      <c r="P117" s="36" t="str">
        <f>IF(ISERROR(VLOOKUP($P$1&amp;$U$1&amp;A117,STEP②【抽出】!$B$3:$O$300,11,FALSE)),"",VLOOKUP($P$1&amp;$U$1&amp;A117,STEP②【抽出】!$B$3:$O$300,11,FALSE))</f>
        <v/>
      </c>
      <c r="Q117" s="61" t="str">
        <f>IF(ISERROR(VLOOKUP($P$1&amp;$U$1&amp;A117,STEP②【抽出】!$B$3:$O$300,12,FALSE)),"",VLOOKUP($P$1&amp;$U$1&amp;A117,STEP②【抽出】!$B$3:$O$300,12,FALSE))</f>
        <v/>
      </c>
      <c r="R117" s="61"/>
      <c r="S117" s="61"/>
      <c r="T117" s="37" t="str">
        <f>IF(ISERROR(VLOOKUP($P$1&amp;$U$1&amp;A117,STEP②【抽出】!$B$3:$O$300,13,FALSE)),"",VLOOKUP($P$1&amp;$U$1&amp;A117,STEP②【抽出】!$B$3:$O$300,13,FALSE))</f>
        <v/>
      </c>
      <c r="U117" s="38" t="str">
        <f>IF(ISERROR(VLOOKUP($P$1&amp;$U$1&amp;A117,STEP②【抽出】!$B$3:$O$300,14,FALSE)),"",VLOOKUP($P$1&amp;$U$1&amp;A117,STEP②【抽出】!$B$3:$O$300,14,FALSE))</f>
        <v/>
      </c>
      <c r="V117" s="39"/>
      <c r="W117" s="22"/>
    </row>
    <row r="118" spans="1:23" ht="12.75" customHeight="1" x14ac:dyDescent="0.15">
      <c r="A118" s="30">
        <v>115</v>
      </c>
      <c r="B118" s="62" t="str">
        <f>IF(ISERROR(VLOOKUP($P$1&amp;$U$1&amp;A118,STEP②【抽出】!$B$3:$O$300,6,FALSE)),"",VLOOKUP($P$1&amp;$U$1&amp;A118,STEP②【抽出】!$B$3:$O$300,6,FALSE))</f>
        <v/>
      </c>
      <c r="C118" s="62"/>
      <c r="D118" s="62"/>
      <c r="E118" s="59" t="str">
        <f>IF(ISERROR(VLOOKUP($P$1&amp;$U$1&amp;A118,STEP②【抽出】!$B$3:$O$300,7,FALSE)),"",VLOOKUP($P$1&amp;$U$1&amp;A118,STEP②【抽出】!$B$3:$O$300,7,FALSE))</f>
        <v/>
      </c>
      <c r="F118" s="59"/>
      <c r="G118" s="69" t="str">
        <f>IF(ISERROR(VLOOKUP($P$1&amp;$U$1&amp;A118,STEP②【抽出】!$B$3:$O$300,8,FALSE)),"",VLOOKUP($P$1&amp;$U$1&amp;A118,STEP②【抽出】!$B$3:$O$300,8,FALSE))</f>
        <v/>
      </c>
      <c r="H118" s="69"/>
      <c r="I118" s="59" t="str">
        <f>IF(ISERROR(VLOOKUP($P$1&amp;$U$1&amp;A118,STEP②【抽出】!$B$3:$O$300,9,FALSE)),"",VLOOKUP($P$1&amp;$U$1&amp;A118,STEP②【抽出】!$B$3:$O$300,9,FALSE))</f>
        <v/>
      </c>
      <c r="J118" s="59"/>
      <c r="K118" s="59"/>
      <c r="L118" s="59"/>
      <c r="M118" s="57" t="str">
        <f>IF(ISERROR(VLOOKUP($P$1&amp;$U$1&amp;A118,STEP②【抽出】!$B$3:$O$300,10,FALSE)),"",VLOOKUP($P$1&amp;$U$1&amp;A118,STEP②【抽出】!$B$3:$O$300,10,FALSE))</f>
        <v/>
      </c>
      <c r="N118" s="57"/>
      <c r="O118" s="57"/>
      <c r="P118" s="31" t="str">
        <f>IF(ISERROR(VLOOKUP($P$1&amp;$U$1&amp;A118,STEP②【抽出】!$B$3:$O$300,11,FALSE)),"",VLOOKUP($P$1&amp;$U$1&amp;A118,STEP②【抽出】!$B$3:$O$300,11,FALSE))</f>
        <v/>
      </c>
      <c r="Q118" s="62" t="str">
        <f>IF(ISERROR(VLOOKUP($P$1&amp;$U$1&amp;A118,STEP②【抽出】!$B$3:$O$300,12,FALSE)),"",VLOOKUP($P$1&amp;$U$1&amp;A118,STEP②【抽出】!$B$3:$O$300,12,FALSE))</f>
        <v/>
      </c>
      <c r="R118" s="62"/>
      <c r="S118" s="62"/>
      <c r="T118" s="32" t="str">
        <f>IF(ISERROR(VLOOKUP($P$1&amp;$U$1&amp;A118,STEP②【抽出】!$B$3:$O$300,13,FALSE)),"",VLOOKUP($P$1&amp;$U$1&amp;A118,STEP②【抽出】!$B$3:$O$300,13,FALSE))</f>
        <v/>
      </c>
      <c r="U118" s="33" t="str">
        <f>IF(ISERROR(VLOOKUP($P$1&amp;$U$1&amp;A118,STEP②【抽出】!$B$3:$O$300,14,FALSE)),"",VLOOKUP($P$1&amp;$U$1&amp;A118,STEP②【抽出】!$B$3:$O$300,14,FALSE))</f>
        <v/>
      </c>
      <c r="V118" s="34"/>
      <c r="W118" s="22"/>
    </row>
    <row r="119" spans="1:23" ht="12.75" customHeight="1" x14ac:dyDescent="0.15">
      <c r="A119" s="35">
        <v>116</v>
      </c>
      <c r="B119" s="61" t="str">
        <f>IF(ISERROR(VLOOKUP($P$1&amp;$U$1&amp;A119,STEP②【抽出】!$B$3:$O$300,6,FALSE)),"",VLOOKUP($P$1&amp;$U$1&amp;A119,STEP②【抽出】!$B$3:$O$300,6,FALSE))</f>
        <v/>
      </c>
      <c r="C119" s="61"/>
      <c r="D119" s="61"/>
      <c r="E119" s="58" t="str">
        <f>IF(ISERROR(VLOOKUP($P$1&amp;$U$1&amp;A119,STEP②【抽出】!$B$3:$O$300,7,FALSE)),"",VLOOKUP($P$1&amp;$U$1&amp;A119,STEP②【抽出】!$B$3:$O$300,7,FALSE))</f>
        <v/>
      </c>
      <c r="F119" s="58"/>
      <c r="G119" s="68" t="str">
        <f>IF(ISERROR(VLOOKUP($P$1&amp;$U$1&amp;A119,STEP②【抽出】!$B$3:$O$300,8,FALSE)),"",VLOOKUP($P$1&amp;$U$1&amp;A119,STEP②【抽出】!$B$3:$O$300,8,FALSE))</f>
        <v/>
      </c>
      <c r="H119" s="68"/>
      <c r="I119" s="58" t="str">
        <f>IF(ISERROR(VLOOKUP($P$1&amp;$U$1&amp;A119,STEP②【抽出】!$B$3:$O$300,9,FALSE)),"",VLOOKUP($P$1&amp;$U$1&amp;A119,STEP②【抽出】!$B$3:$O$300,9,FALSE))</f>
        <v/>
      </c>
      <c r="J119" s="58"/>
      <c r="K119" s="58"/>
      <c r="L119" s="58"/>
      <c r="M119" s="56" t="str">
        <f>IF(ISERROR(VLOOKUP($P$1&amp;$U$1&amp;A119,STEP②【抽出】!$B$3:$O$300,10,FALSE)),"",VLOOKUP($P$1&amp;$U$1&amp;A119,STEP②【抽出】!$B$3:$O$300,10,FALSE))</f>
        <v/>
      </c>
      <c r="N119" s="56"/>
      <c r="O119" s="56"/>
      <c r="P119" s="36" t="str">
        <f>IF(ISERROR(VLOOKUP($P$1&amp;$U$1&amp;A119,STEP②【抽出】!$B$3:$O$300,11,FALSE)),"",VLOOKUP($P$1&amp;$U$1&amp;A119,STEP②【抽出】!$B$3:$O$300,11,FALSE))</f>
        <v/>
      </c>
      <c r="Q119" s="61" t="str">
        <f>IF(ISERROR(VLOOKUP($P$1&amp;$U$1&amp;A119,STEP②【抽出】!$B$3:$O$300,12,FALSE)),"",VLOOKUP($P$1&amp;$U$1&amp;A119,STEP②【抽出】!$B$3:$O$300,12,FALSE))</f>
        <v/>
      </c>
      <c r="R119" s="61"/>
      <c r="S119" s="61"/>
      <c r="T119" s="37" t="str">
        <f>IF(ISERROR(VLOOKUP($P$1&amp;$U$1&amp;A119,STEP②【抽出】!$B$3:$O$300,13,FALSE)),"",VLOOKUP($P$1&amp;$U$1&amp;A119,STEP②【抽出】!$B$3:$O$300,13,FALSE))</f>
        <v/>
      </c>
      <c r="U119" s="38" t="str">
        <f>IF(ISERROR(VLOOKUP($P$1&amp;$U$1&amp;A119,STEP②【抽出】!$B$3:$O$300,14,FALSE)),"",VLOOKUP($P$1&amp;$U$1&amp;A119,STEP②【抽出】!$B$3:$O$300,14,FALSE))</f>
        <v/>
      </c>
      <c r="V119" s="39"/>
      <c r="W119" s="22"/>
    </row>
    <row r="120" spans="1:23" ht="12.75" customHeight="1" x14ac:dyDescent="0.15">
      <c r="A120" s="30">
        <v>117</v>
      </c>
      <c r="B120" s="62" t="str">
        <f>IF(ISERROR(VLOOKUP($P$1&amp;$U$1&amp;A120,STEP②【抽出】!$B$3:$O$300,6,FALSE)),"",VLOOKUP($P$1&amp;$U$1&amp;A120,STEP②【抽出】!$B$3:$O$300,6,FALSE))</f>
        <v/>
      </c>
      <c r="C120" s="62"/>
      <c r="D120" s="62"/>
      <c r="E120" s="59" t="str">
        <f>IF(ISERROR(VLOOKUP($P$1&amp;$U$1&amp;A120,STEP②【抽出】!$B$3:$O$300,7,FALSE)),"",VLOOKUP($P$1&amp;$U$1&amp;A120,STEP②【抽出】!$B$3:$O$300,7,FALSE))</f>
        <v/>
      </c>
      <c r="F120" s="59"/>
      <c r="G120" s="69" t="str">
        <f>IF(ISERROR(VLOOKUP($P$1&amp;$U$1&amp;A120,STEP②【抽出】!$B$3:$O$300,8,FALSE)),"",VLOOKUP($P$1&amp;$U$1&amp;A120,STEP②【抽出】!$B$3:$O$300,8,FALSE))</f>
        <v/>
      </c>
      <c r="H120" s="69"/>
      <c r="I120" s="59" t="str">
        <f>IF(ISERROR(VLOOKUP($P$1&amp;$U$1&amp;A120,STEP②【抽出】!$B$3:$O$300,9,FALSE)),"",VLOOKUP($P$1&amp;$U$1&amp;A120,STEP②【抽出】!$B$3:$O$300,9,FALSE))</f>
        <v/>
      </c>
      <c r="J120" s="59"/>
      <c r="K120" s="59"/>
      <c r="L120" s="59"/>
      <c r="M120" s="57" t="str">
        <f>IF(ISERROR(VLOOKUP($P$1&amp;$U$1&amp;A120,STEP②【抽出】!$B$3:$O$300,10,FALSE)),"",VLOOKUP($P$1&amp;$U$1&amp;A120,STEP②【抽出】!$B$3:$O$300,10,FALSE))</f>
        <v/>
      </c>
      <c r="N120" s="57"/>
      <c r="O120" s="57"/>
      <c r="P120" s="31" t="str">
        <f>IF(ISERROR(VLOOKUP($P$1&amp;$U$1&amp;A120,STEP②【抽出】!$B$3:$O$300,11,FALSE)),"",VLOOKUP($P$1&amp;$U$1&amp;A120,STEP②【抽出】!$B$3:$O$300,11,FALSE))</f>
        <v/>
      </c>
      <c r="Q120" s="62" t="str">
        <f>IF(ISERROR(VLOOKUP($P$1&amp;$U$1&amp;A120,STEP②【抽出】!$B$3:$O$300,12,FALSE)),"",VLOOKUP($P$1&amp;$U$1&amp;A120,STEP②【抽出】!$B$3:$O$300,12,FALSE))</f>
        <v/>
      </c>
      <c r="R120" s="62"/>
      <c r="S120" s="62"/>
      <c r="T120" s="32" t="str">
        <f>IF(ISERROR(VLOOKUP($P$1&amp;$U$1&amp;A120,STEP②【抽出】!$B$3:$O$300,13,FALSE)),"",VLOOKUP($P$1&amp;$U$1&amp;A120,STEP②【抽出】!$B$3:$O$300,13,FALSE))</f>
        <v/>
      </c>
      <c r="U120" s="33" t="str">
        <f>IF(ISERROR(VLOOKUP($P$1&amp;$U$1&amp;A120,STEP②【抽出】!$B$3:$O$300,14,FALSE)),"",VLOOKUP($P$1&amp;$U$1&amp;A120,STEP②【抽出】!$B$3:$O$300,14,FALSE))</f>
        <v/>
      </c>
      <c r="V120" s="34"/>
      <c r="W120" s="22"/>
    </row>
    <row r="121" spans="1:23" ht="12.75" customHeight="1" x14ac:dyDescent="0.15">
      <c r="A121" s="35">
        <v>118</v>
      </c>
      <c r="B121" s="61" t="str">
        <f>IF(ISERROR(VLOOKUP($P$1&amp;$U$1&amp;A121,STEP②【抽出】!$B$3:$O$300,6,FALSE)),"",VLOOKUP($P$1&amp;$U$1&amp;A121,STEP②【抽出】!$B$3:$O$300,6,FALSE))</f>
        <v/>
      </c>
      <c r="C121" s="61"/>
      <c r="D121" s="61"/>
      <c r="E121" s="58" t="str">
        <f>IF(ISERROR(VLOOKUP($P$1&amp;$U$1&amp;A121,STEP②【抽出】!$B$3:$O$300,7,FALSE)),"",VLOOKUP($P$1&amp;$U$1&amp;A121,STEP②【抽出】!$B$3:$O$300,7,FALSE))</f>
        <v/>
      </c>
      <c r="F121" s="58"/>
      <c r="G121" s="68" t="str">
        <f>IF(ISERROR(VLOOKUP($P$1&amp;$U$1&amp;A121,STEP②【抽出】!$B$3:$O$300,8,FALSE)),"",VLOOKUP($P$1&amp;$U$1&amp;A121,STEP②【抽出】!$B$3:$O$300,8,FALSE))</f>
        <v/>
      </c>
      <c r="H121" s="68"/>
      <c r="I121" s="58" t="str">
        <f>IF(ISERROR(VLOOKUP($P$1&amp;$U$1&amp;A121,STEP②【抽出】!$B$3:$O$300,9,FALSE)),"",VLOOKUP($P$1&amp;$U$1&amp;A121,STEP②【抽出】!$B$3:$O$300,9,FALSE))</f>
        <v/>
      </c>
      <c r="J121" s="58"/>
      <c r="K121" s="58"/>
      <c r="L121" s="58"/>
      <c r="M121" s="56" t="str">
        <f>IF(ISERROR(VLOOKUP($P$1&amp;$U$1&amp;A121,STEP②【抽出】!$B$3:$O$300,10,FALSE)),"",VLOOKUP($P$1&amp;$U$1&amp;A121,STEP②【抽出】!$B$3:$O$300,10,FALSE))</f>
        <v/>
      </c>
      <c r="N121" s="56"/>
      <c r="O121" s="56"/>
      <c r="P121" s="36" t="str">
        <f>IF(ISERROR(VLOOKUP($P$1&amp;$U$1&amp;A121,STEP②【抽出】!$B$3:$O$300,11,FALSE)),"",VLOOKUP($P$1&amp;$U$1&amp;A121,STEP②【抽出】!$B$3:$O$300,11,FALSE))</f>
        <v/>
      </c>
      <c r="Q121" s="61" t="str">
        <f>IF(ISERROR(VLOOKUP($P$1&amp;$U$1&amp;A121,STEP②【抽出】!$B$3:$O$300,12,FALSE)),"",VLOOKUP($P$1&amp;$U$1&amp;A121,STEP②【抽出】!$B$3:$O$300,12,FALSE))</f>
        <v/>
      </c>
      <c r="R121" s="61"/>
      <c r="S121" s="61"/>
      <c r="T121" s="37" t="str">
        <f>IF(ISERROR(VLOOKUP($P$1&amp;$U$1&amp;A121,STEP②【抽出】!$B$3:$O$300,13,FALSE)),"",VLOOKUP($P$1&amp;$U$1&amp;A121,STEP②【抽出】!$B$3:$O$300,13,FALSE))</f>
        <v/>
      </c>
      <c r="U121" s="38" t="str">
        <f>IF(ISERROR(VLOOKUP($P$1&amp;$U$1&amp;A121,STEP②【抽出】!$B$3:$O$300,14,FALSE)),"",VLOOKUP($P$1&amp;$U$1&amp;A121,STEP②【抽出】!$B$3:$O$300,14,FALSE))</f>
        <v/>
      </c>
      <c r="V121" s="39"/>
      <c r="W121" s="22"/>
    </row>
    <row r="122" spans="1:23" ht="12.75" customHeight="1" x14ac:dyDescent="0.15">
      <c r="A122" s="30">
        <v>119</v>
      </c>
      <c r="B122" s="62" t="str">
        <f>IF(ISERROR(VLOOKUP($P$1&amp;$U$1&amp;A122,STEP②【抽出】!$B$3:$O$300,6,FALSE)),"",VLOOKUP($P$1&amp;$U$1&amp;A122,STEP②【抽出】!$B$3:$O$300,6,FALSE))</f>
        <v/>
      </c>
      <c r="C122" s="62"/>
      <c r="D122" s="62"/>
      <c r="E122" s="59" t="str">
        <f>IF(ISERROR(VLOOKUP($P$1&amp;$U$1&amp;A122,STEP②【抽出】!$B$3:$O$300,7,FALSE)),"",VLOOKUP($P$1&amp;$U$1&amp;A122,STEP②【抽出】!$B$3:$O$300,7,FALSE))</f>
        <v/>
      </c>
      <c r="F122" s="59"/>
      <c r="G122" s="69" t="str">
        <f>IF(ISERROR(VLOOKUP($P$1&amp;$U$1&amp;A122,STEP②【抽出】!$B$3:$O$300,8,FALSE)),"",VLOOKUP($P$1&amp;$U$1&amp;A122,STEP②【抽出】!$B$3:$O$300,8,FALSE))</f>
        <v/>
      </c>
      <c r="H122" s="69"/>
      <c r="I122" s="59" t="str">
        <f>IF(ISERROR(VLOOKUP($P$1&amp;$U$1&amp;A122,STEP②【抽出】!$B$3:$O$300,9,FALSE)),"",VLOOKUP($P$1&amp;$U$1&amp;A122,STEP②【抽出】!$B$3:$O$300,9,FALSE))</f>
        <v/>
      </c>
      <c r="J122" s="59"/>
      <c r="K122" s="59"/>
      <c r="L122" s="59"/>
      <c r="M122" s="57" t="str">
        <f>IF(ISERROR(VLOOKUP($P$1&amp;$U$1&amp;A122,STEP②【抽出】!$B$3:$O$300,10,FALSE)),"",VLOOKUP($P$1&amp;$U$1&amp;A122,STEP②【抽出】!$B$3:$O$300,10,FALSE))</f>
        <v/>
      </c>
      <c r="N122" s="57"/>
      <c r="O122" s="57"/>
      <c r="P122" s="31" t="str">
        <f>IF(ISERROR(VLOOKUP($P$1&amp;$U$1&amp;A122,STEP②【抽出】!$B$3:$O$300,11,FALSE)),"",VLOOKUP($P$1&amp;$U$1&amp;A122,STEP②【抽出】!$B$3:$O$300,11,FALSE))</f>
        <v/>
      </c>
      <c r="Q122" s="62" t="str">
        <f>IF(ISERROR(VLOOKUP($P$1&amp;$U$1&amp;A122,STEP②【抽出】!$B$3:$O$300,12,FALSE)),"",VLOOKUP($P$1&amp;$U$1&amp;A122,STEP②【抽出】!$B$3:$O$300,12,FALSE))</f>
        <v/>
      </c>
      <c r="R122" s="62"/>
      <c r="S122" s="62"/>
      <c r="T122" s="32" t="str">
        <f>IF(ISERROR(VLOOKUP($P$1&amp;$U$1&amp;A122,STEP②【抽出】!$B$3:$O$300,13,FALSE)),"",VLOOKUP($P$1&amp;$U$1&amp;A122,STEP②【抽出】!$B$3:$O$300,13,FALSE))</f>
        <v/>
      </c>
      <c r="U122" s="33" t="str">
        <f>IF(ISERROR(VLOOKUP($P$1&amp;$U$1&amp;A122,STEP②【抽出】!$B$3:$O$300,14,FALSE)),"",VLOOKUP($P$1&amp;$U$1&amp;A122,STEP②【抽出】!$B$3:$O$300,14,FALSE))</f>
        <v/>
      </c>
      <c r="V122" s="34"/>
      <c r="W122" s="22"/>
    </row>
    <row r="123" spans="1:23" ht="12.75" customHeight="1" thickBot="1" x14ac:dyDescent="0.2">
      <c r="A123" s="40">
        <v>120</v>
      </c>
      <c r="B123" s="63" t="str">
        <f>IF(ISERROR(VLOOKUP($P$1&amp;$U$1&amp;A123,STEP②【抽出】!$B$3:$O$300,6,FALSE)),"",VLOOKUP($P$1&amp;$U$1&amp;A123,STEP②【抽出】!$B$3:$O$300,6,FALSE))</f>
        <v/>
      </c>
      <c r="C123" s="63"/>
      <c r="D123" s="63"/>
      <c r="E123" s="60" t="str">
        <f>IF(ISERROR(VLOOKUP($P$1&amp;$U$1&amp;A123,STEP②【抽出】!$B$3:$O$300,7,FALSE)),"",VLOOKUP($P$1&amp;$U$1&amp;A123,STEP②【抽出】!$B$3:$O$300,7,FALSE))</f>
        <v/>
      </c>
      <c r="F123" s="60"/>
      <c r="G123" s="70" t="str">
        <f>IF(ISERROR(VLOOKUP($P$1&amp;$U$1&amp;A123,STEP②【抽出】!$B$3:$O$300,8,FALSE)),"",VLOOKUP($P$1&amp;$U$1&amp;A123,STEP②【抽出】!$B$3:$O$300,8,FALSE))</f>
        <v/>
      </c>
      <c r="H123" s="70"/>
      <c r="I123" s="60" t="str">
        <f>IF(ISERROR(VLOOKUP($P$1&amp;$U$1&amp;A123,STEP②【抽出】!$B$3:$O$300,9,FALSE)),"",VLOOKUP($P$1&amp;$U$1&amp;A123,STEP②【抽出】!$B$3:$O$300,9,FALSE))</f>
        <v/>
      </c>
      <c r="J123" s="60"/>
      <c r="K123" s="60"/>
      <c r="L123" s="60"/>
      <c r="M123" s="67" t="str">
        <f>IF(ISERROR(VLOOKUP($P$1&amp;$U$1&amp;A123,STEP②【抽出】!$B$3:$O$300,10,FALSE)),"",VLOOKUP($P$1&amp;$U$1&amp;A123,STEP②【抽出】!$B$3:$O$300,10,FALSE))</f>
        <v/>
      </c>
      <c r="N123" s="67"/>
      <c r="O123" s="67"/>
      <c r="P123" s="41" t="str">
        <f>IF(ISERROR(VLOOKUP($P$1&amp;$U$1&amp;A123,STEP②【抽出】!$B$3:$O$300,11,FALSE)),"",VLOOKUP($P$1&amp;$U$1&amp;A123,STEP②【抽出】!$B$3:$O$300,11,FALSE))</f>
        <v/>
      </c>
      <c r="Q123" s="63" t="str">
        <f>IF(ISERROR(VLOOKUP($P$1&amp;$U$1&amp;A123,STEP②【抽出】!$B$3:$O$300,12,FALSE)),"",VLOOKUP($P$1&amp;$U$1&amp;A123,STEP②【抽出】!$B$3:$O$300,12,FALSE))</f>
        <v/>
      </c>
      <c r="R123" s="63"/>
      <c r="S123" s="63"/>
      <c r="T123" s="42" t="str">
        <f>IF(ISERROR(VLOOKUP($P$1&amp;$U$1&amp;A123,STEP②【抽出】!$B$3:$O$300,13,FALSE)),"",VLOOKUP($P$1&amp;$U$1&amp;A123,STEP②【抽出】!$B$3:$O$300,13,FALSE))</f>
        <v/>
      </c>
      <c r="U123" s="43" t="str">
        <f>IF(ISERROR(VLOOKUP($P$1&amp;$U$1&amp;A123,STEP②【抽出】!$B$3:$O$300,14,FALSE)),"",VLOOKUP($P$1&amp;$U$1&amp;A123,STEP②【抽出】!$B$3:$O$300,14,FALSE))</f>
        <v/>
      </c>
      <c r="V123" s="44"/>
      <c r="W123" s="22"/>
    </row>
    <row r="124" spans="1:23" ht="12.75" customHeight="1" x14ac:dyDescent="0.15">
      <c r="A124" s="25">
        <v>121</v>
      </c>
      <c r="B124" s="55" t="str">
        <f>IF(ISERROR(VLOOKUP($P$1&amp;$U$1&amp;A124,STEP②【抽出】!$B$3:$O$300,6,FALSE)),"",VLOOKUP($P$1&amp;$U$1&amp;A124,STEP②【抽出】!$B$3:$O$300,6,FALSE))</f>
        <v/>
      </c>
      <c r="C124" s="55"/>
      <c r="D124" s="55"/>
      <c r="E124" s="53" t="str">
        <f>IF(ISERROR(VLOOKUP($P$1&amp;$U$1&amp;A124,STEP②【抽出】!$B$3:$O$300,7,FALSE)),"",VLOOKUP($P$1&amp;$U$1&amp;A124,STEP②【抽出】!$B$3:$O$300,7,FALSE))</f>
        <v/>
      </c>
      <c r="F124" s="53"/>
      <c r="G124" s="71" t="str">
        <f>IF(ISERROR(VLOOKUP($P$1&amp;$U$1&amp;A124,STEP②【抽出】!$B$3:$O$300,8,FALSE)),"",VLOOKUP($P$1&amp;$U$1&amp;A124,STEP②【抽出】!$B$3:$O$300,8,FALSE))</f>
        <v/>
      </c>
      <c r="H124" s="71"/>
      <c r="I124" s="53" t="str">
        <f>IF(ISERROR(VLOOKUP($P$1&amp;$U$1&amp;A124,STEP②【抽出】!$B$3:$O$300,9,FALSE)),"",VLOOKUP($P$1&amp;$U$1&amp;A124,STEP②【抽出】!$B$3:$O$300,9,FALSE))</f>
        <v/>
      </c>
      <c r="J124" s="53"/>
      <c r="K124" s="53"/>
      <c r="L124" s="53"/>
      <c r="M124" s="66" t="str">
        <f>IF(ISERROR(VLOOKUP($P$1&amp;$U$1&amp;A124,STEP②【抽出】!$B$3:$O$300,10,FALSE)),"",VLOOKUP($P$1&amp;$U$1&amp;A124,STEP②【抽出】!$B$3:$O$300,10,FALSE))</f>
        <v/>
      </c>
      <c r="N124" s="66"/>
      <c r="O124" s="66"/>
      <c r="P124" s="26" t="str">
        <f>IF(ISERROR(VLOOKUP($P$1&amp;$U$1&amp;A124,STEP②【抽出】!$B$3:$O$300,11,FALSE)),"",VLOOKUP($P$1&amp;$U$1&amp;A124,STEP②【抽出】!$B$3:$O$300,11,FALSE))</f>
        <v/>
      </c>
      <c r="Q124" s="55" t="str">
        <f>IF(ISERROR(VLOOKUP($P$1&amp;$U$1&amp;A124,STEP②【抽出】!$B$3:$O$300,12,FALSE)),"",VLOOKUP($P$1&amp;$U$1&amp;A124,STEP②【抽出】!$B$3:$O$300,12,FALSE))</f>
        <v/>
      </c>
      <c r="R124" s="55"/>
      <c r="S124" s="55"/>
      <c r="T124" s="27" t="str">
        <f>IF(ISERROR(VLOOKUP($P$1&amp;$U$1&amp;A124,STEP②【抽出】!$B$3:$O$300,13,FALSE)),"",VLOOKUP($P$1&amp;$U$1&amp;A124,STEP②【抽出】!$B$3:$O$300,13,FALSE))</f>
        <v/>
      </c>
      <c r="U124" s="28" t="str">
        <f>IF(ISERROR(VLOOKUP($P$1&amp;$U$1&amp;A124,STEP②【抽出】!$B$3:$O$300,14,FALSE)),"",VLOOKUP($P$1&amp;$U$1&amp;A124,STEP②【抽出】!$B$3:$O$300,14,FALSE))</f>
        <v/>
      </c>
      <c r="V124" s="29"/>
      <c r="W124" s="22"/>
    </row>
    <row r="125" spans="1:23" ht="12.75" customHeight="1" x14ac:dyDescent="0.15">
      <c r="A125" s="35">
        <v>122</v>
      </c>
      <c r="B125" s="61" t="str">
        <f>IF(ISERROR(VLOOKUP($P$1&amp;$U$1&amp;A125,STEP②【抽出】!$B$3:$O$300,6,FALSE)),"",VLOOKUP($P$1&amp;$U$1&amp;A125,STEP②【抽出】!$B$3:$O$300,6,FALSE))</f>
        <v/>
      </c>
      <c r="C125" s="61"/>
      <c r="D125" s="61"/>
      <c r="E125" s="58" t="str">
        <f>IF(ISERROR(VLOOKUP($P$1&amp;$U$1&amp;A125,STEP②【抽出】!$B$3:$O$300,7,FALSE)),"",VLOOKUP($P$1&amp;$U$1&amp;A125,STEP②【抽出】!$B$3:$O$300,7,FALSE))</f>
        <v/>
      </c>
      <c r="F125" s="58"/>
      <c r="G125" s="68" t="str">
        <f>IF(ISERROR(VLOOKUP($P$1&amp;$U$1&amp;A125,STEP②【抽出】!$B$3:$O$300,8,FALSE)),"",VLOOKUP($P$1&amp;$U$1&amp;A125,STEP②【抽出】!$B$3:$O$300,8,FALSE))</f>
        <v/>
      </c>
      <c r="H125" s="68"/>
      <c r="I125" s="58" t="str">
        <f>IF(ISERROR(VLOOKUP($P$1&amp;$U$1&amp;A125,STEP②【抽出】!$B$3:$O$300,9,FALSE)),"",VLOOKUP($P$1&amp;$U$1&amp;A125,STEP②【抽出】!$B$3:$O$300,9,FALSE))</f>
        <v/>
      </c>
      <c r="J125" s="58"/>
      <c r="K125" s="58"/>
      <c r="L125" s="58"/>
      <c r="M125" s="56" t="str">
        <f>IF(ISERROR(VLOOKUP($P$1&amp;$U$1&amp;A125,STEP②【抽出】!$B$3:$O$300,10,FALSE)),"",VLOOKUP($P$1&amp;$U$1&amp;A125,STEP②【抽出】!$B$3:$O$300,10,FALSE))</f>
        <v/>
      </c>
      <c r="N125" s="56"/>
      <c r="O125" s="56"/>
      <c r="P125" s="36" t="str">
        <f>IF(ISERROR(VLOOKUP($P$1&amp;$U$1&amp;A125,STEP②【抽出】!$B$3:$O$300,11,FALSE)),"",VLOOKUP($P$1&amp;$U$1&amp;A125,STEP②【抽出】!$B$3:$O$300,11,FALSE))</f>
        <v/>
      </c>
      <c r="Q125" s="61" t="str">
        <f>IF(ISERROR(VLOOKUP($P$1&amp;$U$1&amp;A125,STEP②【抽出】!$B$3:$O$300,12,FALSE)),"",VLOOKUP($P$1&amp;$U$1&amp;A125,STEP②【抽出】!$B$3:$O$300,12,FALSE))</f>
        <v/>
      </c>
      <c r="R125" s="61"/>
      <c r="S125" s="61"/>
      <c r="T125" s="37" t="str">
        <f>IF(ISERROR(VLOOKUP($P$1&amp;$U$1&amp;A125,STEP②【抽出】!$B$3:$O$300,13,FALSE)),"",VLOOKUP($P$1&amp;$U$1&amp;A125,STEP②【抽出】!$B$3:$O$300,13,FALSE))</f>
        <v/>
      </c>
      <c r="U125" s="38" t="str">
        <f>IF(ISERROR(VLOOKUP($P$1&amp;$U$1&amp;A125,STEP②【抽出】!$B$3:$O$300,14,FALSE)),"",VLOOKUP($P$1&amp;$U$1&amp;A125,STEP②【抽出】!$B$3:$O$300,14,FALSE))</f>
        <v/>
      </c>
      <c r="V125" s="39"/>
      <c r="W125" s="22"/>
    </row>
    <row r="126" spans="1:23" ht="12.75" customHeight="1" x14ac:dyDescent="0.15">
      <c r="A126" s="30">
        <v>123</v>
      </c>
      <c r="B126" s="62" t="str">
        <f>IF(ISERROR(VLOOKUP($P$1&amp;$U$1&amp;A126,STEP②【抽出】!$B$3:$O$300,6,FALSE)),"",VLOOKUP($P$1&amp;$U$1&amp;A126,STEP②【抽出】!$B$3:$O$300,6,FALSE))</f>
        <v/>
      </c>
      <c r="C126" s="62"/>
      <c r="D126" s="62"/>
      <c r="E126" s="59" t="str">
        <f>IF(ISERROR(VLOOKUP($P$1&amp;$U$1&amp;A126,STEP②【抽出】!$B$3:$O$300,7,FALSE)),"",VLOOKUP($P$1&amp;$U$1&amp;A126,STEP②【抽出】!$B$3:$O$300,7,FALSE))</f>
        <v/>
      </c>
      <c r="F126" s="59"/>
      <c r="G126" s="69" t="str">
        <f>IF(ISERROR(VLOOKUP($P$1&amp;$U$1&amp;A126,STEP②【抽出】!$B$3:$O$300,8,FALSE)),"",VLOOKUP($P$1&amp;$U$1&amp;A126,STEP②【抽出】!$B$3:$O$300,8,FALSE))</f>
        <v/>
      </c>
      <c r="H126" s="69"/>
      <c r="I126" s="59" t="str">
        <f>IF(ISERROR(VLOOKUP($P$1&amp;$U$1&amp;A126,STEP②【抽出】!$B$3:$O$300,9,FALSE)),"",VLOOKUP($P$1&amp;$U$1&amp;A126,STEP②【抽出】!$B$3:$O$300,9,FALSE))</f>
        <v/>
      </c>
      <c r="J126" s="59"/>
      <c r="K126" s="59"/>
      <c r="L126" s="59"/>
      <c r="M126" s="57" t="str">
        <f>IF(ISERROR(VLOOKUP($P$1&amp;$U$1&amp;A126,STEP②【抽出】!$B$3:$O$300,10,FALSE)),"",VLOOKUP($P$1&amp;$U$1&amp;A126,STEP②【抽出】!$B$3:$O$300,10,FALSE))</f>
        <v/>
      </c>
      <c r="N126" s="57"/>
      <c r="O126" s="57"/>
      <c r="P126" s="31" t="str">
        <f>IF(ISERROR(VLOOKUP($P$1&amp;$U$1&amp;A126,STEP②【抽出】!$B$3:$O$300,11,FALSE)),"",VLOOKUP($P$1&amp;$U$1&amp;A126,STEP②【抽出】!$B$3:$O$300,11,FALSE))</f>
        <v/>
      </c>
      <c r="Q126" s="62" t="str">
        <f>IF(ISERROR(VLOOKUP($P$1&amp;$U$1&amp;A126,STEP②【抽出】!$B$3:$O$300,12,FALSE)),"",VLOOKUP($P$1&amp;$U$1&amp;A126,STEP②【抽出】!$B$3:$O$300,12,FALSE))</f>
        <v/>
      </c>
      <c r="R126" s="62"/>
      <c r="S126" s="62"/>
      <c r="T126" s="32" t="str">
        <f>IF(ISERROR(VLOOKUP($P$1&amp;$U$1&amp;A126,STEP②【抽出】!$B$3:$O$300,13,FALSE)),"",VLOOKUP($P$1&amp;$U$1&amp;A126,STEP②【抽出】!$B$3:$O$300,13,FALSE))</f>
        <v/>
      </c>
      <c r="U126" s="33" t="str">
        <f>IF(ISERROR(VLOOKUP($P$1&amp;$U$1&amp;A126,STEP②【抽出】!$B$3:$O$300,14,FALSE)),"",VLOOKUP($P$1&amp;$U$1&amp;A126,STEP②【抽出】!$B$3:$O$300,14,FALSE))</f>
        <v/>
      </c>
      <c r="V126" s="34"/>
      <c r="W126" s="22"/>
    </row>
    <row r="127" spans="1:23" ht="12.75" customHeight="1" x14ac:dyDescent="0.15">
      <c r="A127" s="35">
        <v>124</v>
      </c>
      <c r="B127" s="61" t="str">
        <f>IF(ISERROR(VLOOKUP($P$1&amp;$U$1&amp;A127,STEP②【抽出】!$B$3:$O$300,6,FALSE)),"",VLOOKUP($P$1&amp;$U$1&amp;A127,STEP②【抽出】!$B$3:$O$300,6,FALSE))</f>
        <v/>
      </c>
      <c r="C127" s="61"/>
      <c r="D127" s="61"/>
      <c r="E127" s="58" t="str">
        <f>IF(ISERROR(VLOOKUP($P$1&amp;$U$1&amp;A127,STEP②【抽出】!$B$3:$O$300,7,FALSE)),"",VLOOKUP($P$1&amp;$U$1&amp;A127,STEP②【抽出】!$B$3:$O$300,7,FALSE))</f>
        <v/>
      </c>
      <c r="F127" s="58"/>
      <c r="G127" s="68" t="str">
        <f>IF(ISERROR(VLOOKUP($P$1&amp;$U$1&amp;A127,STEP②【抽出】!$B$3:$O$300,8,FALSE)),"",VLOOKUP($P$1&amp;$U$1&amp;A127,STEP②【抽出】!$B$3:$O$300,8,FALSE))</f>
        <v/>
      </c>
      <c r="H127" s="68"/>
      <c r="I127" s="58" t="str">
        <f>IF(ISERROR(VLOOKUP($P$1&amp;$U$1&amp;A127,STEP②【抽出】!$B$3:$O$300,9,FALSE)),"",VLOOKUP($P$1&amp;$U$1&amp;A127,STEP②【抽出】!$B$3:$O$300,9,FALSE))</f>
        <v/>
      </c>
      <c r="J127" s="58"/>
      <c r="K127" s="58"/>
      <c r="L127" s="58"/>
      <c r="M127" s="56" t="str">
        <f>IF(ISERROR(VLOOKUP($P$1&amp;$U$1&amp;A127,STEP②【抽出】!$B$3:$O$300,10,FALSE)),"",VLOOKUP($P$1&amp;$U$1&amp;A127,STEP②【抽出】!$B$3:$O$300,10,FALSE))</f>
        <v/>
      </c>
      <c r="N127" s="56"/>
      <c r="O127" s="56"/>
      <c r="P127" s="36" t="str">
        <f>IF(ISERROR(VLOOKUP($P$1&amp;$U$1&amp;A127,STEP②【抽出】!$B$3:$O$300,11,FALSE)),"",VLOOKUP($P$1&amp;$U$1&amp;A127,STEP②【抽出】!$B$3:$O$300,11,FALSE))</f>
        <v/>
      </c>
      <c r="Q127" s="61" t="str">
        <f>IF(ISERROR(VLOOKUP($P$1&amp;$U$1&amp;A127,STEP②【抽出】!$B$3:$O$300,12,FALSE)),"",VLOOKUP($P$1&amp;$U$1&amp;A127,STEP②【抽出】!$B$3:$O$300,12,FALSE))</f>
        <v/>
      </c>
      <c r="R127" s="61"/>
      <c r="S127" s="61"/>
      <c r="T127" s="37" t="str">
        <f>IF(ISERROR(VLOOKUP($P$1&amp;$U$1&amp;A127,STEP②【抽出】!$B$3:$O$300,13,FALSE)),"",VLOOKUP($P$1&amp;$U$1&amp;A127,STEP②【抽出】!$B$3:$O$300,13,FALSE))</f>
        <v/>
      </c>
      <c r="U127" s="38" t="str">
        <f>IF(ISERROR(VLOOKUP($P$1&amp;$U$1&amp;A127,STEP②【抽出】!$B$3:$O$300,14,FALSE)),"",VLOOKUP($P$1&amp;$U$1&amp;A127,STEP②【抽出】!$B$3:$O$300,14,FALSE))</f>
        <v/>
      </c>
      <c r="V127" s="39"/>
      <c r="W127" s="22"/>
    </row>
    <row r="128" spans="1:23" ht="12.75" customHeight="1" x14ac:dyDescent="0.15">
      <c r="A128" s="30">
        <v>125</v>
      </c>
      <c r="B128" s="62" t="str">
        <f>IF(ISERROR(VLOOKUP($P$1&amp;$U$1&amp;A128,STEP②【抽出】!$B$3:$O$300,6,FALSE)),"",VLOOKUP($P$1&amp;$U$1&amp;A128,STEP②【抽出】!$B$3:$O$300,6,FALSE))</f>
        <v/>
      </c>
      <c r="C128" s="62"/>
      <c r="D128" s="62"/>
      <c r="E128" s="59" t="str">
        <f>IF(ISERROR(VLOOKUP($P$1&amp;$U$1&amp;A128,STEP②【抽出】!$B$3:$O$300,7,FALSE)),"",VLOOKUP($P$1&amp;$U$1&amp;A128,STEP②【抽出】!$B$3:$O$300,7,FALSE))</f>
        <v/>
      </c>
      <c r="F128" s="59"/>
      <c r="G128" s="69" t="str">
        <f>IF(ISERROR(VLOOKUP($P$1&amp;$U$1&amp;A128,STEP②【抽出】!$B$3:$O$300,8,FALSE)),"",VLOOKUP($P$1&amp;$U$1&amp;A128,STEP②【抽出】!$B$3:$O$300,8,FALSE))</f>
        <v/>
      </c>
      <c r="H128" s="69"/>
      <c r="I128" s="59" t="str">
        <f>IF(ISERROR(VLOOKUP($P$1&amp;$U$1&amp;A128,STEP②【抽出】!$B$3:$O$300,9,FALSE)),"",VLOOKUP($P$1&amp;$U$1&amp;A128,STEP②【抽出】!$B$3:$O$300,9,FALSE))</f>
        <v/>
      </c>
      <c r="J128" s="59"/>
      <c r="K128" s="59"/>
      <c r="L128" s="59"/>
      <c r="M128" s="57" t="str">
        <f>IF(ISERROR(VLOOKUP($P$1&amp;$U$1&amp;A128,STEP②【抽出】!$B$3:$O$300,10,FALSE)),"",VLOOKUP($P$1&amp;$U$1&amp;A128,STEP②【抽出】!$B$3:$O$300,10,FALSE))</f>
        <v/>
      </c>
      <c r="N128" s="57"/>
      <c r="O128" s="57"/>
      <c r="P128" s="31" t="str">
        <f>IF(ISERROR(VLOOKUP($P$1&amp;$U$1&amp;A128,STEP②【抽出】!$B$3:$O$300,11,FALSE)),"",VLOOKUP($P$1&amp;$U$1&amp;A128,STEP②【抽出】!$B$3:$O$300,11,FALSE))</f>
        <v/>
      </c>
      <c r="Q128" s="62" t="str">
        <f>IF(ISERROR(VLOOKUP($P$1&amp;$U$1&amp;A128,STEP②【抽出】!$B$3:$O$300,12,FALSE)),"",VLOOKUP($P$1&amp;$U$1&amp;A128,STEP②【抽出】!$B$3:$O$300,12,FALSE))</f>
        <v/>
      </c>
      <c r="R128" s="62"/>
      <c r="S128" s="62"/>
      <c r="T128" s="32" t="str">
        <f>IF(ISERROR(VLOOKUP($P$1&amp;$U$1&amp;A128,STEP②【抽出】!$B$3:$O$300,13,FALSE)),"",VLOOKUP($P$1&amp;$U$1&amp;A128,STEP②【抽出】!$B$3:$O$300,13,FALSE))</f>
        <v/>
      </c>
      <c r="U128" s="33" t="str">
        <f>IF(ISERROR(VLOOKUP($P$1&amp;$U$1&amp;A128,STEP②【抽出】!$B$3:$O$300,14,FALSE)),"",VLOOKUP($P$1&amp;$U$1&amp;A128,STEP②【抽出】!$B$3:$O$300,14,FALSE))</f>
        <v/>
      </c>
      <c r="V128" s="34"/>
      <c r="W128" s="22"/>
    </row>
    <row r="129" spans="1:23" ht="12.75" customHeight="1" x14ac:dyDescent="0.15">
      <c r="A129" s="35">
        <v>126</v>
      </c>
      <c r="B129" s="61" t="str">
        <f>IF(ISERROR(VLOOKUP($P$1&amp;$U$1&amp;A129,STEP②【抽出】!$B$3:$O$300,6,FALSE)),"",VLOOKUP($P$1&amp;$U$1&amp;A129,STEP②【抽出】!$B$3:$O$300,6,FALSE))</f>
        <v/>
      </c>
      <c r="C129" s="61"/>
      <c r="D129" s="61"/>
      <c r="E129" s="58" t="str">
        <f>IF(ISERROR(VLOOKUP($P$1&amp;$U$1&amp;A129,STEP②【抽出】!$B$3:$O$300,7,FALSE)),"",VLOOKUP($P$1&amp;$U$1&amp;A129,STEP②【抽出】!$B$3:$O$300,7,FALSE))</f>
        <v/>
      </c>
      <c r="F129" s="58"/>
      <c r="G129" s="68" t="str">
        <f>IF(ISERROR(VLOOKUP($P$1&amp;$U$1&amp;A129,STEP②【抽出】!$B$3:$O$300,8,FALSE)),"",VLOOKUP($P$1&amp;$U$1&amp;A129,STEP②【抽出】!$B$3:$O$300,8,FALSE))</f>
        <v/>
      </c>
      <c r="H129" s="68"/>
      <c r="I129" s="58" t="str">
        <f>IF(ISERROR(VLOOKUP($P$1&amp;$U$1&amp;A129,STEP②【抽出】!$B$3:$O$300,9,FALSE)),"",VLOOKUP($P$1&amp;$U$1&amp;A129,STEP②【抽出】!$B$3:$O$300,9,FALSE))</f>
        <v/>
      </c>
      <c r="J129" s="58"/>
      <c r="K129" s="58"/>
      <c r="L129" s="58"/>
      <c r="M129" s="56" t="str">
        <f>IF(ISERROR(VLOOKUP($P$1&amp;$U$1&amp;A129,STEP②【抽出】!$B$3:$O$300,10,FALSE)),"",VLOOKUP($P$1&amp;$U$1&amp;A129,STEP②【抽出】!$B$3:$O$300,10,FALSE))</f>
        <v/>
      </c>
      <c r="N129" s="56"/>
      <c r="O129" s="56"/>
      <c r="P129" s="36" t="str">
        <f>IF(ISERROR(VLOOKUP($P$1&amp;$U$1&amp;A129,STEP②【抽出】!$B$3:$O$300,11,FALSE)),"",VLOOKUP($P$1&amp;$U$1&amp;A129,STEP②【抽出】!$B$3:$O$300,11,FALSE))</f>
        <v/>
      </c>
      <c r="Q129" s="61" t="str">
        <f>IF(ISERROR(VLOOKUP($P$1&amp;$U$1&amp;A129,STEP②【抽出】!$B$3:$O$300,12,FALSE)),"",VLOOKUP($P$1&amp;$U$1&amp;A129,STEP②【抽出】!$B$3:$O$300,12,FALSE))</f>
        <v/>
      </c>
      <c r="R129" s="61"/>
      <c r="S129" s="61"/>
      <c r="T129" s="37" t="str">
        <f>IF(ISERROR(VLOOKUP($P$1&amp;$U$1&amp;A129,STEP②【抽出】!$B$3:$O$300,13,FALSE)),"",VLOOKUP($P$1&amp;$U$1&amp;A129,STEP②【抽出】!$B$3:$O$300,13,FALSE))</f>
        <v/>
      </c>
      <c r="U129" s="38" t="str">
        <f>IF(ISERROR(VLOOKUP($P$1&amp;$U$1&amp;A129,STEP②【抽出】!$B$3:$O$300,14,FALSE)),"",VLOOKUP($P$1&amp;$U$1&amp;A129,STEP②【抽出】!$B$3:$O$300,14,FALSE))</f>
        <v/>
      </c>
      <c r="V129" s="39"/>
      <c r="W129" s="22"/>
    </row>
    <row r="130" spans="1:23" ht="12.75" customHeight="1" x14ac:dyDescent="0.15">
      <c r="A130" s="30">
        <v>127</v>
      </c>
      <c r="B130" s="62" t="str">
        <f>IF(ISERROR(VLOOKUP($P$1&amp;$U$1&amp;A130,STEP②【抽出】!$B$3:$O$300,6,FALSE)),"",VLOOKUP($P$1&amp;$U$1&amp;A130,STEP②【抽出】!$B$3:$O$300,6,FALSE))</f>
        <v/>
      </c>
      <c r="C130" s="62"/>
      <c r="D130" s="62"/>
      <c r="E130" s="59" t="str">
        <f>IF(ISERROR(VLOOKUP($P$1&amp;$U$1&amp;A130,STEP②【抽出】!$B$3:$O$300,7,FALSE)),"",VLOOKUP($P$1&amp;$U$1&amp;A130,STEP②【抽出】!$B$3:$O$300,7,FALSE))</f>
        <v/>
      </c>
      <c r="F130" s="59"/>
      <c r="G130" s="69" t="str">
        <f>IF(ISERROR(VLOOKUP($P$1&amp;$U$1&amp;A130,STEP②【抽出】!$B$3:$O$300,8,FALSE)),"",VLOOKUP($P$1&amp;$U$1&amp;A130,STEP②【抽出】!$B$3:$O$300,8,FALSE))</f>
        <v/>
      </c>
      <c r="H130" s="69"/>
      <c r="I130" s="59" t="str">
        <f>IF(ISERROR(VLOOKUP($P$1&amp;$U$1&amp;A130,STEP②【抽出】!$B$3:$O$300,9,FALSE)),"",VLOOKUP($P$1&amp;$U$1&amp;A130,STEP②【抽出】!$B$3:$O$300,9,FALSE))</f>
        <v/>
      </c>
      <c r="J130" s="59"/>
      <c r="K130" s="59"/>
      <c r="L130" s="59"/>
      <c r="M130" s="57" t="str">
        <f>IF(ISERROR(VLOOKUP($P$1&amp;$U$1&amp;A130,STEP②【抽出】!$B$3:$O$300,10,FALSE)),"",VLOOKUP($P$1&amp;$U$1&amp;A130,STEP②【抽出】!$B$3:$O$300,10,FALSE))</f>
        <v/>
      </c>
      <c r="N130" s="57"/>
      <c r="O130" s="57"/>
      <c r="P130" s="31" t="str">
        <f>IF(ISERROR(VLOOKUP($P$1&amp;$U$1&amp;A130,STEP②【抽出】!$B$3:$O$300,11,FALSE)),"",VLOOKUP($P$1&amp;$U$1&amp;A130,STEP②【抽出】!$B$3:$O$300,11,FALSE))</f>
        <v/>
      </c>
      <c r="Q130" s="62" t="str">
        <f>IF(ISERROR(VLOOKUP($P$1&amp;$U$1&amp;A130,STEP②【抽出】!$B$3:$O$300,12,FALSE)),"",VLOOKUP($P$1&amp;$U$1&amp;A130,STEP②【抽出】!$B$3:$O$300,12,FALSE))</f>
        <v/>
      </c>
      <c r="R130" s="62"/>
      <c r="S130" s="62"/>
      <c r="T130" s="32" t="str">
        <f>IF(ISERROR(VLOOKUP($P$1&amp;$U$1&amp;A130,STEP②【抽出】!$B$3:$O$300,13,FALSE)),"",VLOOKUP($P$1&amp;$U$1&amp;A130,STEP②【抽出】!$B$3:$O$300,13,FALSE))</f>
        <v/>
      </c>
      <c r="U130" s="33" t="str">
        <f>IF(ISERROR(VLOOKUP($P$1&amp;$U$1&amp;A130,STEP②【抽出】!$B$3:$O$300,14,FALSE)),"",VLOOKUP($P$1&amp;$U$1&amp;A130,STEP②【抽出】!$B$3:$O$300,14,FALSE))</f>
        <v/>
      </c>
      <c r="V130" s="34"/>
      <c r="W130" s="22"/>
    </row>
    <row r="131" spans="1:23" ht="12.75" customHeight="1" x14ac:dyDescent="0.15">
      <c r="A131" s="35">
        <v>128</v>
      </c>
      <c r="B131" s="61" t="str">
        <f>IF(ISERROR(VLOOKUP($P$1&amp;$U$1&amp;A131,STEP②【抽出】!$B$3:$O$300,6,FALSE)),"",VLOOKUP($P$1&amp;$U$1&amp;A131,STEP②【抽出】!$B$3:$O$300,6,FALSE))</f>
        <v/>
      </c>
      <c r="C131" s="61"/>
      <c r="D131" s="61"/>
      <c r="E131" s="58" t="str">
        <f>IF(ISERROR(VLOOKUP($P$1&amp;$U$1&amp;A131,STEP②【抽出】!$B$3:$O$300,7,FALSE)),"",VLOOKUP($P$1&amp;$U$1&amp;A131,STEP②【抽出】!$B$3:$O$300,7,FALSE))</f>
        <v/>
      </c>
      <c r="F131" s="58"/>
      <c r="G131" s="68" t="str">
        <f>IF(ISERROR(VLOOKUP($P$1&amp;$U$1&amp;A131,STEP②【抽出】!$B$3:$O$300,8,FALSE)),"",VLOOKUP($P$1&amp;$U$1&amp;A131,STEP②【抽出】!$B$3:$O$300,8,FALSE))</f>
        <v/>
      </c>
      <c r="H131" s="68"/>
      <c r="I131" s="58" t="str">
        <f>IF(ISERROR(VLOOKUP($P$1&amp;$U$1&amp;A131,STEP②【抽出】!$B$3:$O$300,9,FALSE)),"",VLOOKUP($P$1&amp;$U$1&amp;A131,STEP②【抽出】!$B$3:$O$300,9,FALSE))</f>
        <v/>
      </c>
      <c r="J131" s="58"/>
      <c r="K131" s="58"/>
      <c r="L131" s="58"/>
      <c r="M131" s="56" t="str">
        <f>IF(ISERROR(VLOOKUP($P$1&amp;$U$1&amp;A131,STEP②【抽出】!$B$3:$O$300,10,FALSE)),"",VLOOKUP($P$1&amp;$U$1&amp;A131,STEP②【抽出】!$B$3:$O$300,10,FALSE))</f>
        <v/>
      </c>
      <c r="N131" s="56"/>
      <c r="O131" s="56"/>
      <c r="P131" s="36" t="str">
        <f>IF(ISERROR(VLOOKUP($P$1&amp;$U$1&amp;A131,STEP②【抽出】!$B$3:$O$300,11,FALSE)),"",VLOOKUP($P$1&amp;$U$1&amp;A131,STEP②【抽出】!$B$3:$O$300,11,FALSE))</f>
        <v/>
      </c>
      <c r="Q131" s="61" t="str">
        <f>IF(ISERROR(VLOOKUP($P$1&amp;$U$1&amp;A131,STEP②【抽出】!$B$3:$O$300,12,FALSE)),"",VLOOKUP($P$1&amp;$U$1&amp;A131,STEP②【抽出】!$B$3:$O$300,12,FALSE))</f>
        <v/>
      </c>
      <c r="R131" s="61"/>
      <c r="S131" s="61"/>
      <c r="T131" s="37" t="str">
        <f>IF(ISERROR(VLOOKUP($P$1&amp;$U$1&amp;A131,STEP②【抽出】!$B$3:$O$300,13,FALSE)),"",VLOOKUP($P$1&amp;$U$1&amp;A131,STEP②【抽出】!$B$3:$O$300,13,FALSE))</f>
        <v/>
      </c>
      <c r="U131" s="38" t="str">
        <f>IF(ISERROR(VLOOKUP($P$1&amp;$U$1&amp;A131,STEP②【抽出】!$B$3:$O$300,14,FALSE)),"",VLOOKUP($P$1&amp;$U$1&amp;A131,STEP②【抽出】!$B$3:$O$300,14,FALSE))</f>
        <v/>
      </c>
      <c r="V131" s="39"/>
      <c r="W131" s="22"/>
    </row>
    <row r="132" spans="1:23" ht="12.75" customHeight="1" x14ac:dyDescent="0.15">
      <c r="A132" s="30">
        <v>129</v>
      </c>
      <c r="B132" s="62" t="str">
        <f>IF(ISERROR(VLOOKUP($P$1&amp;$U$1&amp;A132,STEP②【抽出】!$B$3:$O$300,6,FALSE)),"",VLOOKUP($P$1&amp;$U$1&amp;A132,STEP②【抽出】!$B$3:$O$300,6,FALSE))</f>
        <v/>
      </c>
      <c r="C132" s="62"/>
      <c r="D132" s="62"/>
      <c r="E132" s="59" t="str">
        <f>IF(ISERROR(VLOOKUP($P$1&amp;$U$1&amp;A132,STEP②【抽出】!$B$3:$O$300,7,FALSE)),"",VLOOKUP($P$1&amp;$U$1&amp;A132,STEP②【抽出】!$B$3:$O$300,7,FALSE))</f>
        <v/>
      </c>
      <c r="F132" s="59"/>
      <c r="G132" s="69" t="str">
        <f>IF(ISERROR(VLOOKUP($P$1&amp;$U$1&amp;A132,STEP②【抽出】!$B$3:$O$300,8,FALSE)),"",VLOOKUP($P$1&amp;$U$1&amp;A132,STEP②【抽出】!$B$3:$O$300,8,FALSE))</f>
        <v/>
      </c>
      <c r="H132" s="69"/>
      <c r="I132" s="59" t="str">
        <f>IF(ISERROR(VLOOKUP($P$1&amp;$U$1&amp;A132,STEP②【抽出】!$B$3:$O$300,9,FALSE)),"",VLOOKUP($P$1&amp;$U$1&amp;A132,STEP②【抽出】!$B$3:$O$300,9,FALSE))</f>
        <v/>
      </c>
      <c r="J132" s="59"/>
      <c r="K132" s="59"/>
      <c r="L132" s="59"/>
      <c r="M132" s="57" t="str">
        <f>IF(ISERROR(VLOOKUP($P$1&amp;$U$1&amp;A132,STEP②【抽出】!$B$3:$O$300,10,FALSE)),"",VLOOKUP($P$1&amp;$U$1&amp;A132,STEP②【抽出】!$B$3:$O$300,10,FALSE))</f>
        <v/>
      </c>
      <c r="N132" s="57"/>
      <c r="O132" s="57"/>
      <c r="P132" s="31" t="str">
        <f>IF(ISERROR(VLOOKUP($P$1&amp;$U$1&amp;A132,STEP②【抽出】!$B$3:$O$300,11,FALSE)),"",VLOOKUP($P$1&amp;$U$1&amp;A132,STEP②【抽出】!$B$3:$O$300,11,FALSE))</f>
        <v/>
      </c>
      <c r="Q132" s="62" t="str">
        <f>IF(ISERROR(VLOOKUP($P$1&amp;$U$1&amp;A132,STEP②【抽出】!$B$3:$O$300,12,FALSE)),"",VLOOKUP($P$1&amp;$U$1&amp;A132,STEP②【抽出】!$B$3:$O$300,12,FALSE))</f>
        <v/>
      </c>
      <c r="R132" s="62"/>
      <c r="S132" s="62"/>
      <c r="T132" s="32" t="str">
        <f>IF(ISERROR(VLOOKUP($P$1&amp;$U$1&amp;A132,STEP②【抽出】!$B$3:$O$300,13,FALSE)),"",VLOOKUP($P$1&amp;$U$1&amp;A132,STEP②【抽出】!$B$3:$O$300,13,FALSE))</f>
        <v/>
      </c>
      <c r="U132" s="33" t="str">
        <f>IF(ISERROR(VLOOKUP($P$1&amp;$U$1&amp;A132,STEP②【抽出】!$B$3:$O$300,14,FALSE)),"",VLOOKUP($P$1&amp;$U$1&amp;A132,STEP②【抽出】!$B$3:$O$300,14,FALSE))</f>
        <v/>
      </c>
      <c r="V132" s="34"/>
      <c r="W132" s="22"/>
    </row>
    <row r="133" spans="1:23" ht="12.75" customHeight="1" thickBot="1" x14ac:dyDescent="0.2">
      <c r="A133" s="40">
        <v>130</v>
      </c>
      <c r="B133" s="63" t="str">
        <f>IF(ISERROR(VLOOKUP($P$1&amp;$U$1&amp;A133,STEP②【抽出】!$B$3:$O$300,6,FALSE)),"",VLOOKUP($P$1&amp;$U$1&amp;A133,STEP②【抽出】!$B$3:$O$300,6,FALSE))</f>
        <v/>
      </c>
      <c r="C133" s="63"/>
      <c r="D133" s="63"/>
      <c r="E133" s="60" t="str">
        <f>IF(ISERROR(VLOOKUP($P$1&amp;$U$1&amp;A133,STEP②【抽出】!$B$3:$O$300,7,FALSE)),"",VLOOKUP($P$1&amp;$U$1&amp;A133,STEP②【抽出】!$B$3:$O$300,7,FALSE))</f>
        <v/>
      </c>
      <c r="F133" s="60"/>
      <c r="G133" s="70" t="str">
        <f>IF(ISERROR(VLOOKUP($P$1&amp;$U$1&amp;A133,STEP②【抽出】!$B$3:$O$300,8,FALSE)),"",VLOOKUP($P$1&amp;$U$1&amp;A133,STEP②【抽出】!$B$3:$O$300,8,FALSE))</f>
        <v/>
      </c>
      <c r="H133" s="70"/>
      <c r="I133" s="60" t="str">
        <f>IF(ISERROR(VLOOKUP($P$1&amp;$U$1&amp;A133,STEP②【抽出】!$B$3:$O$300,9,FALSE)),"",VLOOKUP($P$1&amp;$U$1&amp;A133,STEP②【抽出】!$B$3:$O$300,9,FALSE))</f>
        <v/>
      </c>
      <c r="J133" s="60"/>
      <c r="K133" s="60"/>
      <c r="L133" s="60"/>
      <c r="M133" s="67" t="str">
        <f>IF(ISERROR(VLOOKUP($P$1&amp;$U$1&amp;A133,STEP②【抽出】!$B$3:$O$300,10,FALSE)),"",VLOOKUP($P$1&amp;$U$1&amp;A133,STEP②【抽出】!$B$3:$O$300,10,FALSE))</f>
        <v/>
      </c>
      <c r="N133" s="67"/>
      <c r="O133" s="67"/>
      <c r="P133" s="41" t="str">
        <f>IF(ISERROR(VLOOKUP($P$1&amp;$U$1&amp;A133,STEP②【抽出】!$B$3:$O$300,11,FALSE)),"",VLOOKUP($P$1&amp;$U$1&amp;A133,STEP②【抽出】!$B$3:$O$300,11,FALSE))</f>
        <v/>
      </c>
      <c r="Q133" s="63" t="str">
        <f>IF(ISERROR(VLOOKUP($P$1&amp;$U$1&amp;A133,STEP②【抽出】!$B$3:$O$300,12,FALSE)),"",VLOOKUP($P$1&amp;$U$1&amp;A133,STEP②【抽出】!$B$3:$O$300,12,FALSE))</f>
        <v/>
      </c>
      <c r="R133" s="63"/>
      <c r="S133" s="63"/>
      <c r="T133" s="42" t="str">
        <f>IF(ISERROR(VLOOKUP($P$1&amp;$U$1&amp;A133,STEP②【抽出】!$B$3:$O$300,13,FALSE)),"",VLOOKUP($P$1&amp;$U$1&amp;A133,STEP②【抽出】!$B$3:$O$300,13,FALSE))</f>
        <v/>
      </c>
      <c r="U133" s="43" t="str">
        <f>IF(ISERROR(VLOOKUP($P$1&amp;$U$1&amp;A133,STEP②【抽出】!$B$3:$O$300,14,FALSE)),"",VLOOKUP($P$1&amp;$U$1&amp;A133,STEP②【抽出】!$B$3:$O$300,14,FALSE))</f>
        <v/>
      </c>
      <c r="V133" s="44"/>
      <c r="W133" s="22"/>
    </row>
    <row r="134" spans="1:23" ht="12.75" customHeight="1" x14ac:dyDescent="0.15">
      <c r="A134" s="25">
        <v>131</v>
      </c>
      <c r="B134" s="55" t="str">
        <f>IF(ISERROR(VLOOKUP($P$1&amp;$U$1&amp;A134,STEP②【抽出】!$B$3:$O$300,6,FALSE)),"",VLOOKUP($P$1&amp;$U$1&amp;A134,STEP②【抽出】!$B$3:$O$300,6,FALSE))</f>
        <v/>
      </c>
      <c r="C134" s="55"/>
      <c r="D134" s="55"/>
      <c r="E134" s="53" t="str">
        <f>IF(ISERROR(VLOOKUP($P$1&amp;$U$1&amp;A134,STEP②【抽出】!$B$3:$O$300,7,FALSE)),"",VLOOKUP($P$1&amp;$U$1&amp;A134,STEP②【抽出】!$B$3:$O$300,7,FALSE))</f>
        <v/>
      </c>
      <c r="F134" s="53"/>
      <c r="G134" s="71" t="str">
        <f>IF(ISERROR(VLOOKUP($P$1&amp;$U$1&amp;A134,STEP②【抽出】!$B$3:$O$300,8,FALSE)),"",VLOOKUP($P$1&amp;$U$1&amp;A134,STEP②【抽出】!$B$3:$O$300,8,FALSE))</f>
        <v/>
      </c>
      <c r="H134" s="71"/>
      <c r="I134" s="53" t="str">
        <f>IF(ISERROR(VLOOKUP($P$1&amp;$U$1&amp;A134,STEP②【抽出】!$B$3:$O$300,9,FALSE)),"",VLOOKUP($P$1&amp;$U$1&amp;A134,STEP②【抽出】!$B$3:$O$300,9,FALSE))</f>
        <v/>
      </c>
      <c r="J134" s="53"/>
      <c r="K134" s="53"/>
      <c r="L134" s="53"/>
      <c r="M134" s="66" t="str">
        <f>IF(ISERROR(VLOOKUP($P$1&amp;$U$1&amp;A134,STEP②【抽出】!$B$3:$O$300,10,FALSE)),"",VLOOKUP($P$1&amp;$U$1&amp;A134,STEP②【抽出】!$B$3:$O$300,10,FALSE))</f>
        <v/>
      </c>
      <c r="N134" s="66"/>
      <c r="O134" s="66"/>
      <c r="P134" s="26" t="str">
        <f>IF(ISERROR(VLOOKUP($P$1&amp;$U$1&amp;A134,STEP②【抽出】!$B$3:$O$300,11,FALSE)),"",VLOOKUP($P$1&amp;$U$1&amp;A134,STEP②【抽出】!$B$3:$O$300,11,FALSE))</f>
        <v/>
      </c>
      <c r="Q134" s="55" t="str">
        <f>IF(ISERROR(VLOOKUP($P$1&amp;$U$1&amp;A134,STEP②【抽出】!$B$3:$O$300,12,FALSE)),"",VLOOKUP($P$1&amp;$U$1&amp;A134,STEP②【抽出】!$B$3:$O$300,12,FALSE))</f>
        <v/>
      </c>
      <c r="R134" s="55"/>
      <c r="S134" s="55"/>
      <c r="T134" s="27" t="str">
        <f>IF(ISERROR(VLOOKUP($P$1&amp;$U$1&amp;A134,STEP②【抽出】!$B$3:$O$300,13,FALSE)),"",VLOOKUP($P$1&amp;$U$1&amp;A134,STEP②【抽出】!$B$3:$O$300,13,FALSE))</f>
        <v/>
      </c>
      <c r="U134" s="28" t="str">
        <f>IF(ISERROR(VLOOKUP($P$1&amp;$U$1&amp;A134,STEP②【抽出】!$B$3:$O$300,14,FALSE)),"",VLOOKUP($P$1&amp;$U$1&amp;A134,STEP②【抽出】!$B$3:$O$300,14,FALSE))</f>
        <v/>
      </c>
      <c r="V134" s="29"/>
      <c r="W134" s="22"/>
    </row>
    <row r="135" spans="1:23" ht="12.75" customHeight="1" x14ac:dyDescent="0.15">
      <c r="A135" s="35">
        <v>132</v>
      </c>
      <c r="B135" s="61" t="str">
        <f>IF(ISERROR(VLOOKUP($P$1&amp;$U$1&amp;A135,STEP②【抽出】!$B$3:$O$300,6,FALSE)),"",VLOOKUP($P$1&amp;$U$1&amp;A135,STEP②【抽出】!$B$3:$O$300,6,FALSE))</f>
        <v/>
      </c>
      <c r="C135" s="61"/>
      <c r="D135" s="61"/>
      <c r="E135" s="58" t="str">
        <f>IF(ISERROR(VLOOKUP($P$1&amp;$U$1&amp;A135,STEP②【抽出】!$B$3:$O$300,7,FALSE)),"",VLOOKUP($P$1&amp;$U$1&amp;A135,STEP②【抽出】!$B$3:$O$300,7,FALSE))</f>
        <v/>
      </c>
      <c r="F135" s="58"/>
      <c r="G135" s="68" t="str">
        <f>IF(ISERROR(VLOOKUP($P$1&amp;$U$1&amp;A135,STEP②【抽出】!$B$3:$O$300,8,FALSE)),"",VLOOKUP($P$1&amp;$U$1&amp;A135,STEP②【抽出】!$B$3:$O$300,8,FALSE))</f>
        <v/>
      </c>
      <c r="H135" s="68"/>
      <c r="I135" s="58" t="str">
        <f>IF(ISERROR(VLOOKUP($P$1&amp;$U$1&amp;A135,STEP②【抽出】!$B$3:$O$300,9,FALSE)),"",VLOOKUP($P$1&amp;$U$1&amp;A135,STEP②【抽出】!$B$3:$O$300,9,FALSE))</f>
        <v/>
      </c>
      <c r="J135" s="58"/>
      <c r="K135" s="58"/>
      <c r="L135" s="58"/>
      <c r="M135" s="56" t="str">
        <f>IF(ISERROR(VLOOKUP($P$1&amp;$U$1&amp;A135,STEP②【抽出】!$B$3:$O$300,10,FALSE)),"",VLOOKUP($P$1&amp;$U$1&amp;A135,STEP②【抽出】!$B$3:$O$300,10,FALSE))</f>
        <v/>
      </c>
      <c r="N135" s="56"/>
      <c r="O135" s="56"/>
      <c r="P135" s="36" t="str">
        <f>IF(ISERROR(VLOOKUP($P$1&amp;$U$1&amp;A135,STEP②【抽出】!$B$3:$O$300,11,FALSE)),"",VLOOKUP($P$1&amp;$U$1&amp;A135,STEP②【抽出】!$B$3:$O$300,11,FALSE))</f>
        <v/>
      </c>
      <c r="Q135" s="61" t="str">
        <f>IF(ISERROR(VLOOKUP($P$1&amp;$U$1&amp;A135,STEP②【抽出】!$B$3:$O$300,12,FALSE)),"",VLOOKUP($P$1&amp;$U$1&amp;A135,STEP②【抽出】!$B$3:$O$300,12,FALSE))</f>
        <v/>
      </c>
      <c r="R135" s="61"/>
      <c r="S135" s="61"/>
      <c r="T135" s="37" t="str">
        <f>IF(ISERROR(VLOOKUP($P$1&amp;$U$1&amp;A135,STEP②【抽出】!$B$3:$O$300,13,FALSE)),"",VLOOKUP($P$1&amp;$U$1&amp;A135,STEP②【抽出】!$B$3:$O$300,13,FALSE))</f>
        <v/>
      </c>
      <c r="U135" s="38" t="str">
        <f>IF(ISERROR(VLOOKUP($P$1&amp;$U$1&amp;A135,STEP②【抽出】!$B$3:$O$300,14,FALSE)),"",VLOOKUP($P$1&amp;$U$1&amp;A135,STEP②【抽出】!$B$3:$O$300,14,FALSE))</f>
        <v/>
      </c>
      <c r="V135" s="39"/>
      <c r="W135" s="22"/>
    </row>
    <row r="136" spans="1:23" ht="12.75" customHeight="1" x14ac:dyDescent="0.15">
      <c r="A136" s="30">
        <v>133</v>
      </c>
      <c r="B136" s="62" t="str">
        <f>IF(ISERROR(VLOOKUP($P$1&amp;$U$1&amp;A136,STEP②【抽出】!$B$3:$O$300,6,FALSE)),"",VLOOKUP($P$1&amp;$U$1&amp;A136,STEP②【抽出】!$B$3:$O$300,6,FALSE))</f>
        <v/>
      </c>
      <c r="C136" s="62"/>
      <c r="D136" s="62"/>
      <c r="E136" s="59" t="str">
        <f>IF(ISERROR(VLOOKUP($P$1&amp;$U$1&amp;A136,STEP②【抽出】!$B$3:$O$300,7,FALSE)),"",VLOOKUP($P$1&amp;$U$1&amp;A136,STEP②【抽出】!$B$3:$O$300,7,FALSE))</f>
        <v/>
      </c>
      <c r="F136" s="59"/>
      <c r="G136" s="69" t="str">
        <f>IF(ISERROR(VLOOKUP($P$1&amp;$U$1&amp;A136,STEP②【抽出】!$B$3:$O$300,8,FALSE)),"",VLOOKUP($P$1&amp;$U$1&amp;A136,STEP②【抽出】!$B$3:$O$300,8,FALSE))</f>
        <v/>
      </c>
      <c r="H136" s="69"/>
      <c r="I136" s="59" t="str">
        <f>IF(ISERROR(VLOOKUP($P$1&amp;$U$1&amp;A136,STEP②【抽出】!$B$3:$O$300,9,FALSE)),"",VLOOKUP($P$1&amp;$U$1&amp;A136,STEP②【抽出】!$B$3:$O$300,9,FALSE))</f>
        <v/>
      </c>
      <c r="J136" s="59"/>
      <c r="K136" s="59"/>
      <c r="L136" s="59"/>
      <c r="M136" s="57" t="str">
        <f>IF(ISERROR(VLOOKUP($P$1&amp;$U$1&amp;A136,STEP②【抽出】!$B$3:$O$300,10,FALSE)),"",VLOOKUP($P$1&amp;$U$1&amp;A136,STEP②【抽出】!$B$3:$O$300,10,FALSE))</f>
        <v/>
      </c>
      <c r="N136" s="57"/>
      <c r="O136" s="57"/>
      <c r="P136" s="31" t="str">
        <f>IF(ISERROR(VLOOKUP($P$1&amp;$U$1&amp;A136,STEP②【抽出】!$B$3:$O$300,11,FALSE)),"",VLOOKUP($P$1&amp;$U$1&amp;A136,STEP②【抽出】!$B$3:$O$300,11,FALSE))</f>
        <v/>
      </c>
      <c r="Q136" s="62" t="str">
        <f>IF(ISERROR(VLOOKUP($P$1&amp;$U$1&amp;A136,STEP②【抽出】!$B$3:$O$300,12,FALSE)),"",VLOOKUP($P$1&amp;$U$1&amp;A136,STEP②【抽出】!$B$3:$O$300,12,FALSE))</f>
        <v/>
      </c>
      <c r="R136" s="62"/>
      <c r="S136" s="62"/>
      <c r="T136" s="32" t="str">
        <f>IF(ISERROR(VLOOKUP($P$1&amp;$U$1&amp;A136,STEP②【抽出】!$B$3:$O$300,13,FALSE)),"",VLOOKUP($P$1&amp;$U$1&amp;A136,STEP②【抽出】!$B$3:$O$300,13,FALSE))</f>
        <v/>
      </c>
      <c r="U136" s="33" t="str">
        <f>IF(ISERROR(VLOOKUP($P$1&amp;$U$1&amp;A136,STEP②【抽出】!$B$3:$O$300,14,FALSE)),"",VLOOKUP($P$1&amp;$U$1&amp;A136,STEP②【抽出】!$B$3:$O$300,14,FALSE))</f>
        <v/>
      </c>
      <c r="V136" s="34"/>
      <c r="W136" s="22"/>
    </row>
    <row r="137" spans="1:23" ht="12.75" customHeight="1" x14ac:dyDescent="0.15">
      <c r="A137" s="35">
        <v>134</v>
      </c>
      <c r="B137" s="61" t="str">
        <f>IF(ISERROR(VLOOKUP($P$1&amp;$U$1&amp;A137,STEP②【抽出】!$B$3:$O$300,6,FALSE)),"",VLOOKUP($P$1&amp;$U$1&amp;A137,STEP②【抽出】!$B$3:$O$300,6,FALSE))</f>
        <v/>
      </c>
      <c r="C137" s="61"/>
      <c r="D137" s="61"/>
      <c r="E137" s="58" t="str">
        <f>IF(ISERROR(VLOOKUP($P$1&amp;$U$1&amp;A137,STEP②【抽出】!$B$3:$O$300,7,FALSE)),"",VLOOKUP($P$1&amp;$U$1&amp;A137,STEP②【抽出】!$B$3:$O$300,7,FALSE))</f>
        <v/>
      </c>
      <c r="F137" s="58"/>
      <c r="G137" s="68" t="str">
        <f>IF(ISERROR(VLOOKUP($P$1&amp;$U$1&amp;A137,STEP②【抽出】!$B$3:$O$300,8,FALSE)),"",VLOOKUP($P$1&amp;$U$1&amp;A137,STEP②【抽出】!$B$3:$O$300,8,FALSE))</f>
        <v/>
      </c>
      <c r="H137" s="68"/>
      <c r="I137" s="58" t="str">
        <f>IF(ISERROR(VLOOKUP($P$1&amp;$U$1&amp;A137,STEP②【抽出】!$B$3:$O$300,9,FALSE)),"",VLOOKUP($P$1&amp;$U$1&amp;A137,STEP②【抽出】!$B$3:$O$300,9,FALSE))</f>
        <v/>
      </c>
      <c r="J137" s="58"/>
      <c r="K137" s="58"/>
      <c r="L137" s="58"/>
      <c r="M137" s="56" t="str">
        <f>IF(ISERROR(VLOOKUP($P$1&amp;$U$1&amp;A137,STEP②【抽出】!$B$3:$O$300,10,FALSE)),"",VLOOKUP($P$1&amp;$U$1&amp;A137,STEP②【抽出】!$B$3:$O$300,10,FALSE))</f>
        <v/>
      </c>
      <c r="N137" s="56"/>
      <c r="O137" s="56"/>
      <c r="P137" s="36" t="str">
        <f>IF(ISERROR(VLOOKUP($P$1&amp;$U$1&amp;A137,STEP②【抽出】!$B$3:$O$300,11,FALSE)),"",VLOOKUP($P$1&amp;$U$1&amp;A137,STEP②【抽出】!$B$3:$O$300,11,FALSE))</f>
        <v/>
      </c>
      <c r="Q137" s="61" t="str">
        <f>IF(ISERROR(VLOOKUP($P$1&amp;$U$1&amp;A137,STEP②【抽出】!$B$3:$O$300,12,FALSE)),"",VLOOKUP($P$1&amp;$U$1&amp;A137,STEP②【抽出】!$B$3:$O$300,12,FALSE))</f>
        <v/>
      </c>
      <c r="R137" s="61"/>
      <c r="S137" s="61"/>
      <c r="T137" s="37" t="str">
        <f>IF(ISERROR(VLOOKUP($P$1&amp;$U$1&amp;A137,STEP②【抽出】!$B$3:$O$300,13,FALSE)),"",VLOOKUP($P$1&amp;$U$1&amp;A137,STEP②【抽出】!$B$3:$O$300,13,FALSE))</f>
        <v/>
      </c>
      <c r="U137" s="38" t="str">
        <f>IF(ISERROR(VLOOKUP($P$1&amp;$U$1&amp;A137,STEP②【抽出】!$B$3:$O$300,14,FALSE)),"",VLOOKUP($P$1&amp;$U$1&amp;A137,STEP②【抽出】!$B$3:$O$300,14,FALSE))</f>
        <v/>
      </c>
      <c r="V137" s="39"/>
      <c r="W137" s="22"/>
    </row>
    <row r="138" spans="1:23" ht="12.75" customHeight="1" x14ac:dyDescent="0.15">
      <c r="A138" s="30">
        <v>135</v>
      </c>
      <c r="B138" s="62" t="str">
        <f>IF(ISERROR(VLOOKUP($P$1&amp;$U$1&amp;A138,STEP②【抽出】!$B$3:$O$300,6,FALSE)),"",VLOOKUP($P$1&amp;$U$1&amp;A138,STEP②【抽出】!$B$3:$O$300,6,FALSE))</f>
        <v/>
      </c>
      <c r="C138" s="62"/>
      <c r="D138" s="62"/>
      <c r="E138" s="59" t="str">
        <f>IF(ISERROR(VLOOKUP($P$1&amp;$U$1&amp;A138,STEP②【抽出】!$B$3:$O$300,7,FALSE)),"",VLOOKUP($P$1&amp;$U$1&amp;A138,STEP②【抽出】!$B$3:$O$300,7,FALSE))</f>
        <v/>
      </c>
      <c r="F138" s="59"/>
      <c r="G138" s="69" t="str">
        <f>IF(ISERROR(VLOOKUP($P$1&amp;$U$1&amp;A138,STEP②【抽出】!$B$3:$O$300,8,FALSE)),"",VLOOKUP($P$1&amp;$U$1&amp;A138,STEP②【抽出】!$B$3:$O$300,8,FALSE))</f>
        <v/>
      </c>
      <c r="H138" s="69"/>
      <c r="I138" s="59" t="str">
        <f>IF(ISERROR(VLOOKUP($P$1&amp;$U$1&amp;A138,STEP②【抽出】!$B$3:$O$300,9,FALSE)),"",VLOOKUP($P$1&amp;$U$1&amp;A138,STEP②【抽出】!$B$3:$O$300,9,FALSE))</f>
        <v/>
      </c>
      <c r="J138" s="59"/>
      <c r="K138" s="59"/>
      <c r="L138" s="59"/>
      <c r="M138" s="57" t="str">
        <f>IF(ISERROR(VLOOKUP($P$1&amp;$U$1&amp;A138,STEP②【抽出】!$B$3:$O$300,10,FALSE)),"",VLOOKUP($P$1&amp;$U$1&amp;A138,STEP②【抽出】!$B$3:$O$300,10,FALSE))</f>
        <v/>
      </c>
      <c r="N138" s="57"/>
      <c r="O138" s="57"/>
      <c r="P138" s="31" t="str">
        <f>IF(ISERROR(VLOOKUP($P$1&amp;$U$1&amp;A138,STEP②【抽出】!$B$3:$O$300,11,FALSE)),"",VLOOKUP($P$1&amp;$U$1&amp;A138,STEP②【抽出】!$B$3:$O$300,11,FALSE))</f>
        <v/>
      </c>
      <c r="Q138" s="62" t="str">
        <f>IF(ISERROR(VLOOKUP($P$1&amp;$U$1&amp;A138,STEP②【抽出】!$B$3:$O$300,12,FALSE)),"",VLOOKUP($P$1&amp;$U$1&amp;A138,STEP②【抽出】!$B$3:$O$300,12,FALSE))</f>
        <v/>
      </c>
      <c r="R138" s="62"/>
      <c r="S138" s="62"/>
      <c r="T138" s="32" t="str">
        <f>IF(ISERROR(VLOOKUP($P$1&amp;$U$1&amp;A138,STEP②【抽出】!$B$3:$O$300,13,FALSE)),"",VLOOKUP($P$1&amp;$U$1&amp;A138,STEP②【抽出】!$B$3:$O$300,13,FALSE))</f>
        <v/>
      </c>
      <c r="U138" s="33" t="str">
        <f>IF(ISERROR(VLOOKUP($P$1&amp;$U$1&amp;A138,STEP②【抽出】!$B$3:$O$300,14,FALSE)),"",VLOOKUP($P$1&amp;$U$1&amp;A138,STEP②【抽出】!$B$3:$O$300,14,FALSE))</f>
        <v/>
      </c>
      <c r="V138" s="34"/>
      <c r="W138" s="22"/>
    </row>
    <row r="139" spans="1:23" ht="12.75" customHeight="1" x14ac:dyDescent="0.15">
      <c r="A139" s="35">
        <v>136</v>
      </c>
      <c r="B139" s="61" t="str">
        <f>IF(ISERROR(VLOOKUP($P$1&amp;$U$1&amp;A139,STEP②【抽出】!$B$3:$O$300,6,FALSE)),"",VLOOKUP($P$1&amp;$U$1&amp;A139,STEP②【抽出】!$B$3:$O$300,6,FALSE))</f>
        <v/>
      </c>
      <c r="C139" s="61"/>
      <c r="D139" s="61"/>
      <c r="E139" s="58" t="str">
        <f>IF(ISERROR(VLOOKUP($P$1&amp;$U$1&amp;A139,STEP②【抽出】!$B$3:$O$300,7,FALSE)),"",VLOOKUP($P$1&amp;$U$1&amp;A139,STEP②【抽出】!$B$3:$O$300,7,FALSE))</f>
        <v/>
      </c>
      <c r="F139" s="58"/>
      <c r="G139" s="68" t="str">
        <f>IF(ISERROR(VLOOKUP($P$1&amp;$U$1&amp;A139,STEP②【抽出】!$B$3:$O$300,8,FALSE)),"",VLOOKUP($P$1&amp;$U$1&amp;A139,STEP②【抽出】!$B$3:$O$300,8,FALSE))</f>
        <v/>
      </c>
      <c r="H139" s="68"/>
      <c r="I139" s="58" t="str">
        <f>IF(ISERROR(VLOOKUP($P$1&amp;$U$1&amp;A139,STEP②【抽出】!$B$3:$O$300,9,FALSE)),"",VLOOKUP($P$1&amp;$U$1&amp;A139,STEP②【抽出】!$B$3:$O$300,9,FALSE))</f>
        <v/>
      </c>
      <c r="J139" s="58"/>
      <c r="K139" s="58"/>
      <c r="L139" s="58"/>
      <c r="M139" s="56" t="str">
        <f>IF(ISERROR(VLOOKUP($P$1&amp;$U$1&amp;A139,STEP②【抽出】!$B$3:$O$300,10,FALSE)),"",VLOOKUP($P$1&amp;$U$1&amp;A139,STEP②【抽出】!$B$3:$O$300,10,FALSE))</f>
        <v/>
      </c>
      <c r="N139" s="56"/>
      <c r="O139" s="56"/>
      <c r="P139" s="36" t="str">
        <f>IF(ISERROR(VLOOKUP($P$1&amp;$U$1&amp;A139,STEP②【抽出】!$B$3:$O$300,11,FALSE)),"",VLOOKUP($P$1&amp;$U$1&amp;A139,STEP②【抽出】!$B$3:$O$300,11,FALSE))</f>
        <v/>
      </c>
      <c r="Q139" s="61" t="str">
        <f>IF(ISERROR(VLOOKUP($P$1&amp;$U$1&amp;A139,STEP②【抽出】!$B$3:$O$300,12,FALSE)),"",VLOOKUP($P$1&amp;$U$1&amp;A139,STEP②【抽出】!$B$3:$O$300,12,FALSE))</f>
        <v/>
      </c>
      <c r="R139" s="61"/>
      <c r="S139" s="61"/>
      <c r="T139" s="37" t="str">
        <f>IF(ISERROR(VLOOKUP($P$1&amp;$U$1&amp;A139,STEP②【抽出】!$B$3:$O$300,13,FALSE)),"",VLOOKUP($P$1&amp;$U$1&amp;A139,STEP②【抽出】!$B$3:$O$300,13,FALSE))</f>
        <v/>
      </c>
      <c r="U139" s="38" t="str">
        <f>IF(ISERROR(VLOOKUP($P$1&amp;$U$1&amp;A139,STEP②【抽出】!$B$3:$O$300,14,FALSE)),"",VLOOKUP($P$1&amp;$U$1&amp;A139,STEP②【抽出】!$B$3:$O$300,14,FALSE))</f>
        <v/>
      </c>
      <c r="V139" s="39"/>
      <c r="W139" s="22"/>
    </row>
    <row r="140" spans="1:23" ht="12.75" customHeight="1" x14ac:dyDescent="0.15">
      <c r="A140" s="30">
        <v>137</v>
      </c>
      <c r="B140" s="62" t="str">
        <f>IF(ISERROR(VLOOKUP($P$1&amp;$U$1&amp;A140,STEP②【抽出】!$B$3:$O$300,6,FALSE)),"",VLOOKUP($P$1&amp;$U$1&amp;A140,STEP②【抽出】!$B$3:$O$300,6,FALSE))</f>
        <v/>
      </c>
      <c r="C140" s="62"/>
      <c r="D140" s="62"/>
      <c r="E140" s="59" t="str">
        <f>IF(ISERROR(VLOOKUP($P$1&amp;$U$1&amp;A140,STEP②【抽出】!$B$3:$O$300,7,FALSE)),"",VLOOKUP($P$1&amp;$U$1&amp;A140,STEP②【抽出】!$B$3:$O$300,7,FALSE))</f>
        <v/>
      </c>
      <c r="F140" s="59"/>
      <c r="G140" s="69" t="str">
        <f>IF(ISERROR(VLOOKUP($P$1&amp;$U$1&amp;A140,STEP②【抽出】!$B$3:$O$300,8,FALSE)),"",VLOOKUP($P$1&amp;$U$1&amp;A140,STEP②【抽出】!$B$3:$O$300,8,FALSE))</f>
        <v/>
      </c>
      <c r="H140" s="69"/>
      <c r="I140" s="59" t="str">
        <f>IF(ISERROR(VLOOKUP($P$1&amp;$U$1&amp;A140,STEP②【抽出】!$B$3:$O$300,9,FALSE)),"",VLOOKUP($P$1&amp;$U$1&amp;A140,STEP②【抽出】!$B$3:$O$300,9,FALSE))</f>
        <v/>
      </c>
      <c r="J140" s="59"/>
      <c r="K140" s="59"/>
      <c r="L140" s="59"/>
      <c r="M140" s="57" t="str">
        <f>IF(ISERROR(VLOOKUP($P$1&amp;$U$1&amp;A140,STEP②【抽出】!$B$3:$O$300,10,FALSE)),"",VLOOKUP($P$1&amp;$U$1&amp;A140,STEP②【抽出】!$B$3:$O$300,10,FALSE))</f>
        <v/>
      </c>
      <c r="N140" s="57"/>
      <c r="O140" s="57"/>
      <c r="P140" s="31" t="str">
        <f>IF(ISERROR(VLOOKUP($P$1&amp;$U$1&amp;A140,STEP②【抽出】!$B$3:$O$300,11,FALSE)),"",VLOOKUP($P$1&amp;$U$1&amp;A140,STEP②【抽出】!$B$3:$O$300,11,FALSE))</f>
        <v/>
      </c>
      <c r="Q140" s="62" t="str">
        <f>IF(ISERROR(VLOOKUP($P$1&amp;$U$1&amp;A140,STEP②【抽出】!$B$3:$O$300,12,FALSE)),"",VLOOKUP($P$1&amp;$U$1&amp;A140,STEP②【抽出】!$B$3:$O$300,12,FALSE))</f>
        <v/>
      </c>
      <c r="R140" s="62"/>
      <c r="S140" s="62"/>
      <c r="T140" s="32" t="str">
        <f>IF(ISERROR(VLOOKUP($P$1&amp;$U$1&amp;A140,STEP②【抽出】!$B$3:$O$300,13,FALSE)),"",VLOOKUP($P$1&amp;$U$1&amp;A140,STEP②【抽出】!$B$3:$O$300,13,FALSE))</f>
        <v/>
      </c>
      <c r="U140" s="33" t="str">
        <f>IF(ISERROR(VLOOKUP($P$1&amp;$U$1&amp;A140,STEP②【抽出】!$B$3:$O$300,14,FALSE)),"",VLOOKUP($P$1&amp;$U$1&amp;A140,STEP②【抽出】!$B$3:$O$300,14,FALSE))</f>
        <v/>
      </c>
      <c r="V140" s="34"/>
      <c r="W140" s="22"/>
    </row>
    <row r="141" spans="1:23" ht="12.75" customHeight="1" x14ac:dyDescent="0.15">
      <c r="A141" s="35">
        <v>138</v>
      </c>
      <c r="B141" s="61" t="str">
        <f>IF(ISERROR(VLOOKUP($P$1&amp;$U$1&amp;A141,STEP②【抽出】!$B$3:$O$300,6,FALSE)),"",VLOOKUP($P$1&amp;$U$1&amp;A141,STEP②【抽出】!$B$3:$O$300,6,FALSE))</f>
        <v/>
      </c>
      <c r="C141" s="61"/>
      <c r="D141" s="61"/>
      <c r="E141" s="58" t="str">
        <f>IF(ISERROR(VLOOKUP($P$1&amp;$U$1&amp;A141,STEP②【抽出】!$B$3:$O$300,7,FALSE)),"",VLOOKUP($P$1&amp;$U$1&amp;A141,STEP②【抽出】!$B$3:$O$300,7,FALSE))</f>
        <v/>
      </c>
      <c r="F141" s="58"/>
      <c r="G141" s="68" t="str">
        <f>IF(ISERROR(VLOOKUP($P$1&amp;$U$1&amp;A141,STEP②【抽出】!$B$3:$O$300,8,FALSE)),"",VLOOKUP($P$1&amp;$U$1&amp;A141,STEP②【抽出】!$B$3:$O$300,8,FALSE))</f>
        <v/>
      </c>
      <c r="H141" s="68"/>
      <c r="I141" s="58" t="str">
        <f>IF(ISERROR(VLOOKUP($P$1&amp;$U$1&amp;A141,STEP②【抽出】!$B$3:$O$300,9,FALSE)),"",VLOOKUP($P$1&amp;$U$1&amp;A141,STEP②【抽出】!$B$3:$O$300,9,FALSE))</f>
        <v/>
      </c>
      <c r="J141" s="58"/>
      <c r="K141" s="58"/>
      <c r="L141" s="58"/>
      <c r="M141" s="56" t="str">
        <f>IF(ISERROR(VLOOKUP($P$1&amp;$U$1&amp;A141,STEP②【抽出】!$B$3:$O$300,10,FALSE)),"",VLOOKUP($P$1&amp;$U$1&amp;A141,STEP②【抽出】!$B$3:$O$300,10,FALSE))</f>
        <v/>
      </c>
      <c r="N141" s="56"/>
      <c r="O141" s="56"/>
      <c r="P141" s="36" t="str">
        <f>IF(ISERROR(VLOOKUP($P$1&amp;$U$1&amp;A141,STEP②【抽出】!$B$3:$O$300,11,FALSE)),"",VLOOKUP($P$1&amp;$U$1&amp;A141,STEP②【抽出】!$B$3:$O$300,11,FALSE))</f>
        <v/>
      </c>
      <c r="Q141" s="61" t="str">
        <f>IF(ISERROR(VLOOKUP($P$1&amp;$U$1&amp;A141,STEP②【抽出】!$B$3:$O$300,12,FALSE)),"",VLOOKUP($P$1&amp;$U$1&amp;A141,STEP②【抽出】!$B$3:$O$300,12,FALSE))</f>
        <v/>
      </c>
      <c r="R141" s="61"/>
      <c r="S141" s="61"/>
      <c r="T141" s="37" t="str">
        <f>IF(ISERROR(VLOOKUP($P$1&amp;$U$1&amp;A141,STEP②【抽出】!$B$3:$O$300,13,FALSE)),"",VLOOKUP($P$1&amp;$U$1&amp;A141,STEP②【抽出】!$B$3:$O$300,13,FALSE))</f>
        <v/>
      </c>
      <c r="U141" s="38" t="str">
        <f>IF(ISERROR(VLOOKUP($P$1&amp;$U$1&amp;A141,STEP②【抽出】!$B$3:$O$300,14,FALSE)),"",VLOOKUP($P$1&amp;$U$1&amp;A141,STEP②【抽出】!$B$3:$O$300,14,FALSE))</f>
        <v/>
      </c>
      <c r="V141" s="39"/>
      <c r="W141" s="22"/>
    </row>
    <row r="142" spans="1:23" ht="12.75" customHeight="1" x14ac:dyDescent="0.15">
      <c r="A142" s="30">
        <v>139</v>
      </c>
      <c r="B142" s="62" t="str">
        <f>IF(ISERROR(VLOOKUP($P$1&amp;$U$1&amp;A142,STEP②【抽出】!$B$3:$O$300,6,FALSE)),"",VLOOKUP($P$1&amp;$U$1&amp;A142,STEP②【抽出】!$B$3:$O$300,6,FALSE))</f>
        <v/>
      </c>
      <c r="C142" s="62"/>
      <c r="D142" s="62"/>
      <c r="E142" s="59" t="str">
        <f>IF(ISERROR(VLOOKUP($P$1&amp;$U$1&amp;A142,STEP②【抽出】!$B$3:$O$300,7,FALSE)),"",VLOOKUP($P$1&amp;$U$1&amp;A142,STEP②【抽出】!$B$3:$O$300,7,FALSE))</f>
        <v/>
      </c>
      <c r="F142" s="59"/>
      <c r="G142" s="69" t="str">
        <f>IF(ISERROR(VLOOKUP($P$1&amp;$U$1&amp;A142,STEP②【抽出】!$B$3:$O$300,8,FALSE)),"",VLOOKUP($P$1&amp;$U$1&amp;A142,STEP②【抽出】!$B$3:$O$300,8,FALSE))</f>
        <v/>
      </c>
      <c r="H142" s="69"/>
      <c r="I142" s="59" t="str">
        <f>IF(ISERROR(VLOOKUP($P$1&amp;$U$1&amp;A142,STEP②【抽出】!$B$3:$O$300,9,FALSE)),"",VLOOKUP($P$1&amp;$U$1&amp;A142,STEP②【抽出】!$B$3:$O$300,9,FALSE))</f>
        <v/>
      </c>
      <c r="J142" s="59"/>
      <c r="K142" s="59"/>
      <c r="L142" s="59"/>
      <c r="M142" s="57" t="str">
        <f>IF(ISERROR(VLOOKUP($P$1&amp;$U$1&amp;A142,STEP②【抽出】!$B$3:$O$300,10,FALSE)),"",VLOOKUP($P$1&amp;$U$1&amp;A142,STEP②【抽出】!$B$3:$O$300,10,FALSE))</f>
        <v/>
      </c>
      <c r="N142" s="57"/>
      <c r="O142" s="57"/>
      <c r="P142" s="31" t="str">
        <f>IF(ISERROR(VLOOKUP($P$1&amp;$U$1&amp;A142,STEP②【抽出】!$B$3:$O$300,11,FALSE)),"",VLOOKUP($P$1&amp;$U$1&amp;A142,STEP②【抽出】!$B$3:$O$300,11,FALSE))</f>
        <v/>
      </c>
      <c r="Q142" s="62" t="str">
        <f>IF(ISERROR(VLOOKUP($P$1&amp;$U$1&amp;A142,STEP②【抽出】!$B$3:$O$300,12,FALSE)),"",VLOOKUP($P$1&amp;$U$1&amp;A142,STEP②【抽出】!$B$3:$O$300,12,FALSE))</f>
        <v/>
      </c>
      <c r="R142" s="62"/>
      <c r="S142" s="62"/>
      <c r="T142" s="32" t="str">
        <f>IF(ISERROR(VLOOKUP($P$1&amp;$U$1&amp;A142,STEP②【抽出】!$B$3:$O$300,13,FALSE)),"",VLOOKUP($P$1&amp;$U$1&amp;A142,STEP②【抽出】!$B$3:$O$300,13,FALSE))</f>
        <v/>
      </c>
      <c r="U142" s="33" t="str">
        <f>IF(ISERROR(VLOOKUP($P$1&amp;$U$1&amp;A142,STEP②【抽出】!$B$3:$O$300,14,FALSE)),"",VLOOKUP($P$1&amp;$U$1&amp;A142,STEP②【抽出】!$B$3:$O$300,14,FALSE))</f>
        <v/>
      </c>
      <c r="V142" s="34"/>
      <c r="W142" s="22"/>
    </row>
    <row r="143" spans="1:23" ht="12.75" customHeight="1" thickBot="1" x14ac:dyDescent="0.2">
      <c r="A143" s="40">
        <v>140</v>
      </c>
      <c r="B143" s="63" t="str">
        <f>IF(ISERROR(VLOOKUP($P$1&amp;$U$1&amp;A143,STEP②【抽出】!$B$3:$O$300,6,FALSE)),"",VLOOKUP($P$1&amp;$U$1&amp;A143,STEP②【抽出】!$B$3:$O$300,6,FALSE))</f>
        <v/>
      </c>
      <c r="C143" s="63"/>
      <c r="D143" s="63"/>
      <c r="E143" s="60" t="str">
        <f>IF(ISERROR(VLOOKUP($P$1&amp;$U$1&amp;A143,STEP②【抽出】!$B$3:$O$300,7,FALSE)),"",VLOOKUP($P$1&amp;$U$1&amp;A143,STEP②【抽出】!$B$3:$O$300,7,FALSE))</f>
        <v/>
      </c>
      <c r="F143" s="60"/>
      <c r="G143" s="70" t="str">
        <f>IF(ISERROR(VLOOKUP($P$1&amp;$U$1&amp;A143,STEP②【抽出】!$B$3:$O$300,8,FALSE)),"",VLOOKUP($P$1&amp;$U$1&amp;A143,STEP②【抽出】!$B$3:$O$300,8,FALSE))</f>
        <v/>
      </c>
      <c r="H143" s="70"/>
      <c r="I143" s="60" t="str">
        <f>IF(ISERROR(VLOOKUP($P$1&amp;$U$1&amp;A143,STEP②【抽出】!$B$3:$O$300,9,FALSE)),"",VLOOKUP($P$1&amp;$U$1&amp;A143,STEP②【抽出】!$B$3:$O$300,9,FALSE))</f>
        <v/>
      </c>
      <c r="J143" s="60"/>
      <c r="K143" s="60"/>
      <c r="L143" s="60"/>
      <c r="M143" s="67" t="str">
        <f>IF(ISERROR(VLOOKUP($P$1&amp;$U$1&amp;A143,STEP②【抽出】!$B$3:$O$300,10,FALSE)),"",VLOOKUP($P$1&amp;$U$1&amp;A143,STEP②【抽出】!$B$3:$O$300,10,FALSE))</f>
        <v/>
      </c>
      <c r="N143" s="67"/>
      <c r="O143" s="67"/>
      <c r="P143" s="41" t="str">
        <f>IF(ISERROR(VLOOKUP($P$1&amp;$U$1&amp;A143,STEP②【抽出】!$B$3:$O$300,11,FALSE)),"",VLOOKUP($P$1&amp;$U$1&amp;A143,STEP②【抽出】!$B$3:$O$300,11,FALSE))</f>
        <v/>
      </c>
      <c r="Q143" s="63" t="str">
        <f>IF(ISERROR(VLOOKUP($P$1&amp;$U$1&amp;A143,STEP②【抽出】!$B$3:$O$300,12,FALSE)),"",VLOOKUP($P$1&amp;$U$1&amp;A143,STEP②【抽出】!$B$3:$O$300,12,FALSE))</f>
        <v/>
      </c>
      <c r="R143" s="63"/>
      <c r="S143" s="63"/>
      <c r="T143" s="42" t="str">
        <f>IF(ISERROR(VLOOKUP($P$1&amp;$U$1&amp;A143,STEP②【抽出】!$B$3:$O$300,13,FALSE)),"",VLOOKUP($P$1&amp;$U$1&amp;A143,STEP②【抽出】!$B$3:$O$300,13,FALSE))</f>
        <v/>
      </c>
      <c r="U143" s="43" t="str">
        <f>IF(ISERROR(VLOOKUP($P$1&amp;$U$1&amp;A143,STEP②【抽出】!$B$3:$O$300,14,FALSE)),"",VLOOKUP($P$1&amp;$U$1&amp;A143,STEP②【抽出】!$B$3:$O$300,14,FALSE))</f>
        <v/>
      </c>
      <c r="V143" s="44"/>
      <c r="W143" s="22"/>
    </row>
    <row r="144" spans="1:23" ht="12.75" customHeight="1" x14ac:dyDescent="0.15">
      <c r="A144" s="25">
        <v>141</v>
      </c>
      <c r="B144" s="55" t="str">
        <f>IF(ISERROR(VLOOKUP($P$1&amp;$U$1&amp;A144,STEP②【抽出】!$B$3:$O$300,6,FALSE)),"",VLOOKUP($P$1&amp;$U$1&amp;A144,STEP②【抽出】!$B$3:$O$300,6,FALSE))</f>
        <v/>
      </c>
      <c r="C144" s="55"/>
      <c r="D144" s="55"/>
      <c r="E144" s="53" t="str">
        <f>IF(ISERROR(VLOOKUP($P$1&amp;$U$1&amp;A144,STEP②【抽出】!$B$3:$O$300,7,FALSE)),"",VLOOKUP($P$1&amp;$U$1&amp;A144,STEP②【抽出】!$B$3:$O$300,7,FALSE))</f>
        <v/>
      </c>
      <c r="F144" s="53"/>
      <c r="G144" s="71" t="str">
        <f>IF(ISERROR(VLOOKUP($P$1&amp;$U$1&amp;A144,STEP②【抽出】!$B$3:$O$300,8,FALSE)),"",VLOOKUP($P$1&amp;$U$1&amp;A144,STEP②【抽出】!$B$3:$O$300,8,FALSE))</f>
        <v/>
      </c>
      <c r="H144" s="71"/>
      <c r="I144" s="53" t="str">
        <f>IF(ISERROR(VLOOKUP($P$1&amp;$U$1&amp;A144,STEP②【抽出】!$B$3:$O$300,9,FALSE)),"",VLOOKUP($P$1&amp;$U$1&amp;A144,STEP②【抽出】!$B$3:$O$300,9,FALSE))</f>
        <v/>
      </c>
      <c r="J144" s="53"/>
      <c r="K144" s="53"/>
      <c r="L144" s="53"/>
      <c r="M144" s="66" t="str">
        <f>IF(ISERROR(VLOOKUP($P$1&amp;$U$1&amp;A144,STEP②【抽出】!$B$3:$O$300,10,FALSE)),"",VLOOKUP($P$1&amp;$U$1&amp;A144,STEP②【抽出】!$B$3:$O$300,10,FALSE))</f>
        <v/>
      </c>
      <c r="N144" s="66"/>
      <c r="O144" s="66"/>
      <c r="P144" s="26" t="str">
        <f>IF(ISERROR(VLOOKUP($P$1&amp;$U$1&amp;A144,STEP②【抽出】!$B$3:$O$300,11,FALSE)),"",VLOOKUP($P$1&amp;$U$1&amp;A144,STEP②【抽出】!$B$3:$O$300,11,FALSE))</f>
        <v/>
      </c>
      <c r="Q144" s="55" t="str">
        <f>IF(ISERROR(VLOOKUP($P$1&amp;$U$1&amp;A144,STEP②【抽出】!$B$3:$O$300,12,FALSE)),"",VLOOKUP($P$1&amp;$U$1&amp;A144,STEP②【抽出】!$B$3:$O$300,12,FALSE))</f>
        <v/>
      </c>
      <c r="R144" s="55"/>
      <c r="S144" s="55"/>
      <c r="T144" s="27" t="str">
        <f>IF(ISERROR(VLOOKUP($P$1&amp;$U$1&amp;A144,STEP②【抽出】!$B$3:$O$300,13,FALSE)),"",VLOOKUP($P$1&amp;$U$1&amp;A144,STEP②【抽出】!$B$3:$O$300,13,FALSE))</f>
        <v/>
      </c>
      <c r="U144" s="28" t="str">
        <f>IF(ISERROR(VLOOKUP($P$1&amp;$U$1&amp;A144,STEP②【抽出】!$B$3:$O$300,14,FALSE)),"",VLOOKUP($P$1&amp;$U$1&amp;A144,STEP②【抽出】!$B$3:$O$300,14,FALSE))</f>
        <v/>
      </c>
      <c r="V144" s="29"/>
      <c r="W144" s="22"/>
    </row>
    <row r="145" spans="1:23" ht="12.75" customHeight="1" x14ac:dyDescent="0.15">
      <c r="A145" s="35">
        <v>142</v>
      </c>
      <c r="B145" s="61" t="str">
        <f>IF(ISERROR(VLOOKUP($P$1&amp;$U$1&amp;A145,STEP②【抽出】!$B$3:$O$300,6,FALSE)),"",VLOOKUP($P$1&amp;$U$1&amp;A145,STEP②【抽出】!$B$3:$O$300,6,FALSE))</f>
        <v/>
      </c>
      <c r="C145" s="61"/>
      <c r="D145" s="61"/>
      <c r="E145" s="58" t="str">
        <f>IF(ISERROR(VLOOKUP($P$1&amp;$U$1&amp;A145,STEP②【抽出】!$B$3:$O$300,7,FALSE)),"",VLOOKUP($P$1&amp;$U$1&amp;A145,STEP②【抽出】!$B$3:$O$300,7,FALSE))</f>
        <v/>
      </c>
      <c r="F145" s="58"/>
      <c r="G145" s="68" t="str">
        <f>IF(ISERROR(VLOOKUP($P$1&amp;$U$1&amp;A145,STEP②【抽出】!$B$3:$O$300,8,FALSE)),"",VLOOKUP($P$1&amp;$U$1&amp;A145,STEP②【抽出】!$B$3:$O$300,8,FALSE))</f>
        <v/>
      </c>
      <c r="H145" s="68"/>
      <c r="I145" s="58" t="str">
        <f>IF(ISERROR(VLOOKUP($P$1&amp;$U$1&amp;A145,STEP②【抽出】!$B$3:$O$300,9,FALSE)),"",VLOOKUP($P$1&amp;$U$1&amp;A145,STEP②【抽出】!$B$3:$O$300,9,FALSE))</f>
        <v/>
      </c>
      <c r="J145" s="58"/>
      <c r="K145" s="58"/>
      <c r="L145" s="58"/>
      <c r="M145" s="56" t="str">
        <f>IF(ISERROR(VLOOKUP($P$1&amp;$U$1&amp;A145,STEP②【抽出】!$B$3:$O$300,10,FALSE)),"",VLOOKUP($P$1&amp;$U$1&amp;A145,STEP②【抽出】!$B$3:$O$300,10,FALSE))</f>
        <v/>
      </c>
      <c r="N145" s="56"/>
      <c r="O145" s="56"/>
      <c r="P145" s="36" t="str">
        <f>IF(ISERROR(VLOOKUP($P$1&amp;$U$1&amp;A145,STEP②【抽出】!$B$3:$O$300,11,FALSE)),"",VLOOKUP($P$1&amp;$U$1&amp;A145,STEP②【抽出】!$B$3:$O$300,11,FALSE))</f>
        <v/>
      </c>
      <c r="Q145" s="61" t="str">
        <f>IF(ISERROR(VLOOKUP($P$1&amp;$U$1&amp;A145,STEP②【抽出】!$B$3:$O$300,12,FALSE)),"",VLOOKUP($P$1&amp;$U$1&amp;A145,STEP②【抽出】!$B$3:$O$300,12,FALSE))</f>
        <v/>
      </c>
      <c r="R145" s="61"/>
      <c r="S145" s="61"/>
      <c r="T145" s="37" t="str">
        <f>IF(ISERROR(VLOOKUP($P$1&amp;$U$1&amp;A145,STEP②【抽出】!$B$3:$O$300,13,FALSE)),"",VLOOKUP($P$1&amp;$U$1&amp;A145,STEP②【抽出】!$B$3:$O$300,13,FALSE))</f>
        <v/>
      </c>
      <c r="U145" s="38" t="str">
        <f>IF(ISERROR(VLOOKUP($P$1&amp;$U$1&amp;A145,STEP②【抽出】!$B$3:$O$300,14,FALSE)),"",VLOOKUP($P$1&amp;$U$1&amp;A145,STEP②【抽出】!$B$3:$O$300,14,FALSE))</f>
        <v/>
      </c>
      <c r="V145" s="39"/>
      <c r="W145" s="22"/>
    </row>
    <row r="146" spans="1:23" ht="12.75" customHeight="1" x14ac:dyDescent="0.15">
      <c r="A146" s="30">
        <v>143</v>
      </c>
      <c r="B146" s="62" t="str">
        <f>IF(ISERROR(VLOOKUP($P$1&amp;$U$1&amp;A146,STEP②【抽出】!$B$3:$O$300,6,FALSE)),"",VLOOKUP($P$1&amp;$U$1&amp;A146,STEP②【抽出】!$B$3:$O$300,6,FALSE))</f>
        <v/>
      </c>
      <c r="C146" s="62"/>
      <c r="D146" s="62"/>
      <c r="E146" s="59" t="str">
        <f>IF(ISERROR(VLOOKUP($P$1&amp;$U$1&amp;A146,STEP②【抽出】!$B$3:$O$300,7,FALSE)),"",VLOOKUP($P$1&amp;$U$1&amp;A146,STEP②【抽出】!$B$3:$O$300,7,FALSE))</f>
        <v/>
      </c>
      <c r="F146" s="59"/>
      <c r="G146" s="69" t="str">
        <f>IF(ISERROR(VLOOKUP($P$1&amp;$U$1&amp;A146,STEP②【抽出】!$B$3:$O$300,8,FALSE)),"",VLOOKUP($P$1&amp;$U$1&amp;A146,STEP②【抽出】!$B$3:$O$300,8,FALSE))</f>
        <v/>
      </c>
      <c r="H146" s="69"/>
      <c r="I146" s="59" t="str">
        <f>IF(ISERROR(VLOOKUP($P$1&amp;$U$1&amp;A146,STEP②【抽出】!$B$3:$O$300,9,FALSE)),"",VLOOKUP($P$1&amp;$U$1&amp;A146,STEP②【抽出】!$B$3:$O$300,9,FALSE))</f>
        <v/>
      </c>
      <c r="J146" s="59"/>
      <c r="K146" s="59"/>
      <c r="L146" s="59"/>
      <c r="M146" s="57" t="str">
        <f>IF(ISERROR(VLOOKUP($P$1&amp;$U$1&amp;A146,STEP②【抽出】!$B$3:$O$300,10,FALSE)),"",VLOOKUP($P$1&amp;$U$1&amp;A146,STEP②【抽出】!$B$3:$O$300,10,FALSE))</f>
        <v/>
      </c>
      <c r="N146" s="57"/>
      <c r="O146" s="57"/>
      <c r="P146" s="31" t="str">
        <f>IF(ISERROR(VLOOKUP($P$1&amp;$U$1&amp;A146,STEP②【抽出】!$B$3:$O$300,11,FALSE)),"",VLOOKUP($P$1&amp;$U$1&amp;A146,STEP②【抽出】!$B$3:$O$300,11,FALSE))</f>
        <v/>
      </c>
      <c r="Q146" s="62" t="str">
        <f>IF(ISERROR(VLOOKUP($P$1&amp;$U$1&amp;A146,STEP②【抽出】!$B$3:$O$300,12,FALSE)),"",VLOOKUP($P$1&amp;$U$1&amp;A146,STEP②【抽出】!$B$3:$O$300,12,FALSE))</f>
        <v/>
      </c>
      <c r="R146" s="62"/>
      <c r="S146" s="62"/>
      <c r="T146" s="32" t="str">
        <f>IF(ISERROR(VLOOKUP($P$1&amp;$U$1&amp;A146,STEP②【抽出】!$B$3:$O$300,13,FALSE)),"",VLOOKUP($P$1&amp;$U$1&amp;A146,STEP②【抽出】!$B$3:$O$300,13,FALSE))</f>
        <v/>
      </c>
      <c r="U146" s="33" t="str">
        <f>IF(ISERROR(VLOOKUP($P$1&amp;$U$1&amp;A146,STEP②【抽出】!$B$3:$O$300,14,FALSE)),"",VLOOKUP($P$1&amp;$U$1&amp;A146,STEP②【抽出】!$B$3:$O$300,14,FALSE))</f>
        <v/>
      </c>
      <c r="V146" s="34"/>
      <c r="W146" s="22"/>
    </row>
    <row r="147" spans="1:23" ht="12.75" customHeight="1" x14ac:dyDescent="0.15">
      <c r="A147" s="35">
        <v>144</v>
      </c>
      <c r="B147" s="61" t="str">
        <f>IF(ISERROR(VLOOKUP($P$1&amp;$U$1&amp;A147,STEP②【抽出】!$B$3:$O$300,6,FALSE)),"",VLOOKUP($P$1&amp;$U$1&amp;A147,STEP②【抽出】!$B$3:$O$300,6,FALSE))</f>
        <v/>
      </c>
      <c r="C147" s="61"/>
      <c r="D147" s="61"/>
      <c r="E147" s="58" t="str">
        <f>IF(ISERROR(VLOOKUP($P$1&amp;$U$1&amp;A147,STEP②【抽出】!$B$3:$O$300,7,FALSE)),"",VLOOKUP($P$1&amp;$U$1&amp;A147,STEP②【抽出】!$B$3:$O$300,7,FALSE))</f>
        <v/>
      </c>
      <c r="F147" s="58"/>
      <c r="G147" s="68" t="str">
        <f>IF(ISERROR(VLOOKUP($P$1&amp;$U$1&amp;A147,STEP②【抽出】!$B$3:$O$300,8,FALSE)),"",VLOOKUP($P$1&amp;$U$1&amp;A147,STEP②【抽出】!$B$3:$O$300,8,FALSE))</f>
        <v/>
      </c>
      <c r="H147" s="68"/>
      <c r="I147" s="58" t="str">
        <f>IF(ISERROR(VLOOKUP($P$1&amp;$U$1&amp;A147,STEP②【抽出】!$B$3:$O$300,9,FALSE)),"",VLOOKUP($P$1&amp;$U$1&amp;A147,STEP②【抽出】!$B$3:$O$300,9,FALSE))</f>
        <v/>
      </c>
      <c r="J147" s="58"/>
      <c r="K147" s="58"/>
      <c r="L147" s="58"/>
      <c r="M147" s="56" t="str">
        <f>IF(ISERROR(VLOOKUP($P$1&amp;$U$1&amp;A147,STEP②【抽出】!$B$3:$O$300,10,FALSE)),"",VLOOKUP($P$1&amp;$U$1&amp;A147,STEP②【抽出】!$B$3:$O$300,10,FALSE))</f>
        <v/>
      </c>
      <c r="N147" s="56"/>
      <c r="O147" s="56"/>
      <c r="P147" s="36" t="str">
        <f>IF(ISERROR(VLOOKUP($P$1&amp;$U$1&amp;A147,STEP②【抽出】!$B$3:$O$300,11,FALSE)),"",VLOOKUP($P$1&amp;$U$1&amp;A147,STEP②【抽出】!$B$3:$O$300,11,FALSE))</f>
        <v/>
      </c>
      <c r="Q147" s="61" t="str">
        <f>IF(ISERROR(VLOOKUP($P$1&amp;$U$1&amp;A147,STEP②【抽出】!$B$3:$O$300,12,FALSE)),"",VLOOKUP($P$1&amp;$U$1&amp;A147,STEP②【抽出】!$B$3:$O$300,12,FALSE))</f>
        <v/>
      </c>
      <c r="R147" s="61"/>
      <c r="S147" s="61"/>
      <c r="T147" s="37" t="str">
        <f>IF(ISERROR(VLOOKUP($P$1&amp;$U$1&amp;A147,STEP②【抽出】!$B$3:$O$300,13,FALSE)),"",VLOOKUP($P$1&amp;$U$1&amp;A147,STEP②【抽出】!$B$3:$O$300,13,FALSE))</f>
        <v/>
      </c>
      <c r="U147" s="38" t="str">
        <f>IF(ISERROR(VLOOKUP($P$1&amp;$U$1&amp;A147,STEP②【抽出】!$B$3:$O$300,14,FALSE)),"",VLOOKUP($P$1&amp;$U$1&amp;A147,STEP②【抽出】!$B$3:$O$300,14,FALSE))</f>
        <v/>
      </c>
      <c r="V147" s="39"/>
      <c r="W147" s="22"/>
    </row>
    <row r="148" spans="1:23" ht="12.75" customHeight="1" x14ac:dyDescent="0.15">
      <c r="A148" s="30">
        <v>145</v>
      </c>
      <c r="B148" s="62" t="str">
        <f>IF(ISERROR(VLOOKUP($P$1&amp;$U$1&amp;A148,STEP②【抽出】!$B$3:$O$300,6,FALSE)),"",VLOOKUP($P$1&amp;$U$1&amp;A148,STEP②【抽出】!$B$3:$O$300,6,FALSE))</f>
        <v/>
      </c>
      <c r="C148" s="62"/>
      <c r="D148" s="62"/>
      <c r="E148" s="59" t="str">
        <f>IF(ISERROR(VLOOKUP($P$1&amp;$U$1&amp;A148,STEP②【抽出】!$B$3:$O$300,7,FALSE)),"",VLOOKUP($P$1&amp;$U$1&amp;A148,STEP②【抽出】!$B$3:$O$300,7,FALSE))</f>
        <v/>
      </c>
      <c r="F148" s="59"/>
      <c r="G148" s="69" t="str">
        <f>IF(ISERROR(VLOOKUP($P$1&amp;$U$1&amp;A148,STEP②【抽出】!$B$3:$O$300,8,FALSE)),"",VLOOKUP($P$1&amp;$U$1&amp;A148,STEP②【抽出】!$B$3:$O$300,8,FALSE))</f>
        <v/>
      </c>
      <c r="H148" s="69"/>
      <c r="I148" s="59" t="str">
        <f>IF(ISERROR(VLOOKUP($P$1&amp;$U$1&amp;A148,STEP②【抽出】!$B$3:$O$300,9,FALSE)),"",VLOOKUP($P$1&amp;$U$1&amp;A148,STEP②【抽出】!$B$3:$O$300,9,FALSE))</f>
        <v/>
      </c>
      <c r="J148" s="59"/>
      <c r="K148" s="59"/>
      <c r="L148" s="59"/>
      <c r="M148" s="57" t="str">
        <f>IF(ISERROR(VLOOKUP($P$1&amp;$U$1&amp;A148,STEP②【抽出】!$B$3:$O$300,10,FALSE)),"",VLOOKUP($P$1&amp;$U$1&amp;A148,STEP②【抽出】!$B$3:$O$300,10,FALSE))</f>
        <v/>
      </c>
      <c r="N148" s="57"/>
      <c r="O148" s="57"/>
      <c r="P148" s="31" t="str">
        <f>IF(ISERROR(VLOOKUP($P$1&amp;$U$1&amp;A148,STEP②【抽出】!$B$3:$O$300,11,FALSE)),"",VLOOKUP($P$1&amp;$U$1&amp;A148,STEP②【抽出】!$B$3:$O$300,11,FALSE))</f>
        <v/>
      </c>
      <c r="Q148" s="62" t="str">
        <f>IF(ISERROR(VLOOKUP($P$1&amp;$U$1&amp;A148,STEP②【抽出】!$B$3:$O$300,12,FALSE)),"",VLOOKUP($P$1&amp;$U$1&amp;A148,STEP②【抽出】!$B$3:$O$300,12,FALSE))</f>
        <v/>
      </c>
      <c r="R148" s="62"/>
      <c r="S148" s="62"/>
      <c r="T148" s="32" t="str">
        <f>IF(ISERROR(VLOOKUP($P$1&amp;$U$1&amp;A148,STEP②【抽出】!$B$3:$O$300,13,FALSE)),"",VLOOKUP($P$1&amp;$U$1&amp;A148,STEP②【抽出】!$B$3:$O$300,13,FALSE))</f>
        <v/>
      </c>
      <c r="U148" s="33" t="str">
        <f>IF(ISERROR(VLOOKUP($P$1&amp;$U$1&amp;A148,STEP②【抽出】!$B$3:$O$300,14,FALSE)),"",VLOOKUP($P$1&amp;$U$1&amp;A148,STEP②【抽出】!$B$3:$O$300,14,FALSE))</f>
        <v/>
      </c>
      <c r="V148" s="34"/>
      <c r="W148" s="22"/>
    </row>
    <row r="149" spans="1:23" ht="12.75" customHeight="1" x14ac:dyDescent="0.15">
      <c r="A149" s="35">
        <v>146</v>
      </c>
      <c r="B149" s="61" t="str">
        <f>IF(ISERROR(VLOOKUP($P$1&amp;$U$1&amp;A149,STEP②【抽出】!$B$3:$O$300,6,FALSE)),"",VLOOKUP($P$1&amp;$U$1&amp;A149,STEP②【抽出】!$B$3:$O$300,6,FALSE))</f>
        <v/>
      </c>
      <c r="C149" s="61"/>
      <c r="D149" s="61"/>
      <c r="E149" s="58" t="str">
        <f>IF(ISERROR(VLOOKUP($P$1&amp;$U$1&amp;A149,STEP②【抽出】!$B$3:$O$300,7,FALSE)),"",VLOOKUP($P$1&amp;$U$1&amp;A149,STEP②【抽出】!$B$3:$O$300,7,FALSE))</f>
        <v/>
      </c>
      <c r="F149" s="58"/>
      <c r="G149" s="68" t="str">
        <f>IF(ISERROR(VLOOKUP($P$1&amp;$U$1&amp;A149,STEP②【抽出】!$B$3:$O$300,8,FALSE)),"",VLOOKUP($P$1&amp;$U$1&amp;A149,STEP②【抽出】!$B$3:$O$300,8,FALSE))</f>
        <v/>
      </c>
      <c r="H149" s="68"/>
      <c r="I149" s="58" t="str">
        <f>IF(ISERROR(VLOOKUP($P$1&amp;$U$1&amp;A149,STEP②【抽出】!$B$3:$O$300,9,FALSE)),"",VLOOKUP($P$1&amp;$U$1&amp;A149,STEP②【抽出】!$B$3:$O$300,9,FALSE))</f>
        <v/>
      </c>
      <c r="J149" s="58"/>
      <c r="K149" s="58"/>
      <c r="L149" s="58"/>
      <c r="M149" s="56" t="str">
        <f>IF(ISERROR(VLOOKUP($P$1&amp;$U$1&amp;A149,STEP②【抽出】!$B$3:$O$300,10,FALSE)),"",VLOOKUP($P$1&amp;$U$1&amp;A149,STEP②【抽出】!$B$3:$O$300,10,FALSE))</f>
        <v/>
      </c>
      <c r="N149" s="56"/>
      <c r="O149" s="56"/>
      <c r="P149" s="36" t="str">
        <f>IF(ISERROR(VLOOKUP($P$1&amp;$U$1&amp;A149,STEP②【抽出】!$B$3:$O$300,11,FALSE)),"",VLOOKUP($P$1&amp;$U$1&amp;A149,STEP②【抽出】!$B$3:$O$300,11,FALSE))</f>
        <v/>
      </c>
      <c r="Q149" s="61" t="str">
        <f>IF(ISERROR(VLOOKUP($P$1&amp;$U$1&amp;A149,STEP②【抽出】!$B$3:$O$300,12,FALSE)),"",VLOOKUP($P$1&amp;$U$1&amp;A149,STEP②【抽出】!$B$3:$O$300,12,FALSE))</f>
        <v/>
      </c>
      <c r="R149" s="61"/>
      <c r="S149" s="61"/>
      <c r="T149" s="37" t="str">
        <f>IF(ISERROR(VLOOKUP($P$1&amp;$U$1&amp;A149,STEP②【抽出】!$B$3:$O$300,13,FALSE)),"",VLOOKUP($P$1&amp;$U$1&amp;A149,STEP②【抽出】!$B$3:$O$300,13,FALSE))</f>
        <v/>
      </c>
      <c r="U149" s="38" t="str">
        <f>IF(ISERROR(VLOOKUP($P$1&amp;$U$1&amp;A149,STEP②【抽出】!$B$3:$O$300,14,FALSE)),"",VLOOKUP($P$1&amp;$U$1&amp;A149,STEP②【抽出】!$B$3:$O$300,14,FALSE))</f>
        <v/>
      </c>
      <c r="V149" s="39"/>
      <c r="W149" s="22"/>
    </row>
    <row r="150" spans="1:23" ht="12.75" customHeight="1" x14ac:dyDescent="0.15">
      <c r="A150" s="30">
        <v>147</v>
      </c>
      <c r="B150" s="62" t="str">
        <f>IF(ISERROR(VLOOKUP($P$1&amp;$U$1&amp;A150,STEP②【抽出】!$B$3:$O$300,6,FALSE)),"",VLOOKUP($P$1&amp;$U$1&amp;A150,STEP②【抽出】!$B$3:$O$300,6,FALSE))</f>
        <v/>
      </c>
      <c r="C150" s="62"/>
      <c r="D150" s="62"/>
      <c r="E150" s="59" t="str">
        <f>IF(ISERROR(VLOOKUP($P$1&amp;$U$1&amp;A150,STEP②【抽出】!$B$3:$O$300,7,FALSE)),"",VLOOKUP($P$1&amp;$U$1&amp;A150,STEP②【抽出】!$B$3:$O$300,7,FALSE))</f>
        <v/>
      </c>
      <c r="F150" s="59"/>
      <c r="G150" s="69" t="str">
        <f>IF(ISERROR(VLOOKUP($P$1&amp;$U$1&amp;A150,STEP②【抽出】!$B$3:$O$300,8,FALSE)),"",VLOOKUP($P$1&amp;$U$1&amp;A150,STEP②【抽出】!$B$3:$O$300,8,FALSE))</f>
        <v/>
      </c>
      <c r="H150" s="69"/>
      <c r="I150" s="59" t="str">
        <f>IF(ISERROR(VLOOKUP($P$1&amp;$U$1&amp;A150,STEP②【抽出】!$B$3:$O$300,9,FALSE)),"",VLOOKUP($P$1&amp;$U$1&amp;A150,STEP②【抽出】!$B$3:$O$300,9,FALSE))</f>
        <v/>
      </c>
      <c r="J150" s="59"/>
      <c r="K150" s="59"/>
      <c r="L150" s="59"/>
      <c r="M150" s="57" t="str">
        <f>IF(ISERROR(VLOOKUP($P$1&amp;$U$1&amp;A150,STEP②【抽出】!$B$3:$O$300,10,FALSE)),"",VLOOKUP($P$1&amp;$U$1&amp;A150,STEP②【抽出】!$B$3:$O$300,10,FALSE))</f>
        <v/>
      </c>
      <c r="N150" s="57"/>
      <c r="O150" s="57"/>
      <c r="P150" s="31" t="str">
        <f>IF(ISERROR(VLOOKUP($P$1&amp;$U$1&amp;A150,STEP②【抽出】!$B$3:$O$300,11,FALSE)),"",VLOOKUP($P$1&amp;$U$1&amp;A150,STEP②【抽出】!$B$3:$O$300,11,FALSE))</f>
        <v/>
      </c>
      <c r="Q150" s="62" t="str">
        <f>IF(ISERROR(VLOOKUP($P$1&amp;$U$1&amp;A150,STEP②【抽出】!$B$3:$O$300,12,FALSE)),"",VLOOKUP($P$1&amp;$U$1&amp;A150,STEP②【抽出】!$B$3:$O$300,12,FALSE))</f>
        <v/>
      </c>
      <c r="R150" s="62"/>
      <c r="S150" s="62"/>
      <c r="T150" s="32" t="str">
        <f>IF(ISERROR(VLOOKUP($P$1&amp;$U$1&amp;A150,STEP②【抽出】!$B$3:$O$300,13,FALSE)),"",VLOOKUP($P$1&amp;$U$1&amp;A150,STEP②【抽出】!$B$3:$O$300,13,FALSE))</f>
        <v/>
      </c>
      <c r="U150" s="33" t="str">
        <f>IF(ISERROR(VLOOKUP($P$1&amp;$U$1&amp;A150,STEP②【抽出】!$B$3:$O$300,14,FALSE)),"",VLOOKUP($P$1&amp;$U$1&amp;A150,STEP②【抽出】!$B$3:$O$300,14,FALSE))</f>
        <v/>
      </c>
      <c r="V150" s="34"/>
      <c r="W150" s="22"/>
    </row>
    <row r="151" spans="1:23" ht="12.75" customHeight="1" x14ac:dyDescent="0.15">
      <c r="A151" s="35">
        <v>148</v>
      </c>
      <c r="B151" s="61" t="str">
        <f>IF(ISERROR(VLOOKUP($P$1&amp;$U$1&amp;A151,STEP②【抽出】!$B$3:$O$300,6,FALSE)),"",VLOOKUP($P$1&amp;$U$1&amp;A151,STEP②【抽出】!$B$3:$O$300,6,FALSE))</f>
        <v/>
      </c>
      <c r="C151" s="61"/>
      <c r="D151" s="61"/>
      <c r="E151" s="58" t="str">
        <f>IF(ISERROR(VLOOKUP($P$1&amp;$U$1&amp;A151,STEP②【抽出】!$B$3:$O$300,7,FALSE)),"",VLOOKUP($P$1&amp;$U$1&amp;A151,STEP②【抽出】!$B$3:$O$300,7,FALSE))</f>
        <v/>
      </c>
      <c r="F151" s="58"/>
      <c r="G151" s="68" t="str">
        <f>IF(ISERROR(VLOOKUP($P$1&amp;$U$1&amp;A151,STEP②【抽出】!$B$3:$O$300,8,FALSE)),"",VLOOKUP($P$1&amp;$U$1&amp;A151,STEP②【抽出】!$B$3:$O$300,8,FALSE))</f>
        <v/>
      </c>
      <c r="H151" s="68"/>
      <c r="I151" s="58" t="str">
        <f>IF(ISERROR(VLOOKUP($P$1&amp;$U$1&amp;A151,STEP②【抽出】!$B$3:$O$300,9,FALSE)),"",VLOOKUP($P$1&amp;$U$1&amp;A151,STEP②【抽出】!$B$3:$O$300,9,FALSE))</f>
        <v/>
      </c>
      <c r="J151" s="58"/>
      <c r="K151" s="58"/>
      <c r="L151" s="58"/>
      <c r="M151" s="56" t="str">
        <f>IF(ISERROR(VLOOKUP($P$1&amp;$U$1&amp;A151,STEP②【抽出】!$B$3:$O$300,10,FALSE)),"",VLOOKUP($P$1&amp;$U$1&amp;A151,STEP②【抽出】!$B$3:$O$300,10,FALSE))</f>
        <v/>
      </c>
      <c r="N151" s="56"/>
      <c r="O151" s="56"/>
      <c r="P151" s="36" t="str">
        <f>IF(ISERROR(VLOOKUP($P$1&amp;$U$1&amp;A151,STEP②【抽出】!$B$3:$O$300,11,FALSE)),"",VLOOKUP($P$1&amp;$U$1&amp;A151,STEP②【抽出】!$B$3:$O$300,11,FALSE))</f>
        <v/>
      </c>
      <c r="Q151" s="61" t="str">
        <f>IF(ISERROR(VLOOKUP($P$1&amp;$U$1&amp;A151,STEP②【抽出】!$B$3:$O$300,12,FALSE)),"",VLOOKUP($P$1&amp;$U$1&amp;A151,STEP②【抽出】!$B$3:$O$300,12,FALSE))</f>
        <v/>
      </c>
      <c r="R151" s="61"/>
      <c r="S151" s="61"/>
      <c r="T151" s="37" t="str">
        <f>IF(ISERROR(VLOOKUP($P$1&amp;$U$1&amp;A151,STEP②【抽出】!$B$3:$O$300,13,FALSE)),"",VLOOKUP($P$1&amp;$U$1&amp;A151,STEP②【抽出】!$B$3:$O$300,13,FALSE))</f>
        <v/>
      </c>
      <c r="U151" s="38" t="str">
        <f>IF(ISERROR(VLOOKUP($P$1&amp;$U$1&amp;A151,STEP②【抽出】!$B$3:$O$300,14,FALSE)),"",VLOOKUP($P$1&amp;$U$1&amp;A151,STEP②【抽出】!$B$3:$O$300,14,FALSE))</f>
        <v/>
      </c>
      <c r="V151" s="39"/>
      <c r="W151" s="22"/>
    </row>
    <row r="152" spans="1:23" ht="12.75" customHeight="1" x14ac:dyDescent="0.15">
      <c r="A152" s="30">
        <v>149</v>
      </c>
      <c r="B152" s="62" t="str">
        <f>IF(ISERROR(VLOOKUP($P$1&amp;$U$1&amp;A152,STEP②【抽出】!$B$3:$O$300,6,FALSE)),"",VLOOKUP($P$1&amp;$U$1&amp;A152,STEP②【抽出】!$B$3:$O$300,6,FALSE))</f>
        <v/>
      </c>
      <c r="C152" s="62"/>
      <c r="D152" s="62"/>
      <c r="E152" s="59" t="str">
        <f>IF(ISERROR(VLOOKUP($P$1&amp;$U$1&amp;A152,STEP②【抽出】!$B$3:$O$300,7,FALSE)),"",VLOOKUP($P$1&amp;$U$1&amp;A152,STEP②【抽出】!$B$3:$O$300,7,FALSE))</f>
        <v/>
      </c>
      <c r="F152" s="59"/>
      <c r="G152" s="69" t="str">
        <f>IF(ISERROR(VLOOKUP($P$1&amp;$U$1&amp;A152,STEP②【抽出】!$B$3:$O$300,8,FALSE)),"",VLOOKUP($P$1&amp;$U$1&amp;A152,STEP②【抽出】!$B$3:$O$300,8,FALSE))</f>
        <v/>
      </c>
      <c r="H152" s="69"/>
      <c r="I152" s="59" t="str">
        <f>IF(ISERROR(VLOOKUP($P$1&amp;$U$1&amp;A152,STEP②【抽出】!$B$3:$O$300,9,FALSE)),"",VLOOKUP($P$1&amp;$U$1&amp;A152,STEP②【抽出】!$B$3:$O$300,9,FALSE))</f>
        <v/>
      </c>
      <c r="J152" s="59"/>
      <c r="K152" s="59"/>
      <c r="L152" s="59"/>
      <c r="M152" s="57" t="str">
        <f>IF(ISERROR(VLOOKUP($P$1&amp;$U$1&amp;A152,STEP②【抽出】!$B$3:$O$300,10,FALSE)),"",VLOOKUP($P$1&amp;$U$1&amp;A152,STEP②【抽出】!$B$3:$O$300,10,FALSE))</f>
        <v/>
      </c>
      <c r="N152" s="57"/>
      <c r="O152" s="57"/>
      <c r="P152" s="31" t="str">
        <f>IF(ISERROR(VLOOKUP($P$1&amp;$U$1&amp;A152,STEP②【抽出】!$B$3:$O$300,11,FALSE)),"",VLOOKUP($P$1&amp;$U$1&amp;A152,STEP②【抽出】!$B$3:$O$300,11,FALSE))</f>
        <v/>
      </c>
      <c r="Q152" s="62" t="str">
        <f>IF(ISERROR(VLOOKUP($P$1&amp;$U$1&amp;A152,STEP②【抽出】!$B$3:$O$300,12,FALSE)),"",VLOOKUP($P$1&amp;$U$1&amp;A152,STEP②【抽出】!$B$3:$O$300,12,FALSE))</f>
        <v/>
      </c>
      <c r="R152" s="62"/>
      <c r="S152" s="62"/>
      <c r="T152" s="32" t="str">
        <f>IF(ISERROR(VLOOKUP($P$1&amp;$U$1&amp;A152,STEP②【抽出】!$B$3:$O$300,13,FALSE)),"",VLOOKUP($P$1&amp;$U$1&amp;A152,STEP②【抽出】!$B$3:$O$300,13,FALSE))</f>
        <v/>
      </c>
      <c r="U152" s="33" t="str">
        <f>IF(ISERROR(VLOOKUP($P$1&amp;$U$1&amp;A152,STEP②【抽出】!$B$3:$O$300,14,FALSE)),"",VLOOKUP($P$1&amp;$U$1&amp;A152,STEP②【抽出】!$B$3:$O$300,14,FALSE))</f>
        <v/>
      </c>
      <c r="V152" s="34"/>
      <c r="W152" s="22"/>
    </row>
    <row r="153" spans="1:23" ht="12.75" customHeight="1" thickBot="1" x14ac:dyDescent="0.2">
      <c r="A153" s="40">
        <v>150</v>
      </c>
      <c r="B153" s="63" t="str">
        <f>IF(ISERROR(VLOOKUP($P$1&amp;$U$1&amp;A153,STEP②【抽出】!$B$3:$O$300,6,FALSE)),"",VLOOKUP($P$1&amp;$U$1&amp;A153,STEP②【抽出】!$B$3:$O$300,6,FALSE))</f>
        <v/>
      </c>
      <c r="C153" s="63"/>
      <c r="D153" s="63"/>
      <c r="E153" s="60" t="str">
        <f>IF(ISERROR(VLOOKUP($P$1&amp;$U$1&amp;A153,STEP②【抽出】!$B$3:$O$300,7,FALSE)),"",VLOOKUP($P$1&amp;$U$1&amp;A153,STEP②【抽出】!$B$3:$O$300,7,FALSE))</f>
        <v/>
      </c>
      <c r="F153" s="60"/>
      <c r="G153" s="70" t="str">
        <f>IF(ISERROR(VLOOKUP($P$1&amp;$U$1&amp;A153,STEP②【抽出】!$B$3:$O$300,8,FALSE)),"",VLOOKUP($P$1&amp;$U$1&amp;A153,STEP②【抽出】!$B$3:$O$300,8,FALSE))</f>
        <v/>
      </c>
      <c r="H153" s="70"/>
      <c r="I153" s="60" t="str">
        <f>IF(ISERROR(VLOOKUP($P$1&amp;$U$1&amp;A153,STEP②【抽出】!$B$3:$O$300,9,FALSE)),"",VLOOKUP($P$1&amp;$U$1&amp;A153,STEP②【抽出】!$B$3:$O$300,9,FALSE))</f>
        <v/>
      </c>
      <c r="J153" s="60"/>
      <c r="K153" s="60"/>
      <c r="L153" s="60"/>
      <c r="M153" s="67" t="str">
        <f>IF(ISERROR(VLOOKUP($P$1&amp;$U$1&amp;A153,STEP②【抽出】!$B$3:$O$300,10,FALSE)),"",VLOOKUP($P$1&amp;$U$1&amp;A153,STEP②【抽出】!$B$3:$O$300,10,FALSE))</f>
        <v/>
      </c>
      <c r="N153" s="67"/>
      <c r="O153" s="67"/>
      <c r="P153" s="41" t="str">
        <f>IF(ISERROR(VLOOKUP($P$1&amp;$U$1&amp;A153,STEP②【抽出】!$B$3:$O$300,11,FALSE)),"",VLOOKUP($P$1&amp;$U$1&amp;A153,STEP②【抽出】!$B$3:$O$300,11,FALSE))</f>
        <v/>
      </c>
      <c r="Q153" s="63" t="str">
        <f>IF(ISERROR(VLOOKUP($P$1&amp;$U$1&amp;A153,STEP②【抽出】!$B$3:$O$300,12,FALSE)),"",VLOOKUP($P$1&amp;$U$1&amp;A153,STEP②【抽出】!$B$3:$O$300,12,FALSE))</f>
        <v/>
      </c>
      <c r="R153" s="63"/>
      <c r="S153" s="63"/>
      <c r="T153" s="42" t="str">
        <f>IF(ISERROR(VLOOKUP($P$1&amp;$U$1&amp;A153,STEP②【抽出】!$B$3:$O$300,13,FALSE)),"",VLOOKUP($P$1&amp;$U$1&amp;A153,STEP②【抽出】!$B$3:$O$300,13,FALSE))</f>
        <v/>
      </c>
      <c r="U153" s="43" t="str">
        <f>IF(ISERROR(VLOOKUP($P$1&amp;$U$1&amp;A153,STEP②【抽出】!$B$3:$O$300,14,FALSE)),"",VLOOKUP($P$1&amp;$U$1&amp;A153,STEP②【抽出】!$B$3:$O$300,14,FALSE))</f>
        <v/>
      </c>
      <c r="V153" s="44"/>
      <c r="W153" s="22"/>
    </row>
    <row r="154" spans="1:23" ht="12.75" customHeight="1" x14ac:dyDescent="0.15">
      <c r="A154" s="25">
        <v>151</v>
      </c>
      <c r="B154" s="55" t="str">
        <f>IF(ISERROR(VLOOKUP($P$1&amp;$U$1&amp;A154,STEP②【抽出】!$B$3:$O$300,6,FALSE)),"",VLOOKUP($P$1&amp;$U$1&amp;A154,STEP②【抽出】!$B$3:$O$300,6,FALSE))</f>
        <v/>
      </c>
      <c r="C154" s="55"/>
      <c r="D154" s="55"/>
      <c r="E154" s="53" t="str">
        <f>IF(ISERROR(VLOOKUP($P$1&amp;$U$1&amp;A154,STEP②【抽出】!$B$3:$O$300,7,FALSE)),"",VLOOKUP($P$1&amp;$U$1&amp;A154,STEP②【抽出】!$B$3:$O$300,7,FALSE))</f>
        <v/>
      </c>
      <c r="F154" s="53"/>
      <c r="G154" s="71" t="str">
        <f>IF(ISERROR(VLOOKUP($P$1&amp;$U$1&amp;A154,STEP②【抽出】!$B$3:$O$300,8,FALSE)),"",VLOOKUP($P$1&amp;$U$1&amp;A154,STEP②【抽出】!$B$3:$O$300,8,FALSE))</f>
        <v/>
      </c>
      <c r="H154" s="71"/>
      <c r="I154" s="53" t="str">
        <f>IF(ISERROR(VLOOKUP($P$1&amp;$U$1&amp;A154,STEP②【抽出】!$B$3:$O$300,9,FALSE)),"",VLOOKUP($P$1&amp;$U$1&amp;A154,STEP②【抽出】!$B$3:$O$300,9,FALSE))</f>
        <v/>
      </c>
      <c r="J154" s="53"/>
      <c r="K154" s="53"/>
      <c r="L154" s="53"/>
      <c r="M154" s="66" t="str">
        <f>IF(ISERROR(VLOOKUP($P$1&amp;$U$1&amp;A154,STEP②【抽出】!$B$3:$O$300,10,FALSE)),"",VLOOKUP($P$1&amp;$U$1&amp;A154,STEP②【抽出】!$B$3:$O$300,10,FALSE))</f>
        <v/>
      </c>
      <c r="N154" s="66"/>
      <c r="O154" s="66"/>
      <c r="P154" s="26" t="str">
        <f>IF(ISERROR(VLOOKUP($P$1&amp;$U$1&amp;A154,STEP②【抽出】!$B$3:$O$300,11,FALSE)),"",VLOOKUP($P$1&amp;$U$1&amp;A154,STEP②【抽出】!$B$3:$O$300,11,FALSE))</f>
        <v/>
      </c>
      <c r="Q154" s="55" t="str">
        <f>IF(ISERROR(VLOOKUP($P$1&amp;$U$1&amp;A154,STEP②【抽出】!$B$3:$O$300,12,FALSE)),"",VLOOKUP($P$1&amp;$U$1&amp;A154,STEP②【抽出】!$B$3:$O$300,12,FALSE))</f>
        <v/>
      </c>
      <c r="R154" s="55"/>
      <c r="S154" s="55"/>
      <c r="T154" s="27" t="str">
        <f>IF(ISERROR(VLOOKUP($P$1&amp;$U$1&amp;A154,STEP②【抽出】!$B$3:$O$300,13,FALSE)),"",VLOOKUP($P$1&amp;$U$1&amp;A154,STEP②【抽出】!$B$3:$O$300,13,FALSE))</f>
        <v/>
      </c>
      <c r="U154" s="28" t="str">
        <f>IF(ISERROR(VLOOKUP($P$1&amp;$U$1&amp;A154,STEP②【抽出】!$B$3:$O$300,14,FALSE)),"",VLOOKUP($P$1&amp;$U$1&amp;A154,STEP②【抽出】!$B$3:$O$300,14,FALSE))</f>
        <v/>
      </c>
      <c r="V154" s="29"/>
      <c r="W154" s="22"/>
    </row>
    <row r="155" spans="1:23" ht="12.75" customHeight="1" x14ac:dyDescent="0.15">
      <c r="A155" s="35">
        <v>152</v>
      </c>
      <c r="B155" s="61" t="str">
        <f>IF(ISERROR(VLOOKUP($P$1&amp;$U$1&amp;A155,STEP②【抽出】!$B$3:$O$300,6,FALSE)),"",VLOOKUP($P$1&amp;$U$1&amp;A155,STEP②【抽出】!$B$3:$O$300,6,FALSE))</f>
        <v/>
      </c>
      <c r="C155" s="61"/>
      <c r="D155" s="61"/>
      <c r="E155" s="58" t="str">
        <f>IF(ISERROR(VLOOKUP($P$1&amp;$U$1&amp;A155,STEP②【抽出】!$B$3:$O$300,7,FALSE)),"",VLOOKUP($P$1&amp;$U$1&amp;A155,STEP②【抽出】!$B$3:$O$300,7,FALSE))</f>
        <v/>
      </c>
      <c r="F155" s="58"/>
      <c r="G155" s="68" t="str">
        <f>IF(ISERROR(VLOOKUP($P$1&amp;$U$1&amp;A155,STEP②【抽出】!$B$3:$O$300,8,FALSE)),"",VLOOKUP($P$1&amp;$U$1&amp;A155,STEP②【抽出】!$B$3:$O$300,8,FALSE))</f>
        <v/>
      </c>
      <c r="H155" s="68"/>
      <c r="I155" s="58" t="str">
        <f>IF(ISERROR(VLOOKUP($P$1&amp;$U$1&amp;A155,STEP②【抽出】!$B$3:$O$300,9,FALSE)),"",VLOOKUP($P$1&amp;$U$1&amp;A155,STEP②【抽出】!$B$3:$O$300,9,FALSE))</f>
        <v/>
      </c>
      <c r="J155" s="58"/>
      <c r="K155" s="58"/>
      <c r="L155" s="58"/>
      <c r="M155" s="56" t="str">
        <f>IF(ISERROR(VLOOKUP($P$1&amp;$U$1&amp;A155,STEP②【抽出】!$B$3:$O$300,10,FALSE)),"",VLOOKUP($P$1&amp;$U$1&amp;A155,STEP②【抽出】!$B$3:$O$300,10,FALSE))</f>
        <v/>
      </c>
      <c r="N155" s="56"/>
      <c r="O155" s="56"/>
      <c r="P155" s="36" t="str">
        <f>IF(ISERROR(VLOOKUP($P$1&amp;$U$1&amp;A155,STEP②【抽出】!$B$3:$O$300,11,FALSE)),"",VLOOKUP($P$1&amp;$U$1&amp;A155,STEP②【抽出】!$B$3:$O$300,11,FALSE))</f>
        <v/>
      </c>
      <c r="Q155" s="61" t="str">
        <f>IF(ISERROR(VLOOKUP($P$1&amp;$U$1&amp;A155,STEP②【抽出】!$B$3:$O$300,12,FALSE)),"",VLOOKUP($P$1&amp;$U$1&amp;A155,STEP②【抽出】!$B$3:$O$300,12,FALSE))</f>
        <v/>
      </c>
      <c r="R155" s="61"/>
      <c r="S155" s="61"/>
      <c r="T155" s="37" t="str">
        <f>IF(ISERROR(VLOOKUP($P$1&amp;$U$1&amp;A155,STEP②【抽出】!$B$3:$O$300,13,FALSE)),"",VLOOKUP($P$1&amp;$U$1&amp;A155,STEP②【抽出】!$B$3:$O$300,13,FALSE))</f>
        <v/>
      </c>
      <c r="U155" s="38" t="str">
        <f>IF(ISERROR(VLOOKUP($P$1&amp;$U$1&amp;A155,STEP②【抽出】!$B$3:$O$300,14,FALSE)),"",VLOOKUP($P$1&amp;$U$1&amp;A155,STEP②【抽出】!$B$3:$O$300,14,FALSE))</f>
        <v/>
      </c>
      <c r="V155" s="39"/>
      <c r="W155" s="22"/>
    </row>
    <row r="156" spans="1:23" ht="12.75" customHeight="1" x14ac:dyDescent="0.15">
      <c r="A156" s="30">
        <v>153</v>
      </c>
      <c r="B156" s="62" t="str">
        <f>IF(ISERROR(VLOOKUP($P$1&amp;$U$1&amp;A156,STEP②【抽出】!$B$3:$O$300,6,FALSE)),"",VLOOKUP($P$1&amp;$U$1&amp;A156,STEP②【抽出】!$B$3:$O$300,6,FALSE))</f>
        <v/>
      </c>
      <c r="C156" s="62"/>
      <c r="D156" s="62"/>
      <c r="E156" s="59" t="str">
        <f>IF(ISERROR(VLOOKUP($P$1&amp;$U$1&amp;A156,STEP②【抽出】!$B$3:$O$300,7,FALSE)),"",VLOOKUP($P$1&amp;$U$1&amp;A156,STEP②【抽出】!$B$3:$O$300,7,FALSE))</f>
        <v/>
      </c>
      <c r="F156" s="59"/>
      <c r="G156" s="69" t="str">
        <f>IF(ISERROR(VLOOKUP($P$1&amp;$U$1&amp;A156,STEP②【抽出】!$B$3:$O$300,8,FALSE)),"",VLOOKUP($P$1&amp;$U$1&amp;A156,STEP②【抽出】!$B$3:$O$300,8,FALSE))</f>
        <v/>
      </c>
      <c r="H156" s="69"/>
      <c r="I156" s="59" t="str">
        <f>IF(ISERROR(VLOOKUP($P$1&amp;$U$1&amp;A156,STEP②【抽出】!$B$3:$O$300,9,FALSE)),"",VLOOKUP($P$1&amp;$U$1&amp;A156,STEP②【抽出】!$B$3:$O$300,9,FALSE))</f>
        <v/>
      </c>
      <c r="J156" s="59"/>
      <c r="K156" s="59"/>
      <c r="L156" s="59"/>
      <c r="M156" s="57" t="str">
        <f>IF(ISERROR(VLOOKUP($P$1&amp;$U$1&amp;A156,STEP②【抽出】!$B$3:$O$300,10,FALSE)),"",VLOOKUP($P$1&amp;$U$1&amp;A156,STEP②【抽出】!$B$3:$O$300,10,FALSE))</f>
        <v/>
      </c>
      <c r="N156" s="57"/>
      <c r="O156" s="57"/>
      <c r="P156" s="31" t="str">
        <f>IF(ISERROR(VLOOKUP($P$1&amp;$U$1&amp;A156,STEP②【抽出】!$B$3:$O$300,11,FALSE)),"",VLOOKUP($P$1&amp;$U$1&amp;A156,STEP②【抽出】!$B$3:$O$300,11,FALSE))</f>
        <v/>
      </c>
      <c r="Q156" s="62" t="str">
        <f>IF(ISERROR(VLOOKUP($P$1&amp;$U$1&amp;A156,STEP②【抽出】!$B$3:$O$300,12,FALSE)),"",VLOOKUP($P$1&amp;$U$1&amp;A156,STEP②【抽出】!$B$3:$O$300,12,FALSE))</f>
        <v/>
      </c>
      <c r="R156" s="62"/>
      <c r="S156" s="62"/>
      <c r="T156" s="32" t="str">
        <f>IF(ISERROR(VLOOKUP($P$1&amp;$U$1&amp;A156,STEP②【抽出】!$B$3:$O$300,13,FALSE)),"",VLOOKUP($P$1&amp;$U$1&amp;A156,STEP②【抽出】!$B$3:$O$300,13,FALSE))</f>
        <v/>
      </c>
      <c r="U156" s="33" t="str">
        <f>IF(ISERROR(VLOOKUP($P$1&amp;$U$1&amp;A156,STEP②【抽出】!$B$3:$O$300,14,FALSE)),"",VLOOKUP($P$1&amp;$U$1&amp;A156,STEP②【抽出】!$B$3:$O$300,14,FALSE))</f>
        <v/>
      </c>
      <c r="V156" s="34"/>
      <c r="W156" s="22"/>
    </row>
    <row r="157" spans="1:23" ht="12.75" customHeight="1" x14ac:dyDescent="0.15">
      <c r="A157" s="35">
        <v>154</v>
      </c>
      <c r="B157" s="61" t="str">
        <f>IF(ISERROR(VLOOKUP($P$1&amp;$U$1&amp;A157,STEP②【抽出】!$B$3:$O$300,6,FALSE)),"",VLOOKUP($P$1&amp;$U$1&amp;A157,STEP②【抽出】!$B$3:$O$300,6,FALSE))</f>
        <v/>
      </c>
      <c r="C157" s="61"/>
      <c r="D157" s="61"/>
      <c r="E157" s="58" t="str">
        <f>IF(ISERROR(VLOOKUP($P$1&amp;$U$1&amp;A157,STEP②【抽出】!$B$3:$O$300,7,FALSE)),"",VLOOKUP($P$1&amp;$U$1&amp;A157,STEP②【抽出】!$B$3:$O$300,7,FALSE))</f>
        <v/>
      </c>
      <c r="F157" s="58"/>
      <c r="G157" s="68" t="str">
        <f>IF(ISERROR(VLOOKUP($P$1&amp;$U$1&amp;A157,STEP②【抽出】!$B$3:$O$300,8,FALSE)),"",VLOOKUP($P$1&amp;$U$1&amp;A157,STEP②【抽出】!$B$3:$O$300,8,FALSE))</f>
        <v/>
      </c>
      <c r="H157" s="68"/>
      <c r="I157" s="58" t="str">
        <f>IF(ISERROR(VLOOKUP($P$1&amp;$U$1&amp;A157,STEP②【抽出】!$B$3:$O$300,9,FALSE)),"",VLOOKUP($P$1&amp;$U$1&amp;A157,STEP②【抽出】!$B$3:$O$300,9,FALSE))</f>
        <v/>
      </c>
      <c r="J157" s="58"/>
      <c r="K157" s="58"/>
      <c r="L157" s="58"/>
      <c r="M157" s="56" t="str">
        <f>IF(ISERROR(VLOOKUP($P$1&amp;$U$1&amp;A157,STEP②【抽出】!$B$3:$O$300,10,FALSE)),"",VLOOKUP($P$1&amp;$U$1&amp;A157,STEP②【抽出】!$B$3:$O$300,10,FALSE))</f>
        <v/>
      </c>
      <c r="N157" s="56"/>
      <c r="O157" s="56"/>
      <c r="P157" s="36" t="str">
        <f>IF(ISERROR(VLOOKUP($P$1&amp;$U$1&amp;A157,STEP②【抽出】!$B$3:$O$300,11,FALSE)),"",VLOOKUP($P$1&amp;$U$1&amp;A157,STEP②【抽出】!$B$3:$O$300,11,FALSE))</f>
        <v/>
      </c>
      <c r="Q157" s="61" t="str">
        <f>IF(ISERROR(VLOOKUP($P$1&amp;$U$1&amp;A157,STEP②【抽出】!$B$3:$O$300,12,FALSE)),"",VLOOKUP($P$1&amp;$U$1&amp;A157,STEP②【抽出】!$B$3:$O$300,12,FALSE))</f>
        <v/>
      </c>
      <c r="R157" s="61"/>
      <c r="S157" s="61"/>
      <c r="T157" s="37" t="str">
        <f>IF(ISERROR(VLOOKUP($P$1&amp;$U$1&amp;A157,STEP②【抽出】!$B$3:$O$300,13,FALSE)),"",VLOOKUP($P$1&amp;$U$1&amp;A157,STEP②【抽出】!$B$3:$O$300,13,FALSE))</f>
        <v/>
      </c>
      <c r="U157" s="38" t="str">
        <f>IF(ISERROR(VLOOKUP($P$1&amp;$U$1&amp;A157,STEP②【抽出】!$B$3:$O$300,14,FALSE)),"",VLOOKUP($P$1&amp;$U$1&amp;A157,STEP②【抽出】!$B$3:$O$300,14,FALSE))</f>
        <v/>
      </c>
      <c r="V157" s="39"/>
      <c r="W157" s="22"/>
    </row>
    <row r="158" spans="1:23" ht="12.75" customHeight="1" x14ac:dyDescent="0.15">
      <c r="A158" s="30">
        <v>155</v>
      </c>
      <c r="B158" s="62" t="str">
        <f>IF(ISERROR(VLOOKUP($P$1&amp;$U$1&amp;A158,STEP②【抽出】!$B$3:$O$300,6,FALSE)),"",VLOOKUP($P$1&amp;$U$1&amp;A158,STEP②【抽出】!$B$3:$O$300,6,FALSE))</f>
        <v/>
      </c>
      <c r="C158" s="62"/>
      <c r="D158" s="62"/>
      <c r="E158" s="59" t="str">
        <f>IF(ISERROR(VLOOKUP($P$1&amp;$U$1&amp;A158,STEP②【抽出】!$B$3:$O$300,7,FALSE)),"",VLOOKUP($P$1&amp;$U$1&amp;A158,STEP②【抽出】!$B$3:$O$300,7,FALSE))</f>
        <v/>
      </c>
      <c r="F158" s="59"/>
      <c r="G158" s="69" t="str">
        <f>IF(ISERROR(VLOOKUP($P$1&amp;$U$1&amp;A158,STEP②【抽出】!$B$3:$O$300,8,FALSE)),"",VLOOKUP($P$1&amp;$U$1&amp;A158,STEP②【抽出】!$B$3:$O$300,8,FALSE))</f>
        <v/>
      </c>
      <c r="H158" s="69"/>
      <c r="I158" s="59" t="str">
        <f>IF(ISERROR(VLOOKUP($P$1&amp;$U$1&amp;A158,STEP②【抽出】!$B$3:$O$300,9,FALSE)),"",VLOOKUP($P$1&amp;$U$1&amp;A158,STEP②【抽出】!$B$3:$O$300,9,FALSE))</f>
        <v/>
      </c>
      <c r="J158" s="59"/>
      <c r="K158" s="59"/>
      <c r="L158" s="59"/>
      <c r="M158" s="57" t="str">
        <f>IF(ISERROR(VLOOKUP($P$1&amp;$U$1&amp;A158,STEP②【抽出】!$B$3:$O$300,10,FALSE)),"",VLOOKUP($P$1&amp;$U$1&amp;A158,STEP②【抽出】!$B$3:$O$300,10,FALSE))</f>
        <v/>
      </c>
      <c r="N158" s="57"/>
      <c r="O158" s="57"/>
      <c r="P158" s="31" t="str">
        <f>IF(ISERROR(VLOOKUP($P$1&amp;$U$1&amp;A158,STEP②【抽出】!$B$3:$O$300,11,FALSE)),"",VLOOKUP($P$1&amp;$U$1&amp;A158,STEP②【抽出】!$B$3:$O$300,11,FALSE))</f>
        <v/>
      </c>
      <c r="Q158" s="62" t="str">
        <f>IF(ISERROR(VLOOKUP($P$1&amp;$U$1&amp;A158,STEP②【抽出】!$B$3:$O$300,12,FALSE)),"",VLOOKUP($P$1&amp;$U$1&amp;A158,STEP②【抽出】!$B$3:$O$300,12,FALSE))</f>
        <v/>
      </c>
      <c r="R158" s="62"/>
      <c r="S158" s="62"/>
      <c r="T158" s="32" t="str">
        <f>IF(ISERROR(VLOOKUP($P$1&amp;$U$1&amp;A158,STEP②【抽出】!$B$3:$O$300,13,FALSE)),"",VLOOKUP($P$1&amp;$U$1&amp;A158,STEP②【抽出】!$B$3:$O$300,13,FALSE))</f>
        <v/>
      </c>
      <c r="U158" s="33" t="str">
        <f>IF(ISERROR(VLOOKUP($P$1&amp;$U$1&amp;A158,STEP②【抽出】!$B$3:$O$300,14,FALSE)),"",VLOOKUP($P$1&amp;$U$1&amp;A158,STEP②【抽出】!$B$3:$O$300,14,FALSE))</f>
        <v/>
      </c>
      <c r="V158" s="34"/>
      <c r="W158" s="22"/>
    </row>
    <row r="159" spans="1:23" ht="12.75" customHeight="1" x14ac:dyDescent="0.15">
      <c r="A159" s="35">
        <v>156</v>
      </c>
      <c r="B159" s="61" t="str">
        <f>IF(ISERROR(VLOOKUP($P$1&amp;$U$1&amp;A159,STEP②【抽出】!$B$3:$O$300,6,FALSE)),"",VLOOKUP($P$1&amp;$U$1&amp;A159,STEP②【抽出】!$B$3:$O$300,6,FALSE))</f>
        <v/>
      </c>
      <c r="C159" s="61"/>
      <c r="D159" s="61"/>
      <c r="E159" s="58" t="str">
        <f>IF(ISERROR(VLOOKUP($P$1&amp;$U$1&amp;A159,STEP②【抽出】!$B$3:$O$300,7,FALSE)),"",VLOOKUP($P$1&amp;$U$1&amp;A159,STEP②【抽出】!$B$3:$O$300,7,FALSE))</f>
        <v/>
      </c>
      <c r="F159" s="58"/>
      <c r="G159" s="68" t="str">
        <f>IF(ISERROR(VLOOKUP($P$1&amp;$U$1&amp;A159,STEP②【抽出】!$B$3:$O$300,8,FALSE)),"",VLOOKUP($P$1&amp;$U$1&amp;A159,STEP②【抽出】!$B$3:$O$300,8,FALSE))</f>
        <v/>
      </c>
      <c r="H159" s="68"/>
      <c r="I159" s="58" t="str">
        <f>IF(ISERROR(VLOOKUP($P$1&amp;$U$1&amp;A159,STEP②【抽出】!$B$3:$O$300,9,FALSE)),"",VLOOKUP($P$1&amp;$U$1&amp;A159,STEP②【抽出】!$B$3:$O$300,9,FALSE))</f>
        <v/>
      </c>
      <c r="J159" s="58"/>
      <c r="K159" s="58"/>
      <c r="L159" s="58"/>
      <c r="M159" s="56" t="str">
        <f>IF(ISERROR(VLOOKUP($P$1&amp;$U$1&amp;A159,STEP②【抽出】!$B$3:$O$300,10,FALSE)),"",VLOOKUP($P$1&amp;$U$1&amp;A159,STEP②【抽出】!$B$3:$O$300,10,FALSE))</f>
        <v/>
      </c>
      <c r="N159" s="56"/>
      <c r="O159" s="56"/>
      <c r="P159" s="36" t="str">
        <f>IF(ISERROR(VLOOKUP($P$1&amp;$U$1&amp;A159,STEP②【抽出】!$B$3:$O$300,11,FALSE)),"",VLOOKUP($P$1&amp;$U$1&amp;A159,STEP②【抽出】!$B$3:$O$300,11,FALSE))</f>
        <v/>
      </c>
      <c r="Q159" s="61" t="str">
        <f>IF(ISERROR(VLOOKUP($P$1&amp;$U$1&amp;A159,STEP②【抽出】!$B$3:$O$300,12,FALSE)),"",VLOOKUP($P$1&amp;$U$1&amp;A159,STEP②【抽出】!$B$3:$O$300,12,FALSE))</f>
        <v/>
      </c>
      <c r="R159" s="61"/>
      <c r="S159" s="61"/>
      <c r="T159" s="37" t="str">
        <f>IF(ISERROR(VLOOKUP($P$1&amp;$U$1&amp;A159,STEP②【抽出】!$B$3:$O$300,13,FALSE)),"",VLOOKUP($P$1&amp;$U$1&amp;A159,STEP②【抽出】!$B$3:$O$300,13,FALSE))</f>
        <v/>
      </c>
      <c r="U159" s="38" t="str">
        <f>IF(ISERROR(VLOOKUP($P$1&amp;$U$1&amp;A159,STEP②【抽出】!$B$3:$O$300,14,FALSE)),"",VLOOKUP($P$1&amp;$U$1&amp;A159,STEP②【抽出】!$B$3:$O$300,14,FALSE))</f>
        <v/>
      </c>
      <c r="V159" s="39"/>
      <c r="W159" s="22"/>
    </row>
    <row r="160" spans="1:23" ht="12.75" customHeight="1" x14ac:dyDescent="0.15">
      <c r="A160" s="30">
        <v>157</v>
      </c>
      <c r="B160" s="62" t="str">
        <f>IF(ISERROR(VLOOKUP($P$1&amp;$U$1&amp;A160,STEP②【抽出】!$B$3:$O$300,6,FALSE)),"",VLOOKUP($P$1&amp;$U$1&amp;A160,STEP②【抽出】!$B$3:$O$300,6,FALSE))</f>
        <v/>
      </c>
      <c r="C160" s="62"/>
      <c r="D160" s="62"/>
      <c r="E160" s="59" t="str">
        <f>IF(ISERROR(VLOOKUP($P$1&amp;$U$1&amp;A160,STEP②【抽出】!$B$3:$O$300,7,FALSE)),"",VLOOKUP($P$1&amp;$U$1&amp;A160,STEP②【抽出】!$B$3:$O$300,7,FALSE))</f>
        <v/>
      </c>
      <c r="F160" s="59"/>
      <c r="G160" s="69" t="str">
        <f>IF(ISERROR(VLOOKUP($P$1&amp;$U$1&amp;A160,STEP②【抽出】!$B$3:$O$300,8,FALSE)),"",VLOOKUP($P$1&amp;$U$1&amp;A160,STEP②【抽出】!$B$3:$O$300,8,FALSE))</f>
        <v/>
      </c>
      <c r="H160" s="69"/>
      <c r="I160" s="59" t="str">
        <f>IF(ISERROR(VLOOKUP($P$1&amp;$U$1&amp;A160,STEP②【抽出】!$B$3:$O$300,9,FALSE)),"",VLOOKUP($P$1&amp;$U$1&amp;A160,STEP②【抽出】!$B$3:$O$300,9,FALSE))</f>
        <v/>
      </c>
      <c r="J160" s="59"/>
      <c r="K160" s="59"/>
      <c r="L160" s="59"/>
      <c r="M160" s="57" t="str">
        <f>IF(ISERROR(VLOOKUP($P$1&amp;$U$1&amp;A160,STEP②【抽出】!$B$3:$O$300,10,FALSE)),"",VLOOKUP($P$1&amp;$U$1&amp;A160,STEP②【抽出】!$B$3:$O$300,10,FALSE))</f>
        <v/>
      </c>
      <c r="N160" s="57"/>
      <c r="O160" s="57"/>
      <c r="P160" s="31" t="str">
        <f>IF(ISERROR(VLOOKUP($P$1&amp;$U$1&amp;A160,STEP②【抽出】!$B$3:$O$300,11,FALSE)),"",VLOOKUP($P$1&amp;$U$1&amp;A160,STEP②【抽出】!$B$3:$O$300,11,FALSE))</f>
        <v/>
      </c>
      <c r="Q160" s="62" t="str">
        <f>IF(ISERROR(VLOOKUP($P$1&amp;$U$1&amp;A160,STEP②【抽出】!$B$3:$O$300,12,FALSE)),"",VLOOKUP($P$1&amp;$U$1&amp;A160,STEP②【抽出】!$B$3:$O$300,12,FALSE))</f>
        <v/>
      </c>
      <c r="R160" s="62"/>
      <c r="S160" s="62"/>
      <c r="T160" s="32" t="str">
        <f>IF(ISERROR(VLOOKUP($P$1&amp;$U$1&amp;A160,STEP②【抽出】!$B$3:$O$300,13,FALSE)),"",VLOOKUP($P$1&amp;$U$1&amp;A160,STEP②【抽出】!$B$3:$O$300,13,FALSE))</f>
        <v/>
      </c>
      <c r="U160" s="33" t="str">
        <f>IF(ISERROR(VLOOKUP($P$1&amp;$U$1&amp;A160,STEP②【抽出】!$B$3:$O$300,14,FALSE)),"",VLOOKUP($P$1&amp;$U$1&amp;A160,STEP②【抽出】!$B$3:$O$300,14,FALSE))</f>
        <v/>
      </c>
      <c r="V160" s="34"/>
      <c r="W160" s="22"/>
    </row>
    <row r="161" spans="1:23" ht="12.75" customHeight="1" x14ac:dyDescent="0.15">
      <c r="A161" s="35">
        <v>158</v>
      </c>
      <c r="B161" s="61" t="str">
        <f>IF(ISERROR(VLOOKUP($P$1&amp;$U$1&amp;A161,STEP②【抽出】!$B$3:$O$300,6,FALSE)),"",VLOOKUP($P$1&amp;$U$1&amp;A161,STEP②【抽出】!$B$3:$O$300,6,FALSE))</f>
        <v/>
      </c>
      <c r="C161" s="61"/>
      <c r="D161" s="61"/>
      <c r="E161" s="58" t="str">
        <f>IF(ISERROR(VLOOKUP($P$1&amp;$U$1&amp;A161,STEP②【抽出】!$B$3:$O$300,7,FALSE)),"",VLOOKUP($P$1&amp;$U$1&amp;A161,STEP②【抽出】!$B$3:$O$300,7,FALSE))</f>
        <v/>
      </c>
      <c r="F161" s="58"/>
      <c r="G161" s="68" t="str">
        <f>IF(ISERROR(VLOOKUP($P$1&amp;$U$1&amp;A161,STEP②【抽出】!$B$3:$O$300,8,FALSE)),"",VLOOKUP($P$1&amp;$U$1&amp;A161,STEP②【抽出】!$B$3:$O$300,8,FALSE))</f>
        <v/>
      </c>
      <c r="H161" s="68"/>
      <c r="I161" s="58" t="str">
        <f>IF(ISERROR(VLOOKUP($P$1&amp;$U$1&amp;A161,STEP②【抽出】!$B$3:$O$300,9,FALSE)),"",VLOOKUP($P$1&amp;$U$1&amp;A161,STEP②【抽出】!$B$3:$O$300,9,FALSE))</f>
        <v/>
      </c>
      <c r="J161" s="58"/>
      <c r="K161" s="58"/>
      <c r="L161" s="58"/>
      <c r="M161" s="56" t="str">
        <f>IF(ISERROR(VLOOKUP($P$1&amp;$U$1&amp;A161,STEP②【抽出】!$B$3:$O$300,10,FALSE)),"",VLOOKUP($P$1&amp;$U$1&amp;A161,STEP②【抽出】!$B$3:$O$300,10,FALSE))</f>
        <v/>
      </c>
      <c r="N161" s="56"/>
      <c r="O161" s="56"/>
      <c r="P161" s="36" t="str">
        <f>IF(ISERROR(VLOOKUP($P$1&amp;$U$1&amp;A161,STEP②【抽出】!$B$3:$O$300,11,FALSE)),"",VLOOKUP($P$1&amp;$U$1&amp;A161,STEP②【抽出】!$B$3:$O$300,11,FALSE))</f>
        <v/>
      </c>
      <c r="Q161" s="61" t="str">
        <f>IF(ISERROR(VLOOKUP($P$1&amp;$U$1&amp;A161,STEP②【抽出】!$B$3:$O$300,12,FALSE)),"",VLOOKUP($P$1&amp;$U$1&amp;A161,STEP②【抽出】!$B$3:$O$300,12,FALSE))</f>
        <v/>
      </c>
      <c r="R161" s="61"/>
      <c r="S161" s="61"/>
      <c r="T161" s="37" t="str">
        <f>IF(ISERROR(VLOOKUP($P$1&amp;$U$1&amp;A161,STEP②【抽出】!$B$3:$O$300,13,FALSE)),"",VLOOKUP($P$1&amp;$U$1&amp;A161,STEP②【抽出】!$B$3:$O$300,13,FALSE))</f>
        <v/>
      </c>
      <c r="U161" s="38" t="str">
        <f>IF(ISERROR(VLOOKUP($P$1&amp;$U$1&amp;A161,STEP②【抽出】!$B$3:$O$300,14,FALSE)),"",VLOOKUP($P$1&amp;$U$1&amp;A161,STEP②【抽出】!$B$3:$O$300,14,FALSE))</f>
        <v/>
      </c>
      <c r="V161" s="39"/>
      <c r="W161" s="22"/>
    </row>
    <row r="162" spans="1:23" ht="12.75" customHeight="1" x14ac:dyDescent="0.15">
      <c r="A162" s="30">
        <v>159</v>
      </c>
      <c r="B162" s="62" t="str">
        <f>IF(ISERROR(VLOOKUP($P$1&amp;$U$1&amp;A162,STEP②【抽出】!$B$3:$O$300,6,FALSE)),"",VLOOKUP($P$1&amp;$U$1&amp;A162,STEP②【抽出】!$B$3:$O$300,6,FALSE))</f>
        <v/>
      </c>
      <c r="C162" s="62"/>
      <c r="D162" s="62"/>
      <c r="E162" s="59" t="str">
        <f>IF(ISERROR(VLOOKUP($P$1&amp;$U$1&amp;A162,STEP②【抽出】!$B$3:$O$300,7,FALSE)),"",VLOOKUP($P$1&amp;$U$1&amp;A162,STEP②【抽出】!$B$3:$O$300,7,FALSE))</f>
        <v/>
      </c>
      <c r="F162" s="59"/>
      <c r="G162" s="69" t="str">
        <f>IF(ISERROR(VLOOKUP($P$1&amp;$U$1&amp;A162,STEP②【抽出】!$B$3:$O$300,8,FALSE)),"",VLOOKUP($P$1&amp;$U$1&amp;A162,STEP②【抽出】!$B$3:$O$300,8,FALSE))</f>
        <v/>
      </c>
      <c r="H162" s="69"/>
      <c r="I162" s="59" t="str">
        <f>IF(ISERROR(VLOOKUP($P$1&amp;$U$1&amp;A162,STEP②【抽出】!$B$3:$O$300,9,FALSE)),"",VLOOKUP($P$1&amp;$U$1&amp;A162,STEP②【抽出】!$B$3:$O$300,9,FALSE))</f>
        <v/>
      </c>
      <c r="J162" s="59"/>
      <c r="K162" s="59"/>
      <c r="L162" s="59"/>
      <c r="M162" s="57" t="str">
        <f>IF(ISERROR(VLOOKUP($P$1&amp;$U$1&amp;A162,STEP②【抽出】!$B$3:$O$300,10,FALSE)),"",VLOOKUP($P$1&amp;$U$1&amp;A162,STEP②【抽出】!$B$3:$O$300,10,FALSE))</f>
        <v/>
      </c>
      <c r="N162" s="57"/>
      <c r="O162" s="57"/>
      <c r="P162" s="31" t="str">
        <f>IF(ISERROR(VLOOKUP($P$1&amp;$U$1&amp;A162,STEP②【抽出】!$B$3:$O$300,11,FALSE)),"",VLOOKUP($P$1&amp;$U$1&amp;A162,STEP②【抽出】!$B$3:$O$300,11,FALSE))</f>
        <v/>
      </c>
      <c r="Q162" s="62" t="str">
        <f>IF(ISERROR(VLOOKUP($P$1&amp;$U$1&amp;A162,STEP②【抽出】!$B$3:$O$300,12,FALSE)),"",VLOOKUP($P$1&amp;$U$1&amp;A162,STEP②【抽出】!$B$3:$O$300,12,FALSE))</f>
        <v/>
      </c>
      <c r="R162" s="62"/>
      <c r="S162" s="62"/>
      <c r="T162" s="32" t="str">
        <f>IF(ISERROR(VLOOKUP($P$1&amp;$U$1&amp;A162,STEP②【抽出】!$B$3:$O$300,13,FALSE)),"",VLOOKUP($P$1&amp;$U$1&amp;A162,STEP②【抽出】!$B$3:$O$300,13,FALSE))</f>
        <v/>
      </c>
      <c r="U162" s="33" t="str">
        <f>IF(ISERROR(VLOOKUP($P$1&amp;$U$1&amp;A162,STEP②【抽出】!$B$3:$O$300,14,FALSE)),"",VLOOKUP($P$1&amp;$U$1&amp;A162,STEP②【抽出】!$B$3:$O$300,14,FALSE))</f>
        <v/>
      </c>
      <c r="V162" s="34"/>
      <c r="W162" s="22"/>
    </row>
    <row r="163" spans="1:23" ht="12.75" customHeight="1" thickBot="1" x14ac:dyDescent="0.2">
      <c r="A163" s="40">
        <v>160</v>
      </c>
      <c r="B163" s="63" t="str">
        <f>IF(ISERROR(VLOOKUP($P$1&amp;$U$1&amp;A163,STEP②【抽出】!$B$3:$O$300,6,FALSE)),"",VLOOKUP($P$1&amp;$U$1&amp;A163,STEP②【抽出】!$B$3:$O$300,6,FALSE))</f>
        <v/>
      </c>
      <c r="C163" s="63"/>
      <c r="D163" s="63"/>
      <c r="E163" s="60" t="str">
        <f>IF(ISERROR(VLOOKUP($P$1&amp;$U$1&amp;A163,STEP②【抽出】!$B$3:$O$300,7,FALSE)),"",VLOOKUP($P$1&amp;$U$1&amp;A163,STEP②【抽出】!$B$3:$O$300,7,FALSE))</f>
        <v/>
      </c>
      <c r="F163" s="60"/>
      <c r="G163" s="70" t="str">
        <f>IF(ISERROR(VLOOKUP($P$1&amp;$U$1&amp;A163,STEP②【抽出】!$B$3:$O$300,8,FALSE)),"",VLOOKUP($P$1&amp;$U$1&amp;A163,STEP②【抽出】!$B$3:$O$300,8,FALSE))</f>
        <v/>
      </c>
      <c r="H163" s="70"/>
      <c r="I163" s="60" t="str">
        <f>IF(ISERROR(VLOOKUP($P$1&amp;$U$1&amp;A163,STEP②【抽出】!$B$3:$O$300,9,FALSE)),"",VLOOKUP($P$1&amp;$U$1&amp;A163,STEP②【抽出】!$B$3:$O$300,9,FALSE))</f>
        <v/>
      </c>
      <c r="J163" s="60"/>
      <c r="K163" s="60"/>
      <c r="L163" s="60"/>
      <c r="M163" s="67" t="str">
        <f>IF(ISERROR(VLOOKUP($P$1&amp;$U$1&amp;A163,STEP②【抽出】!$B$3:$O$300,10,FALSE)),"",VLOOKUP($P$1&amp;$U$1&amp;A163,STEP②【抽出】!$B$3:$O$300,10,FALSE))</f>
        <v/>
      </c>
      <c r="N163" s="67"/>
      <c r="O163" s="67"/>
      <c r="P163" s="41" t="str">
        <f>IF(ISERROR(VLOOKUP($P$1&amp;$U$1&amp;A163,STEP②【抽出】!$B$3:$O$300,11,FALSE)),"",VLOOKUP($P$1&amp;$U$1&amp;A163,STEP②【抽出】!$B$3:$O$300,11,FALSE))</f>
        <v/>
      </c>
      <c r="Q163" s="63" t="str">
        <f>IF(ISERROR(VLOOKUP($P$1&amp;$U$1&amp;A163,STEP②【抽出】!$B$3:$O$300,12,FALSE)),"",VLOOKUP($P$1&amp;$U$1&amp;A163,STEP②【抽出】!$B$3:$O$300,12,FALSE))</f>
        <v/>
      </c>
      <c r="R163" s="63"/>
      <c r="S163" s="63"/>
      <c r="T163" s="42" t="str">
        <f>IF(ISERROR(VLOOKUP($P$1&amp;$U$1&amp;A163,STEP②【抽出】!$B$3:$O$300,13,FALSE)),"",VLOOKUP($P$1&amp;$U$1&amp;A163,STEP②【抽出】!$B$3:$O$300,13,FALSE))</f>
        <v/>
      </c>
      <c r="U163" s="43" t="str">
        <f>IF(ISERROR(VLOOKUP($P$1&amp;$U$1&amp;A163,STEP②【抽出】!$B$3:$O$300,14,FALSE)),"",VLOOKUP($P$1&amp;$U$1&amp;A163,STEP②【抽出】!$B$3:$O$300,14,FALSE))</f>
        <v/>
      </c>
      <c r="V163" s="44"/>
      <c r="W163" s="22"/>
    </row>
    <row r="164" spans="1:23" ht="12.75" customHeight="1" x14ac:dyDescent="0.15">
      <c r="A164" s="25">
        <v>161</v>
      </c>
      <c r="B164" s="55" t="str">
        <f>IF(ISERROR(VLOOKUP($P$1&amp;$U$1&amp;A164,STEP②【抽出】!$B$3:$O$300,6,FALSE)),"",VLOOKUP($P$1&amp;$U$1&amp;A164,STEP②【抽出】!$B$3:$O$300,6,FALSE))</f>
        <v/>
      </c>
      <c r="C164" s="55"/>
      <c r="D164" s="55"/>
      <c r="E164" s="53" t="str">
        <f>IF(ISERROR(VLOOKUP($P$1&amp;$U$1&amp;A164,STEP②【抽出】!$B$3:$O$300,7,FALSE)),"",VLOOKUP($P$1&amp;$U$1&amp;A164,STEP②【抽出】!$B$3:$O$300,7,FALSE))</f>
        <v/>
      </c>
      <c r="F164" s="53"/>
      <c r="G164" s="71" t="str">
        <f>IF(ISERROR(VLOOKUP($P$1&amp;$U$1&amp;A164,STEP②【抽出】!$B$3:$O$300,8,FALSE)),"",VLOOKUP($P$1&amp;$U$1&amp;A164,STEP②【抽出】!$B$3:$O$300,8,FALSE))</f>
        <v/>
      </c>
      <c r="H164" s="71"/>
      <c r="I164" s="53" t="str">
        <f>IF(ISERROR(VLOOKUP($P$1&amp;$U$1&amp;A164,STEP②【抽出】!$B$3:$O$300,9,FALSE)),"",VLOOKUP($P$1&amp;$U$1&amp;A164,STEP②【抽出】!$B$3:$O$300,9,FALSE))</f>
        <v/>
      </c>
      <c r="J164" s="53"/>
      <c r="K164" s="53"/>
      <c r="L164" s="53"/>
      <c r="M164" s="66" t="str">
        <f>IF(ISERROR(VLOOKUP($P$1&amp;$U$1&amp;A164,STEP②【抽出】!$B$3:$O$300,10,FALSE)),"",VLOOKUP($P$1&amp;$U$1&amp;A164,STEP②【抽出】!$B$3:$O$300,10,FALSE))</f>
        <v/>
      </c>
      <c r="N164" s="66"/>
      <c r="O164" s="66"/>
      <c r="P164" s="26" t="str">
        <f>IF(ISERROR(VLOOKUP($P$1&amp;$U$1&amp;A164,STEP②【抽出】!$B$3:$O$300,11,FALSE)),"",VLOOKUP($P$1&amp;$U$1&amp;A164,STEP②【抽出】!$B$3:$O$300,11,FALSE))</f>
        <v/>
      </c>
      <c r="Q164" s="55" t="str">
        <f>IF(ISERROR(VLOOKUP($P$1&amp;$U$1&amp;A164,STEP②【抽出】!$B$3:$O$300,12,FALSE)),"",VLOOKUP($P$1&amp;$U$1&amp;A164,STEP②【抽出】!$B$3:$O$300,12,FALSE))</f>
        <v/>
      </c>
      <c r="R164" s="55"/>
      <c r="S164" s="55"/>
      <c r="T164" s="27" t="str">
        <f>IF(ISERROR(VLOOKUP($P$1&amp;$U$1&amp;A164,STEP②【抽出】!$B$3:$O$300,13,FALSE)),"",VLOOKUP($P$1&amp;$U$1&amp;A164,STEP②【抽出】!$B$3:$O$300,13,FALSE))</f>
        <v/>
      </c>
      <c r="U164" s="28" t="str">
        <f>IF(ISERROR(VLOOKUP($P$1&amp;$U$1&amp;A164,STEP②【抽出】!$B$3:$O$300,14,FALSE)),"",VLOOKUP($P$1&amp;$U$1&amp;A164,STEP②【抽出】!$B$3:$O$300,14,FALSE))</f>
        <v/>
      </c>
      <c r="V164" s="29"/>
      <c r="W164" s="22"/>
    </row>
    <row r="165" spans="1:23" ht="12.75" customHeight="1" x14ac:dyDescent="0.15">
      <c r="A165" s="35">
        <v>162</v>
      </c>
      <c r="B165" s="61" t="str">
        <f>IF(ISERROR(VLOOKUP($P$1&amp;$U$1&amp;A165,STEP②【抽出】!$B$3:$O$300,6,FALSE)),"",VLOOKUP($P$1&amp;$U$1&amp;A165,STEP②【抽出】!$B$3:$O$300,6,FALSE))</f>
        <v/>
      </c>
      <c r="C165" s="61"/>
      <c r="D165" s="61"/>
      <c r="E165" s="58" t="str">
        <f>IF(ISERROR(VLOOKUP($P$1&amp;$U$1&amp;A165,STEP②【抽出】!$B$3:$O$300,7,FALSE)),"",VLOOKUP($P$1&amp;$U$1&amp;A165,STEP②【抽出】!$B$3:$O$300,7,FALSE))</f>
        <v/>
      </c>
      <c r="F165" s="58"/>
      <c r="G165" s="68" t="str">
        <f>IF(ISERROR(VLOOKUP($P$1&amp;$U$1&amp;A165,STEP②【抽出】!$B$3:$O$300,8,FALSE)),"",VLOOKUP($P$1&amp;$U$1&amp;A165,STEP②【抽出】!$B$3:$O$300,8,FALSE))</f>
        <v/>
      </c>
      <c r="H165" s="68"/>
      <c r="I165" s="58" t="str">
        <f>IF(ISERROR(VLOOKUP($P$1&amp;$U$1&amp;A165,STEP②【抽出】!$B$3:$O$300,9,FALSE)),"",VLOOKUP($P$1&amp;$U$1&amp;A165,STEP②【抽出】!$B$3:$O$300,9,FALSE))</f>
        <v/>
      </c>
      <c r="J165" s="58"/>
      <c r="K165" s="58"/>
      <c r="L165" s="58"/>
      <c r="M165" s="56" t="str">
        <f>IF(ISERROR(VLOOKUP($P$1&amp;$U$1&amp;A165,STEP②【抽出】!$B$3:$O$300,10,FALSE)),"",VLOOKUP($P$1&amp;$U$1&amp;A165,STEP②【抽出】!$B$3:$O$300,10,FALSE))</f>
        <v/>
      </c>
      <c r="N165" s="56"/>
      <c r="O165" s="56"/>
      <c r="P165" s="36" t="str">
        <f>IF(ISERROR(VLOOKUP($P$1&amp;$U$1&amp;A165,STEP②【抽出】!$B$3:$O$300,11,FALSE)),"",VLOOKUP($P$1&amp;$U$1&amp;A165,STEP②【抽出】!$B$3:$O$300,11,FALSE))</f>
        <v/>
      </c>
      <c r="Q165" s="61" t="str">
        <f>IF(ISERROR(VLOOKUP($P$1&amp;$U$1&amp;A165,STEP②【抽出】!$B$3:$O$300,12,FALSE)),"",VLOOKUP($P$1&amp;$U$1&amp;A165,STEP②【抽出】!$B$3:$O$300,12,FALSE))</f>
        <v/>
      </c>
      <c r="R165" s="61"/>
      <c r="S165" s="61"/>
      <c r="T165" s="37" t="str">
        <f>IF(ISERROR(VLOOKUP($P$1&amp;$U$1&amp;A165,STEP②【抽出】!$B$3:$O$300,13,FALSE)),"",VLOOKUP($P$1&amp;$U$1&amp;A165,STEP②【抽出】!$B$3:$O$300,13,FALSE))</f>
        <v/>
      </c>
      <c r="U165" s="38" t="str">
        <f>IF(ISERROR(VLOOKUP($P$1&amp;$U$1&amp;A165,STEP②【抽出】!$B$3:$O$300,14,FALSE)),"",VLOOKUP($P$1&amp;$U$1&amp;A165,STEP②【抽出】!$B$3:$O$300,14,FALSE))</f>
        <v/>
      </c>
      <c r="V165" s="39"/>
      <c r="W165" s="22"/>
    </row>
    <row r="166" spans="1:23" ht="12.75" customHeight="1" x14ac:dyDescent="0.15">
      <c r="A166" s="30">
        <v>163</v>
      </c>
      <c r="B166" s="62" t="str">
        <f>IF(ISERROR(VLOOKUP($P$1&amp;$U$1&amp;A166,STEP②【抽出】!$B$3:$O$300,6,FALSE)),"",VLOOKUP($P$1&amp;$U$1&amp;A166,STEP②【抽出】!$B$3:$O$300,6,FALSE))</f>
        <v/>
      </c>
      <c r="C166" s="62"/>
      <c r="D166" s="62"/>
      <c r="E166" s="59" t="str">
        <f>IF(ISERROR(VLOOKUP($P$1&amp;$U$1&amp;A166,STEP②【抽出】!$B$3:$O$300,7,FALSE)),"",VLOOKUP($P$1&amp;$U$1&amp;A166,STEP②【抽出】!$B$3:$O$300,7,FALSE))</f>
        <v/>
      </c>
      <c r="F166" s="59"/>
      <c r="G166" s="69" t="str">
        <f>IF(ISERROR(VLOOKUP($P$1&amp;$U$1&amp;A166,STEP②【抽出】!$B$3:$O$300,8,FALSE)),"",VLOOKUP($P$1&amp;$U$1&amp;A166,STEP②【抽出】!$B$3:$O$300,8,FALSE))</f>
        <v/>
      </c>
      <c r="H166" s="69"/>
      <c r="I166" s="59" t="str">
        <f>IF(ISERROR(VLOOKUP($P$1&amp;$U$1&amp;A166,STEP②【抽出】!$B$3:$O$300,9,FALSE)),"",VLOOKUP($P$1&amp;$U$1&amp;A166,STEP②【抽出】!$B$3:$O$300,9,FALSE))</f>
        <v/>
      </c>
      <c r="J166" s="59"/>
      <c r="K166" s="59"/>
      <c r="L166" s="59"/>
      <c r="M166" s="57" t="str">
        <f>IF(ISERROR(VLOOKUP($P$1&amp;$U$1&amp;A166,STEP②【抽出】!$B$3:$O$300,10,FALSE)),"",VLOOKUP($P$1&amp;$U$1&amp;A166,STEP②【抽出】!$B$3:$O$300,10,FALSE))</f>
        <v/>
      </c>
      <c r="N166" s="57"/>
      <c r="O166" s="57"/>
      <c r="P166" s="31" t="str">
        <f>IF(ISERROR(VLOOKUP($P$1&amp;$U$1&amp;A166,STEP②【抽出】!$B$3:$O$300,11,FALSE)),"",VLOOKUP($P$1&amp;$U$1&amp;A166,STEP②【抽出】!$B$3:$O$300,11,FALSE))</f>
        <v/>
      </c>
      <c r="Q166" s="62" t="str">
        <f>IF(ISERROR(VLOOKUP($P$1&amp;$U$1&amp;A166,STEP②【抽出】!$B$3:$O$300,12,FALSE)),"",VLOOKUP($P$1&amp;$U$1&amp;A166,STEP②【抽出】!$B$3:$O$300,12,FALSE))</f>
        <v/>
      </c>
      <c r="R166" s="62"/>
      <c r="S166" s="62"/>
      <c r="T166" s="32" t="str">
        <f>IF(ISERROR(VLOOKUP($P$1&amp;$U$1&amp;A166,STEP②【抽出】!$B$3:$O$300,13,FALSE)),"",VLOOKUP($P$1&amp;$U$1&amp;A166,STEP②【抽出】!$B$3:$O$300,13,FALSE))</f>
        <v/>
      </c>
      <c r="U166" s="33" t="str">
        <f>IF(ISERROR(VLOOKUP($P$1&amp;$U$1&amp;A166,STEP②【抽出】!$B$3:$O$300,14,FALSE)),"",VLOOKUP($P$1&amp;$U$1&amp;A166,STEP②【抽出】!$B$3:$O$300,14,FALSE))</f>
        <v/>
      </c>
      <c r="V166" s="34"/>
      <c r="W166" s="22"/>
    </row>
    <row r="167" spans="1:23" ht="12.75" customHeight="1" x14ac:dyDescent="0.15">
      <c r="A167" s="35">
        <v>164</v>
      </c>
      <c r="B167" s="61" t="str">
        <f>IF(ISERROR(VLOOKUP($P$1&amp;$U$1&amp;A167,STEP②【抽出】!$B$3:$O$300,6,FALSE)),"",VLOOKUP($P$1&amp;$U$1&amp;A167,STEP②【抽出】!$B$3:$O$300,6,FALSE))</f>
        <v/>
      </c>
      <c r="C167" s="61"/>
      <c r="D167" s="61"/>
      <c r="E167" s="58" t="str">
        <f>IF(ISERROR(VLOOKUP($P$1&amp;$U$1&amp;A167,STEP②【抽出】!$B$3:$O$300,7,FALSE)),"",VLOOKUP($P$1&amp;$U$1&amp;A167,STEP②【抽出】!$B$3:$O$300,7,FALSE))</f>
        <v/>
      </c>
      <c r="F167" s="58"/>
      <c r="G167" s="68" t="str">
        <f>IF(ISERROR(VLOOKUP($P$1&amp;$U$1&amp;A167,STEP②【抽出】!$B$3:$O$300,8,FALSE)),"",VLOOKUP($P$1&amp;$U$1&amp;A167,STEP②【抽出】!$B$3:$O$300,8,FALSE))</f>
        <v/>
      </c>
      <c r="H167" s="68"/>
      <c r="I167" s="58" t="str">
        <f>IF(ISERROR(VLOOKUP($P$1&amp;$U$1&amp;A167,STEP②【抽出】!$B$3:$O$300,9,FALSE)),"",VLOOKUP($P$1&amp;$U$1&amp;A167,STEP②【抽出】!$B$3:$O$300,9,FALSE))</f>
        <v/>
      </c>
      <c r="J167" s="58"/>
      <c r="K167" s="58"/>
      <c r="L167" s="58"/>
      <c r="M167" s="56" t="str">
        <f>IF(ISERROR(VLOOKUP($P$1&amp;$U$1&amp;A167,STEP②【抽出】!$B$3:$O$300,10,FALSE)),"",VLOOKUP($P$1&amp;$U$1&amp;A167,STEP②【抽出】!$B$3:$O$300,10,FALSE))</f>
        <v/>
      </c>
      <c r="N167" s="56"/>
      <c r="O167" s="56"/>
      <c r="P167" s="36" t="str">
        <f>IF(ISERROR(VLOOKUP($P$1&amp;$U$1&amp;A167,STEP②【抽出】!$B$3:$O$300,11,FALSE)),"",VLOOKUP($P$1&amp;$U$1&amp;A167,STEP②【抽出】!$B$3:$O$300,11,FALSE))</f>
        <v/>
      </c>
      <c r="Q167" s="61" t="str">
        <f>IF(ISERROR(VLOOKUP($P$1&amp;$U$1&amp;A167,STEP②【抽出】!$B$3:$O$300,12,FALSE)),"",VLOOKUP($P$1&amp;$U$1&amp;A167,STEP②【抽出】!$B$3:$O$300,12,FALSE))</f>
        <v/>
      </c>
      <c r="R167" s="61"/>
      <c r="S167" s="61"/>
      <c r="T167" s="37" t="str">
        <f>IF(ISERROR(VLOOKUP($P$1&amp;$U$1&amp;A167,STEP②【抽出】!$B$3:$O$300,13,FALSE)),"",VLOOKUP($P$1&amp;$U$1&amp;A167,STEP②【抽出】!$B$3:$O$300,13,FALSE))</f>
        <v/>
      </c>
      <c r="U167" s="38" t="str">
        <f>IF(ISERROR(VLOOKUP($P$1&amp;$U$1&amp;A167,STEP②【抽出】!$B$3:$O$300,14,FALSE)),"",VLOOKUP($P$1&amp;$U$1&amp;A167,STEP②【抽出】!$B$3:$O$300,14,FALSE))</f>
        <v/>
      </c>
      <c r="V167" s="39"/>
      <c r="W167" s="22"/>
    </row>
    <row r="168" spans="1:23" ht="12.75" customHeight="1" x14ac:dyDescent="0.15">
      <c r="A168" s="30">
        <v>165</v>
      </c>
      <c r="B168" s="62" t="str">
        <f>IF(ISERROR(VLOOKUP($P$1&amp;$U$1&amp;A168,STEP②【抽出】!$B$3:$O$300,6,FALSE)),"",VLOOKUP($P$1&amp;$U$1&amp;A168,STEP②【抽出】!$B$3:$O$300,6,FALSE))</f>
        <v/>
      </c>
      <c r="C168" s="62"/>
      <c r="D168" s="62"/>
      <c r="E168" s="59" t="str">
        <f>IF(ISERROR(VLOOKUP($P$1&amp;$U$1&amp;A168,STEP②【抽出】!$B$3:$O$300,7,FALSE)),"",VLOOKUP($P$1&amp;$U$1&amp;A168,STEP②【抽出】!$B$3:$O$300,7,FALSE))</f>
        <v/>
      </c>
      <c r="F168" s="59"/>
      <c r="G168" s="69" t="str">
        <f>IF(ISERROR(VLOOKUP($P$1&amp;$U$1&amp;A168,STEP②【抽出】!$B$3:$O$300,8,FALSE)),"",VLOOKUP($P$1&amp;$U$1&amp;A168,STEP②【抽出】!$B$3:$O$300,8,FALSE))</f>
        <v/>
      </c>
      <c r="H168" s="69"/>
      <c r="I168" s="59" t="str">
        <f>IF(ISERROR(VLOOKUP($P$1&amp;$U$1&amp;A168,STEP②【抽出】!$B$3:$O$300,9,FALSE)),"",VLOOKUP($P$1&amp;$U$1&amp;A168,STEP②【抽出】!$B$3:$O$300,9,FALSE))</f>
        <v/>
      </c>
      <c r="J168" s="59"/>
      <c r="K168" s="59"/>
      <c r="L168" s="59"/>
      <c r="M168" s="57" t="str">
        <f>IF(ISERROR(VLOOKUP($P$1&amp;$U$1&amp;A168,STEP②【抽出】!$B$3:$O$300,10,FALSE)),"",VLOOKUP($P$1&amp;$U$1&amp;A168,STEP②【抽出】!$B$3:$O$300,10,FALSE))</f>
        <v/>
      </c>
      <c r="N168" s="57"/>
      <c r="O168" s="57"/>
      <c r="P168" s="31" t="str">
        <f>IF(ISERROR(VLOOKUP($P$1&amp;$U$1&amp;A168,STEP②【抽出】!$B$3:$O$300,11,FALSE)),"",VLOOKUP($P$1&amp;$U$1&amp;A168,STEP②【抽出】!$B$3:$O$300,11,FALSE))</f>
        <v/>
      </c>
      <c r="Q168" s="62" t="str">
        <f>IF(ISERROR(VLOOKUP($P$1&amp;$U$1&amp;A168,STEP②【抽出】!$B$3:$O$300,12,FALSE)),"",VLOOKUP($P$1&amp;$U$1&amp;A168,STEP②【抽出】!$B$3:$O$300,12,FALSE))</f>
        <v/>
      </c>
      <c r="R168" s="62"/>
      <c r="S168" s="62"/>
      <c r="T168" s="32" t="str">
        <f>IF(ISERROR(VLOOKUP($P$1&amp;$U$1&amp;A168,STEP②【抽出】!$B$3:$O$300,13,FALSE)),"",VLOOKUP($P$1&amp;$U$1&amp;A168,STEP②【抽出】!$B$3:$O$300,13,FALSE))</f>
        <v/>
      </c>
      <c r="U168" s="33" t="str">
        <f>IF(ISERROR(VLOOKUP($P$1&amp;$U$1&amp;A168,STEP②【抽出】!$B$3:$O$300,14,FALSE)),"",VLOOKUP($P$1&amp;$U$1&amp;A168,STEP②【抽出】!$B$3:$O$300,14,FALSE))</f>
        <v/>
      </c>
      <c r="V168" s="34"/>
      <c r="W168" s="22"/>
    </row>
    <row r="169" spans="1:23" ht="12.75" customHeight="1" x14ac:dyDescent="0.15">
      <c r="A169" s="35">
        <v>166</v>
      </c>
      <c r="B169" s="61" t="str">
        <f>IF(ISERROR(VLOOKUP($P$1&amp;$U$1&amp;A169,STEP②【抽出】!$B$3:$O$300,6,FALSE)),"",VLOOKUP($P$1&amp;$U$1&amp;A169,STEP②【抽出】!$B$3:$O$300,6,FALSE))</f>
        <v/>
      </c>
      <c r="C169" s="61"/>
      <c r="D169" s="61"/>
      <c r="E169" s="58" t="str">
        <f>IF(ISERROR(VLOOKUP($P$1&amp;$U$1&amp;A169,STEP②【抽出】!$B$3:$O$300,7,FALSE)),"",VLOOKUP($P$1&amp;$U$1&amp;A169,STEP②【抽出】!$B$3:$O$300,7,FALSE))</f>
        <v/>
      </c>
      <c r="F169" s="58"/>
      <c r="G169" s="68" t="str">
        <f>IF(ISERROR(VLOOKUP($P$1&amp;$U$1&amp;A169,STEP②【抽出】!$B$3:$O$300,8,FALSE)),"",VLOOKUP($P$1&amp;$U$1&amp;A169,STEP②【抽出】!$B$3:$O$300,8,FALSE))</f>
        <v/>
      </c>
      <c r="H169" s="68"/>
      <c r="I169" s="58" t="str">
        <f>IF(ISERROR(VLOOKUP($P$1&amp;$U$1&amp;A169,STEP②【抽出】!$B$3:$O$300,9,FALSE)),"",VLOOKUP($P$1&amp;$U$1&amp;A169,STEP②【抽出】!$B$3:$O$300,9,FALSE))</f>
        <v/>
      </c>
      <c r="J169" s="58"/>
      <c r="K169" s="58"/>
      <c r="L169" s="58"/>
      <c r="M169" s="56" t="str">
        <f>IF(ISERROR(VLOOKUP($P$1&amp;$U$1&amp;A169,STEP②【抽出】!$B$3:$O$300,10,FALSE)),"",VLOOKUP($P$1&amp;$U$1&amp;A169,STEP②【抽出】!$B$3:$O$300,10,FALSE))</f>
        <v/>
      </c>
      <c r="N169" s="56"/>
      <c r="O169" s="56"/>
      <c r="P169" s="36" t="str">
        <f>IF(ISERROR(VLOOKUP($P$1&amp;$U$1&amp;A169,STEP②【抽出】!$B$3:$O$300,11,FALSE)),"",VLOOKUP($P$1&amp;$U$1&amp;A169,STEP②【抽出】!$B$3:$O$300,11,FALSE))</f>
        <v/>
      </c>
      <c r="Q169" s="61" t="str">
        <f>IF(ISERROR(VLOOKUP($P$1&amp;$U$1&amp;A169,STEP②【抽出】!$B$3:$O$300,12,FALSE)),"",VLOOKUP($P$1&amp;$U$1&amp;A169,STEP②【抽出】!$B$3:$O$300,12,FALSE))</f>
        <v/>
      </c>
      <c r="R169" s="61"/>
      <c r="S169" s="61"/>
      <c r="T169" s="37" t="str">
        <f>IF(ISERROR(VLOOKUP($P$1&amp;$U$1&amp;A169,STEP②【抽出】!$B$3:$O$300,13,FALSE)),"",VLOOKUP($P$1&amp;$U$1&amp;A169,STEP②【抽出】!$B$3:$O$300,13,FALSE))</f>
        <v/>
      </c>
      <c r="U169" s="38" t="str">
        <f>IF(ISERROR(VLOOKUP($P$1&amp;$U$1&amp;A169,STEP②【抽出】!$B$3:$O$300,14,FALSE)),"",VLOOKUP($P$1&amp;$U$1&amp;A169,STEP②【抽出】!$B$3:$O$300,14,FALSE))</f>
        <v/>
      </c>
      <c r="V169" s="39"/>
      <c r="W169" s="22"/>
    </row>
    <row r="170" spans="1:23" ht="12.75" customHeight="1" x14ac:dyDescent="0.15">
      <c r="A170" s="30">
        <v>167</v>
      </c>
      <c r="B170" s="62" t="str">
        <f>IF(ISERROR(VLOOKUP($P$1&amp;$U$1&amp;A170,STEP②【抽出】!$B$3:$O$300,6,FALSE)),"",VLOOKUP($P$1&amp;$U$1&amp;A170,STEP②【抽出】!$B$3:$O$300,6,FALSE))</f>
        <v/>
      </c>
      <c r="C170" s="62"/>
      <c r="D170" s="62"/>
      <c r="E170" s="59" t="str">
        <f>IF(ISERROR(VLOOKUP($P$1&amp;$U$1&amp;A170,STEP②【抽出】!$B$3:$O$300,7,FALSE)),"",VLOOKUP($P$1&amp;$U$1&amp;A170,STEP②【抽出】!$B$3:$O$300,7,FALSE))</f>
        <v/>
      </c>
      <c r="F170" s="59"/>
      <c r="G170" s="69" t="str">
        <f>IF(ISERROR(VLOOKUP($P$1&amp;$U$1&amp;A170,STEP②【抽出】!$B$3:$O$300,8,FALSE)),"",VLOOKUP($P$1&amp;$U$1&amp;A170,STEP②【抽出】!$B$3:$O$300,8,FALSE))</f>
        <v/>
      </c>
      <c r="H170" s="69"/>
      <c r="I170" s="59" t="str">
        <f>IF(ISERROR(VLOOKUP($P$1&amp;$U$1&amp;A170,STEP②【抽出】!$B$3:$O$300,9,FALSE)),"",VLOOKUP($P$1&amp;$U$1&amp;A170,STEP②【抽出】!$B$3:$O$300,9,FALSE))</f>
        <v/>
      </c>
      <c r="J170" s="59"/>
      <c r="K170" s="59"/>
      <c r="L170" s="59"/>
      <c r="M170" s="57" t="str">
        <f>IF(ISERROR(VLOOKUP($P$1&amp;$U$1&amp;A170,STEP②【抽出】!$B$3:$O$300,10,FALSE)),"",VLOOKUP($P$1&amp;$U$1&amp;A170,STEP②【抽出】!$B$3:$O$300,10,FALSE))</f>
        <v/>
      </c>
      <c r="N170" s="57"/>
      <c r="O170" s="57"/>
      <c r="P170" s="31" t="str">
        <f>IF(ISERROR(VLOOKUP($P$1&amp;$U$1&amp;A170,STEP②【抽出】!$B$3:$O$300,11,FALSE)),"",VLOOKUP($P$1&amp;$U$1&amp;A170,STEP②【抽出】!$B$3:$O$300,11,FALSE))</f>
        <v/>
      </c>
      <c r="Q170" s="62" t="str">
        <f>IF(ISERROR(VLOOKUP($P$1&amp;$U$1&amp;A170,STEP②【抽出】!$B$3:$O$300,12,FALSE)),"",VLOOKUP($P$1&amp;$U$1&amp;A170,STEP②【抽出】!$B$3:$O$300,12,FALSE))</f>
        <v/>
      </c>
      <c r="R170" s="62"/>
      <c r="S170" s="62"/>
      <c r="T170" s="32" t="str">
        <f>IF(ISERROR(VLOOKUP($P$1&amp;$U$1&amp;A170,STEP②【抽出】!$B$3:$O$300,13,FALSE)),"",VLOOKUP($P$1&amp;$U$1&amp;A170,STEP②【抽出】!$B$3:$O$300,13,FALSE))</f>
        <v/>
      </c>
      <c r="U170" s="33" t="str">
        <f>IF(ISERROR(VLOOKUP($P$1&amp;$U$1&amp;A170,STEP②【抽出】!$B$3:$O$300,14,FALSE)),"",VLOOKUP($P$1&amp;$U$1&amp;A170,STEP②【抽出】!$B$3:$O$300,14,FALSE))</f>
        <v/>
      </c>
      <c r="V170" s="34"/>
      <c r="W170" s="22"/>
    </row>
    <row r="171" spans="1:23" ht="12.75" customHeight="1" x14ac:dyDescent="0.15">
      <c r="A171" s="35">
        <v>168</v>
      </c>
      <c r="B171" s="61" t="str">
        <f>IF(ISERROR(VLOOKUP($P$1&amp;$U$1&amp;A171,STEP②【抽出】!$B$3:$O$300,6,FALSE)),"",VLOOKUP($P$1&amp;$U$1&amp;A171,STEP②【抽出】!$B$3:$O$300,6,FALSE))</f>
        <v/>
      </c>
      <c r="C171" s="61"/>
      <c r="D171" s="61"/>
      <c r="E171" s="58" t="str">
        <f>IF(ISERROR(VLOOKUP($P$1&amp;$U$1&amp;A171,STEP②【抽出】!$B$3:$O$300,7,FALSE)),"",VLOOKUP($P$1&amp;$U$1&amp;A171,STEP②【抽出】!$B$3:$O$300,7,FALSE))</f>
        <v/>
      </c>
      <c r="F171" s="58"/>
      <c r="G171" s="68" t="str">
        <f>IF(ISERROR(VLOOKUP($P$1&amp;$U$1&amp;A171,STEP②【抽出】!$B$3:$O$300,8,FALSE)),"",VLOOKUP($P$1&amp;$U$1&amp;A171,STEP②【抽出】!$B$3:$O$300,8,FALSE))</f>
        <v/>
      </c>
      <c r="H171" s="68"/>
      <c r="I171" s="58" t="str">
        <f>IF(ISERROR(VLOOKUP($P$1&amp;$U$1&amp;A171,STEP②【抽出】!$B$3:$O$300,9,FALSE)),"",VLOOKUP($P$1&amp;$U$1&amp;A171,STEP②【抽出】!$B$3:$O$300,9,FALSE))</f>
        <v/>
      </c>
      <c r="J171" s="58"/>
      <c r="K171" s="58"/>
      <c r="L171" s="58"/>
      <c r="M171" s="56" t="str">
        <f>IF(ISERROR(VLOOKUP($P$1&amp;$U$1&amp;A171,STEP②【抽出】!$B$3:$O$300,10,FALSE)),"",VLOOKUP($P$1&amp;$U$1&amp;A171,STEP②【抽出】!$B$3:$O$300,10,FALSE))</f>
        <v/>
      </c>
      <c r="N171" s="56"/>
      <c r="O171" s="56"/>
      <c r="P171" s="36" t="str">
        <f>IF(ISERROR(VLOOKUP($P$1&amp;$U$1&amp;A171,STEP②【抽出】!$B$3:$O$300,11,FALSE)),"",VLOOKUP($P$1&amp;$U$1&amp;A171,STEP②【抽出】!$B$3:$O$300,11,FALSE))</f>
        <v/>
      </c>
      <c r="Q171" s="61" t="str">
        <f>IF(ISERROR(VLOOKUP($P$1&amp;$U$1&amp;A171,STEP②【抽出】!$B$3:$O$300,12,FALSE)),"",VLOOKUP($P$1&amp;$U$1&amp;A171,STEP②【抽出】!$B$3:$O$300,12,FALSE))</f>
        <v/>
      </c>
      <c r="R171" s="61"/>
      <c r="S171" s="61"/>
      <c r="T171" s="37" t="str">
        <f>IF(ISERROR(VLOOKUP($P$1&amp;$U$1&amp;A171,STEP②【抽出】!$B$3:$O$300,13,FALSE)),"",VLOOKUP($P$1&amp;$U$1&amp;A171,STEP②【抽出】!$B$3:$O$300,13,FALSE))</f>
        <v/>
      </c>
      <c r="U171" s="38" t="str">
        <f>IF(ISERROR(VLOOKUP($P$1&amp;$U$1&amp;A171,STEP②【抽出】!$B$3:$O$300,14,FALSE)),"",VLOOKUP($P$1&amp;$U$1&amp;A171,STEP②【抽出】!$B$3:$O$300,14,FALSE))</f>
        <v/>
      </c>
      <c r="V171" s="39"/>
      <c r="W171" s="22"/>
    </row>
    <row r="172" spans="1:23" ht="12.75" customHeight="1" x14ac:dyDescent="0.15">
      <c r="A172" s="30">
        <v>169</v>
      </c>
      <c r="B172" s="62" t="str">
        <f>IF(ISERROR(VLOOKUP($P$1&amp;$U$1&amp;A172,STEP②【抽出】!$B$3:$O$300,6,FALSE)),"",VLOOKUP($P$1&amp;$U$1&amp;A172,STEP②【抽出】!$B$3:$O$300,6,FALSE))</f>
        <v/>
      </c>
      <c r="C172" s="62"/>
      <c r="D172" s="62"/>
      <c r="E172" s="59" t="str">
        <f>IF(ISERROR(VLOOKUP($P$1&amp;$U$1&amp;A172,STEP②【抽出】!$B$3:$O$300,7,FALSE)),"",VLOOKUP($P$1&amp;$U$1&amp;A172,STEP②【抽出】!$B$3:$O$300,7,FALSE))</f>
        <v/>
      </c>
      <c r="F172" s="59"/>
      <c r="G172" s="69" t="str">
        <f>IF(ISERROR(VLOOKUP($P$1&amp;$U$1&amp;A172,STEP②【抽出】!$B$3:$O$300,8,FALSE)),"",VLOOKUP($P$1&amp;$U$1&amp;A172,STEP②【抽出】!$B$3:$O$300,8,FALSE))</f>
        <v/>
      </c>
      <c r="H172" s="69"/>
      <c r="I172" s="59" t="str">
        <f>IF(ISERROR(VLOOKUP($P$1&amp;$U$1&amp;A172,STEP②【抽出】!$B$3:$O$300,9,FALSE)),"",VLOOKUP($P$1&amp;$U$1&amp;A172,STEP②【抽出】!$B$3:$O$300,9,FALSE))</f>
        <v/>
      </c>
      <c r="J172" s="59"/>
      <c r="K172" s="59"/>
      <c r="L172" s="59"/>
      <c r="M172" s="57" t="str">
        <f>IF(ISERROR(VLOOKUP($P$1&amp;$U$1&amp;A172,STEP②【抽出】!$B$3:$O$300,10,FALSE)),"",VLOOKUP($P$1&amp;$U$1&amp;A172,STEP②【抽出】!$B$3:$O$300,10,FALSE))</f>
        <v/>
      </c>
      <c r="N172" s="57"/>
      <c r="O172" s="57"/>
      <c r="P172" s="31" t="str">
        <f>IF(ISERROR(VLOOKUP($P$1&amp;$U$1&amp;A172,STEP②【抽出】!$B$3:$O$300,11,FALSE)),"",VLOOKUP($P$1&amp;$U$1&amp;A172,STEP②【抽出】!$B$3:$O$300,11,FALSE))</f>
        <v/>
      </c>
      <c r="Q172" s="62" t="str">
        <f>IF(ISERROR(VLOOKUP($P$1&amp;$U$1&amp;A172,STEP②【抽出】!$B$3:$O$300,12,FALSE)),"",VLOOKUP($P$1&amp;$U$1&amp;A172,STEP②【抽出】!$B$3:$O$300,12,FALSE))</f>
        <v/>
      </c>
      <c r="R172" s="62"/>
      <c r="S172" s="62"/>
      <c r="T172" s="32" t="str">
        <f>IF(ISERROR(VLOOKUP($P$1&amp;$U$1&amp;A172,STEP②【抽出】!$B$3:$O$300,13,FALSE)),"",VLOOKUP($P$1&amp;$U$1&amp;A172,STEP②【抽出】!$B$3:$O$300,13,FALSE))</f>
        <v/>
      </c>
      <c r="U172" s="33" t="str">
        <f>IF(ISERROR(VLOOKUP($P$1&amp;$U$1&amp;A172,STEP②【抽出】!$B$3:$O$300,14,FALSE)),"",VLOOKUP($P$1&amp;$U$1&amp;A172,STEP②【抽出】!$B$3:$O$300,14,FALSE))</f>
        <v/>
      </c>
      <c r="V172" s="34"/>
      <c r="W172" s="22"/>
    </row>
    <row r="173" spans="1:23" ht="12.75" customHeight="1" thickBot="1" x14ac:dyDescent="0.2">
      <c r="A173" s="40">
        <v>170</v>
      </c>
      <c r="B173" s="63" t="str">
        <f>IF(ISERROR(VLOOKUP($P$1&amp;$U$1&amp;A173,STEP②【抽出】!$B$3:$O$300,6,FALSE)),"",VLOOKUP($P$1&amp;$U$1&amp;A173,STEP②【抽出】!$B$3:$O$300,6,FALSE))</f>
        <v/>
      </c>
      <c r="C173" s="63"/>
      <c r="D173" s="63"/>
      <c r="E173" s="60" t="str">
        <f>IF(ISERROR(VLOOKUP($P$1&amp;$U$1&amp;A173,STEP②【抽出】!$B$3:$O$300,7,FALSE)),"",VLOOKUP($P$1&amp;$U$1&amp;A173,STEP②【抽出】!$B$3:$O$300,7,FALSE))</f>
        <v/>
      </c>
      <c r="F173" s="60"/>
      <c r="G173" s="70" t="str">
        <f>IF(ISERROR(VLOOKUP($P$1&amp;$U$1&amp;A173,STEP②【抽出】!$B$3:$O$300,8,FALSE)),"",VLOOKUP($P$1&amp;$U$1&amp;A173,STEP②【抽出】!$B$3:$O$300,8,FALSE))</f>
        <v/>
      </c>
      <c r="H173" s="70"/>
      <c r="I173" s="60" t="str">
        <f>IF(ISERROR(VLOOKUP($P$1&amp;$U$1&amp;A173,STEP②【抽出】!$B$3:$O$300,9,FALSE)),"",VLOOKUP($P$1&amp;$U$1&amp;A173,STEP②【抽出】!$B$3:$O$300,9,FALSE))</f>
        <v/>
      </c>
      <c r="J173" s="60"/>
      <c r="K173" s="60"/>
      <c r="L173" s="60"/>
      <c r="M173" s="67" t="str">
        <f>IF(ISERROR(VLOOKUP($P$1&amp;$U$1&amp;A173,STEP②【抽出】!$B$3:$O$300,10,FALSE)),"",VLOOKUP($P$1&amp;$U$1&amp;A173,STEP②【抽出】!$B$3:$O$300,10,FALSE))</f>
        <v/>
      </c>
      <c r="N173" s="67"/>
      <c r="O173" s="67"/>
      <c r="P173" s="41" t="str">
        <f>IF(ISERROR(VLOOKUP($P$1&amp;$U$1&amp;A173,STEP②【抽出】!$B$3:$O$300,11,FALSE)),"",VLOOKUP($P$1&amp;$U$1&amp;A173,STEP②【抽出】!$B$3:$O$300,11,FALSE))</f>
        <v/>
      </c>
      <c r="Q173" s="63" t="str">
        <f>IF(ISERROR(VLOOKUP($P$1&amp;$U$1&amp;A173,STEP②【抽出】!$B$3:$O$300,12,FALSE)),"",VLOOKUP($P$1&amp;$U$1&amp;A173,STEP②【抽出】!$B$3:$O$300,12,FALSE))</f>
        <v/>
      </c>
      <c r="R173" s="63"/>
      <c r="S173" s="63"/>
      <c r="T173" s="42" t="str">
        <f>IF(ISERROR(VLOOKUP($P$1&amp;$U$1&amp;A173,STEP②【抽出】!$B$3:$O$300,13,FALSE)),"",VLOOKUP($P$1&amp;$U$1&amp;A173,STEP②【抽出】!$B$3:$O$300,13,FALSE))</f>
        <v/>
      </c>
      <c r="U173" s="43" t="str">
        <f>IF(ISERROR(VLOOKUP($P$1&amp;$U$1&amp;A173,STEP②【抽出】!$B$3:$O$300,14,FALSE)),"",VLOOKUP($P$1&amp;$U$1&amp;A173,STEP②【抽出】!$B$3:$O$300,14,FALSE))</f>
        <v/>
      </c>
      <c r="V173" s="44"/>
      <c r="W173" s="22"/>
    </row>
    <row r="174" spans="1:23" ht="12.75" customHeight="1" x14ac:dyDescent="0.15">
      <c r="A174" s="25">
        <v>171</v>
      </c>
      <c r="B174" s="55" t="str">
        <f>IF(ISERROR(VLOOKUP($P$1&amp;$U$1&amp;A174,STEP②【抽出】!$B$3:$O$300,6,FALSE)),"",VLOOKUP($P$1&amp;$U$1&amp;A174,STEP②【抽出】!$B$3:$O$300,6,FALSE))</f>
        <v/>
      </c>
      <c r="C174" s="55"/>
      <c r="D174" s="55"/>
      <c r="E174" s="53" t="str">
        <f>IF(ISERROR(VLOOKUP($P$1&amp;$U$1&amp;A174,STEP②【抽出】!$B$3:$O$300,7,FALSE)),"",VLOOKUP($P$1&amp;$U$1&amp;A174,STEP②【抽出】!$B$3:$O$300,7,FALSE))</f>
        <v/>
      </c>
      <c r="F174" s="53"/>
      <c r="G174" s="71" t="str">
        <f>IF(ISERROR(VLOOKUP($P$1&amp;$U$1&amp;A174,STEP②【抽出】!$B$3:$O$300,8,FALSE)),"",VLOOKUP($P$1&amp;$U$1&amp;A174,STEP②【抽出】!$B$3:$O$300,8,FALSE))</f>
        <v/>
      </c>
      <c r="H174" s="71"/>
      <c r="I174" s="53" t="str">
        <f>IF(ISERROR(VLOOKUP($P$1&amp;$U$1&amp;A174,STEP②【抽出】!$B$3:$O$300,9,FALSE)),"",VLOOKUP($P$1&amp;$U$1&amp;A174,STEP②【抽出】!$B$3:$O$300,9,FALSE))</f>
        <v/>
      </c>
      <c r="J174" s="53"/>
      <c r="K174" s="53"/>
      <c r="L174" s="53"/>
      <c r="M174" s="66" t="str">
        <f>IF(ISERROR(VLOOKUP($P$1&amp;$U$1&amp;A174,STEP②【抽出】!$B$3:$O$300,10,FALSE)),"",VLOOKUP($P$1&amp;$U$1&amp;A174,STEP②【抽出】!$B$3:$O$300,10,FALSE))</f>
        <v/>
      </c>
      <c r="N174" s="66"/>
      <c r="O174" s="66"/>
      <c r="P174" s="26" t="str">
        <f>IF(ISERROR(VLOOKUP($P$1&amp;$U$1&amp;A174,STEP②【抽出】!$B$3:$O$300,11,FALSE)),"",VLOOKUP($P$1&amp;$U$1&amp;A174,STEP②【抽出】!$B$3:$O$300,11,FALSE))</f>
        <v/>
      </c>
      <c r="Q174" s="55" t="str">
        <f>IF(ISERROR(VLOOKUP($P$1&amp;$U$1&amp;A174,STEP②【抽出】!$B$3:$O$300,12,FALSE)),"",VLOOKUP($P$1&amp;$U$1&amp;A174,STEP②【抽出】!$B$3:$O$300,12,FALSE))</f>
        <v/>
      </c>
      <c r="R174" s="55"/>
      <c r="S174" s="55"/>
      <c r="T174" s="27" t="str">
        <f>IF(ISERROR(VLOOKUP($P$1&amp;$U$1&amp;A174,STEP②【抽出】!$B$3:$O$300,13,FALSE)),"",VLOOKUP($P$1&amp;$U$1&amp;A174,STEP②【抽出】!$B$3:$O$300,13,FALSE))</f>
        <v/>
      </c>
      <c r="U174" s="28" t="str">
        <f>IF(ISERROR(VLOOKUP($P$1&amp;$U$1&amp;A174,STEP②【抽出】!$B$3:$O$300,14,FALSE)),"",VLOOKUP($P$1&amp;$U$1&amp;A174,STEP②【抽出】!$B$3:$O$300,14,FALSE))</f>
        <v/>
      </c>
      <c r="V174" s="29"/>
      <c r="W174" s="22"/>
    </row>
    <row r="175" spans="1:23" ht="12.75" customHeight="1" x14ac:dyDescent="0.15">
      <c r="A175" s="35">
        <v>172</v>
      </c>
      <c r="B175" s="61" t="str">
        <f>IF(ISERROR(VLOOKUP($P$1&amp;$U$1&amp;A175,STEP②【抽出】!$B$3:$O$300,6,FALSE)),"",VLOOKUP($P$1&amp;$U$1&amp;A175,STEP②【抽出】!$B$3:$O$300,6,FALSE))</f>
        <v/>
      </c>
      <c r="C175" s="61"/>
      <c r="D175" s="61"/>
      <c r="E175" s="58" t="str">
        <f>IF(ISERROR(VLOOKUP($P$1&amp;$U$1&amp;A175,STEP②【抽出】!$B$3:$O$300,7,FALSE)),"",VLOOKUP($P$1&amp;$U$1&amp;A175,STEP②【抽出】!$B$3:$O$300,7,FALSE))</f>
        <v/>
      </c>
      <c r="F175" s="58"/>
      <c r="G175" s="68" t="str">
        <f>IF(ISERROR(VLOOKUP($P$1&amp;$U$1&amp;A175,STEP②【抽出】!$B$3:$O$300,8,FALSE)),"",VLOOKUP($P$1&amp;$U$1&amp;A175,STEP②【抽出】!$B$3:$O$300,8,FALSE))</f>
        <v/>
      </c>
      <c r="H175" s="68"/>
      <c r="I175" s="58" t="str">
        <f>IF(ISERROR(VLOOKUP($P$1&amp;$U$1&amp;A175,STEP②【抽出】!$B$3:$O$300,9,FALSE)),"",VLOOKUP($P$1&amp;$U$1&amp;A175,STEP②【抽出】!$B$3:$O$300,9,FALSE))</f>
        <v/>
      </c>
      <c r="J175" s="58"/>
      <c r="K175" s="58"/>
      <c r="L175" s="58"/>
      <c r="M175" s="56" t="str">
        <f>IF(ISERROR(VLOOKUP($P$1&amp;$U$1&amp;A175,STEP②【抽出】!$B$3:$O$300,10,FALSE)),"",VLOOKUP($P$1&amp;$U$1&amp;A175,STEP②【抽出】!$B$3:$O$300,10,FALSE))</f>
        <v/>
      </c>
      <c r="N175" s="56"/>
      <c r="O175" s="56"/>
      <c r="P175" s="36" t="str">
        <f>IF(ISERROR(VLOOKUP($P$1&amp;$U$1&amp;A175,STEP②【抽出】!$B$3:$O$300,11,FALSE)),"",VLOOKUP($P$1&amp;$U$1&amp;A175,STEP②【抽出】!$B$3:$O$300,11,FALSE))</f>
        <v/>
      </c>
      <c r="Q175" s="61" t="str">
        <f>IF(ISERROR(VLOOKUP($P$1&amp;$U$1&amp;A175,STEP②【抽出】!$B$3:$O$300,12,FALSE)),"",VLOOKUP($P$1&amp;$U$1&amp;A175,STEP②【抽出】!$B$3:$O$300,12,FALSE))</f>
        <v/>
      </c>
      <c r="R175" s="61"/>
      <c r="S175" s="61"/>
      <c r="T175" s="37" t="str">
        <f>IF(ISERROR(VLOOKUP($P$1&amp;$U$1&amp;A175,STEP②【抽出】!$B$3:$O$300,13,FALSE)),"",VLOOKUP($P$1&amp;$U$1&amp;A175,STEP②【抽出】!$B$3:$O$300,13,FALSE))</f>
        <v/>
      </c>
      <c r="U175" s="38" t="str">
        <f>IF(ISERROR(VLOOKUP($P$1&amp;$U$1&amp;A175,STEP②【抽出】!$B$3:$O$300,14,FALSE)),"",VLOOKUP($P$1&amp;$U$1&amp;A175,STEP②【抽出】!$B$3:$O$300,14,FALSE))</f>
        <v/>
      </c>
      <c r="V175" s="39"/>
      <c r="W175" s="22"/>
    </row>
    <row r="176" spans="1:23" ht="12.75" customHeight="1" x14ac:dyDescent="0.15">
      <c r="A176" s="30">
        <v>173</v>
      </c>
      <c r="B176" s="62" t="str">
        <f>IF(ISERROR(VLOOKUP($P$1&amp;$U$1&amp;A176,STEP②【抽出】!$B$3:$O$300,6,FALSE)),"",VLOOKUP($P$1&amp;$U$1&amp;A176,STEP②【抽出】!$B$3:$O$300,6,FALSE))</f>
        <v/>
      </c>
      <c r="C176" s="62"/>
      <c r="D176" s="62"/>
      <c r="E176" s="59" t="str">
        <f>IF(ISERROR(VLOOKUP($P$1&amp;$U$1&amp;A176,STEP②【抽出】!$B$3:$O$300,7,FALSE)),"",VLOOKUP($P$1&amp;$U$1&amp;A176,STEP②【抽出】!$B$3:$O$300,7,FALSE))</f>
        <v/>
      </c>
      <c r="F176" s="59"/>
      <c r="G176" s="69" t="str">
        <f>IF(ISERROR(VLOOKUP($P$1&amp;$U$1&amp;A176,STEP②【抽出】!$B$3:$O$300,8,FALSE)),"",VLOOKUP($P$1&amp;$U$1&amp;A176,STEP②【抽出】!$B$3:$O$300,8,FALSE))</f>
        <v/>
      </c>
      <c r="H176" s="69"/>
      <c r="I176" s="59" t="str">
        <f>IF(ISERROR(VLOOKUP($P$1&amp;$U$1&amp;A176,STEP②【抽出】!$B$3:$O$300,9,FALSE)),"",VLOOKUP($P$1&amp;$U$1&amp;A176,STEP②【抽出】!$B$3:$O$300,9,FALSE))</f>
        <v/>
      </c>
      <c r="J176" s="59"/>
      <c r="K176" s="59"/>
      <c r="L176" s="59"/>
      <c r="M176" s="57" t="str">
        <f>IF(ISERROR(VLOOKUP($P$1&amp;$U$1&amp;A176,STEP②【抽出】!$B$3:$O$300,10,FALSE)),"",VLOOKUP($P$1&amp;$U$1&amp;A176,STEP②【抽出】!$B$3:$O$300,10,FALSE))</f>
        <v/>
      </c>
      <c r="N176" s="57"/>
      <c r="O176" s="57"/>
      <c r="P176" s="31" t="str">
        <f>IF(ISERROR(VLOOKUP($P$1&amp;$U$1&amp;A176,STEP②【抽出】!$B$3:$O$300,11,FALSE)),"",VLOOKUP($P$1&amp;$U$1&amp;A176,STEP②【抽出】!$B$3:$O$300,11,FALSE))</f>
        <v/>
      </c>
      <c r="Q176" s="62" t="str">
        <f>IF(ISERROR(VLOOKUP($P$1&amp;$U$1&amp;A176,STEP②【抽出】!$B$3:$O$300,12,FALSE)),"",VLOOKUP($P$1&amp;$U$1&amp;A176,STEP②【抽出】!$B$3:$O$300,12,FALSE))</f>
        <v/>
      </c>
      <c r="R176" s="62"/>
      <c r="S176" s="62"/>
      <c r="T176" s="32" t="str">
        <f>IF(ISERROR(VLOOKUP($P$1&amp;$U$1&amp;A176,STEP②【抽出】!$B$3:$O$300,13,FALSE)),"",VLOOKUP($P$1&amp;$U$1&amp;A176,STEP②【抽出】!$B$3:$O$300,13,FALSE))</f>
        <v/>
      </c>
      <c r="U176" s="33" t="str">
        <f>IF(ISERROR(VLOOKUP($P$1&amp;$U$1&amp;A176,STEP②【抽出】!$B$3:$O$300,14,FALSE)),"",VLOOKUP($P$1&amp;$U$1&amp;A176,STEP②【抽出】!$B$3:$O$300,14,FALSE))</f>
        <v/>
      </c>
      <c r="V176" s="34"/>
      <c r="W176" s="22"/>
    </row>
    <row r="177" spans="1:23" ht="12.75" customHeight="1" x14ac:dyDescent="0.15">
      <c r="A177" s="35">
        <v>174</v>
      </c>
      <c r="B177" s="61" t="str">
        <f>IF(ISERROR(VLOOKUP($P$1&amp;$U$1&amp;A177,STEP②【抽出】!$B$3:$O$300,6,FALSE)),"",VLOOKUP($P$1&amp;$U$1&amp;A177,STEP②【抽出】!$B$3:$O$300,6,FALSE))</f>
        <v/>
      </c>
      <c r="C177" s="61"/>
      <c r="D177" s="61"/>
      <c r="E177" s="58" t="str">
        <f>IF(ISERROR(VLOOKUP($P$1&amp;$U$1&amp;A177,STEP②【抽出】!$B$3:$O$300,7,FALSE)),"",VLOOKUP($P$1&amp;$U$1&amp;A177,STEP②【抽出】!$B$3:$O$300,7,FALSE))</f>
        <v/>
      </c>
      <c r="F177" s="58"/>
      <c r="G177" s="68" t="str">
        <f>IF(ISERROR(VLOOKUP($P$1&amp;$U$1&amp;A177,STEP②【抽出】!$B$3:$O$300,8,FALSE)),"",VLOOKUP($P$1&amp;$U$1&amp;A177,STEP②【抽出】!$B$3:$O$300,8,FALSE))</f>
        <v/>
      </c>
      <c r="H177" s="68"/>
      <c r="I177" s="58" t="str">
        <f>IF(ISERROR(VLOOKUP($P$1&amp;$U$1&amp;A177,STEP②【抽出】!$B$3:$O$300,9,FALSE)),"",VLOOKUP($P$1&amp;$U$1&amp;A177,STEP②【抽出】!$B$3:$O$300,9,FALSE))</f>
        <v/>
      </c>
      <c r="J177" s="58"/>
      <c r="K177" s="58"/>
      <c r="L177" s="58"/>
      <c r="M177" s="56" t="str">
        <f>IF(ISERROR(VLOOKUP($P$1&amp;$U$1&amp;A177,STEP②【抽出】!$B$3:$O$300,10,FALSE)),"",VLOOKUP($P$1&amp;$U$1&amp;A177,STEP②【抽出】!$B$3:$O$300,10,FALSE))</f>
        <v/>
      </c>
      <c r="N177" s="56"/>
      <c r="O177" s="56"/>
      <c r="P177" s="36" t="str">
        <f>IF(ISERROR(VLOOKUP($P$1&amp;$U$1&amp;A177,STEP②【抽出】!$B$3:$O$300,11,FALSE)),"",VLOOKUP($P$1&amp;$U$1&amp;A177,STEP②【抽出】!$B$3:$O$300,11,FALSE))</f>
        <v/>
      </c>
      <c r="Q177" s="61" t="str">
        <f>IF(ISERROR(VLOOKUP($P$1&amp;$U$1&amp;A177,STEP②【抽出】!$B$3:$O$300,12,FALSE)),"",VLOOKUP($P$1&amp;$U$1&amp;A177,STEP②【抽出】!$B$3:$O$300,12,FALSE))</f>
        <v/>
      </c>
      <c r="R177" s="61"/>
      <c r="S177" s="61"/>
      <c r="T177" s="37" t="str">
        <f>IF(ISERROR(VLOOKUP($P$1&amp;$U$1&amp;A177,STEP②【抽出】!$B$3:$O$300,13,FALSE)),"",VLOOKUP($P$1&amp;$U$1&amp;A177,STEP②【抽出】!$B$3:$O$300,13,FALSE))</f>
        <v/>
      </c>
      <c r="U177" s="38" t="str">
        <f>IF(ISERROR(VLOOKUP($P$1&amp;$U$1&amp;A177,STEP②【抽出】!$B$3:$O$300,14,FALSE)),"",VLOOKUP($P$1&amp;$U$1&amp;A177,STEP②【抽出】!$B$3:$O$300,14,FALSE))</f>
        <v/>
      </c>
      <c r="V177" s="39"/>
      <c r="W177" s="22"/>
    </row>
    <row r="178" spans="1:23" ht="12.75" customHeight="1" x14ac:dyDescent="0.15">
      <c r="A178" s="30">
        <v>175</v>
      </c>
      <c r="B178" s="62" t="str">
        <f>IF(ISERROR(VLOOKUP($P$1&amp;$U$1&amp;A178,STEP②【抽出】!$B$3:$O$300,6,FALSE)),"",VLOOKUP($P$1&amp;$U$1&amp;A178,STEP②【抽出】!$B$3:$O$300,6,FALSE))</f>
        <v/>
      </c>
      <c r="C178" s="62"/>
      <c r="D178" s="62"/>
      <c r="E178" s="59" t="str">
        <f>IF(ISERROR(VLOOKUP($P$1&amp;$U$1&amp;A178,STEP②【抽出】!$B$3:$O$300,7,FALSE)),"",VLOOKUP($P$1&amp;$U$1&amp;A178,STEP②【抽出】!$B$3:$O$300,7,FALSE))</f>
        <v/>
      </c>
      <c r="F178" s="59"/>
      <c r="G178" s="69" t="str">
        <f>IF(ISERROR(VLOOKUP($P$1&amp;$U$1&amp;A178,STEP②【抽出】!$B$3:$O$300,8,FALSE)),"",VLOOKUP($P$1&amp;$U$1&amp;A178,STEP②【抽出】!$B$3:$O$300,8,FALSE))</f>
        <v/>
      </c>
      <c r="H178" s="69"/>
      <c r="I178" s="59" t="str">
        <f>IF(ISERROR(VLOOKUP($P$1&amp;$U$1&amp;A178,STEP②【抽出】!$B$3:$O$300,9,FALSE)),"",VLOOKUP($P$1&amp;$U$1&amp;A178,STEP②【抽出】!$B$3:$O$300,9,FALSE))</f>
        <v/>
      </c>
      <c r="J178" s="59"/>
      <c r="K178" s="59"/>
      <c r="L178" s="59"/>
      <c r="M178" s="57" t="str">
        <f>IF(ISERROR(VLOOKUP($P$1&amp;$U$1&amp;A178,STEP②【抽出】!$B$3:$O$300,10,FALSE)),"",VLOOKUP($P$1&amp;$U$1&amp;A178,STEP②【抽出】!$B$3:$O$300,10,FALSE))</f>
        <v/>
      </c>
      <c r="N178" s="57"/>
      <c r="O178" s="57"/>
      <c r="P178" s="31" t="str">
        <f>IF(ISERROR(VLOOKUP($P$1&amp;$U$1&amp;A178,STEP②【抽出】!$B$3:$O$300,11,FALSE)),"",VLOOKUP($P$1&amp;$U$1&amp;A178,STEP②【抽出】!$B$3:$O$300,11,FALSE))</f>
        <v/>
      </c>
      <c r="Q178" s="62" t="str">
        <f>IF(ISERROR(VLOOKUP($P$1&amp;$U$1&amp;A178,STEP②【抽出】!$B$3:$O$300,12,FALSE)),"",VLOOKUP($P$1&amp;$U$1&amp;A178,STEP②【抽出】!$B$3:$O$300,12,FALSE))</f>
        <v/>
      </c>
      <c r="R178" s="62"/>
      <c r="S178" s="62"/>
      <c r="T178" s="32" t="str">
        <f>IF(ISERROR(VLOOKUP($P$1&amp;$U$1&amp;A178,STEP②【抽出】!$B$3:$O$300,13,FALSE)),"",VLOOKUP($P$1&amp;$U$1&amp;A178,STEP②【抽出】!$B$3:$O$300,13,FALSE))</f>
        <v/>
      </c>
      <c r="U178" s="33" t="str">
        <f>IF(ISERROR(VLOOKUP($P$1&amp;$U$1&amp;A178,STEP②【抽出】!$B$3:$O$300,14,FALSE)),"",VLOOKUP($P$1&amp;$U$1&amp;A178,STEP②【抽出】!$B$3:$O$300,14,FALSE))</f>
        <v/>
      </c>
      <c r="V178" s="34"/>
      <c r="W178" s="22"/>
    </row>
    <row r="179" spans="1:23" ht="12.75" customHeight="1" x14ac:dyDescent="0.15">
      <c r="A179" s="35">
        <v>176</v>
      </c>
      <c r="B179" s="61" t="str">
        <f>IF(ISERROR(VLOOKUP($P$1&amp;$U$1&amp;A179,STEP②【抽出】!$B$3:$O$300,6,FALSE)),"",VLOOKUP($P$1&amp;$U$1&amp;A179,STEP②【抽出】!$B$3:$O$300,6,FALSE))</f>
        <v/>
      </c>
      <c r="C179" s="61"/>
      <c r="D179" s="61"/>
      <c r="E179" s="58" t="str">
        <f>IF(ISERROR(VLOOKUP($P$1&amp;$U$1&amp;A179,STEP②【抽出】!$B$3:$O$300,7,FALSE)),"",VLOOKUP($P$1&amp;$U$1&amp;A179,STEP②【抽出】!$B$3:$O$300,7,FALSE))</f>
        <v/>
      </c>
      <c r="F179" s="58"/>
      <c r="G179" s="68" t="str">
        <f>IF(ISERROR(VLOOKUP($P$1&amp;$U$1&amp;A179,STEP②【抽出】!$B$3:$O$300,8,FALSE)),"",VLOOKUP($P$1&amp;$U$1&amp;A179,STEP②【抽出】!$B$3:$O$300,8,FALSE))</f>
        <v/>
      </c>
      <c r="H179" s="68"/>
      <c r="I179" s="58" t="str">
        <f>IF(ISERROR(VLOOKUP($P$1&amp;$U$1&amp;A179,STEP②【抽出】!$B$3:$O$300,9,FALSE)),"",VLOOKUP($P$1&amp;$U$1&amp;A179,STEP②【抽出】!$B$3:$O$300,9,FALSE))</f>
        <v/>
      </c>
      <c r="J179" s="58"/>
      <c r="K179" s="58"/>
      <c r="L179" s="58"/>
      <c r="M179" s="56" t="str">
        <f>IF(ISERROR(VLOOKUP($P$1&amp;$U$1&amp;A179,STEP②【抽出】!$B$3:$O$300,10,FALSE)),"",VLOOKUP($P$1&amp;$U$1&amp;A179,STEP②【抽出】!$B$3:$O$300,10,FALSE))</f>
        <v/>
      </c>
      <c r="N179" s="56"/>
      <c r="O179" s="56"/>
      <c r="P179" s="36" t="str">
        <f>IF(ISERROR(VLOOKUP($P$1&amp;$U$1&amp;A179,STEP②【抽出】!$B$3:$O$300,11,FALSE)),"",VLOOKUP($P$1&amp;$U$1&amp;A179,STEP②【抽出】!$B$3:$O$300,11,FALSE))</f>
        <v/>
      </c>
      <c r="Q179" s="61" t="str">
        <f>IF(ISERROR(VLOOKUP($P$1&amp;$U$1&amp;A179,STEP②【抽出】!$B$3:$O$300,12,FALSE)),"",VLOOKUP($P$1&amp;$U$1&amp;A179,STEP②【抽出】!$B$3:$O$300,12,FALSE))</f>
        <v/>
      </c>
      <c r="R179" s="61"/>
      <c r="S179" s="61"/>
      <c r="T179" s="37" t="str">
        <f>IF(ISERROR(VLOOKUP($P$1&amp;$U$1&amp;A179,STEP②【抽出】!$B$3:$O$300,13,FALSE)),"",VLOOKUP($P$1&amp;$U$1&amp;A179,STEP②【抽出】!$B$3:$O$300,13,FALSE))</f>
        <v/>
      </c>
      <c r="U179" s="38" t="str">
        <f>IF(ISERROR(VLOOKUP($P$1&amp;$U$1&amp;A179,STEP②【抽出】!$B$3:$O$300,14,FALSE)),"",VLOOKUP($P$1&amp;$U$1&amp;A179,STEP②【抽出】!$B$3:$O$300,14,FALSE))</f>
        <v/>
      </c>
      <c r="V179" s="39"/>
      <c r="W179" s="22"/>
    </row>
    <row r="180" spans="1:23" ht="12.75" customHeight="1" x14ac:dyDescent="0.15">
      <c r="A180" s="30">
        <v>177</v>
      </c>
      <c r="B180" s="62" t="str">
        <f>IF(ISERROR(VLOOKUP($P$1&amp;$U$1&amp;A180,STEP②【抽出】!$B$3:$O$300,6,FALSE)),"",VLOOKUP($P$1&amp;$U$1&amp;A180,STEP②【抽出】!$B$3:$O$300,6,FALSE))</f>
        <v/>
      </c>
      <c r="C180" s="62"/>
      <c r="D180" s="62"/>
      <c r="E180" s="59" t="str">
        <f>IF(ISERROR(VLOOKUP($P$1&amp;$U$1&amp;A180,STEP②【抽出】!$B$3:$O$300,7,FALSE)),"",VLOOKUP($P$1&amp;$U$1&amp;A180,STEP②【抽出】!$B$3:$O$300,7,FALSE))</f>
        <v/>
      </c>
      <c r="F180" s="59"/>
      <c r="G180" s="69" t="str">
        <f>IF(ISERROR(VLOOKUP($P$1&amp;$U$1&amp;A180,STEP②【抽出】!$B$3:$O$300,8,FALSE)),"",VLOOKUP($P$1&amp;$U$1&amp;A180,STEP②【抽出】!$B$3:$O$300,8,FALSE))</f>
        <v/>
      </c>
      <c r="H180" s="69"/>
      <c r="I180" s="59" t="str">
        <f>IF(ISERROR(VLOOKUP($P$1&amp;$U$1&amp;A180,STEP②【抽出】!$B$3:$O$300,9,FALSE)),"",VLOOKUP($P$1&amp;$U$1&amp;A180,STEP②【抽出】!$B$3:$O$300,9,FALSE))</f>
        <v/>
      </c>
      <c r="J180" s="59"/>
      <c r="K180" s="59"/>
      <c r="L180" s="59"/>
      <c r="M180" s="57" t="str">
        <f>IF(ISERROR(VLOOKUP($P$1&amp;$U$1&amp;A180,STEP②【抽出】!$B$3:$O$300,10,FALSE)),"",VLOOKUP($P$1&amp;$U$1&amp;A180,STEP②【抽出】!$B$3:$O$300,10,FALSE))</f>
        <v/>
      </c>
      <c r="N180" s="57"/>
      <c r="O180" s="57"/>
      <c r="P180" s="31" t="str">
        <f>IF(ISERROR(VLOOKUP($P$1&amp;$U$1&amp;A180,STEP②【抽出】!$B$3:$O$300,11,FALSE)),"",VLOOKUP($P$1&amp;$U$1&amp;A180,STEP②【抽出】!$B$3:$O$300,11,FALSE))</f>
        <v/>
      </c>
      <c r="Q180" s="62" t="str">
        <f>IF(ISERROR(VLOOKUP($P$1&amp;$U$1&amp;A180,STEP②【抽出】!$B$3:$O$300,12,FALSE)),"",VLOOKUP($P$1&amp;$U$1&amp;A180,STEP②【抽出】!$B$3:$O$300,12,FALSE))</f>
        <v/>
      </c>
      <c r="R180" s="62"/>
      <c r="S180" s="62"/>
      <c r="T180" s="32" t="str">
        <f>IF(ISERROR(VLOOKUP($P$1&amp;$U$1&amp;A180,STEP②【抽出】!$B$3:$O$300,13,FALSE)),"",VLOOKUP($P$1&amp;$U$1&amp;A180,STEP②【抽出】!$B$3:$O$300,13,FALSE))</f>
        <v/>
      </c>
      <c r="U180" s="33" t="str">
        <f>IF(ISERROR(VLOOKUP($P$1&amp;$U$1&amp;A180,STEP②【抽出】!$B$3:$O$300,14,FALSE)),"",VLOOKUP($P$1&amp;$U$1&amp;A180,STEP②【抽出】!$B$3:$O$300,14,FALSE))</f>
        <v/>
      </c>
      <c r="V180" s="34"/>
      <c r="W180" s="22"/>
    </row>
    <row r="181" spans="1:23" ht="12.75" customHeight="1" x14ac:dyDescent="0.15">
      <c r="A181" s="35">
        <v>178</v>
      </c>
      <c r="B181" s="61" t="str">
        <f>IF(ISERROR(VLOOKUP($P$1&amp;$U$1&amp;A181,STEP②【抽出】!$B$3:$O$300,6,FALSE)),"",VLOOKUP($P$1&amp;$U$1&amp;A181,STEP②【抽出】!$B$3:$O$300,6,FALSE))</f>
        <v/>
      </c>
      <c r="C181" s="61"/>
      <c r="D181" s="61"/>
      <c r="E181" s="58" t="str">
        <f>IF(ISERROR(VLOOKUP($P$1&amp;$U$1&amp;A181,STEP②【抽出】!$B$3:$O$300,7,FALSE)),"",VLOOKUP($P$1&amp;$U$1&amp;A181,STEP②【抽出】!$B$3:$O$300,7,FALSE))</f>
        <v/>
      </c>
      <c r="F181" s="58"/>
      <c r="G181" s="68" t="str">
        <f>IF(ISERROR(VLOOKUP($P$1&amp;$U$1&amp;A181,STEP②【抽出】!$B$3:$O$300,8,FALSE)),"",VLOOKUP($P$1&amp;$U$1&amp;A181,STEP②【抽出】!$B$3:$O$300,8,FALSE))</f>
        <v/>
      </c>
      <c r="H181" s="68"/>
      <c r="I181" s="58" t="str">
        <f>IF(ISERROR(VLOOKUP($P$1&amp;$U$1&amp;A181,STEP②【抽出】!$B$3:$O$300,9,FALSE)),"",VLOOKUP($P$1&amp;$U$1&amp;A181,STEP②【抽出】!$B$3:$O$300,9,FALSE))</f>
        <v/>
      </c>
      <c r="J181" s="58"/>
      <c r="K181" s="58"/>
      <c r="L181" s="58"/>
      <c r="M181" s="56" t="str">
        <f>IF(ISERROR(VLOOKUP($P$1&amp;$U$1&amp;A181,STEP②【抽出】!$B$3:$O$300,10,FALSE)),"",VLOOKUP($P$1&amp;$U$1&amp;A181,STEP②【抽出】!$B$3:$O$300,10,FALSE))</f>
        <v/>
      </c>
      <c r="N181" s="56"/>
      <c r="O181" s="56"/>
      <c r="P181" s="36" t="str">
        <f>IF(ISERROR(VLOOKUP($P$1&amp;$U$1&amp;A181,STEP②【抽出】!$B$3:$O$300,11,FALSE)),"",VLOOKUP($P$1&amp;$U$1&amp;A181,STEP②【抽出】!$B$3:$O$300,11,FALSE))</f>
        <v/>
      </c>
      <c r="Q181" s="61" t="str">
        <f>IF(ISERROR(VLOOKUP($P$1&amp;$U$1&amp;A181,STEP②【抽出】!$B$3:$O$300,12,FALSE)),"",VLOOKUP($P$1&amp;$U$1&amp;A181,STEP②【抽出】!$B$3:$O$300,12,FALSE))</f>
        <v/>
      </c>
      <c r="R181" s="61"/>
      <c r="S181" s="61"/>
      <c r="T181" s="37" t="str">
        <f>IF(ISERROR(VLOOKUP($P$1&amp;$U$1&amp;A181,STEP②【抽出】!$B$3:$O$300,13,FALSE)),"",VLOOKUP($P$1&amp;$U$1&amp;A181,STEP②【抽出】!$B$3:$O$300,13,FALSE))</f>
        <v/>
      </c>
      <c r="U181" s="38" t="str">
        <f>IF(ISERROR(VLOOKUP($P$1&amp;$U$1&amp;A181,STEP②【抽出】!$B$3:$O$300,14,FALSE)),"",VLOOKUP($P$1&amp;$U$1&amp;A181,STEP②【抽出】!$B$3:$O$300,14,FALSE))</f>
        <v/>
      </c>
      <c r="V181" s="39"/>
      <c r="W181" s="22"/>
    </row>
    <row r="182" spans="1:23" ht="12.75" customHeight="1" x14ac:dyDescent="0.15">
      <c r="A182" s="30">
        <v>179</v>
      </c>
      <c r="B182" s="62" t="str">
        <f>IF(ISERROR(VLOOKUP($P$1&amp;$U$1&amp;A182,STEP②【抽出】!$B$3:$O$300,6,FALSE)),"",VLOOKUP($P$1&amp;$U$1&amp;A182,STEP②【抽出】!$B$3:$O$300,6,FALSE))</f>
        <v/>
      </c>
      <c r="C182" s="62"/>
      <c r="D182" s="62"/>
      <c r="E182" s="59" t="str">
        <f>IF(ISERROR(VLOOKUP($P$1&amp;$U$1&amp;A182,STEP②【抽出】!$B$3:$O$300,7,FALSE)),"",VLOOKUP($P$1&amp;$U$1&amp;A182,STEP②【抽出】!$B$3:$O$300,7,FALSE))</f>
        <v/>
      </c>
      <c r="F182" s="59"/>
      <c r="G182" s="69" t="str">
        <f>IF(ISERROR(VLOOKUP($P$1&amp;$U$1&amp;A182,STEP②【抽出】!$B$3:$O$300,8,FALSE)),"",VLOOKUP($P$1&amp;$U$1&amp;A182,STEP②【抽出】!$B$3:$O$300,8,FALSE))</f>
        <v/>
      </c>
      <c r="H182" s="69"/>
      <c r="I182" s="59" t="str">
        <f>IF(ISERROR(VLOOKUP($P$1&amp;$U$1&amp;A182,STEP②【抽出】!$B$3:$O$300,9,FALSE)),"",VLOOKUP($P$1&amp;$U$1&amp;A182,STEP②【抽出】!$B$3:$O$300,9,FALSE))</f>
        <v/>
      </c>
      <c r="J182" s="59"/>
      <c r="K182" s="59"/>
      <c r="L182" s="59"/>
      <c r="M182" s="57" t="str">
        <f>IF(ISERROR(VLOOKUP($P$1&amp;$U$1&amp;A182,STEP②【抽出】!$B$3:$O$300,10,FALSE)),"",VLOOKUP($P$1&amp;$U$1&amp;A182,STEP②【抽出】!$B$3:$O$300,10,FALSE))</f>
        <v/>
      </c>
      <c r="N182" s="57"/>
      <c r="O182" s="57"/>
      <c r="P182" s="31" t="str">
        <f>IF(ISERROR(VLOOKUP($P$1&amp;$U$1&amp;A182,STEP②【抽出】!$B$3:$O$300,11,FALSE)),"",VLOOKUP($P$1&amp;$U$1&amp;A182,STEP②【抽出】!$B$3:$O$300,11,FALSE))</f>
        <v/>
      </c>
      <c r="Q182" s="62" t="str">
        <f>IF(ISERROR(VLOOKUP($P$1&amp;$U$1&amp;A182,STEP②【抽出】!$B$3:$O$300,12,FALSE)),"",VLOOKUP($P$1&amp;$U$1&amp;A182,STEP②【抽出】!$B$3:$O$300,12,FALSE))</f>
        <v/>
      </c>
      <c r="R182" s="62"/>
      <c r="S182" s="62"/>
      <c r="T182" s="32" t="str">
        <f>IF(ISERROR(VLOOKUP($P$1&amp;$U$1&amp;A182,STEP②【抽出】!$B$3:$O$300,13,FALSE)),"",VLOOKUP($P$1&amp;$U$1&amp;A182,STEP②【抽出】!$B$3:$O$300,13,FALSE))</f>
        <v/>
      </c>
      <c r="U182" s="33" t="str">
        <f>IF(ISERROR(VLOOKUP($P$1&amp;$U$1&amp;A182,STEP②【抽出】!$B$3:$O$300,14,FALSE)),"",VLOOKUP($P$1&amp;$U$1&amp;A182,STEP②【抽出】!$B$3:$O$300,14,FALSE))</f>
        <v/>
      </c>
      <c r="V182" s="34"/>
      <c r="W182" s="22"/>
    </row>
    <row r="183" spans="1:23" ht="12.75" customHeight="1" thickBot="1" x14ac:dyDescent="0.2">
      <c r="A183" s="40">
        <v>180</v>
      </c>
      <c r="B183" s="63" t="str">
        <f>IF(ISERROR(VLOOKUP($P$1&amp;$U$1&amp;A183,STEP②【抽出】!$B$3:$O$300,6,FALSE)),"",VLOOKUP($P$1&amp;$U$1&amp;A183,STEP②【抽出】!$B$3:$O$300,6,FALSE))</f>
        <v/>
      </c>
      <c r="C183" s="63"/>
      <c r="D183" s="63"/>
      <c r="E183" s="60" t="str">
        <f>IF(ISERROR(VLOOKUP($P$1&amp;$U$1&amp;A183,STEP②【抽出】!$B$3:$O$300,7,FALSE)),"",VLOOKUP($P$1&amp;$U$1&amp;A183,STEP②【抽出】!$B$3:$O$300,7,FALSE))</f>
        <v/>
      </c>
      <c r="F183" s="60"/>
      <c r="G183" s="70" t="str">
        <f>IF(ISERROR(VLOOKUP($P$1&amp;$U$1&amp;A183,STEP②【抽出】!$B$3:$O$300,8,FALSE)),"",VLOOKUP($P$1&amp;$U$1&amp;A183,STEP②【抽出】!$B$3:$O$300,8,FALSE))</f>
        <v/>
      </c>
      <c r="H183" s="70"/>
      <c r="I183" s="60" t="str">
        <f>IF(ISERROR(VLOOKUP($P$1&amp;$U$1&amp;A183,STEP②【抽出】!$B$3:$O$300,9,FALSE)),"",VLOOKUP($P$1&amp;$U$1&amp;A183,STEP②【抽出】!$B$3:$O$300,9,FALSE))</f>
        <v/>
      </c>
      <c r="J183" s="60"/>
      <c r="K183" s="60"/>
      <c r="L183" s="60"/>
      <c r="M183" s="67" t="str">
        <f>IF(ISERROR(VLOOKUP($P$1&amp;$U$1&amp;A183,STEP②【抽出】!$B$3:$O$300,10,FALSE)),"",VLOOKUP($P$1&amp;$U$1&amp;A183,STEP②【抽出】!$B$3:$O$300,10,FALSE))</f>
        <v/>
      </c>
      <c r="N183" s="67"/>
      <c r="O183" s="67"/>
      <c r="P183" s="41" t="str">
        <f>IF(ISERROR(VLOOKUP($P$1&amp;$U$1&amp;A183,STEP②【抽出】!$B$3:$O$300,11,FALSE)),"",VLOOKUP($P$1&amp;$U$1&amp;A183,STEP②【抽出】!$B$3:$O$300,11,FALSE))</f>
        <v/>
      </c>
      <c r="Q183" s="63" t="str">
        <f>IF(ISERROR(VLOOKUP($P$1&amp;$U$1&amp;A183,STEP②【抽出】!$B$3:$O$300,12,FALSE)),"",VLOOKUP($P$1&amp;$U$1&amp;A183,STEP②【抽出】!$B$3:$O$300,12,FALSE))</f>
        <v/>
      </c>
      <c r="R183" s="63"/>
      <c r="S183" s="63"/>
      <c r="T183" s="42" t="str">
        <f>IF(ISERROR(VLOOKUP($P$1&amp;$U$1&amp;A183,STEP②【抽出】!$B$3:$O$300,13,FALSE)),"",VLOOKUP($P$1&amp;$U$1&amp;A183,STEP②【抽出】!$B$3:$O$300,13,FALSE))</f>
        <v/>
      </c>
      <c r="U183" s="43" t="str">
        <f>IF(ISERROR(VLOOKUP($P$1&amp;$U$1&amp;A183,STEP②【抽出】!$B$3:$O$300,14,FALSE)),"",VLOOKUP($P$1&amp;$U$1&amp;A183,STEP②【抽出】!$B$3:$O$300,14,FALSE))</f>
        <v/>
      </c>
      <c r="V183" s="44"/>
      <c r="W183" s="22"/>
    </row>
    <row r="184" spans="1:23" x14ac:dyDescent="0.15"/>
    <row r="185" spans="1:23" x14ac:dyDescent="0.15"/>
    <row r="186" spans="1:23" x14ac:dyDescent="0.15"/>
    <row r="187" spans="1:23" x14ac:dyDescent="0.15"/>
    <row r="188" spans="1:23" x14ac:dyDescent="0.15"/>
    <row r="189" spans="1:23" x14ac:dyDescent="0.15"/>
    <row r="190" spans="1:23" x14ac:dyDescent="0.15"/>
    <row r="191" spans="1:23" x14ac:dyDescent="0.15"/>
    <row r="192" spans="1:23" x14ac:dyDescent="0.15"/>
    <row r="193" x14ac:dyDescent="0.15"/>
    <row r="194" x14ac:dyDescent="0.15"/>
    <row r="195" x14ac:dyDescent="0.15"/>
    <row r="196" x14ac:dyDescent="0.15"/>
    <row r="197" x14ac:dyDescent="0.15"/>
    <row r="198" x14ac:dyDescent="0.15"/>
    <row r="199" x14ac:dyDescent="0.15"/>
    <row r="200" x14ac:dyDescent="0.15"/>
    <row r="201" x14ac:dyDescent="0.15"/>
    <row r="202" x14ac:dyDescent="0.15"/>
    <row r="203" x14ac:dyDescent="0.15"/>
    <row r="204" x14ac:dyDescent="0.15"/>
  </sheetData>
  <sheetProtection sheet="1" selectLockedCells="1" autoFilter="0"/>
  <mergeCells count="1091">
    <mergeCell ref="U1:V1"/>
    <mergeCell ref="A1:M1"/>
    <mergeCell ref="G177:H177"/>
    <mergeCell ref="G178:H178"/>
    <mergeCell ref="G179:H179"/>
    <mergeCell ref="G180:H180"/>
    <mergeCell ref="G181:H181"/>
    <mergeCell ref="G182:H182"/>
    <mergeCell ref="G183:H183"/>
    <mergeCell ref="G160:H160"/>
    <mergeCell ref="G161:H161"/>
    <mergeCell ref="G162:H162"/>
    <mergeCell ref="G163:H163"/>
    <mergeCell ref="G164:H164"/>
    <mergeCell ref="G165:H165"/>
    <mergeCell ref="G166:H166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75:H175"/>
    <mergeCell ref="G176:H176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G154:H154"/>
    <mergeCell ref="G155:H155"/>
    <mergeCell ref="G156:H156"/>
    <mergeCell ref="G157:H157"/>
    <mergeCell ref="G158:H158"/>
    <mergeCell ref="G159:H159"/>
    <mergeCell ref="G126:H126"/>
    <mergeCell ref="G127:H127"/>
    <mergeCell ref="G128:H128"/>
    <mergeCell ref="G129:H129"/>
    <mergeCell ref="G130:H130"/>
    <mergeCell ref="G131:H131"/>
    <mergeCell ref="G132:H13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42:H142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B183:D183"/>
    <mergeCell ref="E183:F183"/>
    <mergeCell ref="B180:D180"/>
    <mergeCell ref="E180:F180"/>
    <mergeCell ref="B181:D181"/>
    <mergeCell ref="E181:F181"/>
    <mergeCell ref="B182:D182"/>
    <mergeCell ref="E182:F182"/>
    <mergeCell ref="B177:D177"/>
    <mergeCell ref="E177:F177"/>
    <mergeCell ref="B178:D178"/>
    <mergeCell ref="E178:F178"/>
    <mergeCell ref="B179:D179"/>
    <mergeCell ref="E179:F179"/>
    <mergeCell ref="B174:D174"/>
    <mergeCell ref="E174:F174"/>
    <mergeCell ref="B175:D175"/>
    <mergeCell ref="E175:F175"/>
    <mergeCell ref="B176:D176"/>
    <mergeCell ref="E176:F176"/>
    <mergeCell ref="B171:D171"/>
    <mergeCell ref="E171:F171"/>
    <mergeCell ref="B172:D172"/>
    <mergeCell ref="E172:F172"/>
    <mergeCell ref="B173:D173"/>
    <mergeCell ref="E173:F173"/>
    <mergeCell ref="B168:D168"/>
    <mergeCell ref="E168:F168"/>
    <mergeCell ref="B169:D169"/>
    <mergeCell ref="E169:F169"/>
    <mergeCell ref="B170:D170"/>
    <mergeCell ref="E170:F170"/>
    <mergeCell ref="B165:D165"/>
    <mergeCell ref="E165:F165"/>
    <mergeCell ref="B166:D166"/>
    <mergeCell ref="E166:F166"/>
    <mergeCell ref="B167:D167"/>
    <mergeCell ref="E167:F167"/>
    <mergeCell ref="B162:D162"/>
    <mergeCell ref="E162:F162"/>
    <mergeCell ref="B163:D163"/>
    <mergeCell ref="E163:F163"/>
    <mergeCell ref="B164:D164"/>
    <mergeCell ref="E164:F164"/>
    <mergeCell ref="B159:D159"/>
    <mergeCell ref="E159:F159"/>
    <mergeCell ref="B160:D160"/>
    <mergeCell ref="E160:F160"/>
    <mergeCell ref="B161:D161"/>
    <mergeCell ref="E161:F161"/>
    <mergeCell ref="B156:D156"/>
    <mergeCell ref="E156:F156"/>
    <mergeCell ref="B157:D157"/>
    <mergeCell ref="E157:F157"/>
    <mergeCell ref="B158:D158"/>
    <mergeCell ref="E158:F158"/>
    <mergeCell ref="B153:D153"/>
    <mergeCell ref="E153:F153"/>
    <mergeCell ref="B154:D154"/>
    <mergeCell ref="E154:F154"/>
    <mergeCell ref="B155:D155"/>
    <mergeCell ref="E155:F155"/>
    <mergeCell ref="B150:D150"/>
    <mergeCell ref="E150:F150"/>
    <mergeCell ref="B151:D151"/>
    <mergeCell ref="E151:F151"/>
    <mergeCell ref="B152:D152"/>
    <mergeCell ref="E152:F152"/>
    <mergeCell ref="B147:D147"/>
    <mergeCell ref="E147:F147"/>
    <mergeCell ref="B148:D148"/>
    <mergeCell ref="E148:F148"/>
    <mergeCell ref="B149:D149"/>
    <mergeCell ref="E149:F149"/>
    <mergeCell ref="B144:D144"/>
    <mergeCell ref="E144:F144"/>
    <mergeCell ref="B145:D145"/>
    <mergeCell ref="E145:F145"/>
    <mergeCell ref="B146:D146"/>
    <mergeCell ref="E146:F146"/>
    <mergeCell ref="B141:D141"/>
    <mergeCell ref="E141:F141"/>
    <mergeCell ref="B142:D142"/>
    <mergeCell ref="E142:F142"/>
    <mergeCell ref="B143:D143"/>
    <mergeCell ref="E143:F143"/>
    <mergeCell ref="B138:D138"/>
    <mergeCell ref="E138:F138"/>
    <mergeCell ref="B139:D139"/>
    <mergeCell ref="E139:F139"/>
    <mergeCell ref="B140:D140"/>
    <mergeCell ref="E140:F140"/>
    <mergeCell ref="B135:D135"/>
    <mergeCell ref="E135:F135"/>
    <mergeCell ref="B136:D136"/>
    <mergeCell ref="E136:F136"/>
    <mergeCell ref="B137:D137"/>
    <mergeCell ref="E137:F137"/>
    <mergeCell ref="B132:D132"/>
    <mergeCell ref="E132:F132"/>
    <mergeCell ref="B133:D133"/>
    <mergeCell ref="E133:F133"/>
    <mergeCell ref="B134:D134"/>
    <mergeCell ref="E134:F134"/>
    <mergeCell ref="B129:D129"/>
    <mergeCell ref="E129:F129"/>
    <mergeCell ref="B130:D130"/>
    <mergeCell ref="E130:F130"/>
    <mergeCell ref="B131:D131"/>
    <mergeCell ref="E131:F131"/>
    <mergeCell ref="B126:D126"/>
    <mergeCell ref="E126:F126"/>
    <mergeCell ref="B127:D127"/>
    <mergeCell ref="E127:F127"/>
    <mergeCell ref="B128:D128"/>
    <mergeCell ref="E128:F128"/>
    <mergeCell ref="B123:D123"/>
    <mergeCell ref="E123:F123"/>
    <mergeCell ref="B124:D124"/>
    <mergeCell ref="E124:F124"/>
    <mergeCell ref="B125:D125"/>
    <mergeCell ref="E125:F125"/>
    <mergeCell ref="B120:D120"/>
    <mergeCell ref="E120:F120"/>
    <mergeCell ref="B121:D121"/>
    <mergeCell ref="E121:F121"/>
    <mergeCell ref="B122:D122"/>
    <mergeCell ref="E122:F122"/>
    <mergeCell ref="B117:D117"/>
    <mergeCell ref="E117:F117"/>
    <mergeCell ref="B118:D118"/>
    <mergeCell ref="E118:F118"/>
    <mergeCell ref="B119:D119"/>
    <mergeCell ref="E119:F119"/>
    <mergeCell ref="B114:D114"/>
    <mergeCell ref="E114:F114"/>
    <mergeCell ref="B115:D115"/>
    <mergeCell ref="E115:F115"/>
    <mergeCell ref="B116:D116"/>
    <mergeCell ref="E116:F116"/>
    <mergeCell ref="B111:D111"/>
    <mergeCell ref="E111:F111"/>
    <mergeCell ref="B112:D112"/>
    <mergeCell ref="E112:F112"/>
    <mergeCell ref="B113:D113"/>
    <mergeCell ref="E113:F113"/>
    <mergeCell ref="B108:D108"/>
    <mergeCell ref="E108:F108"/>
    <mergeCell ref="B109:D109"/>
    <mergeCell ref="E109:F109"/>
    <mergeCell ref="B110:D110"/>
    <mergeCell ref="E110:F110"/>
    <mergeCell ref="B105:D105"/>
    <mergeCell ref="E105:F105"/>
    <mergeCell ref="B106:D106"/>
    <mergeCell ref="E106:F106"/>
    <mergeCell ref="B107:D107"/>
    <mergeCell ref="E107:F107"/>
    <mergeCell ref="B102:D102"/>
    <mergeCell ref="E102:F102"/>
    <mergeCell ref="B103:D103"/>
    <mergeCell ref="E103:F103"/>
    <mergeCell ref="B104:D104"/>
    <mergeCell ref="E104:F104"/>
    <mergeCell ref="B99:D99"/>
    <mergeCell ref="E99:F99"/>
    <mergeCell ref="B100:D100"/>
    <mergeCell ref="E100:F100"/>
    <mergeCell ref="B101:D101"/>
    <mergeCell ref="E101:F101"/>
    <mergeCell ref="B96:D96"/>
    <mergeCell ref="E96:F96"/>
    <mergeCell ref="B97:D97"/>
    <mergeCell ref="E97:F97"/>
    <mergeCell ref="B98:D98"/>
    <mergeCell ref="E98:F98"/>
    <mergeCell ref="B93:D93"/>
    <mergeCell ref="E93:F93"/>
    <mergeCell ref="B94:D94"/>
    <mergeCell ref="E94:F94"/>
    <mergeCell ref="B95:D95"/>
    <mergeCell ref="E95:F95"/>
    <mergeCell ref="B90:D90"/>
    <mergeCell ref="E90:F90"/>
    <mergeCell ref="B91:D91"/>
    <mergeCell ref="E91:F91"/>
    <mergeCell ref="B92:D92"/>
    <mergeCell ref="E92:F92"/>
    <mergeCell ref="B87:D87"/>
    <mergeCell ref="E87:F87"/>
    <mergeCell ref="B88:D88"/>
    <mergeCell ref="E88:F88"/>
    <mergeCell ref="B89:D89"/>
    <mergeCell ref="E89:F89"/>
    <mergeCell ref="B84:D84"/>
    <mergeCell ref="E84:F84"/>
    <mergeCell ref="B85:D85"/>
    <mergeCell ref="E85:F85"/>
    <mergeCell ref="B86:D86"/>
    <mergeCell ref="E86:F86"/>
    <mergeCell ref="B81:D81"/>
    <mergeCell ref="E81:F81"/>
    <mergeCell ref="B82:D82"/>
    <mergeCell ref="E82:F82"/>
    <mergeCell ref="B83:D83"/>
    <mergeCell ref="E83:F83"/>
    <mergeCell ref="B78:D78"/>
    <mergeCell ref="E78:F78"/>
    <mergeCell ref="B79:D79"/>
    <mergeCell ref="E79:F79"/>
    <mergeCell ref="B80:D80"/>
    <mergeCell ref="E80:F80"/>
    <mergeCell ref="B75:D75"/>
    <mergeCell ref="E75:F75"/>
    <mergeCell ref="B76:D76"/>
    <mergeCell ref="E76:F76"/>
    <mergeCell ref="B77:D77"/>
    <mergeCell ref="E77:F77"/>
    <mergeCell ref="B72:D72"/>
    <mergeCell ref="E72:F72"/>
    <mergeCell ref="B73:D73"/>
    <mergeCell ref="E73:F73"/>
    <mergeCell ref="B74:D74"/>
    <mergeCell ref="E74:F74"/>
    <mergeCell ref="B69:D69"/>
    <mergeCell ref="E69:F69"/>
    <mergeCell ref="B70:D70"/>
    <mergeCell ref="E70:F70"/>
    <mergeCell ref="B71:D71"/>
    <mergeCell ref="E71:F71"/>
    <mergeCell ref="B66:D66"/>
    <mergeCell ref="E66:F66"/>
    <mergeCell ref="B67:D67"/>
    <mergeCell ref="E67:F67"/>
    <mergeCell ref="B68:D68"/>
    <mergeCell ref="E68:F68"/>
    <mergeCell ref="B63:D63"/>
    <mergeCell ref="E63:F63"/>
    <mergeCell ref="B64:D64"/>
    <mergeCell ref="E64:F64"/>
    <mergeCell ref="B65:D65"/>
    <mergeCell ref="E65:F65"/>
    <mergeCell ref="B60:D60"/>
    <mergeCell ref="E60:F60"/>
    <mergeCell ref="B61:D61"/>
    <mergeCell ref="E61:F61"/>
    <mergeCell ref="B62:D62"/>
    <mergeCell ref="E62:F62"/>
    <mergeCell ref="B57:D57"/>
    <mergeCell ref="E57:F57"/>
    <mergeCell ref="B58:D58"/>
    <mergeCell ref="E58:F58"/>
    <mergeCell ref="B59:D59"/>
    <mergeCell ref="E59:F59"/>
    <mergeCell ref="B54:D54"/>
    <mergeCell ref="E54:F54"/>
    <mergeCell ref="B55:D55"/>
    <mergeCell ref="E55:F55"/>
    <mergeCell ref="B56:D56"/>
    <mergeCell ref="E56:F56"/>
    <mergeCell ref="B51:D51"/>
    <mergeCell ref="E51:F51"/>
    <mergeCell ref="B52:D52"/>
    <mergeCell ref="E52:F52"/>
    <mergeCell ref="B53:D53"/>
    <mergeCell ref="E53:F53"/>
    <mergeCell ref="B48:D48"/>
    <mergeCell ref="E48:F48"/>
    <mergeCell ref="B49:D49"/>
    <mergeCell ref="E49:F49"/>
    <mergeCell ref="B50:D50"/>
    <mergeCell ref="E50:F50"/>
    <mergeCell ref="B45:D45"/>
    <mergeCell ref="E45:F45"/>
    <mergeCell ref="B46:D46"/>
    <mergeCell ref="E46:F46"/>
    <mergeCell ref="B47:D47"/>
    <mergeCell ref="E47:F47"/>
    <mergeCell ref="B42:D42"/>
    <mergeCell ref="E42:F42"/>
    <mergeCell ref="B43:D43"/>
    <mergeCell ref="E43:F43"/>
    <mergeCell ref="B44:D44"/>
    <mergeCell ref="E44:F44"/>
    <mergeCell ref="B39:D39"/>
    <mergeCell ref="E39:F39"/>
    <mergeCell ref="B40:D40"/>
    <mergeCell ref="E40:F40"/>
    <mergeCell ref="B41:D41"/>
    <mergeCell ref="E41:F41"/>
    <mergeCell ref="B36:D36"/>
    <mergeCell ref="E36:F36"/>
    <mergeCell ref="B37:D37"/>
    <mergeCell ref="E37:F37"/>
    <mergeCell ref="B38:D38"/>
    <mergeCell ref="E38:F38"/>
    <mergeCell ref="E23:F23"/>
    <mergeCell ref="B18:D18"/>
    <mergeCell ref="E18:F18"/>
    <mergeCell ref="B19:D19"/>
    <mergeCell ref="E19:F19"/>
    <mergeCell ref="B20:D20"/>
    <mergeCell ref="E20:F20"/>
    <mergeCell ref="B33:D33"/>
    <mergeCell ref="E33:F33"/>
    <mergeCell ref="B34:D34"/>
    <mergeCell ref="E34:F34"/>
    <mergeCell ref="B35:D35"/>
    <mergeCell ref="E35:F35"/>
    <mergeCell ref="B30:D30"/>
    <mergeCell ref="E30:F30"/>
    <mergeCell ref="B31:D31"/>
    <mergeCell ref="E31:F31"/>
    <mergeCell ref="B32:D32"/>
    <mergeCell ref="E32:F32"/>
    <mergeCell ref="B27:D27"/>
    <mergeCell ref="E27:F27"/>
    <mergeCell ref="B28:D28"/>
    <mergeCell ref="E28:F28"/>
    <mergeCell ref="B29:D29"/>
    <mergeCell ref="E29:F29"/>
    <mergeCell ref="B5:D5"/>
    <mergeCell ref="E5:F5"/>
    <mergeCell ref="B6:D6"/>
    <mergeCell ref="E6:F6"/>
    <mergeCell ref="B7:D7"/>
    <mergeCell ref="E7:F7"/>
    <mergeCell ref="B8:D8"/>
    <mergeCell ref="E8:F8"/>
    <mergeCell ref="B9:D9"/>
    <mergeCell ref="E9:F9"/>
    <mergeCell ref="B10:D10"/>
    <mergeCell ref="E10:F10"/>
    <mergeCell ref="B11:D11"/>
    <mergeCell ref="E11:F11"/>
    <mergeCell ref="B12:D12"/>
    <mergeCell ref="B24:D24"/>
    <mergeCell ref="E24:F24"/>
    <mergeCell ref="B25:D25"/>
    <mergeCell ref="E25:F25"/>
    <mergeCell ref="B26:D26"/>
    <mergeCell ref="E26:F26"/>
    <mergeCell ref="B21:D21"/>
    <mergeCell ref="E21:F21"/>
    <mergeCell ref="B22:D22"/>
    <mergeCell ref="E22:F22"/>
    <mergeCell ref="B23:D23"/>
    <mergeCell ref="B14:D14"/>
    <mergeCell ref="Q183:S183"/>
    <mergeCell ref="Q178:S178"/>
    <mergeCell ref="Q179:S179"/>
    <mergeCell ref="Q180:S180"/>
    <mergeCell ref="Q181:S181"/>
    <mergeCell ref="Q182:S182"/>
    <mergeCell ref="Q173:S173"/>
    <mergeCell ref="Q174:S174"/>
    <mergeCell ref="Q175:S175"/>
    <mergeCell ref="Q176:S176"/>
    <mergeCell ref="Q177:S177"/>
    <mergeCell ref="Q168:S168"/>
    <mergeCell ref="Q169:S169"/>
    <mergeCell ref="Q170:S170"/>
    <mergeCell ref="Q171:S171"/>
    <mergeCell ref="Q172:S172"/>
    <mergeCell ref="Q163:S163"/>
    <mergeCell ref="Q164:S164"/>
    <mergeCell ref="Q165:S165"/>
    <mergeCell ref="Q166:S166"/>
    <mergeCell ref="Q167:S167"/>
    <mergeCell ref="Q158:S158"/>
    <mergeCell ref="Q159:S159"/>
    <mergeCell ref="Q160:S160"/>
    <mergeCell ref="Q161:S161"/>
    <mergeCell ref="Q162:S162"/>
    <mergeCell ref="Q153:S153"/>
    <mergeCell ref="Q154:S154"/>
    <mergeCell ref="Q155:S155"/>
    <mergeCell ref="Q156:S156"/>
    <mergeCell ref="Q157:S157"/>
    <mergeCell ref="Q148:S148"/>
    <mergeCell ref="Q149:S149"/>
    <mergeCell ref="Q150:S150"/>
    <mergeCell ref="Q151:S151"/>
    <mergeCell ref="Q152:S152"/>
    <mergeCell ref="Q143:S143"/>
    <mergeCell ref="Q144:S144"/>
    <mergeCell ref="Q145:S145"/>
    <mergeCell ref="Q146:S146"/>
    <mergeCell ref="Q147:S147"/>
    <mergeCell ref="Q138:S138"/>
    <mergeCell ref="Q139:S139"/>
    <mergeCell ref="Q140:S140"/>
    <mergeCell ref="Q141:S141"/>
    <mergeCell ref="Q142:S142"/>
    <mergeCell ref="Q133:S133"/>
    <mergeCell ref="Q134:S134"/>
    <mergeCell ref="Q135:S135"/>
    <mergeCell ref="Q136:S136"/>
    <mergeCell ref="Q137:S137"/>
    <mergeCell ref="Q128:S128"/>
    <mergeCell ref="Q129:S129"/>
    <mergeCell ref="Q130:S130"/>
    <mergeCell ref="Q131:S131"/>
    <mergeCell ref="Q132:S132"/>
    <mergeCell ref="Q123:S123"/>
    <mergeCell ref="Q124:S124"/>
    <mergeCell ref="Q125:S125"/>
    <mergeCell ref="Q126:S126"/>
    <mergeCell ref="Q127:S127"/>
    <mergeCell ref="Q118:S118"/>
    <mergeCell ref="Q119:S119"/>
    <mergeCell ref="Q120:S120"/>
    <mergeCell ref="Q121:S121"/>
    <mergeCell ref="Q122:S122"/>
    <mergeCell ref="Q113:S113"/>
    <mergeCell ref="Q114:S114"/>
    <mergeCell ref="Q115:S115"/>
    <mergeCell ref="Q116:S116"/>
    <mergeCell ref="Q117:S117"/>
    <mergeCell ref="Q108:S108"/>
    <mergeCell ref="Q109:S109"/>
    <mergeCell ref="Q110:S110"/>
    <mergeCell ref="Q111:S111"/>
    <mergeCell ref="Q112:S112"/>
    <mergeCell ref="Q103:S103"/>
    <mergeCell ref="Q104:S104"/>
    <mergeCell ref="Q105:S105"/>
    <mergeCell ref="Q106:S106"/>
    <mergeCell ref="Q107:S107"/>
    <mergeCell ref="Q98:S98"/>
    <mergeCell ref="Q99:S99"/>
    <mergeCell ref="Q100:S100"/>
    <mergeCell ref="Q101:S101"/>
    <mergeCell ref="Q102:S102"/>
    <mergeCell ref="Q93:S93"/>
    <mergeCell ref="Q94:S94"/>
    <mergeCell ref="Q95:S95"/>
    <mergeCell ref="Q96:S96"/>
    <mergeCell ref="Q97:S97"/>
    <mergeCell ref="Q88:S88"/>
    <mergeCell ref="Q89:S89"/>
    <mergeCell ref="Q90:S90"/>
    <mergeCell ref="Q91:S91"/>
    <mergeCell ref="Q92:S92"/>
    <mergeCell ref="Q83:S83"/>
    <mergeCell ref="Q84:S84"/>
    <mergeCell ref="Q85:S85"/>
    <mergeCell ref="Q86:S86"/>
    <mergeCell ref="Q87:S87"/>
    <mergeCell ref="Q78:S78"/>
    <mergeCell ref="Q79:S79"/>
    <mergeCell ref="Q80:S80"/>
    <mergeCell ref="Q81:S81"/>
    <mergeCell ref="Q82:S82"/>
    <mergeCell ref="Q73:S73"/>
    <mergeCell ref="Q74:S74"/>
    <mergeCell ref="Q75:S75"/>
    <mergeCell ref="Q76:S76"/>
    <mergeCell ref="Q77:S77"/>
    <mergeCell ref="Q68:S68"/>
    <mergeCell ref="Q69:S69"/>
    <mergeCell ref="Q70:S70"/>
    <mergeCell ref="Q71:S71"/>
    <mergeCell ref="Q72:S72"/>
    <mergeCell ref="Q63:S63"/>
    <mergeCell ref="Q64:S64"/>
    <mergeCell ref="Q65:S65"/>
    <mergeCell ref="Q66:S66"/>
    <mergeCell ref="Q67:S67"/>
    <mergeCell ref="Q58:S58"/>
    <mergeCell ref="Q59:S59"/>
    <mergeCell ref="Q60:S60"/>
    <mergeCell ref="Q61:S61"/>
    <mergeCell ref="Q62:S62"/>
    <mergeCell ref="Q54:S54"/>
    <mergeCell ref="Q55:S55"/>
    <mergeCell ref="Q56:S56"/>
    <mergeCell ref="Q57:S57"/>
    <mergeCell ref="Q48:S48"/>
    <mergeCell ref="Q49:S49"/>
    <mergeCell ref="Q50:S50"/>
    <mergeCell ref="Q51:S51"/>
    <mergeCell ref="Q52:S52"/>
    <mergeCell ref="Q43:S43"/>
    <mergeCell ref="Q44:S44"/>
    <mergeCell ref="Q45:S45"/>
    <mergeCell ref="Q46:S46"/>
    <mergeCell ref="Q47:S47"/>
    <mergeCell ref="Q53:S53"/>
    <mergeCell ref="Q38:S38"/>
    <mergeCell ref="Q39:S39"/>
    <mergeCell ref="Q40:S40"/>
    <mergeCell ref="Q41:S41"/>
    <mergeCell ref="Q42:S42"/>
    <mergeCell ref="Q37:S37"/>
    <mergeCell ref="Q28:S28"/>
    <mergeCell ref="Q29:S29"/>
    <mergeCell ref="Q30:S30"/>
    <mergeCell ref="Q31:S31"/>
    <mergeCell ref="Q32:S32"/>
    <mergeCell ref="Q23:S23"/>
    <mergeCell ref="Q24:S24"/>
    <mergeCell ref="Q25:S25"/>
    <mergeCell ref="Q26:S26"/>
    <mergeCell ref="Q27:S27"/>
    <mergeCell ref="Q18:S18"/>
    <mergeCell ref="Q19:S19"/>
    <mergeCell ref="Q20:S20"/>
    <mergeCell ref="Q21:S21"/>
    <mergeCell ref="Q22:S22"/>
    <mergeCell ref="Q5:S5"/>
    <mergeCell ref="Q6:S6"/>
    <mergeCell ref="Q7:S7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33:S33"/>
    <mergeCell ref="Q34:S34"/>
    <mergeCell ref="Q35:S35"/>
    <mergeCell ref="Q36:S36"/>
    <mergeCell ref="M181:O181"/>
    <mergeCell ref="M182:O182"/>
    <mergeCell ref="M183:O183"/>
    <mergeCell ref="M176:O176"/>
    <mergeCell ref="M177:O177"/>
    <mergeCell ref="M178:O178"/>
    <mergeCell ref="M179:O179"/>
    <mergeCell ref="M180:O180"/>
    <mergeCell ref="M171:O171"/>
    <mergeCell ref="M172:O172"/>
    <mergeCell ref="M173:O173"/>
    <mergeCell ref="M174:O174"/>
    <mergeCell ref="M175:O175"/>
    <mergeCell ref="M166:O166"/>
    <mergeCell ref="M167:O167"/>
    <mergeCell ref="M168:O168"/>
    <mergeCell ref="M169:O169"/>
    <mergeCell ref="M170:O170"/>
    <mergeCell ref="M161:O161"/>
    <mergeCell ref="M162:O162"/>
    <mergeCell ref="M163:O163"/>
    <mergeCell ref="M164:O164"/>
    <mergeCell ref="M165:O165"/>
    <mergeCell ref="M156:O156"/>
    <mergeCell ref="M157:O157"/>
    <mergeCell ref="M158:O158"/>
    <mergeCell ref="M159:O159"/>
    <mergeCell ref="M160:O160"/>
    <mergeCell ref="M151:O151"/>
    <mergeCell ref="M152:O152"/>
    <mergeCell ref="M153:O153"/>
    <mergeCell ref="M154:O154"/>
    <mergeCell ref="M155:O155"/>
    <mergeCell ref="M146:O146"/>
    <mergeCell ref="M147:O147"/>
    <mergeCell ref="M148:O148"/>
    <mergeCell ref="M149:O149"/>
    <mergeCell ref="M150:O150"/>
    <mergeCell ref="M141:O141"/>
    <mergeCell ref="M142:O142"/>
    <mergeCell ref="M143:O143"/>
    <mergeCell ref="M144:O144"/>
    <mergeCell ref="M145:O145"/>
    <mergeCell ref="M136:O136"/>
    <mergeCell ref="M137:O137"/>
    <mergeCell ref="M138:O138"/>
    <mergeCell ref="M139:O139"/>
    <mergeCell ref="M140:O140"/>
    <mergeCell ref="M131:O131"/>
    <mergeCell ref="M132:O132"/>
    <mergeCell ref="M133:O133"/>
    <mergeCell ref="M134:O134"/>
    <mergeCell ref="M135:O135"/>
    <mergeCell ref="M126:O126"/>
    <mergeCell ref="M127:O127"/>
    <mergeCell ref="M128:O128"/>
    <mergeCell ref="M129:O129"/>
    <mergeCell ref="M130:O130"/>
    <mergeCell ref="M121:O121"/>
    <mergeCell ref="M122:O122"/>
    <mergeCell ref="M123:O123"/>
    <mergeCell ref="M124:O124"/>
    <mergeCell ref="M125:O125"/>
    <mergeCell ref="M116:O116"/>
    <mergeCell ref="M117:O117"/>
    <mergeCell ref="M118:O118"/>
    <mergeCell ref="M119:O119"/>
    <mergeCell ref="M120:O120"/>
    <mergeCell ref="M111:O111"/>
    <mergeCell ref="M112:O112"/>
    <mergeCell ref="M113:O113"/>
    <mergeCell ref="M114:O114"/>
    <mergeCell ref="M115:O115"/>
    <mergeCell ref="M106:O106"/>
    <mergeCell ref="M107:O107"/>
    <mergeCell ref="M108:O108"/>
    <mergeCell ref="M109:O109"/>
    <mergeCell ref="M110:O110"/>
    <mergeCell ref="M101:O101"/>
    <mergeCell ref="M102:O102"/>
    <mergeCell ref="M103:O103"/>
    <mergeCell ref="M104:O104"/>
    <mergeCell ref="M105:O105"/>
    <mergeCell ref="M96:O96"/>
    <mergeCell ref="M97:O97"/>
    <mergeCell ref="M98:O98"/>
    <mergeCell ref="M99:O99"/>
    <mergeCell ref="M100:O100"/>
    <mergeCell ref="M91:O91"/>
    <mergeCell ref="M92:O92"/>
    <mergeCell ref="M93:O93"/>
    <mergeCell ref="M94:O94"/>
    <mergeCell ref="M95:O95"/>
    <mergeCell ref="M86:O86"/>
    <mergeCell ref="M87:O87"/>
    <mergeCell ref="M88:O88"/>
    <mergeCell ref="M89:O89"/>
    <mergeCell ref="M90:O90"/>
    <mergeCell ref="M81:O81"/>
    <mergeCell ref="M82:O82"/>
    <mergeCell ref="M83:O83"/>
    <mergeCell ref="M84:O84"/>
    <mergeCell ref="M85:O85"/>
    <mergeCell ref="M76:O76"/>
    <mergeCell ref="M77:O77"/>
    <mergeCell ref="M78:O78"/>
    <mergeCell ref="M79:O79"/>
    <mergeCell ref="M80:O80"/>
    <mergeCell ref="M71:O71"/>
    <mergeCell ref="M72:O72"/>
    <mergeCell ref="M73:O73"/>
    <mergeCell ref="M74:O74"/>
    <mergeCell ref="M75:O75"/>
    <mergeCell ref="M66:O66"/>
    <mergeCell ref="M67:O67"/>
    <mergeCell ref="M68:O68"/>
    <mergeCell ref="M69:O69"/>
    <mergeCell ref="M70:O70"/>
    <mergeCell ref="M7:O7"/>
    <mergeCell ref="M8:O8"/>
    <mergeCell ref="M9:O9"/>
    <mergeCell ref="M10:O10"/>
    <mergeCell ref="M41:O41"/>
    <mergeCell ref="M42:O42"/>
    <mergeCell ref="M43:O43"/>
    <mergeCell ref="M44:O44"/>
    <mergeCell ref="M45:O45"/>
    <mergeCell ref="M36:O36"/>
    <mergeCell ref="M37:O37"/>
    <mergeCell ref="M38:O38"/>
    <mergeCell ref="M39:O39"/>
    <mergeCell ref="M40:O40"/>
    <mergeCell ref="M31:O31"/>
    <mergeCell ref="M32:O32"/>
    <mergeCell ref="M33:O33"/>
    <mergeCell ref="M34:O34"/>
    <mergeCell ref="M35:O35"/>
    <mergeCell ref="M26:O26"/>
    <mergeCell ref="M27:O27"/>
    <mergeCell ref="M28:O28"/>
    <mergeCell ref="M29:O29"/>
    <mergeCell ref="M30:O30"/>
    <mergeCell ref="M21:O21"/>
    <mergeCell ref="M22:O22"/>
    <mergeCell ref="M23:O23"/>
    <mergeCell ref="M24:O24"/>
    <mergeCell ref="M64:O64"/>
    <mergeCell ref="M65:O65"/>
    <mergeCell ref="M56:O56"/>
    <mergeCell ref="M57:O57"/>
    <mergeCell ref="M58:O58"/>
    <mergeCell ref="M59:O59"/>
    <mergeCell ref="M60:O60"/>
    <mergeCell ref="M51:O51"/>
    <mergeCell ref="M52:O52"/>
    <mergeCell ref="M53:O53"/>
    <mergeCell ref="M54:O54"/>
    <mergeCell ref="M55:O55"/>
    <mergeCell ref="M46:O46"/>
    <mergeCell ref="M47:O47"/>
    <mergeCell ref="M13:O13"/>
    <mergeCell ref="M14:O14"/>
    <mergeCell ref="M15:O15"/>
    <mergeCell ref="M48:O48"/>
    <mergeCell ref="M49:O49"/>
    <mergeCell ref="M50:O50"/>
    <mergeCell ref="I179:L179"/>
    <mergeCell ref="I180:L180"/>
    <mergeCell ref="I181:L181"/>
    <mergeCell ref="I182:L182"/>
    <mergeCell ref="I183:L183"/>
    <mergeCell ref="I174:L174"/>
    <mergeCell ref="I175:L175"/>
    <mergeCell ref="I176:L176"/>
    <mergeCell ref="I177:L177"/>
    <mergeCell ref="I178:L178"/>
    <mergeCell ref="I169:L169"/>
    <mergeCell ref="I170:L170"/>
    <mergeCell ref="I171:L171"/>
    <mergeCell ref="I172:L172"/>
    <mergeCell ref="I173:L173"/>
    <mergeCell ref="I164:L164"/>
    <mergeCell ref="I165:L165"/>
    <mergeCell ref="I166:L166"/>
    <mergeCell ref="I167:L167"/>
    <mergeCell ref="I168:L168"/>
    <mergeCell ref="I159:L159"/>
    <mergeCell ref="I160:L160"/>
    <mergeCell ref="I161:L161"/>
    <mergeCell ref="I162:L162"/>
    <mergeCell ref="I163:L163"/>
    <mergeCell ref="I154:L154"/>
    <mergeCell ref="I155:L155"/>
    <mergeCell ref="I156:L156"/>
    <mergeCell ref="I157:L157"/>
    <mergeCell ref="I158:L158"/>
    <mergeCell ref="I149:L149"/>
    <mergeCell ref="I150:L150"/>
    <mergeCell ref="I151:L151"/>
    <mergeCell ref="I152:L152"/>
    <mergeCell ref="I153:L153"/>
    <mergeCell ref="I144:L144"/>
    <mergeCell ref="I145:L145"/>
    <mergeCell ref="I146:L146"/>
    <mergeCell ref="I147:L147"/>
    <mergeCell ref="I148:L148"/>
    <mergeCell ref="I139:L139"/>
    <mergeCell ref="I140:L140"/>
    <mergeCell ref="I141:L141"/>
    <mergeCell ref="I142:L142"/>
    <mergeCell ref="I143:L143"/>
    <mergeCell ref="I134:L134"/>
    <mergeCell ref="I135:L135"/>
    <mergeCell ref="I136:L136"/>
    <mergeCell ref="I137:L137"/>
    <mergeCell ref="I138:L138"/>
    <mergeCell ref="I129:L129"/>
    <mergeCell ref="I130:L130"/>
    <mergeCell ref="I131:L131"/>
    <mergeCell ref="I132:L132"/>
    <mergeCell ref="I133:L133"/>
    <mergeCell ref="I124:L124"/>
    <mergeCell ref="I125:L125"/>
    <mergeCell ref="I126:L126"/>
    <mergeCell ref="I127:L127"/>
    <mergeCell ref="I128:L128"/>
    <mergeCell ref="I119:L119"/>
    <mergeCell ref="I120:L120"/>
    <mergeCell ref="I121:L121"/>
    <mergeCell ref="I122:L122"/>
    <mergeCell ref="I123:L123"/>
    <mergeCell ref="I114:L114"/>
    <mergeCell ref="I115:L115"/>
    <mergeCell ref="I116:L116"/>
    <mergeCell ref="I117:L117"/>
    <mergeCell ref="I118:L118"/>
    <mergeCell ref="I109:L109"/>
    <mergeCell ref="I110:L110"/>
    <mergeCell ref="I111:L111"/>
    <mergeCell ref="I112:L112"/>
    <mergeCell ref="I113:L113"/>
    <mergeCell ref="I104:L104"/>
    <mergeCell ref="I105:L105"/>
    <mergeCell ref="I106:L106"/>
    <mergeCell ref="I107:L107"/>
    <mergeCell ref="I108:L108"/>
    <mergeCell ref="I99:L99"/>
    <mergeCell ref="I100:L100"/>
    <mergeCell ref="I101:L101"/>
    <mergeCell ref="I102:L102"/>
    <mergeCell ref="I103:L103"/>
    <mergeCell ref="I94:L94"/>
    <mergeCell ref="I95:L95"/>
    <mergeCell ref="I96:L96"/>
    <mergeCell ref="I97:L97"/>
    <mergeCell ref="I98:L98"/>
    <mergeCell ref="I89:L89"/>
    <mergeCell ref="I90:L90"/>
    <mergeCell ref="I91:L91"/>
    <mergeCell ref="I92:L92"/>
    <mergeCell ref="I93:L93"/>
    <mergeCell ref="I84:L84"/>
    <mergeCell ref="I85:L85"/>
    <mergeCell ref="I86:L86"/>
    <mergeCell ref="I87:L87"/>
    <mergeCell ref="I88:L88"/>
    <mergeCell ref="I79:L79"/>
    <mergeCell ref="I80:L80"/>
    <mergeCell ref="I81:L81"/>
    <mergeCell ref="I82:L82"/>
    <mergeCell ref="I83:L83"/>
    <mergeCell ref="I74:L74"/>
    <mergeCell ref="I75:L75"/>
    <mergeCell ref="I76:L76"/>
    <mergeCell ref="I77:L77"/>
    <mergeCell ref="I78:L78"/>
    <mergeCell ref="I69:L69"/>
    <mergeCell ref="I70:L70"/>
    <mergeCell ref="I71:L71"/>
    <mergeCell ref="I72:L72"/>
    <mergeCell ref="I73:L73"/>
    <mergeCell ref="I64:L64"/>
    <mergeCell ref="I65:L65"/>
    <mergeCell ref="I66:L66"/>
    <mergeCell ref="I67:L67"/>
    <mergeCell ref="I68:L68"/>
    <mergeCell ref="I23:L23"/>
    <mergeCell ref="M4:O4"/>
    <mergeCell ref="I59:L59"/>
    <mergeCell ref="I60:L60"/>
    <mergeCell ref="I61:L61"/>
    <mergeCell ref="I62:L62"/>
    <mergeCell ref="I63:L63"/>
    <mergeCell ref="I54:L54"/>
    <mergeCell ref="I55:L55"/>
    <mergeCell ref="I56:L56"/>
    <mergeCell ref="I57:L57"/>
    <mergeCell ref="I58:L58"/>
    <mergeCell ref="I49:L49"/>
    <mergeCell ref="I50:L50"/>
    <mergeCell ref="I51:L51"/>
    <mergeCell ref="I52:L52"/>
    <mergeCell ref="I53:L53"/>
    <mergeCell ref="I44:L44"/>
    <mergeCell ref="I45:L45"/>
    <mergeCell ref="I46:L46"/>
    <mergeCell ref="I47:L47"/>
    <mergeCell ref="I48:L48"/>
    <mergeCell ref="M25:O25"/>
    <mergeCell ref="M16:O16"/>
    <mergeCell ref="M17:O17"/>
    <mergeCell ref="M18:O18"/>
    <mergeCell ref="M19:O19"/>
    <mergeCell ref="M20:O20"/>
    <mergeCell ref="M61:O61"/>
    <mergeCell ref="M62:O62"/>
    <mergeCell ref="M63:O63"/>
    <mergeCell ref="M6:O6"/>
    <mergeCell ref="B13:D13"/>
    <mergeCell ref="E13:F13"/>
    <mergeCell ref="I39:L39"/>
    <mergeCell ref="I40:L40"/>
    <mergeCell ref="I41:L41"/>
    <mergeCell ref="I42:L42"/>
    <mergeCell ref="I43:L43"/>
    <mergeCell ref="S1:T1"/>
    <mergeCell ref="N1:O1"/>
    <mergeCell ref="P1:R1"/>
    <mergeCell ref="I3:L3"/>
    <mergeCell ref="M3:O3"/>
    <mergeCell ref="Q3:S3"/>
    <mergeCell ref="I34:L34"/>
    <mergeCell ref="I35:L35"/>
    <mergeCell ref="I36:L36"/>
    <mergeCell ref="I37:L37"/>
    <mergeCell ref="I38:L38"/>
    <mergeCell ref="I29:L29"/>
    <mergeCell ref="I30:L30"/>
    <mergeCell ref="I31:L31"/>
    <mergeCell ref="I32:L32"/>
    <mergeCell ref="I33:L33"/>
    <mergeCell ref="I24:L24"/>
    <mergeCell ref="I25:L25"/>
    <mergeCell ref="I26:L26"/>
    <mergeCell ref="I27:L27"/>
    <mergeCell ref="I28:L28"/>
    <mergeCell ref="I19:L19"/>
    <mergeCell ref="I20:L20"/>
    <mergeCell ref="I21:L21"/>
    <mergeCell ref="I22:L22"/>
    <mergeCell ref="E14:F14"/>
    <mergeCell ref="G3:H3"/>
    <mergeCell ref="Q4:S4"/>
    <mergeCell ref="M5:O5"/>
    <mergeCell ref="M11:O11"/>
    <mergeCell ref="M12:O12"/>
    <mergeCell ref="E3:F3"/>
    <mergeCell ref="B3:D3"/>
    <mergeCell ref="I14:L14"/>
    <mergeCell ref="I15:L15"/>
    <mergeCell ref="I16:L16"/>
    <mergeCell ref="I17:L17"/>
    <mergeCell ref="I18:L18"/>
    <mergeCell ref="I9:L9"/>
    <mergeCell ref="I10:L10"/>
    <mergeCell ref="I11:L11"/>
    <mergeCell ref="I12:L12"/>
    <mergeCell ref="I13:L13"/>
    <mergeCell ref="I4:L4"/>
    <mergeCell ref="I5:L5"/>
    <mergeCell ref="I6:L6"/>
    <mergeCell ref="I7:L7"/>
    <mergeCell ref="I8:L8"/>
    <mergeCell ref="B4:D4"/>
    <mergeCell ref="E4:F4"/>
    <mergeCell ref="B15:D15"/>
    <mergeCell ref="E15:F15"/>
    <mergeCell ref="B16:D16"/>
    <mergeCell ref="E16:F16"/>
    <mergeCell ref="B17:D17"/>
    <mergeCell ref="E17:F17"/>
    <mergeCell ref="E12:F12"/>
  </mergeCells>
  <phoneticPr fontId="18"/>
  <conditionalFormatting sqref="A2:X2 AC1:XFD2 A1 I3:Y3 AB3:XFD3 A184:XFD1048576 A3:G183 I4:XFD183 W1 N1:U1">
    <cfRule type="containsErrors" dxfId="0" priority="3">
      <formula>ISERROR(A1)</formula>
    </cfRule>
  </conditionalFormatting>
  <dataValidations count="2">
    <dataValidation type="list" allowBlank="1" showInputMessage="1" showErrorMessage="1" sqref="U1">
      <formula1>$AB$4:$AB$27</formula1>
    </dataValidation>
    <dataValidation type="list" allowBlank="1" showInputMessage="1" showErrorMessage="1" sqref="P1:R1">
      <formula1>$Y$3:$Y$11</formula1>
    </dataValidation>
  </dataValidations>
  <printOptions horizontalCentered="1"/>
  <pageMargins left="0.43307086614173229" right="0.43307086614173229" top="0.47244094488188981" bottom="0.47244094488188981" header="0.31496062992125984" footer="0.31496062992125984"/>
  <pageSetup paperSize="9" scale="35" fitToWidth="0" orientation="portrait" r:id="rId1"/>
  <rowBreaks count="2" manualBreakCount="2">
    <brk id="63" max="21" man="1"/>
    <brk id="123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>
      <selection activeCell="O34" sqref="O34:Q34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1:C18"/>
  <sheetViews>
    <sheetView workbookViewId="0">
      <selection activeCell="O34" sqref="O34:Q34"/>
    </sheetView>
  </sheetViews>
  <sheetFormatPr defaultRowHeight="13.5" x14ac:dyDescent="0.15"/>
  <sheetData>
    <row r="1" spans="3:3" x14ac:dyDescent="0.15">
      <c r="C1" t="s">
        <v>31</v>
      </c>
    </row>
    <row r="2" spans="3:3" x14ac:dyDescent="0.15">
      <c r="C2" t="s">
        <v>10</v>
      </c>
    </row>
    <row r="3" spans="3:3" x14ac:dyDescent="0.15">
      <c r="C3" t="s">
        <v>16</v>
      </c>
    </row>
    <row r="4" spans="3:3" x14ac:dyDescent="0.15">
      <c r="C4" t="s">
        <v>23</v>
      </c>
    </row>
    <row r="5" spans="3:3" x14ac:dyDescent="0.15">
      <c r="C5" t="s">
        <v>11</v>
      </c>
    </row>
    <row r="6" spans="3:3" x14ac:dyDescent="0.15">
      <c r="C6" t="s">
        <v>15</v>
      </c>
    </row>
    <row r="7" spans="3:3" x14ac:dyDescent="0.15">
      <c r="C7" t="s">
        <v>24</v>
      </c>
    </row>
    <row r="8" spans="3:3" x14ac:dyDescent="0.15">
      <c r="C8" t="s">
        <v>12</v>
      </c>
    </row>
    <row r="9" spans="3:3" x14ac:dyDescent="0.15">
      <c r="C9" t="s">
        <v>17</v>
      </c>
    </row>
    <row r="10" spans="3:3" x14ac:dyDescent="0.15">
      <c r="C10" t="s">
        <v>13</v>
      </c>
    </row>
    <row r="11" spans="3:3" x14ac:dyDescent="0.15">
      <c r="C11" t="s">
        <v>29</v>
      </c>
    </row>
    <row r="12" spans="3:3" x14ac:dyDescent="0.15">
      <c r="C12" t="s">
        <v>28</v>
      </c>
    </row>
    <row r="13" spans="3:3" x14ac:dyDescent="0.15">
      <c r="C13" t="s">
        <v>25</v>
      </c>
    </row>
    <row r="14" spans="3:3" x14ac:dyDescent="0.15">
      <c r="C14" t="s">
        <v>30</v>
      </c>
    </row>
    <row r="15" spans="3:3" x14ac:dyDescent="0.15">
      <c r="C15" t="s">
        <v>18</v>
      </c>
    </row>
    <row r="16" spans="3:3" x14ac:dyDescent="0.15">
      <c r="C16" t="s">
        <v>26</v>
      </c>
    </row>
    <row r="17" spans="3:3" x14ac:dyDescent="0.15">
      <c r="C17" t="s">
        <v>27</v>
      </c>
    </row>
    <row r="18" spans="3:3" x14ac:dyDescent="0.15">
      <c r="C18" t="s">
        <v>14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E24" sqref="E24"/>
    </sheetView>
  </sheetViews>
  <sheetFormatPr defaultRowHeight="13.5" x14ac:dyDescent="0.15"/>
  <sheetData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STEP①【データ貼付】</vt:lpstr>
      <vt:lpstr>STEP②【抽出】</vt:lpstr>
      <vt:lpstr>STEP③【種目毎】</vt:lpstr>
      <vt:lpstr>Sheet2</vt:lpstr>
      <vt:lpstr>Sheet3</vt:lpstr>
      <vt:lpstr>Sheet4</vt:lpstr>
      <vt:lpstr>Sheet5</vt:lpstr>
      <vt:lpstr>Sheet6</vt:lpstr>
      <vt:lpstr>Sheet1</vt:lpstr>
      <vt:lpstr>STEP③【種目毎】!Print_Area</vt:lpstr>
      <vt:lpstr>STEP③【種目毎】!Print_Titles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ab-nittai40</cp:lastModifiedBy>
  <cp:lastPrinted>2023-11-10T03:49:04Z</cp:lastPrinted>
  <dcterms:created xsi:type="dcterms:W3CDTF">2016-07-29T09:26:15Z</dcterms:created>
  <dcterms:modified xsi:type="dcterms:W3CDTF">2023-11-10T03:49:31Z</dcterms:modified>
</cp:coreProperties>
</file>