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-nittai40\Downloads\"/>
    </mc:Choice>
  </mc:AlternateContent>
  <bookViews>
    <workbookView xWindow="0" yWindow="0" windowWidth="24000" windowHeight="9510" firstSheet="3" activeTab="3"/>
  </bookViews>
  <sheets>
    <sheet name="STEP⓪【データ貼付前】" sheetId="10" state="hidden" r:id="rId1"/>
    <sheet name="STEP①【データ貼付】" sheetId="1" state="hidden" r:id="rId2"/>
    <sheet name="STEP②【抽出】" sheetId="2" state="hidden" r:id="rId3"/>
    <sheet name="STEP③【種目毎】" sheetId="7" r:id="rId4"/>
    <sheet name="Sheet2" sheetId="3" state="hidden" r:id="rId5"/>
    <sheet name="Sheet3" sheetId="4" state="hidden" r:id="rId6"/>
    <sheet name="Sheet4" sheetId="5" state="hidden" r:id="rId7"/>
    <sheet name="Sheet5" sheetId="6" state="hidden" r:id="rId8"/>
    <sheet name="Sheet6" sheetId="8" state="hidden" r:id="rId9"/>
    <sheet name="Sheet1" sheetId="9" state="hidden" r:id="rId10"/>
  </sheets>
  <definedNames>
    <definedName name="_xlnm._FilterDatabase" localSheetId="0" hidden="1">STEP⓪【データ貼付前】!$A$1:$K$1</definedName>
    <definedName name="_xlnm._FilterDatabase" localSheetId="1" hidden="1">STEP①【データ貼付】!$A$1:$K$587</definedName>
    <definedName name="_xlnm._FilterDatabase" localSheetId="2" hidden="1">STEP②【抽出】!$B$2:$O$603</definedName>
    <definedName name="_xlnm._FilterDatabase" localSheetId="3" hidden="1">STEP③【種目毎】!$A$3:$U$203</definedName>
    <definedName name="_xlnm.Print_Area" localSheetId="3">STEP③【種目毎】!$A$1:$U$53</definedName>
    <definedName name="_xlnm.Print_Titles" localSheetId="3">STEP③【種目毎】!$1:$3</definedName>
  </definedNames>
  <calcPr calcId="191029"/>
</workbook>
</file>

<file path=xl/calcChain.xml><?xml version="1.0" encoding="utf-8"?>
<calcChain xmlns="http://schemas.openxmlformats.org/spreadsheetml/2006/main">
  <c r="D503" i="2" l="1"/>
  <c r="E503" i="2"/>
  <c r="G503" i="2"/>
  <c r="H503" i="2"/>
  <c r="I503" i="2"/>
  <c r="J503" i="2"/>
  <c r="K503" i="2"/>
  <c r="L503" i="2"/>
  <c r="M503" i="2"/>
  <c r="N503" i="2"/>
  <c r="O503" i="2"/>
  <c r="D504" i="2"/>
  <c r="E504" i="2"/>
  <c r="G504" i="2"/>
  <c r="H504" i="2"/>
  <c r="I504" i="2"/>
  <c r="J504" i="2"/>
  <c r="K504" i="2"/>
  <c r="L504" i="2"/>
  <c r="M504" i="2"/>
  <c r="N504" i="2"/>
  <c r="O504" i="2"/>
  <c r="D505" i="2"/>
  <c r="E505" i="2"/>
  <c r="G505" i="2"/>
  <c r="H505" i="2"/>
  <c r="I505" i="2"/>
  <c r="J505" i="2"/>
  <c r="K505" i="2"/>
  <c r="L505" i="2"/>
  <c r="M505" i="2"/>
  <c r="N505" i="2"/>
  <c r="O505" i="2"/>
  <c r="D506" i="2"/>
  <c r="E506" i="2"/>
  <c r="G506" i="2"/>
  <c r="H506" i="2"/>
  <c r="I506" i="2"/>
  <c r="J506" i="2"/>
  <c r="K506" i="2"/>
  <c r="L506" i="2"/>
  <c r="M506" i="2"/>
  <c r="N506" i="2"/>
  <c r="O506" i="2"/>
  <c r="D507" i="2"/>
  <c r="E507" i="2"/>
  <c r="G507" i="2"/>
  <c r="H507" i="2"/>
  <c r="I507" i="2"/>
  <c r="J507" i="2"/>
  <c r="K507" i="2"/>
  <c r="L507" i="2"/>
  <c r="M507" i="2"/>
  <c r="N507" i="2"/>
  <c r="O507" i="2"/>
  <c r="D508" i="2"/>
  <c r="E508" i="2"/>
  <c r="G508" i="2"/>
  <c r="H508" i="2"/>
  <c r="I508" i="2"/>
  <c r="J508" i="2"/>
  <c r="K508" i="2"/>
  <c r="L508" i="2"/>
  <c r="M508" i="2"/>
  <c r="N508" i="2"/>
  <c r="O508" i="2"/>
  <c r="D509" i="2"/>
  <c r="E509" i="2"/>
  <c r="G509" i="2"/>
  <c r="H509" i="2"/>
  <c r="I509" i="2"/>
  <c r="J509" i="2"/>
  <c r="K509" i="2"/>
  <c r="L509" i="2"/>
  <c r="M509" i="2"/>
  <c r="N509" i="2"/>
  <c r="O509" i="2"/>
  <c r="D510" i="2"/>
  <c r="E510" i="2"/>
  <c r="G510" i="2"/>
  <c r="H510" i="2"/>
  <c r="I510" i="2"/>
  <c r="J510" i="2"/>
  <c r="K510" i="2"/>
  <c r="L510" i="2"/>
  <c r="M510" i="2"/>
  <c r="N510" i="2"/>
  <c r="O510" i="2"/>
  <c r="D511" i="2"/>
  <c r="E511" i="2"/>
  <c r="G511" i="2"/>
  <c r="H511" i="2"/>
  <c r="I511" i="2"/>
  <c r="J511" i="2"/>
  <c r="K511" i="2"/>
  <c r="L511" i="2"/>
  <c r="M511" i="2"/>
  <c r="N511" i="2"/>
  <c r="O511" i="2"/>
  <c r="D512" i="2"/>
  <c r="E512" i="2"/>
  <c r="G512" i="2"/>
  <c r="H512" i="2"/>
  <c r="I512" i="2"/>
  <c r="J512" i="2"/>
  <c r="K512" i="2"/>
  <c r="L512" i="2"/>
  <c r="M512" i="2"/>
  <c r="N512" i="2"/>
  <c r="O512" i="2"/>
  <c r="D513" i="2"/>
  <c r="E513" i="2"/>
  <c r="G513" i="2"/>
  <c r="H513" i="2"/>
  <c r="I513" i="2"/>
  <c r="J513" i="2"/>
  <c r="K513" i="2"/>
  <c r="L513" i="2"/>
  <c r="M513" i="2"/>
  <c r="N513" i="2"/>
  <c r="O513" i="2"/>
  <c r="D514" i="2"/>
  <c r="E514" i="2"/>
  <c r="G514" i="2"/>
  <c r="H514" i="2"/>
  <c r="I514" i="2"/>
  <c r="J514" i="2"/>
  <c r="K514" i="2"/>
  <c r="L514" i="2"/>
  <c r="M514" i="2"/>
  <c r="N514" i="2"/>
  <c r="O514" i="2"/>
  <c r="D515" i="2"/>
  <c r="E515" i="2"/>
  <c r="G515" i="2"/>
  <c r="H515" i="2"/>
  <c r="I515" i="2"/>
  <c r="J515" i="2"/>
  <c r="K515" i="2"/>
  <c r="L515" i="2"/>
  <c r="M515" i="2"/>
  <c r="N515" i="2"/>
  <c r="O515" i="2"/>
  <c r="D516" i="2"/>
  <c r="E516" i="2"/>
  <c r="G516" i="2"/>
  <c r="H516" i="2"/>
  <c r="I516" i="2"/>
  <c r="J516" i="2"/>
  <c r="K516" i="2"/>
  <c r="L516" i="2"/>
  <c r="M516" i="2"/>
  <c r="N516" i="2"/>
  <c r="O516" i="2"/>
  <c r="D517" i="2"/>
  <c r="E517" i="2"/>
  <c r="G517" i="2"/>
  <c r="H517" i="2"/>
  <c r="I517" i="2"/>
  <c r="J517" i="2"/>
  <c r="K517" i="2"/>
  <c r="L517" i="2"/>
  <c r="M517" i="2"/>
  <c r="N517" i="2"/>
  <c r="O517" i="2"/>
  <c r="D518" i="2"/>
  <c r="E518" i="2"/>
  <c r="G518" i="2"/>
  <c r="H518" i="2"/>
  <c r="I518" i="2"/>
  <c r="J518" i="2"/>
  <c r="K518" i="2"/>
  <c r="L518" i="2"/>
  <c r="M518" i="2"/>
  <c r="N518" i="2"/>
  <c r="O518" i="2"/>
  <c r="D519" i="2"/>
  <c r="E519" i="2"/>
  <c r="G519" i="2"/>
  <c r="H519" i="2"/>
  <c r="I519" i="2"/>
  <c r="J519" i="2"/>
  <c r="K519" i="2"/>
  <c r="L519" i="2"/>
  <c r="M519" i="2"/>
  <c r="N519" i="2"/>
  <c r="O519" i="2"/>
  <c r="D520" i="2"/>
  <c r="E520" i="2"/>
  <c r="G520" i="2"/>
  <c r="H520" i="2"/>
  <c r="I520" i="2"/>
  <c r="J520" i="2"/>
  <c r="K520" i="2"/>
  <c r="L520" i="2"/>
  <c r="M520" i="2"/>
  <c r="N520" i="2"/>
  <c r="O520" i="2"/>
  <c r="D521" i="2"/>
  <c r="E521" i="2"/>
  <c r="G521" i="2"/>
  <c r="H521" i="2"/>
  <c r="I521" i="2"/>
  <c r="J521" i="2"/>
  <c r="K521" i="2"/>
  <c r="L521" i="2"/>
  <c r="M521" i="2"/>
  <c r="N521" i="2"/>
  <c r="O521" i="2"/>
  <c r="D522" i="2"/>
  <c r="E522" i="2"/>
  <c r="G522" i="2"/>
  <c r="H522" i="2"/>
  <c r="I522" i="2"/>
  <c r="J522" i="2"/>
  <c r="K522" i="2"/>
  <c r="L522" i="2"/>
  <c r="M522" i="2"/>
  <c r="N522" i="2"/>
  <c r="O522" i="2"/>
  <c r="D523" i="2"/>
  <c r="E523" i="2"/>
  <c r="G523" i="2"/>
  <c r="H523" i="2"/>
  <c r="I523" i="2"/>
  <c r="J523" i="2"/>
  <c r="K523" i="2"/>
  <c r="L523" i="2"/>
  <c r="M523" i="2"/>
  <c r="N523" i="2"/>
  <c r="O523" i="2"/>
  <c r="D524" i="2"/>
  <c r="E524" i="2"/>
  <c r="G524" i="2"/>
  <c r="H524" i="2"/>
  <c r="I524" i="2"/>
  <c r="J524" i="2"/>
  <c r="K524" i="2"/>
  <c r="L524" i="2"/>
  <c r="M524" i="2"/>
  <c r="N524" i="2"/>
  <c r="O524" i="2"/>
  <c r="D525" i="2"/>
  <c r="E525" i="2"/>
  <c r="G525" i="2"/>
  <c r="H525" i="2"/>
  <c r="I525" i="2"/>
  <c r="J525" i="2"/>
  <c r="K525" i="2"/>
  <c r="L525" i="2"/>
  <c r="M525" i="2"/>
  <c r="N525" i="2"/>
  <c r="O525" i="2"/>
  <c r="D526" i="2"/>
  <c r="E526" i="2"/>
  <c r="G526" i="2"/>
  <c r="H526" i="2"/>
  <c r="I526" i="2"/>
  <c r="J526" i="2"/>
  <c r="K526" i="2"/>
  <c r="L526" i="2"/>
  <c r="M526" i="2"/>
  <c r="N526" i="2"/>
  <c r="O526" i="2"/>
  <c r="D527" i="2"/>
  <c r="E527" i="2"/>
  <c r="G527" i="2"/>
  <c r="H527" i="2"/>
  <c r="I527" i="2"/>
  <c r="J527" i="2"/>
  <c r="K527" i="2"/>
  <c r="L527" i="2"/>
  <c r="M527" i="2"/>
  <c r="N527" i="2"/>
  <c r="O527" i="2"/>
  <c r="D528" i="2"/>
  <c r="E528" i="2"/>
  <c r="G528" i="2"/>
  <c r="H528" i="2"/>
  <c r="I528" i="2"/>
  <c r="J528" i="2"/>
  <c r="K528" i="2"/>
  <c r="L528" i="2"/>
  <c r="M528" i="2"/>
  <c r="N528" i="2"/>
  <c r="O528" i="2"/>
  <c r="D529" i="2"/>
  <c r="E529" i="2"/>
  <c r="G529" i="2"/>
  <c r="H529" i="2"/>
  <c r="I529" i="2"/>
  <c r="J529" i="2"/>
  <c r="K529" i="2"/>
  <c r="L529" i="2"/>
  <c r="M529" i="2"/>
  <c r="N529" i="2"/>
  <c r="O529" i="2"/>
  <c r="D530" i="2"/>
  <c r="E530" i="2"/>
  <c r="G530" i="2"/>
  <c r="H530" i="2"/>
  <c r="I530" i="2"/>
  <c r="J530" i="2"/>
  <c r="K530" i="2"/>
  <c r="L530" i="2"/>
  <c r="M530" i="2"/>
  <c r="N530" i="2"/>
  <c r="O530" i="2"/>
  <c r="D531" i="2"/>
  <c r="E531" i="2"/>
  <c r="G531" i="2"/>
  <c r="H531" i="2"/>
  <c r="I531" i="2"/>
  <c r="J531" i="2"/>
  <c r="K531" i="2"/>
  <c r="L531" i="2"/>
  <c r="M531" i="2"/>
  <c r="N531" i="2"/>
  <c r="O531" i="2"/>
  <c r="D532" i="2"/>
  <c r="E532" i="2"/>
  <c r="G532" i="2"/>
  <c r="H532" i="2"/>
  <c r="I532" i="2"/>
  <c r="J532" i="2"/>
  <c r="K532" i="2"/>
  <c r="L532" i="2"/>
  <c r="M532" i="2"/>
  <c r="N532" i="2"/>
  <c r="O532" i="2"/>
  <c r="D533" i="2"/>
  <c r="E533" i="2"/>
  <c r="G533" i="2"/>
  <c r="H533" i="2"/>
  <c r="I533" i="2"/>
  <c r="J533" i="2"/>
  <c r="K533" i="2"/>
  <c r="L533" i="2"/>
  <c r="M533" i="2"/>
  <c r="N533" i="2"/>
  <c r="O533" i="2"/>
  <c r="D534" i="2"/>
  <c r="E534" i="2"/>
  <c r="G534" i="2"/>
  <c r="H534" i="2"/>
  <c r="I534" i="2"/>
  <c r="J534" i="2"/>
  <c r="K534" i="2"/>
  <c r="L534" i="2"/>
  <c r="M534" i="2"/>
  <c r="N534" i="2"/>
  <c r="O534" i="2"/>
  <c r="D535" i="2"/>
  <c r="E535" i="2"/>
  <c r="G535" i="2"/>
  <c r="H535" i="2"/>
  <c r="I535" i="2"/>
  <c r="J535" i="2"/>
  <c r="K535" i="2"/>
  <c r="L535" i="2"/>
  <c r="M535" i="2"/>
  <c r="N535" i="2"/>
  <c r="O535" i="2"/>
  <c r="D536" i="2"/>
  <c r="E536" i="2"/>
  <c r="G536" i="2"/>
  <c r="H536" i="2"/>
  <c r="I536" i="2"/>
  <c r="J536" i="2"/>
  <c r="K536" i="2"/>
  <c r="L536" i="2"/>
  <c r="M536" i="2"/>
  <c r="N536" i="2"/>
  <c r="O536" i="2"/>
  <c r="D537" i="2"/>
  <c r="E537" i="2"/>
  <c r="G537" i="2"/>
  <c r="H537" i="2"/>
  <c r="I537" i="2"/>
  <c r="J537" i="2"/>
  <c r="K537" i="2"/>
  <c r="L537" i="2"/>
  <c r="M537" i="2"/>
  <c r="N537" i="2"/>
  <c r="O537" i="2"/>
  <c r="D538" i="2"/>
  <c r="E538" i="2"/>
  <c r="G538" i="2"/>
  <c r="H538" i="2"/>
  <c r="I538" i="2"/>
  <c r="J538" i="2"/>
  <c r="K538" i="2"/>
  <c r="L538" i="2"/>
  <c r="M538" i="2"/>
  <c r="N538" i="2"/>
  <c r="O538" i="2"/>
  <c r="D539" i="2"/>
  <c r="E539" i="2"/>
  <c r="G539" i="2"/>
  <c r="H539" i="2"/>
  <c r="I539" i="2"/>
  <c r="J539" i="2"/>
  <c r="K539" i="2"/>
  <c r="L539" i="2"/>
  <c r="M539" i="2"/>
  <c r="N539" i="2"/>
  <c r="O539" i="2"/>
  <c r="D540" i="2"/>
  <c r="E540" i="2"/>
  <c r="G540" i="2"/>
  <c r="H540" i="2"/>
  <c r="I540" i="2"/>
  <c r="J540" i="2"/>
  <c r="K540" i="2"/>
  <c r="L540" i="2"/>
  <c r="M540" i="2"/>
  <c r="N540" i="2"/>
  <c r="O540" i="2"/>
  <c r="D541" i="2"/>
  <c r="E541" i="2"/>
  <c r="G541" i="2"/>
  <c r="H541" i="2"/>
  <c r="I541" i="2"/>
  <c r="J541" i="2"/>
  <c r="K541" i="2"/>
  <c r="L541" i="2"/>
  <c r="M541" i="2"/>
  <c r="N541" i="2"/>
  <c r="O541" i="2"/>
  <c r="D542" i="2"/>
  <c r="E542" i="2"/>
  <c r="G542" i="2"/>
  <c r="H542" i="2"/>
  <c r="I542" i="2"/>
  <c r="J542" i="2"/>
  <c r="K542" i="2"/>
  <c r="L542" i="2"/>
  <c r="M542" i="2"/>
  <c r="N542" i="2"/>
  <c r="O542" i="2"/>
  <c r="D543" i="2"/>
  <c r="E543" i="2"/>
  <c r="G543" i="2"/>
  <c r="H543" i="2"/>
  <c r="I543" i="2"/>
  <c r="J543" i="2"/>
  <c r="K543" i="2"/>
  <c r="L543" i="2"/>
  <c r="M543" i="2"/>
  <c r="N543" i="2"/>
  <c r="O543" i="2"/>
  <c r="D544" i="2"/>
  <c r="E544" i="2"/>
  <c r="G544" i="2"/>
  <c r="H544" i="2"/>
  <c r="I544" i="2"/>
  <c r="J544" i="2"/>
  <c r="K544" i="2"/>
  <c r="L544" i="2"/>
  <c r="M544" i="2"/>
  <c r="N544" i="2"/>
  <c r="O544" i="2"/>
  <c r="D545" i="2"/>
  <c r="E545" i="2"/>
  <c r="G545" i="2"/>
  <c r="H545" i="2"/>
  <c r="I545" i="2"/>
  <c r="J545" i="2"/>
  <c r="K545" i="2"/>
  <c r="L545" i="2"/>
  <c r="M545" i="2"/>
  <c r="N545" i="2"/>
  <c r="O545" i="2"/>
  <c r="D546" i="2"/>
  <c r="E546" i="2"/>
  <c r="G546" i="2"/>
  <c r="H546" i="2"/>
  <c r="I546" i="2"/>
  <c r="J546" i="2"/>
  <c r="K546" i="2"/>
  <c r="L546" i="2"/>
  <c r="M546" i="2"/>
  <c r="N546" i="2"/>
  <c r="O546" i="2"/>
  <c r="D547" i="2"/>
  <c r="E547" i="2"/>
  <c r="G547" i="2"/>
  <c r="H547" i="2"/>
  <c r="I547" i="2"/>
  <c r="J547" i="2"/>
  <c r="K547" i="2"/>
  <c r="L547" i="2"/>
  <c r="M547" i="2"/>
  <c r="N547" i="2"/>
  <c r="O547" i="2"/>
  <c r="D548" i="2"/>
  <c r="E548" i="2"/>
  <c r="G548" i="2"/>
  <c r="H548" i="2"/>
  <c r="I548" i="2"/>
  <c r="J548" i="2"/>
  <c r="K548" i="2"/>
  <c r="L548" i="2"/>
  <c r="M548" i="2"/>
  <c r="N548" i="2"/>
  <c r="O548" i="2"/>
  <c r="D549" i="2"/>
  <c r="E549" i="2"/>
  <c r="G549" i="2"/>
  <c r="H549" i="2"/>
  <c r="I549" i="2"/>
  <c r="J549" i="2"/>
  <c r="K549" i="2"/>
  <c r="L549" i="2"/>
  <c r="M549" i="2"/>
  <c r="N549" i="2"/>
  <c r="O549" i="2"/>
  <c r="D550" i="2"/>
  <c r="E550" i="2"/>
  <c r="G550" i="2"/>
  <c r="H550" i="2"/>
  <c r="I550" i="2"/>
  <c r="J550" i="2"/>
  <c r="K550" i="2"/>
  <c r="L550" i="2"/>
  <c r="M550" i="2"/>
  <c r="N550" i="2"/>
  <c r="O550" i="2"/>
  <c r="D551" i="2"/>
  <c r="E551" i="2"/>
  <c r="G551" i="2"/>
  <c r="H551" i="2"/>
  <c r="I551" i="2"/>
  <c r="J551" i="2"/>
  <c r="K551" i="2"/>
  <c r="L551" i="2"/>
  <c r="M551" i="2"/>
  <c r="N551" i="2"/>
  <c r="O551" i="2"/>
  <c r="D552" i="2"/>
  <c r="E552" i="2"/>
  <c r="G552" i="2"/>
  <c r="H552" i="2"/>
  <c r="I552" i="2"/>
  <c r="J552" i="2"/>
  <c r="K552" i="2"/>
  <c r="L552" i="2"/>
  <c r="M552" i="2"/>
  <c r="N552" i="2"/>
  <c r="O552" i="2"/>
  <c r="D553" i="2"/>
  <c r="E553" i="2"/>
  <c r="G553" i="2"/>
  <c r="H553" i="2"/>
  <c r="I553" i="2"/>
  <c r="J553" i="2"/>
  <c r="K553" i="2"/>
  <c r="L553" i="2"/>
  <c r="M553" i="2"/>
  <c r="N553" i="2"/>
  <c r="O553" i="2"/>
  <c r="D554" i="2"/>
  <c r="E554" i="2"/>
  <c r="G554" i="2"/>
  <c r="H554" i="2"/>
  <c r="I554" i="2"/>
  <c r="J554" i="2"/>
  <c r="K554" i="2"/>
  <c r="L554" i="2"/>
  <c r="M554" i="2"/>
  <c r="N554" i="2"/>
  <c r="O554" i="2"/>
  <c r="D555" i="2"/>
  <c r="E555" i="2"/>
  <c r="G555" i="2"/>
  <c r="H555" i="2"/>
  <c r="I555" i="2"/>
  <c r="J555" i="2"/>
  <c r="K555" i="2"/>
  <c r="L555" i="2"/>
  <c r="M555" i="2"/>
  <c r="N555" i="2"/>
  <c r="O555" i="2"/>
  <c r="D556" i="2"/>
  <c r="E556" i="2"/>
  <c r="G556" i="2"/>
  <c r="H556" i="2"/>
  <c r="I556" i="2"/>
  <c r="J556" i="2"/>
  <c r="K556" i="2"/>
  <c r="L556" i="2"/>
  <c r="M556" i="2"/>
  <c r="N556" i="2"/>
  <c r="O556" i="2"/>
  <c r="D557" i="2"/>
  <c r="E557" i="2"/>
  <c r="G557" i="2"/>
  <c r="H557" i="2"/>
  <c r="I557" i="2"/>
  <c r="J557" i="2"/>
  <c r="K557" i="2"/>
  <c r="L557" i="2"/>
  <c r="M557" i="2"/>
  <c r="N557" i="2"/>
  <c r="O557" i="2"/>
  <c r="D558" i="2"/>
  <c r="E558" i="2"/>
  <c r="G558" i="2"/>
  <c r="H558" i="2"/>
  <c r="I558" i="2"/>
  <c r="J558" i="2"/>
  <c r="K558" i="2"/>
  <c r="L558" i="2"/>
  <c r="M558" i="2"/>
  <c r="N558" i="2"/>
  <c r="O558" i="2"/>
  <c r="D559" i="2"/>
  <c r="E559" i="2"/>
  <c r="G559" i="2"/>
  <c r="H559" i="2"/>
  <c r="I559" i="2"/>
  <c r="J559" i="2"/>
  <c r="K559" i="2"/>
  <c r="L559" i="2"/>
  <c r="M559" i="2"/>
  <c r="N559" i="2"/>
  <c r="O559" i="2"/>
  <c r="D560" i="2"/>
  <c r="E560" i="2"/>
  <c r="G560" i="2"/>
  <c r="H560" i="2"/>
  <c r="I560" i="2"/>
  <c r="J560" i="2"/>
  <c r="K560" i="2"/>
  <c r="L560" i="2"/>
  <c r="M560" i="2"/>
  <c r="N560" i="2"/>
  <c r="O560" i="2"/>
  <c r="D561" i="2"/>
  <c r="E561" i="2"/>
  <c r="G561" i="2"/>
  <c r="H561" i="2"/>
  <c r="I561" i="2"/>
  <c r="J561" i="2"/>
  <c r="K561" i="2"/>
  <c r="L561" i="2"/>
  <c r="M561" i="2"/>
  <c r="N561" i="2"/>
  <c r="O561" i="2"/>
  <c r="D562" i="2"/>
  <c r="E562" i="2"/>
  <c r="G562" i="2"/>
  <c r="H562" i="2"/>
  <c r="I562" i="2"/>
  <c r="J562" i="2"/>
  <c r="K562" i="2"/>
  <c r="L562" i="2"/>
  <c r="M562" i="2"/>
  <c r="N562" i="2"/>
  <c r="O562" i="2"/>
  <c r="D563" i="2"/>
  <c r="E563" i="2"/>
  <c r="G563" i="2"/>
  <c r="H563" i="2"/>
  <c r="I563" i="2"/>
  <c r="J563" i="2"/>
  <c r="K563" i="2"/>
  <c r="L563" i="2"/>
  <c r="M563" i="2"/>
  <c r="N563" i="2"/>
  <c r="O563" i="2"/>
  <c r="D564" i="2"/>
  <c r="E564" i="2"/>
  <c r="G564" i="2"/>
  <c r="H564" i="2"/>
  <c r="I564" i="2"/>
  <c r="J564" i="2"/>
  <c r="K564" i="2"/>
  <c r="L564" i="2"/>
  <c r="M564" i="2"/>
  <c r="N564" i="2"/>
  <c r="O564" i="2"/>
  <c r="D565" i="2"/>
  <c r="E565" i="2"/>
  <c r="G565" i="2"/>
  <c r="H565" i="2"/>
  <c r="I565" i="2"/>
  <c r="J565" i="2"/>
  <c r="K565" i="2"/>
  <c r="L565" i="2"/>
  <c r="M565" i="2"/>
  <c r="N565" i="2"/>
  <c r="O565" i="2"/>
  <c r="D566" i="2"/>
  <c r="E566" i="2"/>
  <c r="G566" i="2"/>
  <c r="H566" i="2"/>
  <c r="I566" i="2"/>
  <c r="J566" i="2"/>
  <c r="K566" i="2"/>
  <c r="L566" i="2"/>
  <c r="M566" i="2"/>
  <c r="N566" i="2"/>
  <c r="O566" i="2"/>
  <c r="D567" i="2"/>
  <c r="E567" i="2"/>
  <c r="G567" i="2"/>
  <c r="H567" i="2"/>
  <c r="I567" i="2"/>
  <c r="J567" i="2"/>
  <c r="K567" i="2"/>
  <c r="L567" i="2"/>
  <c r="M567" i="2"/>
  <c r="N567" i="2"/>
  <c r="O567" i="2"/>
  <c r="D568" i="2"/>
  <c r="E568" i="2"/>
  <c r="G568" i="2"/>
  <c r="H568" i="2"/>
  <c r="I568" i="2"/>
  <c r="J568" i="2"/>
  <c r="K568" i="2"/>
  <c r="L568" i="2"/>
  <c r="M568" i="2"/>
  <c r="N568" i="2"/>
  <c r="O568" i="2"/>
  <c r="D569" i="2"/>
  <c r="E569" i="2"/>
  <c r="G569" i="2"/>
  <c r="H569" i="2"/>
  <c r="I569" i="2"/>
  <c r="J569" i="2"/>
  <c r="K569" i="2"/>
  <c r="L569" i="2"/>
  <c r="M569" i="2"/>
  <c r="N569" i="2"/>
  <c r="O569" i="2"/>
  <c r="D570" i="2"/>
  <c r="E570" i="2"/>
  <c r="G570" i="2"/>
  <c r="H570" i="2"/>
  <c r="I570" i="2"/>
  <c r="J570" i="2"/>
  <c r="K570" i="2"/>
  <c r="L570" i="2"/>
  <c r="M570" i="2"/>
  <c r="N570" i="2"/>
  <c r="O570" i="2"/>
  <c r="D571" i="2"/>
  <c r="E571" i="2"/>
  <c r="G571" i="2"/>
  <c r="H571" i="2"/>
  <c r="I571" i="2"/>
  <c r="J571" i="2"/>
  <c r="K571" i="2"/>
  <c r="L571" i="2"/>
  <c r="M571" i="2"/>
  <c r="N571" i="2"/>
  <c r="O571" i="2"/>
  <c r="D572" i="2"/>
  <c r="E572" i="2"/>
  <c r="G572" i="2"/>
  <c r="H572" i="2"/>
  <c r="I572" i="2"/>
  <c r="J572" i="2"/>
  <c r="K572" i="2"/>
  <c r="L572" i="2"/>
  <c r="M572" i="2"/>
  <c r="N572" i="2"/>
  <c r="O572" i="2"/>
  <c r="D573" i="2"/>
  <c r="E573" i="2"/>
  <c r="G573" i="2"/>
  <c r="H573" i="2"/>
  <c r="I573" i="2"/>
  <c r="J573" i="2"/>
  <c r="K573" i="2"/>
  <c r="L573" i="2"/>
  <c r="M573" i="2"/>
  <c r="N573" i="2"/>
  <c r="O573" i="2"/>
  <c r="D574" i="2"/>
  <c r="E574" i="2"/>
  <c r="G574" i="2"/>
  <c r="H574" i="2"/>
  <c r="I574" i="2"/>
  <c r="J574" i="2"/>
  <c r="K574" i="2"/>
  <c r="L574" i="2"/>
  <c r="M574" i="2"/>
  <c r="N574" i="2"/>
  <c r="O574" i="2"/>
  <c r="D575" i="2"/>
  <c r="E575" i="2"/>
  <c r="G575" i="2"/>
  <c r="H575" i="2"/>
  <c r="I575" i="2"/>
  <c r="J575" i="2"/>
  <c r="K575" i="2"/>
  <c r="L575" i="2"/>
  <c r="M575" i="2"/>
  <c r="N575" i="2"/>
  <c r="O575" i="2"/>
  <c r="D576" i="2"/>
  <c r="E576" i="2"/>
  <c r="G576" i="2"/>
  <c r="H576" i="2"/>
  <c r="I576" i="2"/>
  <c r="J576" i="2"/>
  <c r="K576" i="2"/>
  <c r="L576" i="2"/>
  <c r="M576" i="2"/>
  <c r="N576" i="2"/>
  <c r="O576" i="2"/>
  <c r="D577" i="2"/>
  <c r="E577" i="2"/>
  <c r="G577" i="2"/>
  <c r="H577" i="2"/>
  <c r="I577" i="2"/>
  <c r="J577" i="2"/>
  <c r="K577" i="2"/>
  <c r="L577" i="2"/>
  <c r="M577" i="2"/>
  <c r="N577" i="2"/>
  <c r="O577" i="2"/>
  <c r="D578" i="2"/>
  <c r="E578" i="2"/>
  <c r="G578" i="2"/>
  <c r="H578" i="2"/>
  <c r="I578" i="2"/>
  <c r="J578" i="2"/>
  <c r="K578" i="2"/>
  <c r="L578" i="2"/>
  <c r="M578" i="2"/>
  <c r="N578" i="2"/>
  <c r="O578" i="2"/>
  <c r="D579" i="2"/>
  <c r="E579" i="2"/>
  <c r="G579" i="2"/>
  <c r="H579" i="2"/>
  <c r="I579" i="2"/>
  <c r="J579" i="2"/>
  <c r="K579" i="2"/>
  <c r="L579" i="2"/>
  <c r="M579" i="2"/>
  <c r="N579" i="2"/>
  <c r="O579" i="2"/>
  <c r="D580" i="2"/>
  <c r="E580" i="2"/>
  <c r="G580" i="2"/>
  <c r="H580" i="2"/>
  <c r="I580" i="2"/>
  <c r="J580" i="2"/>
  <c r="K580" i="2"/>
  <c r="L580" i="2"/>
  <c r="M580" i="2"/>
  <c r="N580" i="2"/>
  <c r="O580" i="2"/>
  <c r="D581" i="2"/>
  <c r="E581" i="2"/>
  <c r="G581" i="2"/>
  <c r="H581" i="2"/>
  <c r="I581" i="2"/>
  <c r="J581" i="2"/>
  <c r="K581" i="2"/>
  <c r="L581" i="2"/>
  <c r="M581" i="2"/>
  <c r="N581" i="2"/>
  <c r="O581" i="2"/>
  <c r="D582" i="2"/>
  <c r="E582" i="2"/>
  <c r="G582" i="2"/>
  <c r="H582" i="2"/>
  <c r="I582" i="2"/>
  <c r="J582" i="2"/>
  <c r="K582" i="2"/>
  <c r="L582" i="2"/>
  <c r="M582" i="2"/>
  <c r="N582" i="2"/>
  <c r="O582" i="2"/>
  <c r="D583" i="2"/>
  <c r="E583" i="2"/>
  <c r="G583" i="2"/>
  <c r="H583" i="2"/>
  <c r="I583" i="2"/>
  <c r="J583" i="2"/>
  <c r="K583" i="2"/>
  <c r="L583" i="2"/>
  <c r="M583" i="2"/>
  <c r="N583" i="2"/>
  <c r="O583" i="2"/>
  <c r="D584" i="2"/>
  <c r="E584" i="2"/>
  <c r="G584" i="2"/>
  <c r="H584" i="2"/>
  <c r="I584" i="2"/>
  <c r="J584" i="2"/>
  <c r="K584" i="2"/>
  <c r="L584" i="2"/>
  <c r="M584" i="2"/>
  <c r="N584" i="2"/>
  <c r="O584" i="2"/>
  <c r="D585" i="2"/>
  <c r="E585" i="2"/>
  <c r="G585" i="2"/>
  <c r="H585" i="2"/>
  <c r="I585" i="2"/>
  <c r="J585" i="2"/>
  <c r="K585" i="2"/>
  <c r="L585" i="2"/>
  <c r="M585" i="2"/>
  <c r="N585" i="2"/>
  <c r="O585" i="2"/>
  <c r="D586" i="2"/>
  <c r="E586" i="2"/>
  <c r="G586" i="2"/>
  <c r="H586" i="2"/>
  <c r="I586" i="2"/>
  <c r="J586" i="2"/>
  <c r="K586" i="2"/>
  <c r="L586" i="2"/>
  <c r="M586" i="2"/>
  <c r="N586" i="2"/>
  <c r="O586" i="2"/>
  <c r="D587" i="2"/>
  <c r="E587" i="2"/>
  <c r="G587" i="2"/>
  <c r="H587" i="2"/>
  <c r="I587" i="2"/>
  <c r="J587" i="2"/>
  <c r="K587" i="2"/>
  <c r="L587" i="2"/>
  <c r="M587" i="2"/>
  <c r="N587" i="2"/>
  <c r="O587" i="2"/>
  <c r="D588" i="2"/>
  <c r="E588" i="2"/>
  <c r="G588" i="2"/>
  <c r="H588" i="2"/>
  <c r="I588" i="2"/>
  <c r="J588" i="2"/>
  <c r="K588" i="2"/>
  <c r="L588" i="2"/>
  <c r="M588" i="2"/>
  <c r="N588" i="2"/>
  <c r="O588" i="2"/>
  <c r="D589" i="2"/>
  <c r="E589" i="2"/>
  <c r="G589" i="2"/>
  <c r="H589" i="2"/>
  <c r="I589" i="2"/>
  <c r="J589" i="2"/>
  <c r="K589" i="2"/>
  <c r="L589" i="2"/>
  <c r="M589" i="2"/>
  <c r="N589" i="2"/>
  <c r="O589" i="2"/>
  <c r="D590" i="2"/>
  <c r="E590" i="2"/>
  <c r="G590" i="2"/>
  <c r="H590" i="2"/>
  <c r="I590" i="2"/>
  <c r="J590" i="2"/>
  <c r="K590" i="2"/>
  <c r="L590" i="2"/>
  <c r="M590" i="2"/>
  <c r="N590" i="2"/>
  <c r="O590" i="2"/>
  <c r="D591" i="2"/>
  <c r="E591" i="2"/>
  <c r="G591" i="2"/>
  <c r="H591" i="2"/>
  <c r="I591" i="2"/>
  <c r="J591" i="2"/>
  <c r="K591" i="2"/>
  <c r="L591" i="2"/>
  <c r="M591" i="2"/>
  <c r="N591" i="2"/>
  <c r="O591" i="2"/>
  <c r="D592" i="2"/>
  <c r="E592" i="2"/>
  <c r="G592" i="2"/>
  <c r="H592" i="2"/>
  <c r="I592" i="2"/>
  <c r="J592" i="2"/>
  <c r="K592" i="2"/>
  <c r="L592" i="2"/>
  <c r="M592" i="2"/>
  <c r="N592" i="2"/>
  <c r="O592" i="2"/>
  <c r="D593" i="2"/>
  <c r="E593" i="2"/>
  <c r="G593" i="2"/>
  <c r="H593" i="2"/>
  <c r="I593" i="2"/>
  <c r="J593" i="2"/>
  <c r="K593" i="2"/>
  <c r="L593" i="2"/>
  <c r="M593" i="2"/>
  <c r="N593" i="2"/>
  <c r="O593" i="2"/>
  <c r="D594" i="2"/>
  <c r="E594" i="2"/>
  <c r="G594" i="2"/>
  <c r="H594" i="2"/>
  <c r="I594" i="2"/>
  <c r="J594" i="2"/>
  <c r="K594" i="2"/>
  <c r="L594" i="2"/>
  <c r="M594" i="2"/>
  <c r="N594" i="2"/>
  <c r="O594" i="2"/>
  <c r="D595" i="2"/>
  <c r="E595" i="2"/>
  <c r="G595" i="2"/>
  <c r="H595" i="2"/>
  <c r="I595" i="2"/>
  <c r="J595" i="2"/>
  <c r="K595" i="2"/>
  <c r="L595" i="2"/>
  <c r="M595" i="2"/>
  <c r="N595" i="2"/>
  <c r="O595" i="2"/>
  <c r="D596" i="2"/>
  <c r="E596" i="2"/>
  <c r="G596" i="2"/>
  <c r="H596" i="2"/>
  <c r="I596" i="2"/>
  <c r="J596" i="2"/>
  <c r="K596" i="2"/>
  <c r="L596" i="2"/>
  <c r="M596" i="2"/>
  <c r="N596" i="2"/>
  <c r="O596" i="2"/>
  <c r="D597" i="2"/>
  <c r="E597" i="2"/>
  <c r="G597" i="2"/>
  <c r="H597" i="2"/>
  <c r="I597" i="2"/>
  <c r="J597" i="2"/>
  <c r="K597" i="2"/>
  <c r="L597" i="2"/>
  <c r="M597" i="2"/>
  <c r="N597" i="2"/>
  <c r="O597" i="2"/>
  <c r="D598" i="2"/>
  <c r="E598" i="2"/>
  <c r="G598" i="2"/>
  <c r="H598" i="2"/>
  <c r="I598" i="2"/>
  <c r="J598" i="2"/>
  <c r="K598" i="2"/>
  <c r="L598" i="2"/>
  <c r="M598" i="2"/>
  <c r="N598" i="2"/>
  <c r="O598" i="2"/>
  <c r="D599" i="2"/>
  <c r="E599" i="2"/>
  <c r="G599" i="2"/>
  <c r="H599" i="2"/>
  <c r="I599" i="2"/>
  <c r="J599" i="2"/>
  <c r="K599" i="2"/>
  <c r="L599" i="2"/>
  <c r="M599" i="2"/>
  <c r="N599" i="2"/>
  <c r="O599" i="2"/>
  <c r="D600" i="2"/>
  <c r="E600" i="2"/>
  <c r="G600" i="2"/>
  <c r="H600" i="2"/>
  <c r="I600" i="2"/>
  <c r="J600" i="2"/>
  <c r="K600" i="2"/>
  <c r="L600" i="2"/>
  <c r="M600" i="2"/>
  <c r="N600" i="2"/>
  <c r="O600" i="2"/>
  <c r="D601" i="2"/>
  <c r="E601" i="2"/>
  <c r="G601" i="2"/>
  <c r="H601" i="2"/>
  <c r="I601" i="2"/>
  <c r="J601" i="2"/>
  <c r="K601" i="2"/>
  <c r="L601" i="2"/>
  <c r="M601" i="2"/>
  <c r="N601" i="2"/>
  <c r="O601" i="2"/>
  <c r="D602" i="2"/>
  <c r="E602" i="2"/>
  <c r="G602" i="2"/>
  <c r="H602" i="2"/>
  <c r="I602" i="2"/>
  <c r="J602" i="2"/>
  <c r="K602" i="2"/>
  <c r="L602" i="2"/>
  <c r="M602" i="2"/>
  <c r="N602" i="2"/>
  <c r="O602" i="2"/>
  <c r="D4" i="2"/>
  <c r="E4" i="2"/>
  <c r="G4" i="2"/>
  <c r="H4" i="2"/>
  <c r="I4" i="2"/>
  <c r="J4" i="2"/>
  <c r="K4" i="2"/>
  <c r="L4" i="2"/>
  <c r="M4" i="2"/>
  <c r="N4" i="2"/>
  <c r="O4" i="2"/>
  <c r="D5" i="2"/>
  <c r="E5" i="2"/>
  <c r="G5" i="2"/>
  <c r="H5" i="2"/>
  <c r="I5" i="2"/>
  <c r="J5" i="2"/>
  <c r="K5" i="2"/>
  <c r="L5" i="2"/>
  <c r="M5" i="2"/>
  <c r="N5" i="2"/>
  <c r="O5" i="2"/>
  <c r="D6" i="2"/>
  <c r="E6" i="2"/>
  <c r="G6" i="2"/>
  <c r="H6" i="2"/>
  <c r="I6" i="2"/>
  <c r="J6" i="2"/>
  <c r="K6" i="2"/>
  <c r="L6" i="2"/>
  <c r="M6" i="2"/>
  <c r="N6" i="2"/>
  <c r="O6" i="2"/>
  <c r="D7" i="2"/>
  <c r="E7" i="2"/>
  <c r="G7" i="2"/>
  <c r="H7" i="2"/>
  <c r="I7" i="2"/>
  <c r="J7" i="2"/>
  <c r="K7" i="2"/>
  <c r="L7" i="2"/>
  <c r="M7" i="2"/>
  <c r="N7" i="2"/>
  <c r="O7" i="2"/>
  <c r="D8" i="2"/>
  <c r="E8" i="2"/>
  <c r="G8" i="2"/>
  <c r="H8" i="2"/>
  <c r="I8" i="2"/>
  <c r="J8" i="2"/>
  <c r="K8" i="2"/>
  <c r="L8" i="2"/>
  <c r="M8" i="2"/>
  <c r="N8" i="2"/>
  <c r="O8" i="2"/>
  <c r="D9" i="2"/>
  <c r="E9" i="2"/>
  <c r="G9" i="2"/>
  <c r="H9" i="2"/>
  <c r="I9" i="2"/>
  <c r="J9" i="2"/>
  <c r="K9" i="2"/>
  <c r="L9" i="2"/>
  <c r="M9" i="2"/>
  <c r="N9" i="2"/>
  <c r="O9" i="2"/>
  <c r="D10" i="2"/>
  <c r="E10" i="2"/>
  <c r="G10" i="2"/>
  <c r="H10" i="2"/>
  <c r="I10" i="2"/>
  <c r="J10" i="2"/>
  <c r="K10" i="2"/>
  <c r="L10" i="2"/>
  <c r="M10" i="2"/>
  <c r="N10" i="2"/>
  <c r="O10" i="2"/>
  <c r="D11" i="2"/>
  <c r="E11" i="2"/>
  <c r="G11" i="2"/>
  <c r="H11" i="2"/>
  <c r="I11" i="2"/>
  <c r="J11" i="2"/>
  <c r="K11" i="2"/>
  <c r="L11" i="2"/>
  <c r="M11" i="2"/>
  <c r="N11" i="2"/>
  <c r="O11" i="2"/>
  <c r="D12" i="2"/>
  <c r="E12" i="2"/>
  <c r="G12" i="2"/>
  <c r="H12" i="2"/>
  <c r="I12" i="2"/>
  <c r="J12" i="2"/>
  <c r="K12" i="2"/>
  <c r="L12" i="2"/>
  <c r="M12" i="2"/>
  <c r="N12" i="2"/>
  <c r="O12" i="2"/>
  <c r="D13" i="2"/>
  <c r="E13" i="2"/>
  <c r="G13" i="2"/>
  <c r="H13" i="2"/>
  <c r="I13" i="2"/>
  <c r="J13" i="2"/>
  <c r="K13" i="2"/>
  <c r="L13" i="2"/>
  <c r="M13" i="2"/>
  <c r="N13" i="2"/>
  <c r="O13" i="2"/>
  <c r="D14" i="2"/>
  <c r="E14" i="2"/>
  <c r="G14" i="2"/>
  <c r="H14" i="2"/>
  <c r="I14" i="2"/>
  <c r="J14" i="2"/>
  <c r="K14" i="2"/>
  <c r="L14" i="2"/>
  <c r="M14" i="2"/>
  <c r="N14" i="2"/>
  <c r="O14" i="2"/>
  <c r="D15" i="2"/>
  <c r="E15" i="2"/>
  <c r="G15" i="2"/>
  <c r="H15" i="2"/>
  <c r="I15" i="2"/>
  <c r="J15" i="2"/>
  <c r="K15" i="2"/>
  <c r="L15" i="2"/>
  <c r="M15" i="2"/>
  <c r="N15" i="2"/>
  <c r="O15" i="2"/>
  <c r="D16" i="2"/>
  <c r="E16" i="2"/>
  <c r="G16" i="2"/>
  <c r="H16" i="2"/>
  <c r="I16" i="2"/>
  <c r="J16" i="2"/>
  <c r="K16" i="2"/>
  <c r="L16" i="2"/>
  <c r="M16" i="2"/>
  <c r="N16" i="2"/>
  <c r="O16" i="2"/>
  <c r="D17" i="2"/>
  <c r="E17" i="2"/>
  <c r="G17" i="2"/>
  <c r="H17" i="2"/>
  <c r="I17" i="2"/>
  <c r="J17" i="2"/>
  <c r="K17" i="2"/>
  <c r="L17" i="2"/>
  <c r="M17" i="2"/>
  <c r="N17" i="2"/>
  <c r="O17" i="2"/>
  <c r="D18" i="2"/>
  <c r="E18" i="2"/>
  <c r="G18" i="2"/>
  <c r="H18" i="2"/>
  <c r="I18" i="2"/>
  <c r="J18" i="2"/>
  <c r="K18" i="2"/>
  <c r="L18" i="2"/>
  <c r="M18" i="2"/>
  <c r="N18" i="2"/>
  <c r="O18" i="2"/>
  <c r="D19" i="2"/>
  <c r="E19" i="2"/>
  <c r="G19" i="2"/>
  <c r="H19" i="2"/>
  <c r="I19" i="2"/>
  <c r="J19" i="2"/>
  <c r="K19" i="2"/>
  <c r="L19" i="2"/>
  <c r="M19" i="2"/>
  <c r="N19" i="2"/>
  <c r="O19" i="2"/>
  <c r="D20" i="2"/>
  <c r="E20" i="2"/>
  <c r="G20" i="2"/>
  <c r="H20" i="2"/>
  <c r="I20" i="2"/>
  <c r="J20" i="2"/>
  <c r="K20" i="2"/>
  <c r="L20" i="2"/>
  <c r="M20" i="2"/>
  <c r="N20" i="2"/>
  <c r="O20" i="2"/>
  <c r="D21" i="2"/>
  <c r="E21" i="2"/>
  <c r="G21" i="2"/>
  <c r="H21" i="2"/>
  <c r="I21" i="2"/>
  <c r="J21" i="2"/>
  <c r="K21" i="2"/>
  <c r="L21" i="2"/>
  <c r="M21" i="2"/>
  <c r="N21" i="2"/>
  <c r="O21" i="2"/>
  <c r="D22" i="2"/>
  <c r="E22" i="2"/>
  <c r="G22" i="2"/>
  <c r="H22" i="2"/>
  <c r="I22" i="2"/>
  <c r="J22" i="2"/>
  <c r="K22" i="2"/>
  <c r="L22" i="2"/>
  <c r="M22" i="2"/>
  <c r="N22" i="2"/>
  <c r="O22" i="2"/>
  <c r="D23" i="2"/>
  <c r="E23" i="2"/>
  <c r="G23" i="2"/>
  <c r="H23" i="2"/>
  <c r="I23" i="2"/>
  <c r="J23" i="2"/>
  <c r="K23" i="2"/>
  <c r="L23" i="2"/>
  <c r="M23" i="2"/>
  <c r="N23" i="2"/>
  <c r="O23" i="2"/>
  <c r="D24" i="2"/>
  <c r="E24" i="2"/>
  <c r="G24" i="2"/>
  <c r="H24" i="2"/>
  <c r="I24" i="2"/>
  <c r="J24" i="2"/>
  <c r="K24" i="2"/>
  <c r="L24" i="2"/>
  <c r="M24" i="2"/>
  <c r="N24" i="2"/>
  <c r="O24" i="2"/>
  <c r="D25" i="2"/>
  <c r="E25" i="2"/>
  <c r="G25" i="2"/>
  <c r="H25" i="2"/>
  <c r="I25" i="2"/>
  <c r="J25" i="2"/>
  <c r="K25" i="2"/>
  <c r="L25" i="2"/>
  <c r="M25" i="2"/>
  <c r="N25" i="2"/>
  <c r="O25" i="2"/>
  <c r="D26" i="2"/>
  <c r="E26" i="2"/>
  <c r="G26" i="2"/>
  <c r="H26" i="2"/>
  <c r="I26" i="2"/>
  <c r="J26" i="2"/>
  <c r="K26" i="2"/>
  <c r="L26" i="2"/>
  <c r="M26" i="2"/>
  <c r="N26" i="2"/>
  <c r="O26" i="2"/>
  <c r="D27" i="2"/>
  <c r="E27" i="2"/>
  <c r="G27" i="2"/>
  <c r="H27" i="2"/>
  <c r="I27" i="2"/>
  <c r="J27" i="2"/>
  <c r="K27" i="2"/>
  <c r="L27" i="2"/>
  <c r="M27" i="2"/>
  <c r="N27" i="2"/>
  <c r="O27" i="2"/>
  <c r="D28" i="2"/>
  <c r="E28" i="2"/>
  <c r="G28" i="2"/>
  <c r="H28" i="2"/>
  <c r="I28" i="2"/>
  <c r="J28" i="2"/>
  <c r="K28" i="2"/>
  <c r="L28" i="2"/>
  <c r="M28" i="2"/>
  <c r="N28" i="2"/>
  <c r="O28" i="2"/>
  <c r="D29" i="2"/>
  <c r="E29" i="2"/>
  <c r="G29" i="2"/>
  <c r="H29" i="2"/>
  <c r="I29" i="2"/>
  <c r="J29" i="2"/>
  <c r="K29" i="2"/>
  <c r="L29" i="2"/>
  <c r="M29" i="2"/>
  <c r="N29" i="2"/>
  <c r="O29" i="2"/>
  <c r="D30" i="2"/>
  <c r="E30" i="2"/>
  <c r="G30" i="2"/>
  <c r="H30" i="2"/>
  <c r="I30" i="2"/>
  <c r="J30" i="2"/>
  <c r="K30" i="2"/>
  <c r="L30" i="2"/>
  <c r="M30" i="2"/>
  <c r="N30" i="2"/>
  <c r="O30" i="2"/>
  <c r="D31" i="2"/>
  <c r="E31" i="2"/>
  <c r="G31" i="2"/>
  <c r="H31" i="2"/>
  <c r="I31" i="2"/>
  <c r="J31" i="2"/>
  <c r="K31" i="2"/>
  <c r="L31" i="2"/>
  <c r="M31" i="2"/>
  <c r="N31" i="2"/>
  <c r="O31" i="2"/>
  <c r="D32" i="2"/>
  <c r="E32" i="2"/>
  <c r="G32" i="2"/>
  <c r="H32" i="2"/>
  <c r="I32" i="2"/>
  <c r="J32" i="2"/>
  <c r="K32" i="2"/>
  <c r="L32" i="2"/>
  <c r="M32" i="2"/>
  <c r="N32" i="2"/>
  <c r="O32" i="2"/>
  <c r="D33" i="2"/>
  <c r="E33" i="2"/>
  <c r="G33" i="2"/>
  <c r="H33" i="2"/>
  <c r="I33" i="2"/>
  <c r="J33" i="2"/>
  <c r="K33" i="2"/>
  <c r="L33" i="2"/>
  <c r="M33" i="2"/>
  <c r="N33" i="2"/>
  <c r="O33" i="2"/>
  <c r="D34" i="2"/>
  <c r="E34" i="2"/>
  <c r="G34" i="2"/>
  <c r="H34" i="2"/>
  <c r="I34" i="2"/>
  <c r="J34" i="2"/>
  <c r="K34" i="2"/>
  <c r="L34" i="2"/>
  <c r="M34" i="2"/>
  <c r="N34" i="2"/>
  <c r="O34" i="2"/>
  <c r="D35" i="2"/>
  <c r="E35" i="2"/>
  <c r="G35" i="2"/>
  <c r="H35" i="2"/>
  <c r="I35" i="2"/>
  <c r="J35" i="2"/>
  <c r="K35" i="2"/>
  <c r="L35" i="2"/>
  <c r="M35" i="2"/>
  <c r="N35" i="2"/>
  <c r="O35" i="2"/>
  <c r="D36" i="2"/>
  <c r="E36" i="2"/>
  <c r="G36" i="2"/>
  <c r="H36" i="2"/>
  <c r="I36" i="2"/>
  <c r="J36" i="2"/>
  <c r="K36" i="2"/>
  <c r="L36" i="2"/>
  <c r="M36" i="2"/>
  <c r="N36" i="2"/>
  <c r="O36" i="2"/>
  <c r="D37" i="2"/>
  <c r="E37" i="2"/>
  <c r="G37" i="2"/>
  <c r="H37" i="2"/>
  <c r="I37" i="2"/>
  <c r="J37" i="2"/>
  <c r="K37" i="2"/>
  <c r="L37" i="2"/>
  <c r="M37" i="2"/>
  <c r="N37" i="2"/>
  <c r="O37" i="2"/>
  <c r="D38" i="2"/>
  <c r="E38" i="2"/>
  <c r="G38" i="2"/>
  <c r="H38" i="2"/>
  <c r="I38" i="2"/>
  <c r="J38" i="2"/>
  <c r="K38" i="2"/>
  <c r="L38" i="2"/>
  <c r="M38" i="2"/>
  <c r="N38" i="2"/>
  <c r="O38" i="2"/>
  <c r="D39" i="2"/>
  <c r="E39" i="2"/>
  <c r="G39" i="2"/>
  <c r="H39" i="2"/>
  <c r="I39" i="2"/>
  <c r="J39" i="2"/>
  <c r="K39" i="2"/>
  <c r="L39" i="2"/>
  <c r="M39" i="2"/>
  <c r="N39" i="2"/>
  <c r="O39" i="2"/>
  <c r="D40" i="2"/>
  <c r="E40" i="2"/>
  <c r="G40" i="2"/>
  <c r="H40" i="2"/>
  <c r="I40" i="2"/>
  <c r="J40" i="2"/>
  <c r="K40" i="2"/>
  <c r="L40" i="2"/>
  <c r="M40" i="2"/>
  <c r="N40" i="2"/>
  <c r="O40" i="2"/>
  <c r="D41" i="2"/>
  <c r="E41" i="2"/>
  <c r="G41" i="2"/>
  <c r="H41" i="2"/>
  <c r="I41" i="2"/>
  <c r="J41" i="2"/>
  <c r="K41" i="2"/>
  <c r="L41" i="2"/>
  <c r="M41" i="2"/>
  <c r="N41" i="2"/>
  <c r="O41" i="2"/>
  <c r="D42" i="2"/>
  <c r="E42" i="2"/>
  <c r="G42" i="2"/>
  <c r="H42" i="2"/>
  <c r="I42" i="2"/>
  <c r="J42" i="2"/>
  <c r="K42" i="2"/>
  <c r="L42" i="2"/>
  <c r="M42" i="2"/>
  <c r="N42" i="2"/>
  <c r="O42" i="2"/>
  <c r="D43" i="2"/>
  <c r="E43" i="2"/>
  <c r="G43" i="2"/>
  <c r="H43" i="2"/>
  <c r="I43" i="2"/>
  <c r="J43" i="2"/>
  <c r="K43" i="2"/>
  <c r="L43" i="2"/>
  <c r="M43" i="2"/>
  <c r="N43" i="2"/>
  <c r="O43" i="2"/>
  <c r="D44" i="2"/>
  <c r="E44" i="2"/>
  <c r="G44" i="2"/>
  <c r="H44" i="2"/>
  <c r="I44" i="2"/>
  <c r="J44" i="2"/>
  <c r="K44" i="2"/>
  <c r="L44" i="2"/>
  <c r="M44" i="2"/>
  <c r="N44" i="2"/>
  <c r="O44" i="2"/>
  <c r="D45" i="2"/>
  <c r="E45" i="2"/>
  <c r="G45" i="2"/>
  <c r="H45" i="2"/>
  <c r="I45" i="2"/>
  <c r="J45" i="2"/>
  <c r="K45" i="2"/>
  <c r="L45" i="2"/>
  <c r="M45" i="2"/>
  <c r="N45" i="2"/>
  <c r="O45" i="2"/>
  <c r="D46" i="2"/>
  <c r="E46" i="2"/>
  <c r="G46" i="2"/>
  <c r="H46" i="2"/>
  <c r="I46" i="2"/>
  <c r="J46" i="2"/>
  <c r="K46" i="2"/>
  <c r="L46" i="2"/>
  <c r="M46" i="2"/>
  <c r="N46" i="2"/>
  <c r="O46" i="2"/>
  <c r="D47" i="2"/>
  <c r="E47" i="2"/>
  <c r="G47" i="2"/>
  <c r="H47" i="2"/>
  <c r="I47" i="2"/>
  <c r="J47" i="2"/>
  <c r="K47" i="2"/>
  <c r="L47" i="2"/>
  <c r="M47" i="2"/>
  <c r="N47" i="2"/>
  <c r="O47" i="2"/>
  <c r="D48" i="2"/>
  <c r="E48" i="2"/>
  <c r="G48" i="2"/>
  <c r="H48" i="2"/>
  <c r="I48" i="2"/>
  <c r="J48" i="2"/>
  <c r="K48" i="2"/>
  <c r="L48" i="2"/>
  <c r="M48" i="2"/>
  <c r="N48" i="2"/>
  <c r="O48" i="2"/>
  <c r="D49" i="2"/>
  <c r="E49" i="2"/>
  <c r="G49" i="2"/>
  <c r="H49" i="2"/>
  <c r="I49" i="2"/>
  <c r="J49" i="2"/>
  <c r="K49" i="2"/>
  <c r="L49" i="2"/>
  <c r="M49" i="2"/>
  <c r="N49" i="2"/>
  <c r="O49" i="2"/>
  <c r="D50" i="2"/>
  <c r="E50" i="2"/>
  <c r="G50" i="2"/>
  <c r="H50" i="2"/>
  <c r="I50" i="2"/>
  <c r="J50" i="2"/>
  <c r="K50" i="2"/>
  <c r="L50" i="2"/>
  <c r="M50" i="2"/>
  <c r="N50" i="2"/>
  <c r="O50" i="2"/>
  <c r="D51" i="2"/>
  <c r="E51" i="2"/>
  <c r="G51" i="2"/>
  <c r="H51" i="2"/>
  <c r="I51" i="2"/>
  <c r="J51" i="2"/>
  <c r="K51" i="2"/>
  <c r="L51" i="2"/>
  <c r="M51" i="2"/>
  <c r="N51" i="2"/>
  <c r="O51" i="2"/>
  <c r="D52" i="2"/>
  <c r="E52" i="2"/>
  <c r="G52" i="2"/>
  <c r="H52" i="2"/>
  <c r="I52" i="2"/>
  <c r="J52" i="2"/>
  <c r="K52" i="2"/>
  <c r="L52" i="2"/>
  <c r="M52" i="2"/>
  <c r="N52" i="2"/>
  <c r="O52" i="2"/>
  <c r="D53" i="2"/>
  <c r="E53" i="2"/>
  <c r="G53" i="2"/>
  <c r="H53" i="2"/>
  <c r="I53" i="2"/>
  <c r="J53" i="2"/>
  <c r="K53" i="2"/>
  <c r="L53" i="2"/>
  <c r="M53" i="2"/>
  <c r="N53" i="2"/>
  <c r="O53" i="2"/>
  <c r="D54" i="2"/>
  <c r="E54" i="2"/>
  <c r="G54" i="2"/>
  <c r="H54" i="2"/>
  <c r="I54" i="2"/>
  <c r="J54" i="2"/>
  <c r="K54" i="2"/>
  <c r="L54" i="2"/>
  <c r="M54" i="2"/>
  <c r="N54" i="2"/>
  <c r="O54" i="2"/>
  <c r="D55" i="2"/>
  <c r="E55" i="2"/>
  <c r="G55" i="2"/>
  <c r="H55" i="2"/>
  <c r="I55" i="2"/>
  <c r="J55" i="2"/>
  <c r="K55" i="2"/>
  <c r="L55" i="2"/>
  <c r="M55" i="2"/>
  <c r="N55" i="2"/>
  <c r="O55" i="2"/>
  <c r="D56" i="2"/>
  <c r="E56" i="2"/>
  <c r="G56" i="2"/>
  <c r="H56" i="2"/>
  <c r="I56" i="2"/>
  <c r="J56" i="2"/>
  <c r="K56" i="2"/>
  <c r="L56" i="2"/>
  <c r="M56" i="2"/>
  <c r="N56" i="2"/>
  <c r="O56" i="2"/>
  <c r="D57" i="2"/>
  <c r="E57" i="2"/>
  <c r="G57" i="2"/>
  <c r="H57" i="2"/>
  <c r="I57" i="2"/>
  <c r="J57" i="2"/>
  <c r="K57" i="2"/>
  <c r="L57" i="2"/>
  <c r="M57" i="2"/>
  <c r="N57" i="2"/>
  <c r="O57" i="2"/>
  <c r="D58" i="2"/>
  <c r="E58" i="2"/>
  <c r="G58" i="2"/>
  <c r="H58" i="2"/>
  <c r="I58" i="2"/>
  <c r="J58" i="2"/>
  <c r="K58" i="2"/>
  <c r="L58" i="2"/>
  <c r="M58" i="2"/>
  <c r="N58" i="2"/>
  <c r="O58" i="2"/>
  <c r="D59" i="2"/>
  <c r="E59" i="2"/>
  <c r="G59" i="2"/>
  <c r="H59" i="2"/>
  <c r="I59" i="2"/>
  <c r="J59" i="2"/>
  <c r="K59" i="2"/>
  <c r="L59" i="2"/>
  <c r="M59" i="2"/>
  <c r="N59" i="2"/>
  <c r="O59" i="2"/>
  <c r="D60" i="2"/>
  <c r="E60" i="2"/>
  <c r="G60" i="2"/>
  <c r="H60" i="2"/>
  <c r="I60" i="2"/>
  <c r="J60" i="2"/>
  <c r="K60" i="2"/>
  <c r="L60" i="2"/>
  <c r="M60" i="2"/>
  <c r="N60" i="2"/>
  <c r="O60" i="2"/>
  <c r="D61" i="2"/>
  <c r="E61" i="2"/>
  <c r="G61" i="2"/>
  <c r="H61" i="2"/>
  <c r="I61" i="2"/>
  <c r="J61" i="2"/>
  <c r="K61" i="2"/>
  <c r="L61" i="2"/>
  <c r="M61" i="2"/>
  <c r="N61" i="2"/>
  <c r="O61" i="2"/>
  <c r="D62" i="2"/>
  <c r="E62" i="2"/>
  <c r="G62" i="2"/>
  <c r="H62" i="2"/>
  <c r="I62" i="2"/>
  <c r="J62" i="2"/>
  <c r="K62" i="2"/>
  <c r="L62" i="2"/>
  <c r="M62" i="2"/>
  <c r="N62" i="2"/>
  <c r="O62" i="2"/>
  <c r="D63" i="2"/>
  <c r="E63" i="2"/>
  <c r="G63" i="2"/>
  <c r="H63" i="2"/>
  <c r="I63" i="2"/>
  <c r="J63" i="2"/>
  <c r="K63" i="2"/>
  <c r="L63" i="2"/>
  <c r="M63" i="2"/>
  <c r="N63" i="2"/>
  <c r="O63" i="2"/>
  <c r="D64" i="2"/>
  <c r="E64" i="2"/>
  <c r="G64" i="2"/>
  <c r="H64" i="2"/>
  <c r="I64" i="2"/>
  <c r="J64" i="2"/>
  <c r="K64" i="2"/>
  <c r="L64" i="2"/>
  <c r="M64" i="2"/>
  <c r="N64" i="2"/>
  <c r="O64" i="2"/>
  <c r="D65" i="2"/>
  <c r="E65" i="2"/>
  <c r="G65" i="2"/>
  <c r="H65" i="2"/>
  <c r="I65" i="2"/>
  <c r="J65" i="2"/>
  <c r="K65" i="2"/>
  <c r="L65" i="2"/>
  <c r="M65" i="2"/>
  <c r="N65" i="2"/>
  <c r="O65" i="2"/>
  <c r="D66" i="2"/>
  <c r="E66" i="2"/>
  <c r="G66" i="2"/>
  <c r="H66" i="2"/>
  <c r="I66" i="2"/>
  <c r="J66" i="2"/>
  <c r="K66" i="2"/>
  <c r="L66" i="2"/>
  <c r="M66" i="2"/>
  <c r="N66" i="2"/>
  <c r="O66" i="2"/>
  <c r="D67" i="2"/>
  <c r="E67" i="2"/>
  <c r="G67" i="2"/>
  <c r="H67" i="2"/>
  <c r="I67" i="2"/>
  <c r="J67" i="2"/>
  <c r="K67" i="2"/>
  <c r="L67" i="2"/>
  <c r="M67" i="2"/>
  <c r="N67" i="2"/>
  <c r="O67" i="2"/>
  <c r="D68" i="2"/>
  <c r="E68" i="2"/>
  <c r="G68" i="2"/>
  <c r="H68" i="2"/>
  <c r="I68" i="2"/>
  <c r="J68" i="2"/>
  <c r="K68" i="2"/>
  <c r="L68" i="2"/>
  <c r="M68" i="2"/>
  <c r="N68" i="2"/>
  <c r="O68" i="2"/>
  <c r="D69" i="2"/>
  <c r="E69" i="2"/>
  <c r="G69" i="2"/>
  <c r="H69" i="2"/>
  <c r="I69" i="2"/>
  <c r="J69" i="2"/>
  <c r="K69" i="2"/>
  <c r="L69" i="2"/>
  <c r="M69" i="2"/>
  <c r="N69" i="2"/>
  <c r="O69" i="2"/>
  <c r="D70" i="2"/>
  <c r="E70" i="2"/>
  <c r="G70" i="2"/>
  <c r="H70" i="2"/>
  <c r="I70" i="2"/>
  <c r="J70" i="2"/>
  <c r="K70" i="2"/>
  <c r="L70" i="2"/>
  <c r="M70" i="2"/>
  <c r="N70" i="2"/>
  <c r="O70" i="2"/>
  <c r="D71" i="2"/>
  <c r="E71" i="2"/>
  <c r="G71" i="2"/>
  <c r="H71" i="2"/>
  <c r="I71" i="2"/>
  <c r="J71" i="2"/>
  <c r="K71" i="2"/>
  <c r="L71" i="2"/>
  <c r="M71" i="2"/>
  <c r="N71" i="2"/>
  <c r="O71" i="2"/>
  <c r="D72" i="2"/>
  <c r="E72" i="2"/>
  <c r="G72" i="2"/>
  <c r="H72" i="2"/>
  <c r="I72" i="2"/>
  <c r="J72" i="2"/>
  <c r="K72" i="2"/>
  <c r="L72" i="2"/>
  <c r="M72" i="2"/>
  <c r="N72" i="2"/>
  <c r="O72" i="2"/>
  <c r="D73" i="2"/>
  <c r="E73" i="2"/>
  <c r="G73" i="2"/>
  <c r="H73" i="2"/>
  <c r="I73" i="2"/>
  <c r="J73" i="2"/>
  <c r="K73" i="2"/>
  <c r="L73" i="2"/>
  <c r="M73" i="2"/>
  <c r="N73" i="2"/>
  <c r="O73" i="2"/>
  <c r="D74" i="2"/>
  <c r="E74" i="2"/>
  <c r="G74" i="2"/>
  <c r="H74" i="2"/>
  <c r="I74" i="2"/>
  <c r="J74" i="2"/>
  <c r="K74" i="2"/>
  <c r="L74" i="2"/>
  <c r="M74" i="2"/>
  <c r="N74" i="2"/>
  <c r="O74" i="2"/>
  <c r="D75" i="2"/>
  <c r="E75" i="2"/>
  <c r="G75" i="2"/>
  <c r="H75" i="2"/>
  <c r="I75" i="2"/>
  <c r="J75" i="2"/>
  <c r="K75" i="2"/>
  <c r="L75" i="2"/>
  <c r="M75" i="2"/>
  <c r="N75" i="2"/>
  <c r="O75" i="2"/>
  <c r="D76" i="2"/>
  <c r="E76" i="2"/>
  <c r="G76" i="2"/>
  <c r="H76" i="2"/>
  <c r="I76" i="2"/>
  <c r="J76" i="2"/>
  <c r="K76" i="2"/>
  <c r="L76" i="2"/>
  <c r="M76" i="2"/>
  <c r="N76" i="2"/>
  <c r="O76" i="2"/>
  <c r="D77" i="2"/>
  <c r="E77" i="2"/>
  <c r="G77" i="2"/>
  <c r="H77" i="2"/>
  <c r="I77" i="2"/>
  <c r="J77" i="2"/>
  <c r="K77" i="2"/>
  <c r="L77" i="2"/>
  <c r="M77" i="2"/>
  <c r="N77" i="2"/>
  <c r="O77" i="2"/>
  <c r="D78" i="2"/>
  <c r="E78" i="2"/>
  <c r="G78" i="2"/>
  <c r="H78" i="2"/>
  <c r="I78" i="2"/>
  <c r="J78" i="2"/>
  <c r="K78" i="2"/>
  <c r="L78" i="2"/>
  <c r="M78" i="2"/>
  <c r="N78" i="2"/>
  <c r="O78" i="2"/>
  <c r="D79" i="2"/>
  <c r="E79" i="2"/>
  <c r="G79" i="2"/>
  <c r="H79" i="2"/>
  <c r="I79" i="2"/>
  <c r="J79" i="2"/>
  <c r="K79" i="2"/>
  <c r="L79" i="2"/>
  <c r="M79" i="2"/>
  <c r="N79" i="2"/>
  <c r="O79" i="2"/>
  <c r="D80" i="2"/>
  <c r="E80" i="2"/>
  <c r="G80" i="2"/>
  <c r="H80" i="2"/>
  <c r="I80" i="2"/>
  <c r="J80" i="2"/>
  <c r="K80" i="2"/>
  <c r="L80" i="2"/>
  <c r="M80" i="2"/>
  <c r="N80" i="2"/>
  <c r="O80" i="2"/>
  <c r="D81" i="2"/>
  <c r="E81" i="2"/>
  <c r="G81" i="2"/>
  <c r="H81" i="2"/>
  <c r="I81" i="2"/>
  <c r="J81" i="2"/>
  <c r="K81" i="2"/>
  <c r="L81" i="2"/>
  <c r="M81" i="2"/>
  <c r="N81" i="2"/>
  <c r="O81" i="2"/>
  <c r="D82" i="2"/>
  <c r="E82" i="2"/>
  <c r="G82" i="2"/>
  <c r="H82" i="2"/>
  <c r="I82" i="2"/>
  <c r="J82" i="2"/>
  <c r="K82" i="2"/>
  <c r="L82" i="2"/>
  <c r="M82" i="2"/>
  <c r="N82" i="2"/>
  <c r="O82" i="2"/>
  <c r="D83" i="2"/>
  <c r="E83" i="2"/>
  <c r="G83" i="2"/>
  <c r="H83" i="2"/>
  <c r="I83" i="2"/>
  <c r="J83" i="2"/>
  <c r="K83" i="2"/>
  <c r="L83" i="2"/>
  <c r="M83" i="2"/>
  <c r="N83" i="2"/>
  <c r="O83" i="2"/>
  <c r="D84" i="2"/>
  <c r="E84" i="2"/>
  <c r="G84" i="2"/>
  <c r="H84" i="2"/>
  <c r="I84" i="2"/>
  <c r="J84" i="2"/>
  <c r="K84" i="2"/>
  <c r="L84" i="2"/>
  <c r="M84" i="2"/>
  <c r="N84" i="2"/>
  <c r="O84" i="2"/>
  <c r="D85" i="2"/>
  <c r="E85" i="2"/>
  <c r="G85" i="2"/>
  <c r="H85" i="2"/>
  <c r="I85" i="2"/>
  <c r="J85" i="2"/>
  <c r="K85" i="2"/>
  <c r="L85" i="2"/>
  <c r="M85" i="2"/>
  <c r="N85" i="2"/>
  <c r="O85" i="2"/>
  <c r="D86" i="2"/>
  <c r="E86" i="2"/>
  <c r="G86" i="2"/>
  <c r="H86" i="2"/>
  <c r="I86" i="2"/>
  <c r="J86" i="2"/>
  <c r="K86" i="2"/>
  <c r="L86" i="2"/>
  <c r="M86" i="2"/>
  <c r="N86" i="2"/>
  <c r="O86" i="2"/>
  <c r="D87" i="2"/>
  <c r="E87" i="2"/>
  <c r="G87" i="2"/>
  <c r="H87" i="2"/>
  <c r="I87" i="2"/>
  <c r="J87" i="2"/>
  <c r="K87" i="2"/>
  <c r="L87" i="2"/>
  <c r="M87" i="2"/>
  <c r="N87" i="2"/>
  <c r="O87" i="2"/>
  <c r="D88" i="2"/>
  <c r="E88" i="2"/>
  <c r="G88" i="2"/>
  <c r="H88" i="2"/>
  <c r="I88" i="2"/>
  <c r="J88" i="2"/>
  <c r="K88" i="2"/>
  <c r="L88" i="2"/>
  <c r="M88" i="2"/>
  <c r="N88" i="2"/>
  <c r="O88" i="2"/>
  <c r="D89" i="2"/>
  <c r="E89" i="2"/>
  <c r="G89" i="2"/>
  <c r="H89" i="2"/>
  <c r="I89" i="2"/>
  <c r="J89" i="2"/>
  <c r="K89" i="2"/>
  <c r="L89" i="2"/>
  <c r="M89" i="2"/>
  <c r="N89" i="2"/>
  <c r="O89" i="2"/>
  <c r="D90" i="2"/>
  <c r="E90" i="2"/>
  <c r="G90" i="2"/>
  <c r="H90" i="2"/>
  <c r="I90" i="2"/>
  <c r="J90" i="2"/>
  <c r="K90" i="2"/>
  <c r="L90" i="2"/>
  <c r="M90" i="2"/>
  <c r="N90" i="2"/>
  <c r="O90" i="2"/>
  <c r="D91" i="2"/>
  <c r="E91" i="2"/>
  <c r="G91" i="2"/>
  <c r="H91" i="2"/>
  <c r="I91" i="2"/>
  <c r="J91" i="2"/>
  <c r="K91" i="2"/>
  <c r="L91" i="2"/>
  <c r="M91" i="2"/>
  <c r="N91" i="2"/>
  <c r="O91" i="2"/>
  <c r="D92" i="2"/>
  <c r="E92" i="2"/>
  <c r="G92" i="2"/>
  <c r="H92" i="2"/>
  <c r="I92" i="2"/>
  <c r="J92" i="2"/>
  <c r="K92" i="2"/>
  <c r="L92" i="2"/>
  <c r="M92" i="2"/>
  <c r="N92" i="2"/>
  <c r="O92" i="2"/>
  <c r="D93" i="2"/>
  <c r="E93" i="2"/>
  <c r="G93" i="2"/>
  <c r="H93" i="2"/>
  <c r="I93" i="2"/>
  <c r="J93" i="2"/>
  <c r="K93" i="2"/>
  <c r="L93" i="2"/>
  <c r="M93" i="2"/>
  <c r="N93" i="2"/>
  <c r="O93" i="2"/>
  <c r="D94" i="2"/>
  <c r="E94" i="2"/>
  <c r="G94" i="2"/>
  <c r="H94" i="2"/>
  <c r="I94" i="2"/>
  <c r="J94" i="2"/>
  <c r="K94" i="2"/>
  <c r="L94" i="2"/>
  <c r="M94" i="2"/>
  <c r="N94" i="2"/>
  <c r="O94" i="2"/>
  <c r="D95" i="2"/>
  <c r="E95" i="2"/>
  <c r="G95" i="2"/>
  <c r="H95" i="2"/>
  <c r="I95" i="2"/>
  <c r="J95" i="2"/>
  <c r="K95" i="2"/>
  <c r="L95" i="2"/>
  <c r="M95" i="2"/>
  <c r="N95" i="2"/>
  <c r="O95" i="2"/>
  <c r="D96" i="2"/>
  <c r="E96" i="2"/>
  <c r="G96" i="2"/>
  <c r="H96" i="2"/>
  <c r="I96" i="2"/>
  <c r="J96" i="2"/>
  <c r="K96" i="2"/>
  <c r="L96" i="2"/>
  <c r="M96" i="2"/>
  <c r="N96" i="2"/>
  <c r="O96" i="2"/>
  <c r="D97" i="2"/>
  <c r="E97" i="2"/>
  <c r="G97" i="2"/>
  <c r="H97" i="2"/>
  <c r="I97" i="2"/>
  <c r="J97" i="2"/>
  <c r="K97" i="2"/>
  <c r="L97" i="2"/>
  <c r="M97" i="2"/>
  <c r="N97" i="2"/>
  <c r="O97" i="2"/>
  <c r="D98" i="2"/>
  <c r="E98" i="2"/>
  <c r="G98" i="2"/>
  <c r="H98" i="2"/>
  <c r="I98" i="2"/>
  <c r="J98" i="2"/>
  <c r="K98" i="2"/>
  <c r="L98" i="2"/>
  <c r="M98" i="2"/>
  <c r="N98" i="2"/>
  <c r="O98" i="2"/>
  <c r="D99" i="2"/>
  <c r="E99" i="2"/>
  <c r="G99" i="2"/>
  <c r="H99" i="2"/>
  <c r="I99" i="2"/>
  <c r="J99" i="2"/>
  <c r="K99" i="2"/>
  <c r="L99" i="2"/>
  <c r="M99" i="2"/>
  <c r="N99" i="2"/>
  <c r="O99" i="2"/>
  <c r="D100" i="2"/>
  <c r="E100" i="2"/>
  <c r="G100" i="2"/>
  <c r="H100" i="2"/>
  <c r="I100" i="2"/>
  <c r="J100" i="2"/>
  <c r="K100" i="2"/>
  <c r="L100" i="2"/>
  <c r="M100" i="2"/>
  <c r="N100" i="2"/>
  <c r="O100" i="2"/>
  <c r="D101" i="2"/>
  <c r="E101" i="2"/>
  <c r="G101" i="2"/>
  <c r="H101" i="2"/>
  <c r="I101" i="2"/>
  <c r="J101" i="2"/>
  <c r="K101" i="2"/>
  <c r="L101" i="2"/>
  <c r="M101" i="2"/>
  <c r="N101" i="2"/>
  <c r="O101" i="2"/>
  <c r="D102" i="2"/>
  <c r="E102" i="2"/>
  <c r="G102" i="2"/>
  <c r="H102" i="2"/>
  <c r="I102" i="2"/>
  <c r="J102" i="2"/>
  <c r="K102" i="2"/>
  <c r="L102" i="2"/>
  <c r="M102" i="2"/>
  <c r="N102" i="2"/>
  <c r="O102" i="2"/>
  <c r="D103" i="2"/>
  <c r="E103" i="2"/>
  <c r="G103" i="2"/>
  <c r="H103" i="2"/>
  <c r="I103" i="2"/>
  <c r="J103" i="2"/>
  <c r="K103" i="2"/>
  <c r="L103" i="2"/>
  <c r="M103" i="2"/>
  <c r="N103" i="2"/>
  <c r="O103" i="2"/>
  <c r="D104" i="2"/>
  <c r="E104" i="2"/>
  <c r="G104" i="2"/>
  <c r="H104" i="2"/>
  <c r="I104" i="2"/>
  <c r="J104" i="2"/>
  <c r="K104" i="2"/>
  <c r="L104" i="2"/>
  <c r="M104" i="2"/>
  <c r="N104" i="2"/>
  <c r="O104" i="2"/>
  <c r="D105" i="2"/>
  <c r="E105" i="2"/>
  <c r="G105" i="2"/>
  <c r="H105" i="2"/>
  <c r="I105" i="2"/>
  <c r="J105" i="2"/>
  <c r="K105" i="2"/>
  <c r="L105" i="2"/>
  <c r="M105" i="2"/>
  <c r="N105" i="2"/>
  <c r="O105" i="2"/>
  <c r="D106" i="2"/>
  <c r="E106" i="2"/>
  <c r="G106" i="2"/>
  <c r="H106" i="2"/>
  <c r="I106" i="2"/>
  <c r="J106" i="2"/>
  <c r="K106" i="2"/>
  <c r="L106" i="2"/>
  <c r="M106" i="2"/>
  <c r="N106" i="2"/>
  <c r="O106" i="2"/>
  <c r="D107" i="2"/>
  <c r="E107" i="2"/>
  <c r="G107" i="2"/>
  <c r="H107" i="2"/>
  <c r="I107" i="2"/>
  <c r="J107" i="2"/>
  <c r="K107" i="2"/>
  <c r="L107" i="2"/>
  <c r="M107" i="2"/>
  <c r="N107" i="2"/>
  <c r="O107" i="2"/>
  <c r="D108" i="2"/>
  <c r="E108" i="2"/>
  <c r="G108" i="2"/>
  <c r="H108" i="2"/>
  <c r="I108" i="2"/>
  <c r="J108" i="2"/>
  <c r="K108" i="2"/>
  <c r="L108" i="2"/>
  <c r="M108" i="2"/>
  <c r="N108" i="2"/>
  <c r="O108" i="2"/>
  <c r="D109" i="2"/>
  <c r="E109" i="2"/>
  <c r="G109" i="2"/>
  <c r="H109" i="2"/>
  <c r="I109" i="2"/>
  <c r="J109" i="2"/>
  <c r="K109" i="2"/>
  <c r="L109" i="2"/>
  <c r="M109" i="2"/>
  <c r="N109" i="2"/>
  <c r="O109" i="2"/>
  <c r="D110" i="2"/>
  <c r="E110" i="2"/>
  <c r="G110" i="2"/>
  <c r="H110" i="2"/>
  <c r="I110" i="2"/>
  <c r="J110" i="2"/>
  <c r="K110" i="2"/>
  <c r="L110" i="2"/>
  <c r="M110" i="2"/>
  <c r="N110" i="2"/>
  <c r="O110" i="2"/>
  <c r="D111" i="2"/>
  <c r="E111" i="2"/>
  <c r="G111" i="2"/>
  <c r="H111" i="2"/>
  <c r="I111" i="2"/>
  <c r="J111" i="2"/>
  <c r="K111" i="2"/>
  <c r="L111" i="2"/>
  <c r="M111" i="2"/>
  <c r="N111" i="2"/>
  <c r="O111" i="2"/>
  <c r="D112" i="2"/>
  <c r="E112" i="2"/>
  <c r="G112" i="2"/>
  <c r="H112" i="2"/>
  <c r="I112" i="2"/>
  <c r="J112" i="2"/>
  <c r="K112" i="2"/>
  <c r="L112" i="2"/>
  <c r="M112" i="2"/>
  <c r="N112" i="2"/>
  <c r="O112" i="2"/>
  <c r="D113" i="2"/>
  <c r="E113" i="2"/>
  <c r="G113" i="2"/>
  <c r="H113" i="2"/>
  <c r="I113" i="2"/>
  <c r="J113" i="2"/>
  <c r="K113" i="2"/>
  <c r="L113" i="2"/>
  <c r="M113" i="2"/>
  <c r="N113" i="2"/>
  <c r="O113" i="2"/>
  <c r="D114" i="2"/>
  <c r="E114" i="2"/>
  <c r="G114" i="2"/>
  <c r="H114" i="2"/>
  <c r="I114" i="2"/>
  <c r="J114" i="2"/>
  <c r="K114" i="2"/>
  <c r="L114" i="2"/>
  <c r="M114" i="2"/>
  <c r="N114" i="2"/>
  <c r="O114" i="2"/>
  <c r="D115" i="2"/>
  <c r="E115" i="2"/>
  <c r="G115" i="2"/>
  <c r="H115" i="2"/>
  <c r="I115" i="2"/>
  <c r="J115" i="2"/>
  <c r="K115" i="2"/>
  <c r="L115" i="2"/>
  <c r="M115" i="2"/>
  <c r="N115" i="2"/>
  <c r="O115" i="2"/>
  <c r="D116" i="2"/>
  <c r="E116" i="2"/>
  <c r="G116" i="2"/>
  <c r="H116" i="2"/>
  <c r="I116" i="2"/>
  <c r="J116" i="2"/>
  <c r="K116" i="2"/>
  <c r="L116" i="2"/>
  <c r="M116" i="2"/>
  <c r="N116" i="2"/>
  <c r="O116" i="2"/>
  <c r="D117" i="2"/>
  <c r="E117" i="2"/>
  <c r="G117" i="2"/>
  <c r="H117" i="2"/>
  <c r="I117" i="2"/>
  <c r="J117" i="2"/>
  <c r="K117" i="2"/>
  <c r="L117" i="2"/>
  <c r="M117" i="2"/>
  <c r="N117" i="2"/>
  <c r="O117" i="2"/>
  <c r="D118" i="2"/>
  <c r="E118" i="2"/>
  <c r="G118" i="2"/>
  <c r="H118" i="2"/>
  <c r="I118" i="2"/>
  <c r="J118" i="2"/>
  <c r="K118" i="2"/>
  <c r="L118" i="2"/>
  <c r="M118" i="2"/>
  <c r="N118" i="2"/>
  <c r="O118" i="2"/>
  <c r="D119" i="2"/>
  <c r="E119" i="2"/>
  <c r="G119" i="2"/>
  <c r="H119" i="2"/>
  <c r="I119" i="2"/>
  <c r="J119" i="2"/>
  <c r="K119" i="2"/>
  <c r="L119" i="2"/>
  <c r="M119" i="2"/>
  <c r="N119" i="2"/>
  <c r="O119" i="2"/>
  <c r="D120" i="2"/>
  <c r="E120" i="2"/>
  <c r="G120" i="2"/>
  <c r="H120" i="2"/>
  <c r="I120" i="2"/>
  <c r="J120" i="2"/>
  <c r="K120" i="2"/>
  <c r="L120" i="2"/>
  <c r="M120" i="2"/>
  <c r="N120" i="2"/>
  <c r="O120" i="2"/>
  <c r="D121" i="2"/>
  <c r="E121" i="2"/>
  <c r="G121" i="2"/>
  <c r="H121" i="2"/>
  <c r="I121" i="2"/>
  <c r="J121" i="2"/>
  <c r="K121" i="2"/>
  <c r="L121" i="2"/>
  <c r="M121" i="2"/>
  <c r="N121" i="2"/>
  <c r="O121" i="2"/>
  <c r="D122" i="2"/>
  <c r="E122" i="2"/>
  <c r="G122" i="2"/>
  <c r="H122" i="2"/>
  <c r="I122" i="2"/>
  <c r="J122" i="2"/>
  <c r="K122" i="2"/>
  <c r="L122" i="2"/>
  <c r="M122" i="2"/>
  <c r="N122" i="2"/>
  <c r="O122" i="2"/>
  <c r="D123" i="2"/>
  <c r="E123" i="2"/>
  <c r="G123" i="2"/>
  <c r="H123" i="2"/>
  <c r="I123" i="2"/>
  <c r="J123" i="2"/>
  <c r="K123" i="2"/>
  <c r="L123" i="2"/>
  <c r="M123" i="2"/>
  <c r="N123" i="2"/>
  <c r="O123" i="2"/>
  <c r="D124" i="2"/>
  <c r="E124" i="2"/>
  <c r="G124" i="2"/>
  <c r="H124" i="2"/>
  <c r="I124" i="2"/>
  <c r="J124" i="2"/>
  <c r="K124" i="2"/>
  <c r="L124" i="2"/>
  <c r="M124" i="2"/>
  <c r="N124" i="2"/>
  <c r="O124" i="2"/>
  <c r="D125" i="2"/>
  <c r="E125" i="2"/>
  <c r="G125" i="2"/>
  <c r="H125" i="2"/>
  <c r="I125" i="2"/>
  <c r="J125" i="2"/>
  <c r="K125" i="2"/>
  <c r="L125" i="2"/>
  <c r="M125" i="2"/>
  <c r="N125" i="2"/>
  <c r="O125" i="2"/>
  <c r="D126" i="2"/>
  <c r="E126" i="2"/>
  <c r="G126" i="2"/>
  <c r="H126" i="2"/>
  <c r="I126" i="2"/>
  <c r="J126" i="2"/>
  <c r="K126" i="2"/>
  <c r="L126" i="2"/>
  <c r="M126" i="2"/>
  <c r="N126" i="2"/>
  <c r="O126" i="2"/>
  <c r="D127" i="2"/>
  <c r="E127" i="2"/>
  <c r="G127" i="2"/>
  <c r="H127" i="2"/>
  <c r="I127" i="2"/>
  <c r="J127" i="2"/>
  <c r="K127" i="2"/>
  <c r="L127" i="2"/>
  <c r="M127" i="2"/>
  <c r="N127" i="2"/>
  <c r="O127" i="2"/>
  <c r="D128" i="2"/>
  <c r="E128" i="2"/>
  <c r="G128" i="2"/>
  <c r="H128" i="2"/>
  <c r="I128" i="2"/>
  <c r="J128" i="2"/>
  <c r="K128" i="2"/>
  <c r="L128" i="2"/>
  <c r="M128" i="2"/>
  <c r="N128" i="2"/>
  <c r="O128" i="2"/>
  <c r="D129" i="2"/>
  <c r="E129" i="2"/>
  <c r="G129" i="2"/>
  <c r="H129" i="2"/>
  <c r="I129" i="2"/>
  <c r="J129" i="2"/>
  <c r="K129" i="2"/>
  <c r="L129" i="2"/>
  <c r="M129" i="2"/>
  <c r="N129" i="2"/>
  <c r="O129" i="2"/>
  <c r="D130" i="2"/>
  <c r="E130" i="2"/>
  <c r="G130" i="2"/>
  <c r="H130" i="2"/>
  <c r="I130" i="2"/>
  <c r="J130" i="2"/>
  <c r="K130" i="2"/>
  <c r="L130" i="2"/>
  <c r="M130" i="2"/>
  <c r="N130" i="2"/>
  <c r="O130" i="2"/>
  <c r="D131" i="2"/>
  <c r="E131" i="2"/>
  <c r="G131" i="2"/>
  <c r="H131" i="2"/>
  <c r="I131" i="2"/>
  <c r="J131" i="2"/>
  <c r="K131" i="2"/>
  <c r="L131" i="2"/>
  <c r="M131" i="2"/>
  <c r="N131" i="2"/>
  <c r="O131" i="2"/>
  <c r="D132" i="2"/>
  <c r="E132" i="2"/>
  <c r="G132" i="2"/>
  <c r="H132" i="2"/>
  <c r="I132" i="2"/>
  <c r="J132" i="2"/>
  <c r="K132" i="2"/>
  <c r="L132" i="2"/>
  <c r="M132" i="2"/>
  <c r="N132" i="2"/>
  <c r="O132" i="2"/>
  <c r="D133" i="2"/>
  <c r="E133" i="2"/>
  <c r="G133" i="2"/>
  <c r="H133" i="2"/>
  <c r="I133" i="2"/>
  <c r="J133" i="2"/>
  <c r="K133" i="2"/>
  <c r="L133" i="2"/>
  <c r="M133" i="2"/>
  <c r="N133" i="2"/>
  <c r="O133" i="2"/>
  <c r="D134" i="2"/>
  <c r="E134" i="2"/>
  <c r="G134" i="2"/>
  <c r="H134" i="2"/>
  <c r="I134" i="2"/>
  <c r="J134" i="2"/>
  <c r="K134" i="2"/>
  <c r="L134" i="2"/>
  <c r="M134" i="2"/>
  <c r="N134" i="2"/>
  <c r="O134" i="2"/>
  <c r="D135" i="2"/>
  <c r="E135" i="2"/>
  <c r="G135" i="2"/>
  <c r="H135" i="2"/>
  <c r="I135" i="2"/>
  <c r="J135" i="2"/>
  <c r="K135" i="2"/>
  <c r="L135" i="2"/>
  <c r="M135" i="2"/>
  <c r="N135" i="2"/>
  <c r="O135" i="2"/>
  <c r="D136" i="2"/>
  <c r="E136" i="2"/>
  <c r="G136" i="2"/>
  <c r="H136" i="2"/>
  <c r="I136" i="2"/>
  <c r="J136" i="2"/>
  <c r="K136" i="2"/>
  <c r="L136" i="2"/>
  <c r="M136" i="2"/>
  <c r="N136" i="2"/>
  <c r="O136" i="2"/>
  <c r="D137" i="2"/>
  <c r="E137" i="2"/>
  <c r="G137" i="2"/>
  <c r="H137" i="2"/>
  <c r="I137" i="2"/>
  <c r="J137" i="2"/>
  <c r="K137" i="2"/>
  <c r="L137" i="2"/>
  <c r="M137" i="2"/>
  <c r="N137" i="2"/>
  <c r="O137" i="2"/>
  <c r="D138" i="2"/>
  <c r="E138" i="2"/>
  <c r="G138" i="2"/>
  <c r="H138" i="2"/>
  <c r="I138" i="2"/>
  <c r="J138" i="2"/>
  <c r="K138" i="2"/>
  <c r="L138" i="2"/>
  <c r="M138" i="2"/>
  <c r="N138" i="2"/>
  <c r="O138" i="2"/>
  <c r="D139" i="2"/>
  <c r="E139" i="2"/>
  <c r="G139" i="2"/>
  <c r="H139" i="2"/>
  <c r="I139" i="2"/>
  <c r="J139" i="2"/>
  <c r="K139" i="2"/>
  <c r="L139" i="2"/>
  <c r="M139" i="2"/>
  <c r="N139" i="2"/>
  <c r="O139" i="2"/>
  <c r="D140" i="2"/>
  <c r="E140" i="2"/>
  <c r="G140" i="2"/>
  <c r="H140" i="2"/>
  <c r="I140" i="2"/>
  <c r="J140" i="2"/>
  <c r="K140" i="2"/>
  <c r="L140" i="2"/>
  <c r="M140" i="2"/>
  <c r="N140" i="2"/>
  <c r="O140" i="2"/>
  <c r="D141" i="2"/>
  <c r="E141" i="2"/>
  <c r="G141" i="2"/>
  <c r="H141" i="2"/>
  <c r="I141" i="2"/>
  <c r="J141" i="2"/>
  <c r="K141" i="2"/>
  <c r="L141" i="2"/>
  <c r="M141" i="2"/>
  <c r="N141" i="2"/>
  <c r="O141" i="2"/>
  <c r="D142" i="2"/>
  <c r="E142" i="2"/>
  <c r="G142" i="2"/>
  <c r="H142" i="2"/>
  <c r="I142" i="2"/>
  <c r="J142" i="2"/>
  <c r="K142" i="2"/>
  <c r="L142" i="2"/>
  <c r="M142" i="2"/>
  <c r="N142" i="2"/>
  <c r="O142" i="2"/>
  <c r="D143" i="2"/>
  <c r="E143" i="2"/>
  <c r="G143" i="2"/>
  <c r="H143" i="2"/>
  <c r="I143" i="2"/>
  <c r="J143" i="2"/>
  <c r="K143" i="2"/>
  <c r="L143" i="2"/>
  <c r="M143" i="2"/>
  <c r="N143" i="2"/>
  <c r="O143" i="2"/>
  <c r="D144" i="2"/>
  <c r="E144" i="2"/>
  <c r="G144" i="2"/>
  <c r="H144" i="2"/>
  <c r="I144" i="2"/>
  <c r="J144" i="2"/>
  <c r="K144" i="2"/>
  <c r="L144" i="2"/>
  <c r="M144" i="2"/>
  <c r="N144" i="2"/>
  <c r="O144" i="2"/>
  <c r="D145" i="2"/>
  <c r="E145" i="2"/>
  <c r="G145" i="2"/>
  <c r="H145" i="2"/>
  <c r="I145" i="2"/>
  <c r="J145" i="2"/>
  <c r="K145" i="2"/>
  <c r="L145" i="2"/>
  <c r="M145" i="2"/>
  <c r="N145" i="2"/>
  <c r="O145" i="2"/>
  <c r="D146" i="2"/>
  <c r="E146" i="2"/>
  <c r="G146" i="2"/>
  <c r="H146" i="2"/>
  <c r="I146" i="2"/>
  <c r="J146" i="2"/>
  <c r="K146" i="2"/>
  <c r="L146" i="2"/>
  <c r="M146" i="2"/>
  <c r="N146" i="2"/>
  <c r="O146" i="2"/>
  <c r="D147" i="2"/>
  <c r="E147" i="2"/>
  <c r="G147" i="2"/>
  <c r="H147" i="2"/>
  <c r="I147" i="2"/>
  <c r="J147" i="2"/>
  <c r="K147" i="2"/>
  <c r="L147" i="2"/>
  <c r="M147" i="2"/>
  <c r="N147" i="2"/>
  <c r="O147" i="2"/>
  <c r="D148" i="2"/>
  <c r="E148" i="2"/>
  <c r="G148" i="2"/>
  <c r="H148" i="2"/>
  <c r="I148" i="2"/>
  <c r="J148" i="2"/>
  <c r="K148" i="2"/>
  <c r="L148" i="2"/>
  <c r="M148" i="2"/>
  <c r="N148" i="2"/>
  <c r="O148" i="2"/>
  <c r="D149" i="2"/>
  <c r="E149" i="2"/>
  <c r="G149" i="2"/>
  <c r="H149" i="2"/>
  <c r="I149" i="2"/>
  <c r="J149" i="2"/>
  <c r="K149" i="2"/>
  <c r="L149" i="2"/>
  <c r="M149" i="2"/>
  <c r="N149" i="2"/>
  <c r="O149" i="2"/>
  <c r="D150" i="2"/>
  <c r="E150" i="2"/>
  <c r="G150" i="2"/>
  <c r="H150" i="2"/>
  <c r="I150" i="2"/>
  <c r="J150" i="2"/>
  <c r="K150" i="2"/>
  <c r="L150" i="2"/>
  <c r="M150" i="2"/>
  <c r="N150" i="2"/>
  <c r="O150" i="2"/>
  <c r="D151" i="2"/>
  <c r="E151" i="2"/>
  <c r="G151" i="2"/>
  <c r="H151" i="2"/>
  <c r="I151" i="2"/>
  <c r="J151" i="2"/>
  <c r="K151" i="2"/>
  <c r="L151" i="2"/>
  <c r="M151" i="2"/>
  <c r="N151" i="2"/>
  <c r="O151" i="2"/>
  <c r="D152" i="2"/>
  <c r="E152" i="2"/>
  <c r="G152" i="2"/>
  <c r="H152" i="2"/>
  <c r="I152" i="2"/>
  <c r="J152" i="2"/>
  <c r="K152" i="2"/>
  <c r="L152" i="2"/>
  <c r="M152" i="2"/>
  <c r="N152" i="2"/>
  <c r="O152" i="2"/>
  <c r="D153" i="2"/>
  <c r="E153" i="2"/>
  <c r="G153" i="2"/>
  <c r="H153" i="2"/>
  <c r="I153" i="2"/>
  <c r="J153" i="2"/>
  <c r="K153" i="2"/>
  <c r="L153" i="2"/>
  <c r="M153" i="2"/>
  <c r="N153" i="2"/>
  <c r="O153" i="2"/>
  <c r="D154" i="2"/>
  <c r="E154" i="2"/>
  <c r="G154" i="2"/>
  <c r="H154" i="2"/>
  <c r="I154" i="2"/>
  <c r="J154" i="2"/>
  <c r="K154" i="2"/>
  <c r="L154" i="2"/>
  <c r="M154" i="2"/>
  <c r="N154" i="2"/>
  <c r="O154" i="2"/>
  <c r="D155" i="2"/>
  <c r="E155" i="2"/>
  <c r="G155" i="2"/>
  <c r="H155" i="2"/>
  <c r="I155" i="2"/>
  <c r="J155" i="2"/>
  <c r="K155" i="2"/>
  <c r="L155" i="2"/>
  <c r="M155" i="2"/>
  <c r="N155" i="2"/>
  <c r="O155" i="2"/>
  <c r="D156" i="2"/>
  <c r="E156" i="2"/>
  <c r="G156" i="2"/>
  <c r="H156" i="2"/>
  <c r="I156" i="2"/>
  <c r="J156" i="2"/>
  <c r="K156" i="2"/>
  <c r="L156" i="2"/>
  <c r="M156" i="2"/>
  <c r="N156" i="2"/>
  <c r="O156" i="2"/>
  <c r="D157" i="2"/>
  <c r="E157" i="2"/>
  <c r="G157" i="2"/>
  <c r="H157" i="2"/>
  <c r="I157" i="2"/>
  <c r="J157" i="2"/>
  <c r="K157" i="2"/>
  <c r="L157" i="2"/>
  <c r="M157" i="2"/>
  <c r="N157" i="2"/>
  <c r="O157" i="2"/>
  <c r="D158" i="2"/>
  <c r="E158" i="2"/>
  <c r="G158" i="2"/>
  <c r="H158" i="2"/>
  <c r="I158" i="2"/>
  <c r="J158" i="2"/>
  <c r="K158" i="2"/>
  <c r="L158" i="2"/>
  <c r="M158" i="2"/>
  <c r="N158" i="2"/>
  <c r="O158" i="2"/>
  <c r="D159" i="2"/>
  <c r="E159" i="2"/>
  <c r="G159" i="2"/>
  <c r="H159" i="2"/>
  <c r="I159" i="2"/>
  <c r="J159" i="2"/>
  <c r="K159" i="2"/>
  <c r="L159" i="2"/>
  <c r="M159" i="2"/>
  <c r="N159" i="2"/>
  <c r="O159" i="2"/>
  <c r="D160" i="2"/>
  <c r="E160" i="2"/>
  <c r="G160" i="2"/>
  <c r="H160" i="2"/>
  <c r="I160" i="2"/>
  <c r="J160" i="2"/>
  <c r="K160" i="2"/>
  <c r="L160" i="2"/>
  <c r="M160" i="2"/>
  <c r="N160" i="2"/>
  <c r="O160" i="2"/>
  <c r="D161" i="2"/>
  <c r="E161" i="2"/>
  <c r="G161" i="2"/>
  <c r="H161" i="2"/>
  <c r="I161" i="2"/>
  <c r="J161" i="2"/>
  <c r="K161" i="2"/>
  <c r="L161" i="2"/>
  <c r="M161" i="2"/>
  <c r="N161" i="2"/>
  <c r="O161" i="2"/>
  <c r="D162" i="2"/>
  <c r="E162" i="2"/>
  <c r="G162" i="2"/>
  <c r="H162" i="2"/>
  <c r="I162" i="2"/>
  <c r="J162" i="2"/>
  <c r="K162" i="2"/>
  <c r="L162" i="2"/>
  <c r="M162" i="2"/>
  <c r="N162" i="2"/>
  <c r="O162" i="2"/>
  <c r="D163" i="2"/>
  <c r="E163" i="2"/>
  <c r="G163" i="2"/>
  <c r="H163" i="2"/>
  <c r="I163" i="2"/>
  <c r="J163" i="2"/>
  <c r="K163" i="2"/>
  <c r="L163" i="2"/>
  <c r="M163" i="2"/>
  <c r="N163" i="2"/>
  <c r="O163" i="2"/>
  <c r="D164" i="2"/>
  <c r="E164" i="2"/>
  <c r="G164" i="2"/>
  <c r="H164" i="2"/>
  <c r="I164" i="2"/>
  <c r="J164" i="2"/>
  <c r="K164" i="2"/>
  <c r="L164" i="2"/>
  <c r="M164" i="2"/>
  <c r="N164" i="2"/>
  <c r="O164" i="2"/>
  <c r="D165" i="2"/>
  <c r="E165" i="2"/>
  <c r="G165" i="2"/>
  <c r="H165" i="2"/>
  <c r="I165" i="2"/>
  <c r="J165" i="2"/>
  <c r="K165" i="2"/>
  <c r="L165" i="2"/>
  <c r="M165" i="2"/>
  <c r="N165" i="2"/>
  <c r="O165" i="2"/>
  <c r="D166" i="2"/>
  <c r="E166" i="2"/>
  <c r="G166" i="2"/>
  <c r="H166" i="2"/>
  <c r="I166" i="2"/>
  <c r="J166" i="2"/>
  <c r="K166" i="2"/>
  <c r="L166" i="2"/>
  <c r="M166" i="2"/>
  <c r="N166" i="2"/>
  <c r="O166" i="2"/>
  <c r="D167" i="2"/>
  <c r="E167" i="2"/>
  <c r="G167" i="2"/>
  <c r="H167" i="2"/>
  <c r="I167" i="2"/>
  <c r="J167" i="2"/>
  <c r="K167" i="2"/>
  <c r="L167" i="2"/>
  <c r="M167" i="2"/>
  <c r="N167" i="2"/>
  <c r="O167" i="2"/>
  <c r="D168" i="2"/>
  <c r="E168" i="2"/>
  <c r="G168" i="2"/>
  <c r="H168" i="2"/>
  <c r="I168" i="2"/>
  <c r="J168" i="2"/>
  <c r="K168" i="2"/>
  <c r="L168" i="2"/>
  <c r="M168" i="2"/>
  <c r="N168" i="2"/>
  <c r="O168" i="2"/>
  <c r="D169" i="2"/>
  <c r="E169" i="2"/>
  <c r="G169" i="2"/>
  <c r="H169" i="2"/>
  <c r="I169" i="2"/>
  <c r="J169" i="2"/>
  <c r="K169" i="2"/>
  <c r="L169" i="2"/>
  <c r="M169" i="2"/>
  <c r="N169" i="2"/>
  <c r="O169" i="2"/>
  <c r="D170" i="2"/>
  <c r="E170" i="2"/>
  <c r="G170" i="2"/>
  <c r="H170" i="2"/>
  <c r="I170" i="2"/>
  <c r="J170" i="2"/>
  <c r="K170" i="2"/>
  <c r="L170" i="2"/>
  <c r="M170" i="2"/>
  <c r="N170" i="2"/>
  <c r="O170" i="2"/>
  <c r="D171" i="2"/>
  <c r="E171" i="2"/>
  <c r="G171" i="2"/>
  <c r="H171" i="2"/>
  <c r="I171" i="2"/>
  <c r="J171" i="2"/>
  <c r="K171" i="2"/>
  <c r="L171" i="2"/>
  <c r="M171" i="2"/>
  <c r="N171" i="2"/>
  <c r="O171" i="2"/>
  <c r="D172" i="2"/>
  <c r="E172" i="2"/>
  <c r="G172" i="2"/>
  <c r="H172" i="2"/>
  <c r="I172" i="2"/>
  <c r="J172" i="2"/>
  <c r="K172" i="2"/>
  <c r="L172" i="2"/>
  <c r="M172" i="2"/>
  <c r="N172" i="2"/>
  <c r="O172" i="2"/>
  <c r="D173" i="2"/>
  <c r="E173" i="2"/>
  <c r="G173" i="2"/>
  <c r="H173" i="2"/>
  <c r="I173" i="2"/>
  <c r="J173" i="2"/>
  <c r="K173" i="2"/>
  <c r="L173" i="2"/>
  <c r="M173" i="2"/>
  <c r="N173" i="2"/>
  <c r="O173" i="2"/>
  <c r="D174" i="2"/>
  <c r="E174" i="2"/>
  <c r="G174" i="2"/>
  <c r="H174" i="2"/>
  <c r="I174" i="2"/>
  <c r="J174" i="2"/>
  <c r="K174" i="2"/>
  <c r="L174" i="2"/>
  <c r="M174" i="2"/>
  <c r="N174" i="2"/>
  <c r="O174" i="2"/>
  <c r="D175" i="2"/>
  <c r="E175" i="2"/>
  <c r="G175" i="2"/>
  <c r="H175" i="2"/>
  <c r="I175" i="2"/>
  <c r="J175" i="2"/>
  <c r="K175" i="2"/>
  <c r="L175" i="2"/>
  <c r="M175" i="2"/>
  <c r="N175" i="2"/>
  <c r="O175" i="2"/>
  <c r="D176" i="2"/>
  <c r="E176" i="2"/>
  <c r="G176" i="2"/>
  <c r="H176" i="2"/>
  <c r="I176" i="2"/>
  <c r="J176" i="2"/>
  <c r="K176" i="2"/>
  <c r="L176" i="2"/>
  <c r="M176" i="2"/>
  <c r="N176" i="2"/>
  <c r="O176" i="2"/>
  <c r="D177" i="2"/>
  <c r="E177" i="2"/>
  <c r="G177" i="2"/>
  <c r="H177" i="2"/>
  <c r="I177" i="2"/>
  <c r="J177" i="2"/>
  <c r="K177" i="2"/>
  <c r="L177" i="2"/>
  <c r="M177" i="2"/>
  <c r="N177" i="2"/>
  <c r="O177" i="2"/>
  <c r="D178" i="2"/>
  <c r="E178" i="2"/>
  <c r="G178" i="2"/>
  <c r="H178" i="2"/>
  <c r="I178" i="2"/>
  <c r="J178" i="2"/>
  <c r="K178" i="2"/>
  <c r="L178" i="2"/>
  <c r="M178" i="2"/>
  <c r="N178" i="2"/>
  <c r="O178" i="2"/>
  <c r="D179" i="2"/>
  <c r="E179" i="2"/>
  <c r="G179" i="2"/>
  <c r="H179" i="2"/>
  <c r="I179" i="2"/>
  <c r="J179" i="2"/>
  <c r="K179" i="2"/>
  <c r="L179" i="2"/>
  <c r="M179" i="2"/>
  <c r="N179" i="2"/>
  <c r="O179" i="2"/>
  <c r="D180" i="2"/>
  <c r="E180" i="2"/>
  <c r="G180" i="2"/>
  <c r="H180" i="2"/>
  <c r="I180" i="2"/>
  <c r="J180" i="2"/>
  <c r="K180" i="2"/>
  <c r="L180" i="2"/>
  <c r="M180" i="2"/>
  <c r="N180" i="2"/>
  <c r="O180" i="2"/>
  <c r="D181" i="2"/>
  <c r="E181" i="2"/>
  <c r="G181" i="2"/>
  <c r="H181" i="2"/>
  <c r="I181" i="2"/>
  <c r="J181" i="2"/>
  <c r="K181" i="2"/>
  <c r="L181" i="2"/>
  <c r="M181" i="2"/>
  <c r="N181" i="2"/>
  <c r="O181" i="2"/>
  <c r="D182" i="2"/>
  <c r="E182" i="2"/>
  <c r="G182" i="2"/>
  <c r="H182" i="2"/>
  <c r="I182" i="2"/>
  <c r="J182" i="2"/>
  <c r="K182" i="2"/>
  <c r="L182" i="2"/>
  <c r="M182" i="2"/>
  <c r="N182" i="2"/>
  <c r="O182" i="2"/>
  <c r="D183" i="2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K184" i="2"/>
  <c r="L184" i="2"/>
  <c r="M184" i="2"/>
  <c r="N184" i="2"/>
  <c r="O184" i="2"/>
  <c r="D185" i="2"/>
  <c r="E185" i="2"/>
  <c r="G185" i="2"/>
  <c r="H185" i="2"/>
  <c r="I185" i="2"/>
  <c r="J185" i="2"/>
  <c r="K185" i="2"/>
  <c r="L185" i="2"/>
  <c r="M185" i="2"/>
  <c r="N185" i="2"/>
  <c r="O185" i="2"/>
  <c r="D186" i="2"/>
  <c r="E186" i="2"/>
  <c r="G186" i="2"/>
  <c r="H186" i="2"/>
  <c r="I186" i="2"/>
  <c r="J186" i="2"/>
  <c r="K186" i="2"/>
  <c r="L186" i="2"/>
  <c r="M186" i="2"/>
  <c r="N186" i="2"/>
  <c r="O186" i="2"/>
  <c r="D187" i="2"/>
  <c r="E187" i="2"/>
  <c r="G187" i="2"/>
  <c r="H187" i="2"/>
  <c r="I187" i="2"/>
  <c r="J187" i="2"/>
  <c r="K187" i="2"/>
  <c r="L187" i="2"/>
  <c r="M187" i="2"/>
  <c r="N187" i="2"/>
  <c r="O187" i="2"/>
  <c r="D188" i="2"/>
  <c r="E188" i="2"/>
  <c r="G188" i="2"/>
  <c r="H188" i="2"/>
  <c r="I188" i="2"/>
  <c r="J188" i="2"/>
  <c r="K188" i="2"/>
  <c r="L188" i="2"/>
  <c r="M188" i="2"/>
  <c r="N188" i="2"/>
  <c r="O188" i="2"/>
  <c r="D189" i="2"/>
  <c r="E189" i="2"/>
  <c r="G189" i="2"/>
  <c r="H189" i="2"/>
  <c r="I189" i="2"/>
  <c r="J189" i="2"/>
  <c r="K189" i="2"/>
  <c r="L189" i="2"/>
  <c r="M189" i="2"/>
  <c r="N189" i="2"/>
  <c r="O189" i="2"/>
  <c r="D190" i="2"/>
  <c r="E190" i="2"/>
  <c r="G190" i="2"/>
  <c r="H190" i="2"/>
  <c r="I190" i="2"/>
  <c r="J190" i="2"/>
  <c r="K190" i="2"/>
  <c r="L190" i="2"/>
  <c r="M190" i="2"/>
  <c r="N190" i="2"/>
  <c r="O190" i="2"/>
  <c r="D191" i="2"/>
  <c r="E191" i="2"/>
  <c r="G191" i="2"/>
  <c r="H191" i="2"/>
  <c r="I191" i="2"/>
  <c r="J191" i="2"/>
  <c r="K191" i="2"/>
  <c r="L191" i="2"/>
  <c r="M191" i="2"/>
  <c r="N191" i="2"/>
  <c r="O191" i="2"/>
  <c r="D192" i="2"/>
  <c r="E192" i="2"/>
  <c r="G192" i="2"/>
  <c r="H192" i="2"/>
  <c r="I192" i="2"/>
  <c r="J192" i="2"/>
  <c r="K192" i="2"/>
  <c r="L192" i="2"/>
  <c r="M192" i="2"/>
  <c r="N192" i="2"/>
  <c r="O192" i="2"/>
  <c r="D193" i="2"/>
  <c r="E193" i="2"/>
  <c r="G193" i="2"/>
  <c r="H193" i="2"/>
  <c r="I193" i="2"/>
  <c r="J193" i="2"/>
  <c r="K193" i="2"/>
  <c r="L193" i="2"/>
  <c r="M193" i="2"/>
  <c r="N193" i="2"/>
  <c r="O193" i="2"/>
  <c r="D194" i="2"/>
  <c r="E194" i="2"/>
  <c r="G194" i="2"/>
  <c r="H194" i="2"/>
  <c r="I194" i="2"/>
  <c r="J194" i="2"/>
  <c r="K194" i="2"/>
  <c r="L194" i="2"/>
  <c r="M194" i="2"/>
  <c r="N194" i="2"/>
  <c r="O194" i="2"/>
  <c r="D195" i="2"/>
  <c r="E195" i="2"/>
  <c r="G195" i="2"/>
  <c r="H195" i="2"/>
  <c r="I195" i="2"/>
  <c r="J195" i="2"/>
  <c r="K195" i="2"/>
  <c r="L195" i="2"/>
  <c r="M195" i="2"/>
  <c r="N195" i="2"/>
  <c r="O195" i="2"/>
  <c r="D196" i="2"/>
  <c r="E196" i="2"/>
  <c r="G196" i="2"/>
  <c r="H196" i="2"/>
  <c r="I196" i="2"/>
  <c r="J196" i="2"/>
  <c r="K196" i="2"/>
  <c r="L196" i="2"/>
  <c r="M196" i="2"/>
  <c r="N196" i="2"/>
  <c r="O196" i="2"/>
  <c r="D197" i="2"/>
  <c r="E197" i="2"/>
  <c r="G197" i="2"/>
  <c r="H197" i="2"/>
  <c r="I197" i="2"/>
  <c r="J197" i="2"/>
  <c r="K197" i="2"/>
  <c r="L197" i="2"/>
  <c r="M197" i="2"/>
  <c r="N197" i="2"/>
  <c r="O197" i="2"/>
  <c r="D198" i="2"/>
  <c r="E198" i="2"/>
  <c r="G198" i="2"/>
  <c r="H198" i="2"/>
  <c r="I198" i="2"/>
  <c r="J198" i="2"/>
  <c r="K198" i="2"/>
  <c r="L198" i="2"/>
  <c r="M198" i="2"/>
  <c r="N198" i="2"/>
  <c r="O198" i="2"/>
  <c r="D199" i="2"/>
  <c r="E199" i="2"/>
  <c r="G199" i="2"/>
  <c r="H199" i="2"/>
  <c r="I199" i="2"/>
  <c r="J199" i="2"/>
  <c r="K199" i="2"/>
  <c r="L199" i="2"/>
  <c r="M199" i="2"/>
  <c r="N199" i="2"/>
  <c r="O199" i="2"/>
  <c r="D200" i="2"/>
  <c r="E200" i="2"/>
  <c r="G200" i="2"/>
  <c r="H200" i="2"/>
  <c r="I200" i="2"/>
  <c r="J200" i="2"/>
  <c r="K200" i="2"/>
  <c r="L200" i="2"/>
  <c r="M200" i="2"/>
  <c r="N200" i="2"/>
  <c r="O200" i="2"/>
  <c r="D201" i="2"/>
  <c r="E201" i="2"/>
  <c r="G201" i="2"/>
  <c r="H201" i="2"/>
  <c r="I201" i="2"/>
  <c r="J201" i="2"/>
  <c r="K201" i="2"/>
  <c r="L201" i="2"/>
  <c r="M201" i="2"/>
  <c r="N201" i="2"/>
  <c r="O201" i="2"/>
  <c r="D202" i="2"/>
  <c r="E202" i="2"/>
  <c r="G202" i="2"/>
  <c r="H202" i="2"/>
  <c r="I202" i="2"/>
  <c r="J202" i="2"/>
  <c r="K202" i="2"/>
  <c r="L202" i="2"/>
  <c r="M202" i="2"/>
  <c r="N202" i="2"/>
  <c r="O202" i="2"/>
  <c r="D203" i="2"/>
  <c r="E203" i="2"/>
  <c r="G203" i="2"/>
  <c r="H203" i="2"/>
  <c r="I203" i="2"/>
  <c r="J203" i="2"/>
  <c r="K203" i="2"/>
  <c r="L203" i="2"/>
  <c r="M203" i="2"/>
  <c r="N203" i="2"/>
  <c r="O203" i="2"/>
  <c r="D204" i="2"/>
  <c r="E204" i="2"/>
  <c r="G204" i="2"/>
  <c r="H204" i="2"/>
  <c r="I204" i="2"/>
  <c r="J204" i="2"/>
  <c r="K204" i="2"/>
  <c r="L204" i="2"/>
  <c r="M204" i="2"/>
  <c r="N204" i="2"/>
  <c r="O204" i="2"/>
  <c r="D205" i="2"/>
  <c r="E205" i="2"/>
  <c r="G205" i="2"/>
  <c r="H205" i="2"/>
  <c r="I205" i="2"/>
  <c r="J205" i="2"/>
  <c r="K205" i="2"/>
  <c r="L205" i="2"/>
  <c r="M205" i="2"/>
  <c r="N205" i="2"/>
  <c r="O205" i="2"/>
  <c r="D206" i="2"/>
  <c r="E206" i="2"/>
  <c r="G206" i="2"/>
  <c r="H206" i="2"/>
  <c r="I206" i="2"/>
  <c r="J206" i="2"/>
  <c r="K206" i="2"/>
  <c r="L206" i="2"/>
  <c r="M206" i="2"/>
  <c r="N206" i="2"/>
  <c r="O206" i="2"/>
  <c r="D207" i="2"/>
  <c r="E207" i="2"/>
  <c r="G207" i="2"/>
  <c r="H207" i="2"/>
  <c r="I207" i="2"/>
  <c r="J207" i="2"/>
  <c r="K207" i="2"/>
  <c r="L207" i="2"/>
  <c r="M207" i="2"/>
  <c r="N207" i="2"/>
  <c r="O207" i="2"/>
  <c r="D208" i="2"/>
  <c r="E208" i="2"/>
  <c r="G208" i="2"/>
  <c r="H208" i="2"/>
  <c r="I208" i="2"/>
  <c r="J208" i="2"/>
  <c r="K208" i="2"/>
  <c r="L208" i="2"/>
  <c r="M208" i="2"/>
  <c r="N208" i="2"/>
  <c r="O208" i="2"/>
  <c r="D209" i="2"/>
  <c r="E209" i="2"/>
  <c r="G209" i="2"/>
  <c r="H209" i="2"/>
  <c r="I209" i="2"/>
  <c r="J209" i="2"/>
  <c r="K209" i="2"/>
  <c r="L209" i="2"/>
  <c r="M209" i="2"/>
  <c r="N209" i="2"/>
  <c r="O209" i="2"/>
  <c r="D210" i="2"/>
  <c r="E210" i="2"/>
  <c r="G210" i="2"/>
  <c r="H210" i="2"/>
  <c r="I210" i="2"/>
  <c r="J210" i="2"/>
  <c r="K210" i="2"/>
  <c r="L210" i="2"/>
  <c r="M210" i="2"/>
  <c r="N210" i="2"/>
  <c r="O210" i="2"/>
  <c r="D211" i="2"/>
  <c r="E211" i="2"/>
  <c r="G211" i="2"/>
  <c r="H211" i="2"/>
  <c r="I211" i="2"/>
  <c r="J211" i="2"/>
  <c r="K211" i="2"/>
  <c r="L211" i="2"/>
  <c r="M211" i="2"/>
  <c r="N211" i="2"/>
  <c r="O211" i="2"/>
  <c r="D212" i="2"/>
  <c r="E212" i="2"/>
  <c r="G212" i="2"/>
  <c r="H212" i="2"/>
  <c r="I212" i="2"/>
  <c r="J212" i="2"/>
  <c r="K212" i="2"/>
  <c r="L212" i="2"/>
  <c r="M212" i="2"/>
  <c r="N212" i="2"/>
  <c r="O212" i="2"/>
  <c r="D213" i="2"/>
  <c r="E213" i="2"/>
  <c r="G213" i="2"/>
  <c r="H213" i="2"/>
  <c r="I213" i="2"/>
  <c r="J213" i="2"/>
  <c r="K213" i="2"/>
  <c r="L213" i="2"/>
  <c r="M213" i="2"/>
  <c r="N213" i="2"/>
  <c r="O213" i="2"/>
  <c r="D214" i="2"/>
  <c r="E214" i="2"/>
  <c r="G214" i="2"/>
  <c r="H214" i="2"/>
  <c r="I214" i="2"/>
  <c r="J214" i="2"/>
  <c r="K214" i="2"/>
  <c r="L214" i="2"/>
  <c r="M214" i="2"/>
  <c r="N214" i="2"/>
  <c r="O214" i="2"/>
  <c r="D215" i="2"/>
  <c r="E215" i="2"/>
  <c r="G215" i="2"/>
  <c r="H215" i="2"/>
  <c r="I215" i="2"/>
  <c r="J215" i="2"/>
  <c r="K215" i="2"/>
  <c r="L215" i="2"/>
  <c r="M215" i="2"/>
  <c r="N215" i="2"/>
  <c r="O215" i="2"/>
  <c r="D216" i="2"/>
  <c r="E216" i="2"/>
  <c r="G216" i="2"/>
  <c r="H216" i="2"/>
  <c r="I216" i="2"/>
  <c r="J216" i="2"/>
  <c r="K216" i="2"/>
  <c r="L216" i="2"/>
  <c r="M216" i="2"/>
  <c r="N216" i="2"/>
  <c r="O216" i="2"/>
  <c r="D217" i="2"/>
  <c r="E217" i="2"/>
  <c r="G217" i="2"/>
  <c r="H217" i="2"/>
  <c r="I217" i="2"/>
  <c r="J217" i="2"/>
  <c r="K217" i="2"/>
  <c r="L217" i="2"/>
  <c r="M217" i="2"/>
  <c r="N217" i="2"/>
  <c r="O217" i="2"/>
  <c r="D218" i="2"/>
  <c r="E218" i="2"/>
  <c r="G218" i="2"/>
  <c r="H218" i="2"/>
  <c r="I218" i="2"/>
  <c r="J218" i="2"/>
  <c r="K218" i="2"/>
  <c r="L218" i="2"/>
  <c r="M218" i="2"/>
  <c r="N218" i="2"/>
  <c r="O218" i="2"/>
  <c r="D219" i="2"/>
  <c r="E219" i="2"/>
  <c r="G219" i="2"/>
  <c r="H219" i="2"/>
  <c r="I219" i="2"/>
  <c r="J219" i="2"/>
  <c r="K219" i="2"/>
  <c r="L219" i="2"/>
  <c r="M219" i="2"/>
  <c r="N219" i="2"/>
  <c r="O219" i="2"/>
  <c r="D220" i="2"/>
  <c r="E220" i="2"/>
  <c r="G220" i="2"/>
  <c r="H220" i="2"/>
  <c r="I220" i="2"/>
  <c r="J220" i="2"/>
  <c r="K220" i="2"/>
  <c r="L220" i="2"/>
  <c r="M220" i="2"/>
  <c r="N220" i="2"/>
  <c r="O220" i="2"/>
  <c r="D221" i="2"/>
  <c r="E221" i="2"/>
  <c r="G221" i="2"/>
  <c r="H221" i="2"/>
  <c r="I221" i="2"/>
  <c r="J221" i="2"/>
  <c r="K221" i="2"/>
  <c r="L221" i="2"/>
  <c r="M221" i="2"/>
  <c r="N221" i="2"/>
  <c r="O221" i="2"/>
  <c r="D222" i="2"/>
  <c r="E222" i="2"/>
  <c r="G222" i="2"/>
  <c r="H222" i="2"/>
  <c r="I222" i="2"/>
  <c r="J222" i="2"/>
  <c r="K222" i="2"/>
  <c r="L222" i="2"/>
  <c r="M222" i="2"/>
  <c r="N222" i="2"/>
  <c r="O222" i="2"/>
  <c r="D223" i="2"/>
  <c r="E223" i="2"/>
  <c r="G223" i="2"/>
  <c r="H223" i="2"/>
  <c r="I223" i="2"/>
  <c r="J223" i="2"/>
  <c r="K223" i="2"/>
  <c r="L223" i="2"/>
  <c r="M223" i="2"/>
  <c r="N223" i="2"/>
  <c r="O223" i="2"/>
  <c r="D224" i="2"/>
  <c r="E224" i="2"/>
  <c r="G224" i="2"/>
  <c r="H224" i="2"/>
  <c r="I224" i="2"/>
  <c r="J224" i="2"/>
  <c r="K224" i="2"/>
  <c r="L224" i="2"/>
  <c r="M224" i="2"/>
  <c r="N224" i="2"/>
  <c r="O224" i="2"/>
  <c r="D225" i="2"/>
  <c r="E225" i="2"/>
  <c r="G225" i="2"/>
  <c r="H225" i="2"/>
  <c r="I225" i="2"/>
  <c r="J225" i="2"/>
  <c r="K225" i="2"/>
  <c r="L225" i="2"/>
  <c r="M225" i="2"/>
  <c r="N225" i="2"/>
  <c r="O225" i="2"/>
  <c r="D226" i="2"/>
  <c r="E226" i="2"/>
  <c r="G226" i="2"/>
  <c r="H226" i="2"/>
  <c r="I226" i="2"/>
  <c r="J226" i="2"/>
  <c r="K226" i="2"/>
  <c r="L226" i="2"/>
  <c r="M226" i="2"/>
  <c r="N226" i="2"/>
  <c r="O226" i="2"/>
  <c r="D227" i="2"/>
  <c r="E227" i="2"/>
  <c r="G227" i="2"/>
  <c r="H227" i="2"/>
  <c r="I227" i="2"/>
  <c r="J227" i="2"/>
  <c r="K227" i="2"/>
  <c r="L227" i="2"/>
  <c r="M227" i="2"/>
  <c r="N227" i="2"/>
  <c r="O227" i="2"/>
  <c r="D228" i="2"/>
  <c r="E228" i="2"/>
  <c r="G228" i="2"/>
  <c r="H228" i="2"/>
  <c r="I228" i="2"/>
  <c r="J228" i="2"/>
  <c r="K228" i="2"/>
  <c r="L228" i="2"/>
  <c r="M228" i="2"/>
  <c r="N228" i="2"/>
  <c r="O228" i="2"/>
  <c r="D229" i="2"/>
  <c r="E229" i="2"/>
  <c r="G229" i="2"/>
  <c r="H229" i="2"/>
  <c r="I229" i="2"/>
  <c r="J229" i="2"/>
  <c r="K229" i="2"/>
  <c r="L229" i="2"/>
  <c r="M229" i="2"/>
  <c r="N229" i="2"/>
  <c r="O229" i="2"/>
  <c r="D230" i="2"/>
  <c r="E230" i="2"/>
  <c r="G230" i="2"/>
  <c r="H230" i="2"/>
  <c r="I230" i="2"/>
  <c r="J230" i="2"/>
  <c r="K230" i="2"/>
  <c r="L230" i="2"/>
  <c r="M230" i="2"/>
  <c r="N230" i="2"/>
  <c r="O230" i="2"/>
  <c r="D231" i="2"/>
  <c r="E231" i="2"/>
  <c r="G231" i="2"/>
  <c r="H231" i="2"/>
  <c r="I231" i="2"/>
  <c r="J231" i="2"/>
  <c r="K231" i="2"/>
  <c r="L231" i="2"/>
  <c r="M231" i="2"/>
  <c r="N231" i="2"/>
  <c r="O231" i="2"/>
  <c r="D232" i="2"/>
  <c r="E232" i="2"/>
  <c r="G232" i="2"/>
  <c r="H232" i="2"/>
  <c r="I232" i="2"/>
  <c r="J232" i="2"/>
  <c r="K232" i="2"/>
  <c r="L232" i="2"/>
  <c r="M232" i="2"/>
  <c r="N232" i="2"/>
  <c r="O232" i="2"/>
  <c r="D233" i="2"/>
  <c r="E233" i="2"/>
  <c r="G233" i="2"/>
  <c r="H233" i="2"/>
  <c r="I233" i="2"/>
  <c r="J233" i="2"/>
  <c r="K233" i="2"/>
  <c r="L233" i="2"/>
  <c r="M233" i="2"/>
  <c r="N233" i="2"/>
  <c r="O233" i="2"/>
  <c r="D234" i="2"/>
  <c r="E234" i="2"/>
  <c r="G234" i="2"/>
  <c r="H234" i="2"/>
  <c r="I234" i="2"/>
  <c r="J234" i="2"/>
  <c r="K234" i="2"/>
  <c r="L234" i="2"/>
  <c r="M234" i="2"/>
  <c r="N234" i="2"/>
  <c r="O234" i="2"/>
  <c r="D235" i="2"/>
  <c r="E235" i="2"/>
  <c r="G235" i="2"/>
  <c r="H235" i="2"/>
  <c r="I235" i="2"/>
  <c r="J235" i="2"/>
  <c r="K235" i="2"/>
  <c r="L235" i="2"/>
  <c r="M235" i="2"/>
  <c r="N235" i="2"/>
  <c r="O235" i="2"/>
  <c r="D236" i="2"/>
  <c r="E236" i="2"/>
  <c r="G236" i="2"/>
  <c r="H236" i="2"/>
  <c r="I236" i="2"/>
  <c r="J236" i="2"/>
  <c r="K236" i="2"/>
  <c r="L236" i="2"/>
  <c r="M236" i="2"/>
  <c r="N236" i="2"/>
  <c r="O236" i="2"/>
  <c r="D237" i="2"/>
  <c r="E237" i="2"/>
  <c r="G237" i="2"/>
  <c r="H237" i="2"/>
  <c r="I237" i="2"/>
  <c r="J237" i="2"/>
  <c r="K237" i="2"/>
  <c r="L237" i="2"/>
  <c r="M237" i="2"/>
  <c r="N237" i="2"/>
  <c r="O237" i="2"/>
  <c r="D238" i="2"/>
  <c r="E238" i="2"/>
  <c r="G238" i="2"/>
  <c r="H238" i="2"/>
  <c r="I238" i="2"/>
  <c r="J238" i="2"/>
  <c r="K238" i="2"/>
  <c r="L238" i="2"/>
  <c r="M238" i="2"/>
  <c r="N238" i="2"/>
  <c r="O238" i="2"/>
  <c r="D239" i="2"/>
  <c r="E239" i="2"/>
  <c r="G239" i="2"/>
  <c r="H239" i="2"/>
  <c r="I239" i="2"/>
  <c r="J239" i="2"/>
  <c r="K239" i="2"/>
  <c r="L239" i="2"/>
  <c r="M239" i="2"/>
  <c r="N239" i="2"/>
  <c r="O239" i="2"/>
  <c r="D240" i="2"/>
  <c r="E240" i="2"/>
  <c r="G240" i="2"/>
  <c r="H240" i="2"/>
  <c r="I240" i="2"/>
  <c r="J240" i="2"/>
  <c r="K240" i="2"/>
  <c r="L240" i="2"/>
  <c r="M240" i="2"/>
  <c r="N240" i="2"/>
  <c r="O240" i="2"/>
  <c r="D241" i="2"/>
  <c r="E241" i="2"/>
  <c r="G241" i="2"/>
  <c r="H241" i="2"/>
  <c r="I241" i="2"/>
  <c r="J241" i="2"/>
  <c r="K241" i="2"/>
  <c r="L241" i="2"/>
  <c r="M241" i="2"/>
  <c r="N241" i="2"/>
  <c r="O241" i="2"/>
  <c r="D242" i="2"/>
  <c r="E242" i="2"/>
  <c r="G242" i="2"/>
  <c r="H242" i="2"/>
  <c r="I242" i="2"/>
  <c r="J242" i="2"/>
  <c r="K242" i="2"/>
  <c r="L242" i="2"/>
  <c r="M242" i="2"/>
  <c r="N242" i="2"/>
  <c r="O242" i="2"/>
  <c r="D243" i="2"/>
  <c r="E243" i="2"/>
  <c r="G243" i="2"/>
  <c r="H243" i="2"/>
  <c r="I243" i="2"/>
  <c r="J243" i="2"/>
  <c r="K243" i="2"/>
  <c r="L243" i="2"/>
  <c r="M243" i="2"/>
  <c r="N243" i="2"/>
  <c r="O243" i="2"/>
  <c r="D244" i="2"/>
  <c r="E244" i="2"/>
  <c r="G244" i="2"/>
  <c r="H244" i="2"/>
  <c r="I244" i="2"/>
  <c r="J244" i="2"/>
  <c r="K244" i="2"/>
  <c r="L244" i="2"/>
  <c r="M244" i="2"/>
  <c r="N244" i="2"/>
  <c r="O244" i="2"/>
  <c r="D245" i="2"/>
  <c r="E245" i="2"/>
  <c r="G245" i="2"/>
  <c r="H245" i="2"/>
  <c r="I245" i="2"/>
  <c r="J245" i="2"/>
  <c r="K245" i="2"/>
  <c r="L245" i="2"/>
  <c r="M245" i="2"/>
  <c r="N245" i="2"/>
  <c r="O245" i="2"/>
  <c r="D246" i="2"/>
  <c r="E246" i="2"/>
  <c r="G246" i="2"/>
  <c r="H246" i="2"/>
  <c r="I246" i="2"/>
  <c r="J246" i="2"/>
  <c r="K246" i="2"/>
  <c r="L246" i="2"/>
  <c r="M246" i="2"/>
  <c r="N246" i="2"/>
  <c r="O246" i="2"/>
  <c r="D247" i="2"/>
  <c r="E247" i="2"/>
  <c r="G247" i="2"/>
  <c r="H247" i="2"/>
  <c r="I247" i="2"/>
  <c r="J247" i="2"/>
  <c r="K247" i="2"/>
  <c r="L247" i="2"/>
  <c r="M247" i="2"/>
  <c r="N247" i="2"/>
  <c r="O247" i="2"/>
  <c r="D248" i="2"/>
  <c r="E248" i="2"/>
  <c r="G248" i="2"/>
  <c r="H248" i="2"/>
  <c r="I248" i="2"/>
  <c r="J248" i="2"/>
  <c r="K248" i="2"/>
  <c r="L248" i="2"/>
  <c r="M248" i="2"/>
  <c r="N248" i="2"/>
  <c r="O248" i="2"/>
  <c r="D249" i="2"/>
  <c r="E249" i="2"/>
  <c r="G249" i="2"/>
  <c r="H249" i="2"/>
  <c r="I249" i="2"/>
  <c r="J249" i="2"/>
  <c r="K249" i="2"/>
  <c r="L249" i="2"/>
  <c r="M249" i="2"/>
  <c r="N249" i="2"/>
  <c r="O249" i="2"/>
  <c r="D250" i="2"/>
  <c r="E250" i="2"/>
  <c r="G250" i="2"/>
  <c r="H250" i="2"/>
  <c r="I250" i="2"/>
  <c r="J250" i="2"/>
  <c r="K250" i="2"/>
  <c r="L250" i="2"/>
  <c r="M250" i="2"/>
  <c r="N250" i="2"/>
  <c r="O250" i="2"/>
  <c r="D251" i="2"/>
  <c r="E251" i="2"/>
  <c r="G251" i="2"/>
  <c r="H251" i="2"/>
  <c r="I251" i="2"/>
  <c r="J251" i="2"/>
  <c r="K251" i="2"/>
  <c r="L251" i="2"/>
  <c r="M251" i="2"/>
  <c r="N251" i="2"/>
  <c r="O251" i="2"/>
  <c r="D252" i="2"/>
  <c r="E252" i="2"/>
  <c r="G252" i="2"/>
  <c r="H252" i="2"/>
  <c r="I252" i="2"/>
  <c r="J252" i="2"/>
  <c r="K252" i="2"/>
  <c r="L252" i="2"/>
  <c r="M252" i="2"/>
  <c r="N252" i="2"/>
  <c r="O252" i="2"/>
  <c r="D253" i="2"/>
  <c r="E253" i="2"/>
  <c r="G253" i="2"/>
  <c r="H253" i="2"/>
  <c r="I253" i="2"/>
  <c r="J253" i="2"/>
  <c r="K253" i="2"/>
  <c r="L253" i="2"/>
  <c r="M253" i="2"/>
  <c r="N253" i="2"/>
  <c r="O253" i="2"/>
  <c r="D254" i="2"/>
  <c r="E254" i="2"/>
  <c r="G254" i="2"/>
  <c r="H254" i="2"/>
  <c r="I254" i="2"/>
  <c r="J254" i="2"/>
  <c r="K254" i="2"/>
  <c r="L254" i="2"/>
  <c r="M254" i="2"/>
  <c r="N254" i="2"/>
  <c r="O254" i="2"/>
  <c r="D255" i="2"/>
  <c r="E255" i="2"/>
  <c r="G255" i="2"/>
  <c r="H255" i="2"/>
  <c r="I255" i="2"/>
  <c r="J255" i="2"/>
  <c r="K255" i="2"/>
  <c r="L255" i="2"/>
  <c r="M255" i="2"/>
  <c r="N255" i="2"/>
  <c r="O255" i="2"/>
  <c r="D256" i="2"/>
  <c r="E256" i="2"/>
  <c r="G256" i="2"/>
  <c r="H256" i="2"/>
  <c r="I256" i="2"/>
  <c r="J256" i="2"/>
  <c r="K256" i="2"/>
  <c r="L256" i="2"/>
  <c r="M256" i="2"/>
  <c r="N256" i="2"/>
  <c r="O256" i="2"/>
  <c r="D257" i="2"/>
  <c r="E257" i="2"/>
  <c r="G257" i="2"/>
  <c r="H257" i="2"/>
  <c r="I257" i="2"/>
  <c r="J257" i="2"/>
  <c r="K257" i="2"/>
  <c r="L257" i="2"/>
  <c r="M257" i="2"/>
  <c r="N257" i="2"/>
  <c r="O257" i="2"/>
  <c r="D258" i="2"/>
  <c r="E258" i="2"/>
  <c r="G258" i="2"/>
  <c r="H258" i="2"/>
  <c r="I258" i="2"/>
  <c r="J258" i="2"/>
  <c r="K258" i="2"/>
  <c r="L258" i="2"/>
  <c r="M258" i="2"/>
  <c r="N258" i="2"/>
  <c r="O258" i="2"/>
  <c r="D259" i="2"/>
  <c r="E259" i="2"/>
  <c r="G259" i="2"/>
  <c r="H259" i="2"/>
  <c r="I259" i="2"/>
  <c r="J259" i="2"/>
  <c r="K259" i="2"/>
  <c r="L259" i="2"/>
  <c r="M259" i="2"/>
  <c r="N259" i="2"/>
  <c r="O259" i="2"/>
  <c r="D260" i="2"/>
  <c r="E260" i="2"/>
  <c r="G260" i="2"/>
  <c r="H260" i="2"/>
  <c r="I260" i="2"/>
  <c r="J260" i="2"/>
  <c r="K260" i="2"/>
  <c r="L260" i="2"/>
  <c r="M260" i="2"/>
  <c r="N260" i="2"/>
  <c r="O260" i="2"/>
  <c r="D261" i="2"/>
  <c r="E261" i="2"/>
  <c r="G261" i="2"/>
  <c r="H261" i="2"/>
  <c r="I261" i="2"/>
  <c r="J261" i="2"/>
  <c r="K261" i="2"/>
  <c r="L261" i="2"/>
  <c r="M261" i="2"/>
  <c r="N261" i="2"/>
  <c r="O261" i="2"/>
  <c r="D262" i="2"/>
  <c r="E262" i="2"/>
  <c r="G262" i="2"/>
  <c r="H262" i="2"/>
  <c r="I262" i="2"/>
  <c r="J262" i="2"/>
  <c r="K262" i="2"/>
  <c r="L262" i="2"/>
  <c r="M262" i="2"/>
  <c r="N262" i="2"/>
  <c r="O262" i="2"/>
  <c r="D263" i="2"/>
  <c r="E263" i="2"/>
  <c r="G263" i="2"/>
  <c r="H263" i="2"/>
  <c r="I263" i="2"/>
  <c r="J263" i="2"/>
  <c r="K263" i="2"/>
  <c r="L263" i="2"/>
  <c r="M263" i="2"/>
  <c r="N263" i="2"/>
  <c r="O263" i="2"/>
  <c r="D264" i="2"/>
  <c r="E264" i="2"/>
  <c r="G264" i="2"/>
  <c r="H264" i="2"/>
  <c r="I264" i="2"/>
  <c r="J264" i="2"/>
  <c r="K264" i="2"/>
  <c r="L264" i="2"/>
  <c r="M264" i="2"/>
  <c r="N264" i="2"/>
  <c r="O264" i="2"/>
  <c r="D265" i="2"/>
  <c r="E265" i="2"/>
  <c r="G265" i="2"/>
  <c r="H265" i="2"/>
  <c r="I265" i="2"/>
  <c r="J265" i="2"/>
  <c r="K265" i="2"/>
  <c r="L265" i="2"/>
  <c r="M265" i="2"/>
  <c r="N265" i="2"/>
  <c r="O265" i="2"/>
  <c r="D266" i="2"/>
  <c r="E266" i="2"/>
  <c r="G266" i="2"/>
  <c r="H266" i="2"/>
  <c r="I266" i="2"/>
  <c r="J266" i="2"/>
  <c r="K266" i="2"/>
  <c r="L266" i="2"/>
  <c r="M266" i="2"/>
  <c r="N266" i="2"/>
  <c r="O266" i="2"/>
  <c r="D267" i="2"/>
  <c r="E267" i="2"/>
  <c r="G267" i="2"/>
  <c r="H267" i="2"/>
  <c r="I267" i="2"/>
  <c r="J267" i="2"/>
  <c r="K267" i="2"/>
  <c r="L267" i="2"/>
  <c r="M267" i="2"/>
  <c r="N267" i="2"/>
  <c r="O267" i="2"/>
  <c r="D268" i="2"/>
  <c r="E268" i="2"/>
  <c r="G268" i="2"/>
  <c r="H268" i="2"/>
  <c r="I268" i="2"/>
  <c r="J268" i="2"/>
  <c r="K268" i="2"/>
  <c r="L268" i="2"/>
  <c r="M268" i="2"/>
  <c r="N268" i="2"/>
  <c r="O268" i="2"/>
  <c r="D269" i="2"/>
  <c r="E269" i="2"/>
  <c r="G269" i="2"/>
  <c r="H269" i="2"/>
  <c r="I269" i="2"/>
  <c r="J269" i="2"/>
  <c r="K269" i="2"/>
  <c r="L269" i="2"/>
  <c r="M269" i="2"/>
  <c r="N269" i="2"/>
  <c r="O269" i="2"/>
  <c r="D270" i="2"/>
  <c r="E270" i="2"/>
  <c r="G270" i="2"/>
  <c r="H270" i="2"/>
  <c r="I270" i="2"/>
  <c r="J270" i="2"/>
  <c r="K270" i="2"/>
  <c r="L270" i="2"/>
  <c r="M270" i="2"/>
  <c r="N270" i="2"/>
  <c r="O270" i="2"/>
  <c r="D271" i="2"/>
  <c r="E271" i="2"/>
  <c r="G271" i="2"/>
  <c r="H271" i="2"/>
  <c r="I271" i="2"/>
  <c r="J271" i="2"/>
  <c r="K271" i="2"/>
  <c r="L271" i="2"/>
  <c r="M271" i="2"/>
  <c r="N271" i="2"/>
  <c r="O271" i="2"/>
  <c r="D272" i="2"/>
  <c r="E272" i="2"/>
  <c r="G272" i="2"/>
  <c r="H272" i="2"/>
  <c r="I272" i="2"/>
  <c r="J272" i="2"/>
  <c r="K272" i="2"/>
  <c r="L272" i="2"/>
  <c r="M272" i="2"/>
  <c r="N272" i="2"/>
  <c r="O272" i="2"/>
  <c r="D273" i="2"/>
  <c r="E273" i="2"/>
  <c r="G273" i="2"/>
  <c r="H273" i="2"/>
  <c r="I273" i="2"/>
  <c r="J273" i="2"/>
  <c r="K273" i="2"/>
  <c r="L273" i="2"/>
  <c r="M273" i="2"/>
  <c r="N273" i="2"/>
  <c r="O273" i="2"/>
  <c r="D274" i="2"/>
  <c r="E274" i="2"/>
  <c r="G274" i="2"/>
  <c r="H274" i="2"/>
  <c r="I274" i="2"/>
  <c r="J274" i="2"/>
  <c r="K274" i="2"/>
  <c r="L274" i="2"/>
  <c r="M274" i="2"/>
  <c r="N274" i="2"/>
  <c r="O274" i="2"/>
  <c r="D275" i="2"/>
  <c r="E275" i="2"/>
  <c r="G275" i="2"/>
  <c r="H275" i="2"/>
  <c r="I275" i="2"/>
  <c r="J275" i="2"/>
  <c r="K275" i="2"/>
  <c r="L275" i="2"/>
  <c r="M275" i="2"/>
  <c r="N275" i="2"/>
  <c r="O275" i="2"/>
  <c r="D276" i="2"/>
  <c r="E276" i="2"/>
  <c r="G276" i="2"/>
  <c r="H276" i="2"/>
  <c r="I276" i="2"/>
  <c r="J276" i="2"/>
  <c r="K276" i="2"/>
  <c r="L276" i="2"/>
  <c r="M276" i="2"/>
  <c r="N276" i="2"/>
  <c r="O276" i="2"/>
  <c r="D277" i="2"/>
  <c r="E277" i="2"/>
  <c r="G277" i="2"/>
  <c r="H277" i="2"/>
  <c r="I277" i="2"/>
  <c r="J277" i="2"/>
  <c r="K277" i="2"/>
  <c r="L277" i="2"/>
  <c r="M277" i="2"/>
  <c r="N277" i="2"/>
  <c r="O277" i="2"/>
  <c r="D278" i="2"/>
  <c r="E278" i="2"/>
  <c r="G278" i="2"/>
  <c r="H278" i="2"/>
  <c r="I278" i="2"/>
  <c r="J278" i="2"/>
  <c r="K278" i="2"/>
  <c r="L278" i="2"/>
  <c r="M278" i="2"/>
  <c r="N278" i="2"/>
  <c r="O278" i="2"/>
  <c r="D279" i="2"/>
  <c r="E279" i="2"/>
  <c r="G279" i="2"/>
  <c r="H279" i="2"/>
  <c r="I279" i="2"/>
  <c r="J279" i="2"/>
  <c r="K279" i="2"/>
  <c r="L279" i="2"/>
  <c r="M279" i="2"/>
  <c r="N279" i="2"/>
  <c r="O279" i="2"/>
  <c r="D280" i="2"/>
  <c r="E280" i="2"/>
  <c r="G280" i="2"/>
  <c r="H280" i="2"/>
  <c r="I280" i="2"/>
  <c r="J280" i="2"/>
  <c r="K280" i="2"/>
  <c r="L280" i="2"/>
  <c r="M280" i="2"/>
  <c r="N280" i="2"/>
  <c r="O280" i="2"/>
  <c r="D281" i="2"/>
  <c r="E281" i="2"/>
  <c r="G281" i="2"/>
  <c r="H281" i="2"/>
  <c r="I281" i="2"/>
  <c r="J281" i="2"/>
  <c r="K281" i="2"/>
  <c r="L281" i="2"/>
  <c r="M281" i="2"/>
  <c r="N281" i="2"/>
  <c r="O281" i="2"/>
  <c r="D282" i="2"/>
  <c r="E282" i="2"/>
  <c r="G282" i="2"/>
  <c r="H282" i="2"/>
  <c r="I282" i="2"/>
  <c r="J282" i="2"/>
  <c r="K282" i="2"/>
  <c r="L282" i="2"/>
  <c r="M282" i="2"/>
  <c r="N282" i="2"/>
  <c r="O282" i="2"/>
  <c r="D283" i="2"/>
  <c r="E283" i="2"/>
  <c r="G283" i="2"/>
  <c r="H283" i="2"/>
  <c r="I283" i="2"/>
  <c r="J283" i="2"/>
  <c r="K283" i="2"/>
  <c r="L283" i="2"/>
  <c r="M283" i="2"/>
  <c r="N283" i="2"/>
  <c r="O283" i="2"/>
  <c r="D284" i="2"/>
  <c r="E284" i="2"/>
  <c r="G284" i="2"/>
  <c r="H284" i="2"/>
  <c r="I284" i="2"/>
  <c r="J284" i="2"/>
  <c r="K284" i="2"/>
  <c r="L284" i="2"/>
  <c r="M284" i="2"/>
  <c r="N284" i="2"/>
  <c r="O284" i="2"/>
  <c r="D285" i="2"/>
  <c r="E285" i="2"/>
  <c r="G285" i="2"/>
  <c r="H285" i="2"/>
  <c r="I285" i="2"/>
  <c r="J285" i="2"/>
  <c r="K285" i="2"/>
  <c r="L285" i="2"/>
  <c r="M285" i="2"/>
  <c r="N285" i="2"/>
  <c r="O285" i="2"/>
  <c r="D286" i="2"/>
  <c r="E286" i="2"/>
  <c r="G286" i="2"/>
  <c r="H286" i="2"/>
  <c r="I286" i="2"/>
  <c r="J286" i="2"/>
  <c r="K286" i="2"/>
  <c r="L286" i="2"/>
  <c r="M286" i="2"/>
  <c r="N286" i="2"/>
  <c r="O286" i="2"/>
  <c r="D287" i="2"/>
  <c r="E287" i="2"/>
  <c r="G287" i="2"/>
  <c r="H287" i="2"/>
  <c r="I287" i="2"/>
  <c r="J287" i="2"/>
  <c r="K287" i="2"/>
  <c r="L287" i="2"/>
  <c r="M287" i="2"/>
  <c r="N287" i="2"/>
  <c r="O287" i="2"/>
  <c r="D288" i="2"/>
  <c r="E288" i="2"/>
  <c r="G288" i="2"/>
  <c r="H288" i="2"/>
  <c r="I288" i="2"/>
  <c r="J288" i="2"/>
  <c r="K288" i="2"/>
  <c r="L288" i="2"/>
  <c r="M288" i="2"/>
  <c r="N288" i="2"/>
  <c r="O288" i="2"/>
  <c r="D289" i="2"/>
  <c r="E289" i="2"/>
  <c r="G289" i="2"/>
  <c r="H289" i="2"/>
  <c r="I289" i="2"/>
  <c r="J289" i="2"/>
  <c r="K289" i="2"/>
  <c r="L289" i="2"/>
  <c r="M289" i="2"/>
  <c r="N289" i="2"/>
  <c r="O289" i="2"/>
  <c r="D290" i="2"/>
  <c r="E290" i="2"/>
  <c r="G290" i="2"/>
  <c r="H290" i="2"/>
  <c r="I290" i="2"/>
  <c r="J290" i="2"/>
  <c r="K290" i="2"/>
  <c r="L290" i="2"/>
  <c r="M290" i="2"/>
  <c r="N290" i="2"/>
  <c r="O290" i="2"/>
  <c r="D291" i="2"/>
  <c r="E291" i="2"/>
  <c r="G291" i="2"/>
  <c r="H291" i="2"/>
  <c r="I291" i="2"/>
  <c r="J291" i="2"/>
  <c r="K291" i="2"/>
  <c r="L291" i="2"/>
  <c r="M291" i="2"/>
  <c r="N291" i="2"/>
  <c r="O291" i="2"/>
  <c r="D292" i="2"/>
  <c r="E292" i="2"/>
  <c r="G292" i="2"/>
  <c r="H292" i="2"/>
  <c r="I292" i="2"/>
  <c r="J292" i="2"/>
  <c r="K292" i="2"/>
  <c r="L292" i="2"/>
  <c r="M292" i="2"/>
  <c r="N292" i="2"/>
  <c r="O292" i="2"/>
  <c r="D293" i="2"/>
  <c r="E293" i="2"/>
  <c r="G293" i="2"/>
  <c r="H293" i="2"/>
  <c r="I293" i="2"/>
  <c r="J293" i="2"/>
  <c r="K293" i="2"/>
  <c r="L293" i="2"/>
  <c r="M293" i="2"/>
  <c r="N293" i="2"/>
  <c r="O293" i="2"/>
  <c r="D294" i="2"/>
  <c r="E294" i="2"/>
  <c r="G294" i="2"/>
  <c r="H294" i="2"/>
  <c r="I294" i="2"/>
  <c r="J294" i="2"/>
  <c r="K294" i="2"/>
  <c r="L294" i="2"/>
  <c r="M294" i="2"/>
  <c r="N294" i="2"/>
  <c r="O294" i="2"/>
  <c r="D295" i="2"/>
  <c r="E295" i="2"/>
  <c r="G295" i="2"/>
  <c r="H295" i="2"/>
  <c r="I295" i="2"/>
  <c r="J295" i="2"/>
  <c r="K295" i="2"/>
  <c r="L295" i="2"/>
  <c r="M295" i="2"/>
  <c r="N295" i="2"/>
  <c r="O295" i="2"/>
  <c r="D296" i="2"/>
  <c r="E296" i="2"/>
  <c r="G296" i="2"/>
  <c r="H296" i="2"/>
  <c r="I296" i="2"/>
  <c r="J296" i="2"/>
  <c r="K296" i="2"/>
  <c r="L296" i="2"/>
  <c r="M296" i="2"/>
  <c r="N296" i="2"/>
  <c r="O296" i="2"/>
  <c r="D297" i="2"/>
  <c r="E297" i="2"/>
  <c r="G297" i="2"/>
  <c r="H297" i="2"/>
  <c r="I297" i="2"/>
  <c r="J297" i="2"/>
  <c r="K297" i="2"/>
  <c r="L297" i="2"/>
  <c r="M297" i="2"/>
  <c r="N297" i="2"/>
  <c r="O297" i="2"/>
  <c r="D298" i="2"/>
  <c r="E298" i="2"/>
  <c r="G298" i="2"/>
  <c r="H298" i="2"/>
  <c r="I298" i="2"/>
  <c r="J298" i="2"/>
  <c r="K298" i="2"/>
  <c r="L298" i="2"/>
  <c r="M298" i="2"/>
  <c r="N298" i="2"/>
  <c r="O298" i="2"/>
  <c r="D299" i="2"/>
  <c r="E299" i="2"/>
  <c r="G299" i="2"/>
  <c r="H299" i="2"/>
  <c r="I299" i="2"/>
  <c r="J299" i="2"/>
  <c r="K299" i="2"/>
  <c r="L299" i="2"/>
  <c r="M299" i="2"/>
  <c r="N299" i="2"/>
  <c r="O299" i="2"/>
  <c r="D300" i="2"/>
  <c r="E300" i="2"/>
  <c r="G300" i="2"/>
  <c r="H300" i="2"/>
  <c r="I300" i="2"/>
  <c r="J300" i="2"/>
  <c r="K300" i="2"/>
  <c r="L300" i="2"/>
  <c r="M300" i="2"/>
  <c r="N300" i="2"/>
  <c r="O300" i="2"/>
  <c r="D301" i="2"/>
  <c r="E301" i="2"/>
  <c r="G301" i="2"/>
  <c r="H301" i="2"/>
  <c r="I301" i="2"/>
  <c r="J301" i="2"/>
  <c r="K301" i="2"/>
  <c r="L301" i="2"/>
  <c r="M301" i="2"/>
  <c r="N301" i="2"/>
  <c r="O301" i="2"/>
  <c r="D302" i="2"/>
  <c r="E302" i="2"/>
  <c r="G302" i="2"/>
  <c r="H302" i="2"/>
  <c r="I302" i="2"/>
  <c r="J302" i="2"/>
  <c r="K302" i="2"/>
  <c r="L302" i="2"/>
  <c r="M302" i="2"/>
  <c r="N302" i="2"/>
  <c r="O302" i="2"/>
  <c r="D303" i="2"/>
  <c r="E303" i="2"/>
  <c r="G303" i="2"/>
  <c r="H303" i="2"/>
  <c r="I303" i="2"/>
  <c r="J303" i="2"/>
  <c r="K303" i="2"/>
  <c r="L303" i="2"/>
  <c r="M303" i="2"/>
  <c r="N303" i="2"/>
  <c r="O303" i="2"/>
  <c r="D304" i="2"/>
  <c r="E304" i="2"/>
  <c r="G304" i="2"/>
  <c r="H304" i="2"/>
  <c r="I304" i="2"/>
  <c r="J304" i="2"/>
  <c r="K304" i="2"/>
  <c r="L304" i="2"/>
  <c r="M304" i="2"/>
  <c r="N304" i="2"/>
  <c r="O304" i="2"/>
  <c r="D305" i="2"/>
  <c r="E305" i="2"/>
  <c r="G305" i="2"/>
  <c r="H305" i="2"/>
  <c r="I305" i="2"/>
  <c r="J305" i="2"/>
  <c r="K305" i="2"/>
  <c r="L305" i="2"/>
  <c r="M305" i="2"/>
  <c r="N305" i="2"/>
  <c r="O305" i="2"/>
  <c r="D306" i="2"/>
  <c r="E306" i="2"/>
  <c r="G306" i="2"/>
  <c r="H306" i="2"/>
  <c r="I306" i="2"/>
  <c r="J306" i="2"/>
  <c r="K306" i="2"/>
  <c r="L306" i="2"/>
  <c r="M306" i="2"/>
  <c r="N306" i="2"/>
  <c r="O306" i="2"/>
  <c r="D307" i="2"/>
  <c r="E307" i="2"/>
  <c r="G307" i="2"/>
  <c r="H307" i="2"/>
  <c r="I307" i="2"/>
  <c r="J307" i="2"/>
  <c r="K307" i="2"/>
  <c r="L307" i="2"/>
  <c r="M307" i="2"/>
  <c r="N307" i="2"/>
  <c r="O307" i="2"/>
  <c r="D308" i="2"/>
  <c r="E308" i="2"/>
  <c r="G308" i="2"/>
  <c r="H308" i="2"/>
  <c r="I308" i="2"/>
  <c r="J308" i="2"/>
  <c r="K308" i="2"/>
  <c r="L308" i="2"/>
  <c r="M308" i="2"/>
  <c r="N308" i="2"/>
  <c r="O308" i="2"/>
  <c r="D309" i="2"/>
  <c r="E309" i="2"/>
  <c r="G309" i="2"/>
  <c r="H309" i="2"/>
  <c r="I309" i="2"/>
  <c r="J309" i="2"/>
  <c r="K309" i="2"/>
  <c r="L309" i="2"/>
  <c r="M309" i="2"/>
  <c r="N309" i="2"/>
  <c r="O309" i="2"/>
  <c r="D310" i="2"/>
  <c r="E310" i="2"/>
  <c r="G310" i="2"/>
  <c r="H310" i="2"/>
  <c r="I310" i="2"/>
  <c r="J310" i="2"/>
  <c r="K310" i="2"/>
  <c r="L310" i="2"/>
  <c r="M310" i="2"/>
  <c r="N310" i="2"/>
  <c r="O310" i="2"/>
  <c r="D311" i="2"/>
  <c r="E311" i="2"/>
  <c r="G311" i="2"/>
  <c r="H311" i="2"/>
  <c r="I311" i="2"/>
  <c r="J311" i="2"/>
  <c r="K311" i="2"/>
  <c r="L311" i="2"/>
  <c r="M311" i="2"/>
  <c r="N311" i="2"/>
  <c r="O311" i="2"/>
  <c r="D312" i="2"/>
  <c r="E312" i="2"/>
  <c r="G312" i="2"/>
  <c r="H312" i="2"/>
  <c r="I312" i="2"/>
  <c r="J312" i="2"/>
  <c r="K312" i="2"/>
  <c r="L312" i="2"/>
  <c r="M312" i="2"/>
  <c r="N312" i="2"/>
  <c r="O312" i="2"/>
  <c r="D313" i="2"/>
  <c r="E313" i="2"/>
  <c r="G313" i="2"/>
  <c r="H313" i="2"/>
  <c r="I313" i="2"/>
  <c r="J313" i="2"/>
  <c r="K313" i="2"/>
  <c r="L313" i="2"/>
  <c r="M313" i="2"/>
  <c r="N313" i="2"/>
  <c r="O313" i="2"/>
  <c r="D314" i="2"/>
  <c r="E314" i="2"/>
  <c r="G314" i="2"/>
  <c r="H314" i="2"/>
  <c r="I314" i="2"/>
  <c r="J314" i="2"/>
  <c r="K314" i="2"/>
  <c r="L314" i="2"/>
  <c r="M314" i="2"/>
  <c r="N314" i="2"/>
  <c r="O314" i="2"/>
  <c r="D315" i="2"/>
  <c r="E315" i="2"/>
  <c r="G315" i="2"/>
  <c r="H315" i="2"/>
  <c r="I315" i="2"/>
  <c r="J315" i="2"/>
  <c r="K315" i="2"/>
  <c r="L315" i="2"/>
  <c r="M315" i="2"/>
  <c r="N315" i="2"/>
  <c r="O315" i="2"/>
  <c r="D316" i="2"/>
  <c r="E316" i="2"/>
  <c r="G316" i="2"/>
  <c r="H316" i="2"/>
  <c r="I316" i="2"/>
  <c r="J316" i="2"/>
  <c r="K316" i="2"/>
  <c r="L316" i="2"/>
  <c r="M316" i="2"/>
  <c r="N316" i="2"/>
  <c r="O316" i="2"/>
  <c r="D317" i="2"/>
  <c r="E317" i="2"/>
  <c r="G317" i="2"/>
  <c r="H317" i="2"/>
  <c r="I317" i="2"/>
  <c r="J317" i="2"/>
  <c r="K317" i="2"/>
  <c r="L317" i="2"/>
  <c r="M317" i="2"/>
  <c r="N317" i="2"/>
  <c r="O317" i="2"/>
  <c r="D318" i="2"/>
  <c r="E318" i="2"/>
  <c r="G318" i="2"/>
  <c r="H318" i="2"/>
  <c r="I318" i="2"/>
  <c r="J318" i="2"/>
  <c r="K318" i="2"/>
  <c r="L318" i="2"/>
  <c r="M318" i="2"/>
  <c r="N318" i="2"/>
  <c r="O318" i="2"/>
  <c r="D319" i="2"/>
  <c r="E319" i="2"/>
  <c r="G319" i="2"/>
  <c r="H319" i="2"/>
  <c r="I319" i="2"/>
  <c r="J319" i="2"/>
  <c r="K319" i="2"/>
  <c r="L319" i="2"/>
  <c r="M319" i="2"/>
  <c r="N319" i="2"/>
  <c r="O319" i="2"/>
  <c r="D320" i="2"/>
  <c r="E320" i="2"/>
  <c r="G320" i="2"/>
  <c r="H320" i="2"/>
  <c r="I320" i="2"/>
  <c r="J320" i="2"/>
  <c r="K320" i="2"/>
  <c r="L320" i="2"/>
  <c r="M320" i="2"/>
  <c r="N320" i="2"/>
  <c r="O320" i="2"/>
  <c r="D321" i="2"/>
  <c r="E321" i="2"/>
  <c r="G321" i="2"/>
  <c r="H321" i="2"/>
  <c r="I321" i="2"/>
  <c r="J321" i="2"/>
  <c r="K321" i="2"/>
  <c r="L321" i="2"/>
  <c r="M321" i="2"/>
  <c r="N321" i="2"/>
  <c r="O321" i="2"/>
  <c r="D322" i="2"/>
  <c r="E322" i="2"/>
  <c r="G322" i="2"/>
  <c r="H322" i="2"/>
  <c r="I322" i="2"/>
  <c r="J322" i="2"/>
  <c r="K322" i="2"/>
  <c r="L322" i="2"/>
  <c r="M322" i="2"/>
  <c r="N322" i="2"/>
  <c r="O322" i="2"/>
  <c r="D323" i="2"/>
  <c r="E323" i="2"/>
  <c r="G323" i="2"/>
  <c r="H323" i="2"/>
  <c r="I323" i="2"/>
  <c r="J323" i="2"/>
  <c r="K323" i="2"/>
  <c r="L323" i="2"/>
  <c r="M323" i="2"/>
  <c r="N323" i="2"/>
  <c r="O323" i="2"/>
  <c r="D324" i="2"/>
  <c r="E324" i="2"/>
  <c r="G324" i="2"/>
  <c r="H324" i="2"/>
  <c r="I324" i="2"/>
  <c r="J324" i="2"/>
  <c r="K324" i="2"/>
  <c r="L324" i="2"/>
  <c r="M324" i="2"/>
  <c r="N324" i="2"/>
  <c r="O324" i="2"/>
  <c r="D325" i="2"/>
  <c r="E325" i="2"/>
  <c r="G325" i="2"/>
  <c r="H325" i="2"/>
  <c r="I325" i="2"/>
  <c r="J325" i="2"/>
  <c r="K325" i="2"/>
  <c r="L325" i="2"/>
  <c r="M325" i="2"/>
  <c r="N325" i="2"/>
  <c r="O325" i="2"/>
  <c r="D326" i="2"/>
  <c r="E326" i="2"/>
  <c r="G326" i="2"/>
  <c r="H326" i="2"/>
  <c r="I326" i="2"/>
  <c r="J326" i="2"/>
  <c r="K326" i="2"/>
  <c r="L326" i="2"/>
  <c r="M326" i="2"/>
  <c r="N326" i="2"/>
  <c r="O326" i="2"/>
  <c r="D327" i="2"/>
  <c r="E327" i="2"/>
  <c r="G327" i="2"/>
  <c r="H327" i="2"/>
  <c r="I327" i="2"/>
  <c r="J327" i="2"/>
  <c r="K327" i="2"/>
  <c r="L327" i="2"/>
  <c r="M327" i="2"/>
  <c r="N327" i="2"/>
  <c r="O327" i="2"/>
  <c r="D328" i="2"/>
  <c r="E328" i="2"/>
  <c r="G328" i="2"/>
  <c r="H328" i="2"/>
  <c r="I328" i="2"/>
  <c r="J328" i="2"/>
  <c r="K328" i="2"/>
  <c r="L328" i="2"/>
  <c r="M328" i="2"/>
  <c r="N328" i="2"/>
  <c r="O328" i="2"/>
  <c r="D329" i="2"/>
  <c r="E329" i="2"/>
  <c r="G329" i="2"/>
  <c r="H329" i="2"/>
  <c r="I329" i="2"/>
  <c r="J329" i="2"/>
  <c r="K329" i="2"/>
  <c r="L329" i="2"/>
  <c r="M329" i="2"/>
  <c r="N329" i="2"/>
  <c r="O329" i="2"/>
  <c r="D330" i="2"/>
  <c r="E330" i="2"/>
  <c r="G330" i="2"/>
  <c r="H330" i="2"/>
  <c r="I330" i="2"/>
  <c r="J330" i="2"/>
  <c r="K330" i="2"/>
  <c r="L330" i="2"/>
  <c r="M330" i="2"/>
  <c r="N330" i="2"/>
  <c r="O330" i="2"/>
  <c r="D331" i="2"/>
  <c r="E331" i="2"/>
  <c r="G331" i="2"/>
  <c r="H331" i="2"/>
  <c r="I331" i="2"/>
  <c r="J331" i="2"/>
  <c r="K331" i="2"/>
  <c r="L331" i="2"/>
  <c r="M331" i="2"/>
  <c r="N331" i="2"/>
  <c r="O331" i="2"/>
  <c r="D332" i="2"/>
  <c r="E332" i="2"/>
  <c r="G332" i="2"/>
  <c r="H332" i="2"/>
  <c r="I332" i="2"/>
  <c r="J332" i="2"/>
  <c r="K332" i="2"/>
  <c r="L332" i="2"/>
  <c r="M332" i="2"/>
  <c r="N332" i="2"/>
  <c r="O332" i="2"/>
  <c r="D333" i="2"/>
  <c r="E333" i="2"/>
  <c r="G333" i="2"/>
  <c r="H333" i="2"/>
  <c r="I333" i="2"/>
  <c r="J333" i="2"/>
  <c r="K333" i="2"/>
  <c r="L333" i="2"/>
  <c r="M333" i="2"/>
  <c r="N333" i="2"/>
  <c r="O333" i="2"/>
  <c r="D334" i="2"/>
  <c r="E334" i="2"/>
  <c r="G334" i="2"/>
  <c r="H334" i="2"/>
  <c r="I334" i="2"/>
  <c r="J334" i="2"/>
  <c r="K334" i="2"/>
  <c r="L334" i="2"/>
  <c r="M334" i="2"/>
  <c r="N334" i="2"/>
  <c r="O334" i="2"/>
  <c r="D335" i="2"/>
  <c r="E335" i="2"/>
  <c r="G335" i="2"/>
  <c r="H335" i="2"/>
  <c r="I335" i="2"/>
  <c r="J335" i="2"/>
  <c r="K335" i="2"/>
  <c r="L335" i="2"/>
  <c r="M335" i="2"/>
  <c r="N335" i="2"/>
  <c r="O335" i="2"/>
  <c r="D336" i="2"/>
  <c r="E336" i="2"/>
  <c r="G336" i="2"/>
  <c r="H336" i="2"/>
  <c r="I336" i="2"/>
  <c r="J336" i="2"/>
  <c r="K336" i="2"/>
  <c r="L336" i="2"/>
  <c r="M336" i="2"/>
  <c r="N336" i="2"/>
  <c r="O336" i="2"/>
  <c r="D337" i="2"/>
  <c r="E337" i="2"/>
  <c r="G337" i="2"/>
  <c r="H337" i="2"/>
  <c r="I337" i="2"/>
  <c r="J337" i="2"/>
  <c r="K337" i="2"/>
  <c r="L337" i="2"/>
  <c r="M337" i="2"/>
  <c r="N337" i="2"/>
  <c r="O337" i="2"/>
  <c r="D338" i="2"/>
  <c r="E338" i="2"/>
  <c r="G338" i="2"/>
  <c r="H338" i="2"/>
  <c r="I338" i="2"/>
  <c r="J338" i="2"/>
  <c r="K338" i="2"/>
  <c r="L338" i="2"/>
  <c r="M338" i="2"/>
  <c r="N338" i="2"/>
  <c r="O338" i="2"/>
  <c r="D339" i="2"/>
  <c r="E339" i="2"/>
  <c r="G339" i="2"/>
  <c r="H339" i="2"/>
  <c r="I339" i="2"/>
  <c r="J339" i="2"/>
  <c r="K339" i="2"/>
  <c r="L339" i="2"/>
  <c r="M339" i="2"/>
  <c r="N339" i="2"/>
  <c r="O339" i="2"/>
  <c r="D340" i="2"/>
  <c r="E340" i="2"/>
  <c r="G340" i="2"/>
  <c r="H340" i="2"/>
  <c r="I340" i="2"/>
  <c r="J340" i="2"/>
  <c r="K340" i="2"/>
  <c r="L340" i="2"/>
  <c r="M340" i="2"/>
  <c r="N340" i="2"/>
  <c r="O340" i="2"/>
  <c r="D341" i="2"/>
  <c r="E341" i="2"/>
  <c r="G341" i="2"/>
  <c r="H341" i="2"/>
  <c r="I341" i="2"/>
  <c r="J341" i="2"/>
  <c r="K341" i="2"/>
  <c r="L341" i="2"/>
  <c r="M341" i="2"/>
  <c r="N341" i="2"/>
  <c r="O341" i="2"/>
  <c r="D342" i="2"/>
  <c r="E342" i="2"/>
  <c r="G342" i="2"/>
  <c r="H342" i="2"/>
  <c r="I342" i="2"/>
  <c r="J342" i="2"/>
  <c r="K342" i="2"/>
  <c r="L342" i="2"/>
  <c r="M342" i="2"/>
  <c r="N342" i="2"/>
  <c r="O342" i="2"/>
  <c r="D343" i="2"/>
  <c r="E343" i="2"/>
  <c r="G343" i="2"/>
  <c r="H343" i="2"/>
  <c r="I343" i="2"/>
  <c r="J343" i="2"/>
  <c r="K343" i="2"/>
  <c r="L343" i="2"/>
  <c r="M343" i="2"/>
  <c r="N343" i="2"/>
  <c r="O343" i="2"/>
  <c r="D344" i="2"/>
  <c r="E344" i="2"/>
  <c r="G344" i="2"/>
  <c r="H344" i="2"/>
  <c r="I344" i="2"/>
  <c r="J344" i="2"/>
  <c r="K344" i="2"/>
  <c r="L344" i="2"/>
  <c r="M344" i="2"/>
  <c r="N344" i="2"/>
  <c r="O344" i="2"/>
  <c r="D345" i="2"/>
  <c r="E345" i="2"/>
  <c r="G345" i="2"/>
  <c r="H345" i="2"/>
  <c r="I345" i="2"/>
  <c r="J345" i="2"/>
  <c r="K345" i="2"/>
  <c r="L345" i="2"/>
  <c r="M345" i="2"/>
  <c r="N345" i="2"/>
  <c r="O345" i="2"/>
  <c r="D346" i="2"/>
  <c r="E346" i="2"/>
  <c r="G346" i="2"/>
  <c r="H346" i="2"/>
  <c r="I346" i="2"/>
  <c r="J346" i="2"/>
  <c r="K346" i="2"/>
  <c r="L346" i="2"/>
  <c r="M346" i="2"/>
  <c r="N346" i="2"/>
  <c r="O346" i="2"/>
  <c r="D347" i="2"/>
  <c r="E347" i="2"/>
  <c r="G347" i="2"/>
  <c r="H347" i="2"/>
  <c r="I347" i="2"/>
  <c r="J347" i="2"/>
  <c r="K347" i="2"/>
  <c r="L347" i="2"/>
  <c r="M347" i="2"/>
  <c r="N347" i="2"/>
  <c r="O347" i="2"/>
  <c r="D348" i="2"/>
  <c r="E348" i="2"/>
  <c r="G348" i="2"/>
  <c r="H348" i="2"/>
  <c r="I348" i="2"/>
  <c r="J348" i="2"/>
  <c r="K348" i="2"/>
  <c r="L348" i="2"/>
  <c r="M348" i="2"/>
  <c r="N348" i="2"/>
  <c r="O348" i="2"/>
  <c r="D349" i="2"/>
  <c r="E349" i="2"/>
  <c r="G349" i="2"/>
  <c r="H349" i="2"/>
  <c r="I349" i="2"/>
  <c r="J349" i="2"/>
  <c r="K349" i="2"/>
  <c r="L349" i="2"/>
  <c r="M349" i="2"/>
  <c r="N349" i="2"/>
  <c r="O349" i="2"/>
  <c r="D350" i="2"/>
  <c r="E350" i="2"/>
  <c r="G350" i="2"/>
  <c r="H350" i="2"/>
  <c r="I350" i="2"/>
  <c r="J350" i="2"/>
  <c r="K350" i="2"/>
  <c r="L350" i="2"/>
  <c r="M350" i="2"/>
  <c r="N350" i="2"/>
  <c r="O350" i="2"/>
  <c r="D351" i="2"/>
  <c r="E351" i="2"/>
  <c r="G351" i="2"/>
  <c r="H351" i="2"/>
  <c r="I351" i="2"/>
  <c r="J351" i="2"/>
  <c r="K351" i="2"/>
  <c r="L351" i="2"/>
  <c r="M351" i="2"/>
  <c r="N351" i="2"/>
  <c r="O351" i="2"/>
  <c r="D352" i="2"/>
  <c r="E352" i="2"/>
  <c r="G352" i="2"/>
  <c r="H352" i="2"/>
  <c r="I352" i="2"/>
  <c r="J352" i="2"/>
  <c r="K352" i="2"/>
  <c r="L352" i="2"/>
  <c r="M352" i="2"/>
  <c r="N352" i="2"/>
  <c r="O352" i="2"/>
  <c r="D353" i="2"/>
  <c r="E353" i="2"/>
  <c r="G353" i="2"/>
  <c r="H353" i="2"/>
  <c r="I353" i="2"/>
  <c r="J353" i="2"/>
  <c r="K353" i="2"/>
  <c r="L353" i="2"/>
  <c r="M353" i="2"/>
  <c r="N353" i="2"/>
  <c r="O353" i="2"/>
  <c r="D354" i="2"/>
  <c r="E354" i="2"/>
  <c r="G354" i="2"/>
  <c r="H354" i="2"/>
  <c r="I354" i="2"/>
  <c r="J354" i="2"/>
  <c r="K354" i="2"/>
  <c r="L354" i="2"/>
  <c r="M354" i="2"/>
  <c r="N354" i="2"/>
  <c r="O354" i="2"/>
  <c r="D355" i="2"/>
  <c r="E355" i="2"/>
  <c r="G355" i="2"/>
  <c r="H355" i="2"/>
  <c r="I355" i="2"/>
  <c r="J355" i="2"/>
  <c r="K355" i="2"/>
  <c r="L355" i="2"/>
  <c r="M355" i="2"/>
  <c r="N355" i="2"/>
  <c r="O355" i="2"/>
  <c r="D356" i="2"/>
  <c r="E356" i="2"/>
  <c r="G356" i="2"/>
  <c r="H356" i="2"/>
  <c r="I356" i="2"/>
  <c r="J356" i="2"/>
  <c r="K356" i="2"/>
  <c r="L356" i="2"/>
  <c r="M356" i="2"/>
  <c r="N356" i="2"/>
  <c r="O356" i="2"/>
  <c r="D357" i="2"/>
  <c r="E357" i="2"/>
  <c r="G357" i="2"/>
  <c r="H357" i="2"/>
  <c r="I357" i="2"/>
  <c r="J357" i="2"/>
  <c r="K357" i="2"/>
  <c r="L357" i="2"/>
  <c r="M357" i="2"/>
  <c r="N357" i="2"/>
  <c r="O357" i="2"/>
  <c r="D358" i="2"/>
  <c r="E358" i="2"/>
  <c r="G358" i="2"/>
  <c r="H358" i="2"/>
  <c r="I358" i="2"/>
  <c r="J358" i="2"/>
  <c r="K358" i="2"/>
  <c r="L358" i="2"/>
  <c r="M358" i="2"/>
  <c r="N358" i="2"/>
  <c r="O358" i="2"/>
  <c r="D359" i="2"/>
  <c r="E359" i="2"/>
  <c r="G359" i="2"/>
  <c r="H359" i="2"/>
  <c r="I359" i="2"/>
  <c r="J359" i="2"/>
  <c r="K359" i="2"/>
  <c r="L359" i="2"/>
  <c r="M359" i="2"/>
  <c r="N359" i="2"/>
  <c r="O359" i="2"/>
  <c r="D360" i="2"/>
  <c r="E360" i="2"/>
  <c r="G360" i="2"/>
  <c r="H360" i="2"/>
  <c r="I360" i="2"/>
  <c r="J360" i="2"/>
  <c r="K360" i="2"/>
  <c r="L360" i="2"/>
  <c r="M360" i="2"/>
  <c r="N360" i="2"/>
  <c r="O360" i="2"/>
  <c r="D361" i="2"/>
  <c r="E361" i="2"/>
  <c r="G361" i="2"/>
  <c r="H361" i="2"/>
  <c r="I361" i="2"/>
  <c r="J361" i="2"/>
  <c r="K361" i="2"/>
  <c r="L361" i="2"/>
  <c r="M361" i="2"/>
  <c r="N361" i="2"/>
  <c r="O361" i="2"/>
  <c r="D362" i="2"/>
  <c r="E362" i="2"/>
  <c r="G362" i="2"/>
  <c r="H362" i="2"/>
  <c r="I362" i="2"/>
  <c r="J362" i="2"/>
  <c r="K362" i="2"/>
  <c r="L362" i="2"/>
  <c r="M362" i="2"/>
  <c r="N362" i="2"/>
  <c r="O362" i="2"/>
  <c r="D363" i="2"/>
  <c r="E363" i="2"/>
  <c r="G363" i="2"/>
  <c r="H363" i="2"/>
  <c r="I363" i="2"/>
  <c r="J363" i="2"/>
  <c r="K363" i="2"/>
  <c r="L363" i="2"/>
  <c r="M363" i="2"/>
  <c r="N363" i="2"/>
  <c r="O363" i="2"/>
  <c r="D364" i="2"/>
  <c r="E364" i="2"/>
  <c r="G364" i="2"/>
  <c r="H364" i="2"/>
  <c r="I364" i="2"/>
  <c r="J364" i="2"/>
  <c r="K364" i="2"/>
  <c r="L364" i="2"/>
  <c r="M364" i="2"/>
  <c r="N364" i="2"/>
  <c r="O364" i="2"/>
  <c r="D365" i="2"/>
  <c r="E365" i="2"/>
  <c r="G365" i="2"/>
  <c r="H365" i="2"/>
  <c r="I365" i="2"/>
  <c r="J365" i="2"/>
  <c r="K365" i="2"/>
  <c r="L365" i="2"/>
  <c r="M365" i="2"/>
  <c r="N365" i="2"/>
  <c r="O365" i="2"/>
  <c r="D366" i="2"/>
  <c r="E366" i="2"/>
  <c r="G366" i="2"/>
  <c r="H366" i="2"/>
  <c r="I366" i="2"/>
  <c r="J366" i="2"/>
  <c r="K366" i="2"/>
  <c r="L366" i="2"/>
  <c r="M366" i="2"/>
  <c r="N366" i="2"/>
  <c r="O366" i="2"/>
  <c r="D367" i="2"/>
  <c r="E367" i="2"/>
  <c r="G367" i="2"/>
  <c r="H367" i="2"/>
  <c r="I367" i="2"/>
  <c r="J367" i="2"/>
  <c r="K367" i="2"/>
  <c r="L367" i="2"/>
  <c r="M367" i="2"/>
  <c r="N367" i="2"/>
  <c r="O367" i="2"/>
  <c r="D368" i="2"/>
  <c r="E368" i="2"/>
  <c r="G368" i="2"/>
  <c r="H368" i="2"/>
  <c r="I368" i="2"/>
  <c r="J368" i="2"/>
  <c r="K368" i="2"/>
  <c r="L368" i="2"/>
  <c r="M368" i="2"/>
  <c r="N368" i="2"/>
  <c r="O368" i="2"/>
  <c r="D369" i="2"/>
  <c r="E369" i="2"/>
  <c r="G369" i="2"/>
  <c r="H369" i="2"/>
  <c r="I369" i="2"/>
  <c r="J369" i="2"/>
  <c r="K369" i="2"/>
  <c r="L369" i="2"/>
  <c r="M369" i="2"/>
  <c r="N369" i="2"/>
  <c r="O369" i="2"/>
  <c r="D370" i="2"/>
  <c r="E370" i="2"/>
  <c r="G370" i="2"/>
  <c r="H370" i="2"/>
  <c r="I370" i="2"/>
  <c r="J370" i="2"/>
  <c r="K370" i="2"/>
  <c r="L370" i="2"/>
  <c r="M370" i="2"/>
  <c r="N370" i="2"/>
  <c r="O370" i="2"/>
  <c r="D371" i="2"/>
  <c r="E371" i="2"/>
  <c r="G371" i="2"/>
  <c r="H371" i="2"/>
  <c r="I371" i="2"/>
  <c r="J371" i="2"/>
  <c r="K371" i="2"/>
  <c r="L371" i="2"/>
  <c r="M371" i="2"/>
  <c r="N371" i="2"/>
  <c r="O371" i="2"/>
  <c r="D372" i="2"/>
  <c r="E372" i="2"/>
  <c r="G372" i="2"/>
  <c r="H372" i="2"/>
  <c r="I372" i="2"/>
  <c r="J372" i="2"/>
  <c r="K372" i="2"/>
  <c r="L372" i="2"/>
  <c r="M372" i="2"/>
  <c r="N372" i="2"/>
  <c r="O372" i="2"/>
  <c r="D373" i="2"/>
  <c r="E373" i="2"/>
  <c r="G373" i="2"/>
  <c r="H373" i="2"/>
  <c r="I373" i="2"/>
  <c r="J373" i="2"/>
  <c r="K373" i="2"/>
  <c r="L373" i="2"/>
  <c r="M373" i="2"/>
  <c r="N373" i="2"/>
  <c r="O373" i="2"/>
  <c r="D374" i="2"/>
  <c r="E374" i="2"/>
  <c r="G374" i="2"/>
  <c r="H374" i="2"/>
  <c r="I374" i="2"/>
  <c r="J374" i="2"/>
  <c r="K374" i="2"/>
  <c r="L374" i="2"/>
  <c r="M374" i="2"/>
  <c r="N374" i="2"/>
  <c r="O374" i="2"/>
  <c r="D375" i="2"/>
  <c r="E375" i="2"/>
  <c r="G375" i="2"/>
  <c r="H375" i="2"/>
  <c r="I375" i="2"/>
  <c r="J375" i="2"/>
  <c r="K375" i="2"/>
  <c r="L375" i="2"/>
  <c r="M375" i="2"/>
  <c r="N375" i="2"/>
  <c r="O375" i="2"/>
  <c r="D376" i="2"/>
  <c r="E376" i="2"/>
  <c r="G376" i="2"/>
  <c r="H376" i="2"/>
  <c r="I376" i="2"/>
  <c r="J376" i="2"/>
  <c r="K376" i="2"/>
  <c r="L376" i="2"/>
  <c r="M376" i="2"/>
  <c r="N376" i="2"/>
  <c r="O376" i="2"/>
  <c r="D377" i="2"/>
  <c r="E377" i="2"/>
  <c r="G377" i="2"/>
  <c r="H377" i="2"/>
  <c r="I377" i="2"/>
  <c r="J377" i="2"/>
  <c r="K377" i="2"/>
  <c r="L377" i="2"/>
  <c r="M377" i="2"/>
  <c r="N377" i="2"/>
  <c r="O377" i="2"/>
  <c r="D378" i="2"/>
  <c r="E378" i="2"/>
  <c r="G378" i="2"/>
  <c r="H378" i="2"/>
  <c r="I378" i="2"/>
  <c r="J378" i="2"/>
  <c r="K378" i="2"/>
  <c r="L378" i="2"/>
  <c r="M378" i="2"/>
  <c r="N378" i="2"/>
  <c r="O378" i="2"/>
  <c r="D379" i="2"/>
  <c r="E379" i="2"/>
  <c r="G379" i="2"/>
  <c r="H379" i="2"/>
  <c r="I379" i="2"/>
  <c r="J379" i="2"/>
  <c r="K379" i="2"/>
  <c r="L379" i="2"/>
  <c r="M379" i="2"/>
  <c r="N379" i="2"/>
  <c r="O379" i="2"/>
  <c r="D380" i="2"/>
  <c r="E380" i="2"/>
  <c r="G380" i="2"/>
  <c r="H380" i="2"/>
  <c r="I380" i="2"/>
  <c r="J380" i="2"/>
  <c r="K380" i="2"/>
  <c r="L380" i="2"/>
  <c r="M380" i="2"/>
  <c r="N380" i="2"/>
  <c r="O380" i="2"/>
  <c r="D381" i="2"/>
  <c r="E381" i="2"/>
  <c r="G381" i="2"/>
  <c r="H381" i="2"/>
  <c r="I381" i="2"/>
  <c r="J381" i="2"/>
  <c r="K381" i="2"/>
  <c r="L381" i="2"/>
  <c r="M381" i="2"/>
  <c r="N381" i="2"/>
  <c r="O381" i="2"/>
  <c r="D382" i="2"/>
  <c r="E382" i="2"/>
  <c r="G382" i="2"/>
  <c r="H382" i="2"/>
  <c r="I382" i="2"/>
  <c r="J382" i="2"/>
  <c r="K382" i="2"/>
  <c r="L382" i="2"/>
  <c r="M382" i="2"/>
  <c r="N382" i="2"/>
  <c r="O382" i="2"/>
  <c r="D383" i="2"/>
  <c r="E383" i="2"/>
  <c r="G383" i="2"/>
  <c r="H383" i="2"/>
  <c r="I383" i="2"/>
  <c r="J383" i="2"/>
  <c r="K383" i="2"/>
  <c r="L383" i="2"/>
  <c r="M383" i="2"/>
  <c r="N383" i="2"/>
  <c r="O383" i="2"/>
  <c r="D384" i="2"/>
  <c r="E384" i="2"/>
  <c r="G384" i="2"/>
  <c r="H384" i="2"/>
  <c r="I384" i="2"/>
  <c r="J384" i="2"/>
  <c r="K384" i="2"/>
  <c r="L384" i="2"/>
  <c r="M384" i="2"/>
  <c r="N384" i="2"/>
  <c r="O384" i="2"/>
  <c r="D385" i="2"/>
  <c r="E385" i="2"/>
  <c r="G385" i="2"/>
  <c r="H385" i="2"/>
  <c r="I385" i="2"/>
  <c r="J385" i="2"/>
  <c r="K385" i="2"/>
  <c r="L385" i="2"/>
  <c r="M385" i="2"/>
  <c r="N385" i="2"/>
  <c r="O385" i="2"/>
  <c r="D386" i="2"/>
  <c r="E386" i="2"/>
  <c r="G386" i="2"/>
  <c r="H386" i="2"/>
  <c r="I386" i="2"/>
  <c r="J386" i="2"/>
  <c r="K386" i="2"/>
  <c r="L386" i="2"/>
  <c r="M386" i="2"/>
  <c r="N386" i="2"/>
  <c r="O386" i="2"/>
  <c r="D387" i="2"/>
  <c r="E387" i="2"/>
  <c r="G387" i="2"/>
  <c r="H387" i="2"/>
  <c r="I387" i="2"/>
  <c r="J387" i="2"/>
  <c r="K387" i="2"/>
  <c r="L387" i="2"/>
  <c r="M387" i="2"/>
  <c r="N387" i="2"/>
  <c r="O387" i="2"/>
  <c r="D388" i="2"/>
  <c r="E388" i="2"/>
  <c r="G388" i="2"/>
  <c r="H388" i="2"/>
  <c r="I388" i="2"/>
  <c r="J388" i="2"/>
  <c r="K388" i="2"/>
  <c r="L388" i="2"/>
  <c r="M388" i="2"/>
  <c r="N388" i="2"/>
  <c r="O388" i="2"/>
  <c r="D389" i="2"/>
  <c r="E389" i="2"/>
  <c r="G389" i="2"/>
  <c r="H389" i="2"/>
  <c r="I389" i="2"/>
  <c r="J389" i="2"/>
  <c r="K389" i="2"/>
  <c r="L389" i="2"/>
  <c r="M389" i="2"/>
  <c r="N389" i="2"/>
  <c r="O389" i="2"/>
  <c r="D390" i="2"/>
  <c r="E390" i="2"/>
  <c r="G390" i="2"/>
  <c r="H390" i="2"/>
  <c r="I390" i="2"/>
  <c r="J390" i="2"/>
  <c r="K390" i="2"/>
  <c r="L390" i="2"/>
  <c r="M390" i="2"/>
  <c r="N390" i="2"/>
  <c r="O390" i="2"/>
  <c r="D391" i="2"/>
  <c r="E391" i="2"/>
  <c r="G391" i="2"/>
  <c r="H391" i="2"/>
  <c r="I391" i="2"/>
  <c r="J391" i="2"/>
  <c r="K391" i="2"/>
  <c r="L391" i="2"/>
  <c r="M391" i="2"/>
  <c r="N391" i="2"/>
  <c r="O391" i="2"/>
  <c r="D392" i="2"/>
  <c r="E392" i="2"/>
  <c r="G392" i="2"/>
  <c r="H392" i="2"/>
  <c r="I392" i="2"/>
  <c r="J392" i="2"/>
  <c r="K392" i="2"/>
  <c r="L392" i="2"/>
  <c r="M392" i="2"/>
  <c r="N392" i="2"/>
  <c r="O392" i="2"/>
  <c r="D393" i="2"/>
  <c r="E393" i="2"/>
  <c r="G393" i="2"/>
  <c r="H393" i="2"/>
  <c r="I393" i="2"/>
  <c r="J393" i="2"/>
  <c r="K393" i="2"/>
  <c r="L393" i="2"/>
  <c r="M393" i="2"/>
  <c r="N393" i="2"/>
  <c r="O393" i="2"/>
  <c r="D394" i="2"/>
  <c r="E394" i="2"/>
  <c r="G394" i="2"/>
  <c r="H394" i="2"/>
  <c r="I394" i="2"/>
  <c r="J394" i="2"/>
  <c r="K394" i="2"/>
  <c r="L394" i="2"/>
  <c r="M394" i="2"/>
  <c r="N394" i="2"/>
  <c r="O394" i="2"/>
  <c r="D395" i="2"/>
  <c r="E395" i="2"/>
  <c r="G395" i="2"/>
  <c r="H395" i="2"/>
  <c r="I395" i="2"/>
  <c r="J395" i="2"/>
  <c r="K395" i="2"/>
  <c r="L395" i="2"/>
  <c r="M395" i="2"/>
  <c r="N395" i="2"/>
  <c r="O395" i="2"/>
  <c r="D396" i="2"/>
  <c r="E396" i="2"/>
  <c r="G396" i="2"/>
  <c r="H396" i="2"/>
  <c r="I396" i="2"/>
  <c r="J396" i="2"/>
  <c r="K396" i="2"/>
  <c r="L396" i="2"/>
  <c r="M396" i="2"/>
  <c r="N396" i="2"/>
  <c r="O396" i="2"/>
  <c r="D397" i="2"/>
  <c r="E397" i="2"/>
  <c r="G397" i="2"/>
  <c r="H397" i="2"/>
  <c r="I397" i="2"/>
  <c r="J397" i="2"/>
  <c r="K397" i="2"/>
  <c r="L397" i="2"/>
  <c r="M397" i="2"/>
  <c r="N397" i="2"/>
  <c r="O397" i="2"/>
  <c r="D398" i="2"/>
  <c r="E398" i="2"/>
  <c r="G398" i="2"/>
  <c r="H398" i="2"/>
  <c r="I398" i="2"/>
  <c r="J398" i="2"/>
  <c r="K398" i="2"/>
  <c r="L398" i="2"/>
  <c r="M398" i="2"/>
  <c r="N398" i="2"/>
  <c r="O398" i="2"/>
  <c r="D399" i="2"/>
  <c r="E399" i="2"/>
  <c r="G399" i="2"/>
  <c r="H399" i="2"/>
  <c r="I399" i="2"/>
  <c r="J399" i="2"/>
  <c r="K399" i="2"/>
  <c r="L399" i="2"/>
  <c r="M399" i="2"/>
  <c r="N399" i="2"/>
  <c r="O399" i="2"/>
  <c r="D400" i="2"/>
  <c r="E400" i="2"/>
  <c r="G400" i="2"/>
  <c r="H400" i="2"/>
  <c r="I400" i="2"/>
  <c r="J400" i="2"/>
  <c r="K400" i="2"/>
  <c r="L400" i="2"/>
  <c r="M400" i="2"/>
  <c r="N400" i="2"/>
  <c r="O400" i="2"/>
  <c r="D401" i="2"/>
  <c r="E401" i="2"/>
  <c r="G401" i="2"/>
  <c r="H401" i="2"/>
  <c r="I401" i="2"/>
  <c r="J401" i="2"/>
  <c r="K401" i="2"/>
  <c r="L401" i="2"/>
  <c r="M401" i="2"/>
  <c r="N401" i="2"/>
  <c r="O401" i="2"/>
  <c r="D402" i="2"/>
  <c r="E402" i="2"/>
  <c r="G402" i="2"/>
  <c r="H402" i="2"/>
  <c r="I402" i="2"/>
  <c r="J402" i="2"/>
  <c r="K402" i="2"/>
  <c r="L402" i="2"/>
  <c r="M402" i="2"/>
  <c r="N402" i="2"/>
  <c r="O402" i="2"/>
  <c r="D403" i="2"/>
  <c r="E403" i="2"/>
  <c r="G403" i="2"/>
  <c r="H403" i="2"/>
  <c r="I403" i="2"/>
  <c r="J403" i="2"/>
  <c r="K403" i="2"/>
  <c r="L403" i="2"/>
  <c r="M403" i="2"/>
  <c r="N403" i="2"/>
  <c r="O403" i="2"/>
  <c r="D404" i="2"/>
  <c r="E404" i="2"/>
  <c r="G404" i="2"/>
  <c r="H404" i="2"/>
  <c r="I404" i="2"/>
  <c r="J404" i="2"/>
  <c r="K404" i="2"/>
  <c r="L404" i="2"/>
  <c r="M404" i="2"/>
  <c r="N404" i="2"/>
  <c r="O404" i="2"/>
  <c r="D405" i="2"/>
  <c r="E405" i="2"/>
  <c r="G405" i="2"/>
  <c r="H405" i="2"/>
  <c r="I405" i="2"/>
  <c r="J405" i="2"/>
  <c r="K405" i="2"/>
  <c r="L405" i="2"/>
  <c r="M405" i="2"/>
  <c r="N405" i="2"/>
  <c r="O405" i="2"/>
  <c r="D406" i="2"/>
  <c r="E406" i="2"/>
  <c r="G406" i="2"/>
  <c r="H406" i="2"/>
  <c r="I406" i="2"/>
  <c r="J406" i="2"/>
  <c r="K406" i="2"/>
  <c r="L406" i="2"/>
  <c r="M406" i="2"/>
  <c r="N406" i="2"/>
  <c r="O406" i="2"/>
  <c r="D407" i="2"/>
  <c r="E407" i="2"/>
  <c r="G407" i="2"/>
  <c r="H407" i="2"/>
  <c r="I407" i="2"/>
  <c r="J407" i="2"/>
  <c r="K407" i="2"/>
  <c r="L407" i="2"/>
  <c r="M407" i="2"/>
  <c r="N407" i="2"/>
  <c r="O407" i="2"/>
  <c r="D408" i="2"/>
  <c r="E408" i="2"/>
  <c r="G408" i="2"/>
  <c r="H408" i="2"/>
  <c r="I408" i="2"/>
  <c r="J408" i="2"/>
  <c r="K408" i="2"/>
  <c r="L408" i="2"/>
  <c r="M408" i="2"/>
  <c r="N408" i="2"/>
  <c r="O408" i="2"/>
  <c r="D409" i="2"/>
  <c r="E409" i="2"/>
  <c r="G409" i="2"/>
  <c r="H409" i="2"/>
  <c r="I409" i="2"/>
  <c r="J409" i="2"/>
  <c r="K409" i="2"/>
  <c r="L409" i="2"/>
  <c r="M409" i="2"/>
  <c r="N409" i="2"/>
  <c r="O409" i="2"/>
  <c r="D410" i="2"/>
  <c r="E410" i="2"/>
  <c r="G410" i="2"/>
  <c r="H410" i="2"/>
  <c r="I410" i="2"/>
  <c r="J410" i="2"/>
  <c r="K410" i="2"/>
  <c r="L410" i="2"/>
  <c r="M410" i="2"/>
  <c r="N410" i="2"/>
  <c r="O410" i="2"/>
  <c r="D411" i="2"/>
  <c r="E411" i="2"/>
  <c r="G411" i="2"/>
  <c r="H411" i="2"/>
  <c r="I411" i="2"/>
  <c r="J411" i="2"/>
  <c r="K411" i="2"/>
  <c r="L411" i="2"/>
  <c r="M411" i="2"/>
  <c r="N411" i="2"/>
  <c r="O411" i="2"/>
  <c r="D412" i="2"/>
  <c r="E412" i="2"/>
  <c r="G412" i="2"/>
  <c r="H412" i="2"/>
  <c r="I412" i="2"/>
  <c r="J412" i="2"/>
  <c r="K412" i="2"/>
  <c r="L412" i="2"/>
  <c r="M412" i="2"/>
  <c r="N412" i="2"/>
  <c r="O412" i="2"/>
  <c r="D413" i="2"/>
  <c r="E413" i="2"/>
  <c r="G413" i="2"/>
  <c r="H413" i="2"/>
  <c r="I413" i="2"/>
  <c r="J413" i="2"/>
  <c r="K413" i="2"/>
  <c r="L413" i="2"/>
  <c r="M413" i="2"/>
  <c r="N413" i="2"/>
  <c r="O413" i="2"/>
  <c r="D414" i="2"/>
  <c r="E414" i="2"/>
  <c r="G414" i="2"/>
  <c r="H414" i="2"/>
  <c r="I414" i="2"/>
  <c r="J414" i="2"/>
  <c r="K414" i="2"/>
  <c r="L414" i="2"/>
  <c r="M414" i="2"/>
  <c r="N414" i="2"/>
  <c r="O414" i="2"/>
  <c r="D415" i="2"/>
  <c r="E415" i="2"/>
  <c r="G415" i="2"/>
  <c r="H415" i="2"/>
  <c r="I415" i="2"/>
  <c r="J415" i="2"/>
  <c r="K415" i="2"/>
  <c r="L415" i="2"/>
  <c r="M415" i="2"/>
  <c r="N415" i="2"/>
  <c r="O415" i="2"/>
  <c r="D416" i="2"/>
  <c r="E416" i="2"/>
  <c r="G416" i="2"/>
  <c r="H416" i="2"/>
  <c r="I416" i="2"/>
  <c r="J416" i="2"/>
  <c r="K416" i="2"/>
  <c r="L416" i="2"/>
  <c r="M416" i="2"/>
  <c r="N416" i="2"/>
  <c r="O416" i="2"/>
  <c r="D417" i="2"/>
  <c r="E417" i="2"/>
  <c r="G417" i="2"/>
  <c r="H417" i="2"/>
  <c r="I417" i="2"/>
  <c r="J417" i="2"/>
  <c r="K417" i="2"/>
  <c r="L417" i="2"/>
  <c r="M417" i="2"/>
  <c r="N417" i="2"/>
  <c r="O417" i="2"/>
  <c r="D418" i="2"/>
  <c r="E418" i="2"/>
  <c r="G418" i="2"/>
  <c r="H418" i="2"/>
  <c r="I418" i="2"/>
  <c r="J418" i="2"/>
  <c r="K418" i="2"/>
  <c r="L418" i="2"/>
  <c r="M418" i="2"/>
  <c r="N418" i="2"/>
  <c r="O418" i="2"/>
  <c r="D419" i="2"/>
  <c r="E419" i="2"/>
  <c r="G419" i="2"/>
  <c r="H419" i="2"/>
  <c r="I419" i="2"/>
  <c r="J419" i="2"/>
  <c r="K419" i="2"/>
  <c r="L419" i="2"/>
  <c r="M419" i="2"/>
  <c r="N419" i="2"/>
  <c r="O419" i="2"/>
  <c r="D420" i="2"/>
  <c r="E420" i="2"/>
  <c r="G420" i="2"/>
  <c r="H420" i="2"/>
  <c r="I420" i="2"/>
  <c r="J420" i="2"/>
  <c r="K420" i="2"/>
  <c r="L420" i="2"/>
  <c r="M420" i="2"/>
  <c r="N420" i="2"/>
  <c r="O420" i="2"/>
  <c r="D421" i="2"/>
  <c r="E421" i="2"/>
  <c r="G421" i="2"/>
  <c r="H421" i="2"/>
  <c r="I421" i="2"/>
  <c r="J421" i="2"/>
  <c r="K421" i="2"/>
  <c r="L421" i="2"/>
  <c r="M421" i="2"/>
  <c r="N421" i="2"/>
  <c r="O421" i="2"/>
  <c r="D422" i="2"/>
  <c r="E422" i="2"/>
  <c r="G422" i="2"/>
  <c r="H422" i="2"/>
  <c r="I422" i="2"/>
  <c r="J422" i="2"/>
  <c r="K422" i="2"/>
  <c r="L422" i="2"/>
  <c r="M422" i="2"/>
  <c r="N422" i="2"/>
  <c r="O422" i="2"/>
  <c r="D423" i="2"/>
  <c r="E423" i="2"/>
  <c r="G423" i="2"/>
  <c r="H423" i="2"/>
  <c r="I423" i="2"/>
  <c r="J423" i="2"/>
  <c r="K423" i="2"/>
  <c r="L423" i="2"/>
  <c r="M423" i="2"/>
  <c r="N423" i="2"/>
  <c r="O423" i="2"/>
  <c r="D424" i="2"/>
  <c r="E424" i="2"/>
  <c r="G424" i="2"/>
  <c r="H424" i="2"/>
  <c r="I424" i="2"/>
  <c r="J424" i="2"/>
  <c r="K424" i="2"/>
  <c r="L424" i="2"/>
  <c r="M424" i="2"/>
  <c r="N424" i="2"/>
  <c r="O424" i="2"/>
  <c r="D425" i="2"/>
  <c r="E425" i="2"/>
  <c r="G425" i="2"/>
  <c r="H425" i="2"/>
  <c r="I425" i="2"/>
  <c r="J425" i="2"/>
  <c r="K425" i="2"/>
  <c r="L425" i="2"/>
  <c r="M425" i="2"/>
  <c r="N425" i="2"/>
  <c r="O425" i="2"/>
  <c r="D426" i="2"/>
  <c r="E426" i="2"/>
  <c r="G426" i="2"/>
  <c r="H426" i="2"/>
  <c r="I426" i="2"/>
  <c r="J426" i="2"/>
  <c r="K426" i="2"/>
  <c r="L426" i="2"/>
  <c r="M426" i="2"/>
  <c r="N426" i="2"/>
  <c r="O426" i="2"/>
  <c r="D427" i="2"/>
  <c r="E427" i="2"/>
  <c r="G427" i="2"/>
  <c r="H427" i="2"/>
  <c r="I427" i="2"/>
  <c r="J427" i="2"/>
  <c r="K427" i="2"/>
  <c r="L427" i="2"/>
  <c r="M427" i="2"/>
  <c r="N427" i="2"/>
  <c r="O427" i="2"/>
  <c r="D428" i="2"/>
  <c r="E428" i="2"/>
  <c r="G428" i="2"/>
  <c r="H428" i="2"/>
  <c r="I428" i="2"/>
  <c r="J428" i="2"/>
  <c r="K428" i="2"/>
  <c r="L428" i="2"/>
  <c r="M428" i="2"/>
  <c r="N428" i="2"/>
  <c r="O428" i="2"/>
  <c r="D429" i="2"/>
  <c r="E429" i="2"/>
  <c r="G429" i="2"/>
  <c r="H429" i="2"/>
  <c r="I429" i="2"/>
  <c r="J429" i="2"/>
  <c r="K429" i="2"/>
  <c r="L429" i="2"/>
  <c r="M429" i="2"/>
  <c r="N429" i="2"/>
  <c r="O429" i="2"/>
  <c r="D430" i="2"/>
  <c r="E430" i="2"/>
  <c r="G430" i="2"/>
  <c r="H430" i="2"/>
  <c r="I430" i="2"/>
  <c r="J430" i="2"/>
  <c r="K430" i="2"/>
  <c r="L430" i="2"/>
  <c r="M430" i="2"/>
  <c r="N430" i="2"/>
  <c r="O430" i="2"/>
  <c r="D431" i="2"/>
  <c r="E431" i="2"/>
  <c r="G431" i="2"/>
  <c r="H431" i="2"/>
  <c r="I431" i="2"/>
  <c r="J431" i="2"/>
  <c r="K431" i="2"/>
  <c r="L431" i="2"/>
  <c r="M431" i="2"/>
  <c r="N431" i="2"/>
  <c r="O431" i="2"/>
  <c r="D432" i="2"/>
  <c r="E432" i="2"/>
  <c r="G432" i="2"/>
  <c r="H432" i="2"/>
  <c r="I432" i="2"/>
  <c r="J432" i="2"/>
  <c r="K432" i="2"/>
  <c r="L432" i="2"/>
  <c r="M432" i="2"/>
  <c r="N432" i="2"/>
  <c r="O432" i="2"/>
  <c r="D433" i="2"/>
  <c r="E433" i="2"/>
  <c r="G433" i="2"/>
  <c r="H433" i="2"/>
  <c r="I433" i="2"/>
  <c r="J433" i="2"/>
  <c r="K433" i="2"/>
  <c r="L433" i="2"/>
  <c r="M433" i="2"/>
  <c r="N433" i="2"/>
  <c r="O433" i="2"/>
  <c r="D434" i="2"/>
  <c r="E434" i="2"/>
  <c r="G434" i="2"/>
  <c r="H434" i="2"/>
  <c r="I434" i="2"/>
  <c r="J434" i="2"/>
  <c r="K434" i="2"/>
  <c r="L434" i="2"/>
  <c r="M434" i="2"/>
  <c r="N434" i="2"/>
  <c r="O434" i="2"/>
  <c r="D435" i="2"/>
  <c r="E435" i="2"/>
  <c r="G435" i="2"/>
  <c r="H435" i="2"/>
  <c r="I435" i="2"/>
  <c r="J435" i="2"/>
  <c r="K435" i="2"/>
  <c r="L435" i="2"/>
  <c r="M435" i="2"/>
  <c r="N435" i="2"/>
  <c r="O435" i="2"/>
  <c r="D436" i="2"/>
  <c r="E436" i="2"/>
  <c r="G436" i="2"/>
  <c r="H436" i="2"/>
  <c r="I436" i="2"/>
  <c r="J436" i="2"/>
  <c r="K436" i="2"/>
  <c r="L436" i="2"/>
  <c r="M436" i="2"/>
  <c r="N436" i="2"/>
  <c r="O436" i="2"/>
  <c r="D437" i="2"/>
  <c r="E437" i="2"/>
  <c r="G437" i="2"/>
  <c r="H437" i="2"/>
  <c r="I437" i="2"/>
  <c r="J437" i="2"/>
  <c r="K437" i="2"/>
  <c r="L437" i="2"/>
  <c r="M437" i="2"/>
  <c r="N437" i="2"/>
  <c r="O437" i="2"/>
  <c r="D438" i="2"/>
  <c r="E438" i="2"/>
  <c r="G438" i="2"/>
  <c r="H438" i="2"/>
  <c r="I438" i="2"/>
  <c r="J438" i="2"/>
  <c r="K438" i="2"/>
  <c r="L438" i="2"/>
  <c r="M438" i="2"/>
  <c r="N438" i="2"/>
  <c r="O438" i="2"/>
  <c r="D439" i="2"/>
  <c r="E439" i="2"/>
  <c r="G439" i="2"/>
  <c r="H439" i="2"/>
  <c r="I439" i="2"/>
  <c r="J439" i="2"/>
  <c r="K439" i="2"/>
  <c r="L439" i="2"/>
  <c r="M439" i="2"/>
  <c r="N439" i="2"/>
  <c r="O439" i="2"/>
  <c r="D440" i="2"/>
  <c r="E440" i="2"/>
  <c r="G440" i="2"/>
  <c r="H440" i="2"/>
  <c r="I440" i="2"/>
  <c r="J440" i="2"/>
  <c r="K440" i="2"/>
  <c r="L440" i="2"/>
  <c r="M440" i="2"/>
  <c r="N440" i="2"/>
  <c r="O440" i="2"/>
  <c r="D441" i="2"/>
  <c r="E441" i="2"/>
  <c r="G441" i="2"/>
  <c r="H441" i="2"/>
  <c r="I441" i="2"/>
  <c r="J441" i="2"/>
  <c r="K441" i="2"/>
  <c r="L441" i="2"/>
  <c r="M441" i="2"/>
  <c r="N441" i="2"/>
  <c r="O441" i="2"/>
  <c r="D442" i="2"/>
  <c r="E442" i="2"/>
  <c r="G442" i="2"/>
  <c r="H442" i="2"/>
  <c r="I442" i="2"/>
  <c r="J442" i="2"/>
  <c r="K442" i="2"/>
  <c r="L442" i="2"/>
  <c r="M442" i="2"/>
  <c r="N442" i="2"/>
  <c r="O442" i="2"/>
  <c r="D443" i="2"/>
  <c r="E443" i="2"/>
  <c r="G443" i="2"/>
  <c r="H443" i="2"/>
  <c r="I443" i="2"/>
  <c r="J443" i="2"/>
  <c r="K443" i="2"/>
  <c r="L443" i="2"/>
  <c r="M443" i="2"/>
  <c r="N443" i="2"/>
  <c r="O443" i="2"/>
  <c r="D444" i="2"/>
  <c r="E444" i="2"/>
  <c r="G444" i="2"/>
  <c r="H444" i="2"/>
  <c r="I444" i="2"/>
  <c r="J444" i="2"/>
  <c r="K444" i="2"/>
  <c r="L444" i="2"/>
  <c r="M444" i="2"/>
  <c r="N444" i="2"/>
  <c r="O444" i="2"/>
  <c r="D445" i="2"/>
  <c r="E445" i="2"/>
  <c r="G445" i="2"/>
  <c r="H445" i="2"/>
  <c r="I445" i="2"/>
  <c r="J445" i="2"/>
  <c r="K445" i="2"/>
  <c r="L445" i="2"/>
  <c r="M445" i="2"/>
  <c r="N445" i="2"/>
  <c r="O445" i="2"/>
  <c r="D446" i="2"/>
  <c r="E446" i="2"/>
  <c r="G446" i="2"/>
  <c r="H446" i="2"/>
  <c r="I446" i="2"/>
  <c r="J446" i="2"/>
  <c r="K446" i="2"/>
  <c r="L446" i="2"/>
  <c r="M446" i="2"/>
  <c r="N446" i="2"/>
  <c r="O446" i="2"/>
  <c r="D447" i="2"/>
  <c r="E447" i="2"/>
  <c r="G447" i="2"/>
  <c r="H447" i="2"/>
  <c r="I447" i="2"/>
  <c r="J447" i="2"/>
  <c r="K447" i="2"/>
  <c r="L447" i="2"/>
  <c r="M447" i="2"/>
  <c r="N447" i="2"/>
  <c r="O447" i="2"/>
  <c r="D448" i="2"/>
  <c r="E448" i="2"/>
  <c r="G448" i="2"/>
  <c r="H448" i="2"/>
  <c r="I448" i="2"/>
  <c r="J448" i="2"/>
  <c r="K448" i="2"/>
  <c r="L448" i="2"/>
  <c r="M448" i="2"/>
  <c r="N448" i="2"/>
  <c r="O448" i="2"/>
  <c r="D449" i="2"/>
  <c r="E449" i="2"/>
  <c r="G449" i="2"/>
  <c r="H449" i="2"/>
  <c r="I449" i="2"/>
  <c r="J449" i="2"/>
  <c r="K449" i="2"/>
  <c r="L449" i="2"/>
  <c r="M449" i="2"/>
  <c r="N449" i="2"/>
  <c r="O449" i="2"/>
  <c r="D450" i="2"/>
  <c r="E450" i="2"/>
  <c r="G450" i="2"/>
  <c r="H450" i="2"/>
  <c r="I450" i="2"/>
  <c r="J450" i="2"/>
  <c r="K450" i="2"/>
  <c r="L450" i="2"/>
  <c r="M450" i="2"/>
  <c r="N450" i="2"/>
  <c r="O450" i="2"/>
  <c r="D451" i="2"/>
  <c r="E451" i="2"/>
  <c r="G451" i="2"/>
  <c r="H451" i="2"/>
  <c r="I451" i="2"/>
  <c r="J451" i="2"/>
  <c r="K451" i="2"/>
  <c r="L451" i="2"/>
  <c r="M451" i="2"/>
  <c r="N451" i="2"/>
  <c r="O451" i="2"/>
  <c r="D452" i="2"/>
  <c r="E452" i="2"/>
  <c r="G452" i="2"/>
  <c r="H452" i="2"/>
  <c r="I452" i="2"/>
  <c r="J452" i="2"/>
  <c r="K452" i="2"/>
  <c r="L452" i="2"/>
  <c r="M452" i="2"/>
  <c r="N452" i="2"/>
  <c r="O452" i="2"/>
  <c r="D453" i="2"/>
  <c r="E453" i="2"/>
  <c r="G453" i="2"/>
  <c r="H453" i="2"/>
  <c r="I453" i="2"/>
  <c r="J453" i="2"/>
  <c r="K453" i="2"/>
  <c r="L453" i="2"/>
  <c r="M453" i="2"/>
  <c r="N453" i="2"/>
  <c r="O453" i="2"/>
  <c r="D454" i="2"/>
  <c r="E454" i="2"/>
  <c r="G454" i="2"/>
  <c r="H454" i="2"/>
  <c r="I454" i="2"/>
  <c r="J454" i="2"/>
  <c r="K454" i="2"/>
  <c r="L454" i="2"/>
  <c r="M454" i="2"/>
  <c r="N454" i="2"/>
  <c r="O454" i="2"/>
  <c r="D455" i="2"/>
  <c r="E455" i="2"/>
  <c r="G455" i="2"/>
  <c r="H455" i="2"/>
  <c r="I455" i="2"/>
  <c r="J455" i="2"/>
  <c r="K455" i="2"/>
  <c r="L455" i="2"/>
  <c r="M455" i="2"/>
  <c r="N455" i="2"/>
  <c r="O455" i="2"/>
  <c r="D456" i="2"/>
  <c r="E456" i="2"/>
  <c r="G456" i="2"/>
  <c r="H456" i="2"/>
  <c r="I456" i="2"/>
  <c r="J456" i="2"/>
  <c r="K456" i="2"/>
  <c r="L456" i="2"/>
  <c r="M456" i="2"/>
  <c r="N456" i="2"/>
  <c r="O456" i="2"/>
  <c r="D457" i="2"/>
  <c r="E457" i="2"/>
  <c r="G457" i="2"/>
  <c r="H457" i="2"/>
  <c r="I457" i="2"/>
  <c r="J457" i="2"/>
  <c r="K457" i="2"/>
  <c r="L457" i="2"/>
  <c r="M457" i="2"/>
  <c r="N457" i="2"/>
  <c r="O457" i="2"/>
  <c r="D458" i="2"/>
  <c r="E458" i="2"/>
  <c r="G458" i="2"/>
  <c r="H458" i="2"/>
  <c r="I458" i="2"/>
  <c r="J458" i="2"/>
  <c r="K458" i="2"/>
  <c r="L458" i="2"/>
  <c r="M458" i="2"/>
  <c r="N458" i="2"/>
  <c r="O458" i="2"/>
  <c r="D459" i="2"/>
  <c r="E459" i="2"/>
  <c r="G459" i="2"/>
  <c r="H459" i="2"/>
  <c r="I459" i="2"/>
  <c r="J459" i="2"/>
  <c r="K459" i="2"/>
  <c r="L459" i="2"/>
  <c r="M459" i="2"/>
  <c r="N459" i="2"/>
  <c r="O459" i="2"/>
  <c r="D460" i="2"/>
  <c r="E460" i="2"/>
  <c r="G460" i="2"/>
  <c r="H460" i="2"/>
  <c r="I460" i="2"/>
  <c r="J460" i="2"/>
  <c r="K460" i="2"/>
  <c r="L460" i="2"/>
  <c r="M460" i="2"/>
  <c r="N460" i="2"/>
  <c r="O460" i="2"/>
  <c r="D461" i="2"/>
  <c r="E461" i="2"/>
  <c r="G461" i="2"/>
  <c r="H461" i="2"/>
  <c r="I461" i="2"/>
  <c r="J461" i="2"/>
  <c r="K461" i="2"/>
  <c r="L461" i="2"/>
  <c r="M461" i="2"/>
  <c r="N461" i="2"/>
  <c r="O461" i="2"/>
  <c r="D462" i="2"/>
  <c r="E462" i="2"/>
  <c r="G462" i="2"/>
  <c r="H462" i="2"/>
  <c r="I462" i="2"/>
  <c r="J462" i="2"/>
  <c r="K462" i="2"/>
  <c r="L462" i="2"/>
  <c r="M462" i="2"/>
  <c r="N462" i="2"/>
  <c r="O462" i="2"/>
  <c r="D463" i="2"/>
  <c r="E463" i="2"/>
  <c r="G463" i="2"/>
  <c r="H463" i="2"/>
  <c r="I463" i="2"/>
  <c r="J463" i="2"/>
  <c r="K463" i="2"/>
  <c r="L463" i="2"/>
  <c r="M463" i="2"/>
  <c r="N463" i="2"/>
  <c r="O463" i="2"/>
  <c r="D464" i="2"/>
  <c r="E464" i="2"/>
  <c r="G464" i="2"/>
  <c r="H464" i="2"/>
  <c r="I464" i="2"/>
  <c r="J464" i="2"/>
  <c r="K464" i="2"/>
  <c r="L464" i="2"/>
  <c r="M464" i="2"/>
  <c r="N464" i="2"/>
  <c r="O464" i="2"/>
  <c r="D465" i="2"/>
  <c r="E465" i="2"/>
  <c r="G465" i="2"/>
  <c r="H465" i="2"/>
  <c r="I465" i="2"/>
  <c r="J465" i="2"/>
  <c r="K465" i="2"/>
  <c r="L465" i="2"/>
  <c r="M465" i="2"/>
  <c r="N465" i="2"/>
  <c r="O465" i="2"/>
  <c r="D466" i="2"/>
  <c r="E466" i="2"/>
  <c r="G466" i="2"/>
  <c r="H466" i="2"/>
  <c r="I466" i="2"/>
  <c r="J466" i="2"/>
  <c r="K466" i="2"/>
  <c r="L466" i="2"/>
  <c r="M466" i="2"/>
  <c r="N466" i="2"/>
  <c r="O466" i="2"/>
  <c r="D467" i="2"/>
  <c r="E467" i="2"/>
  <c r="G467" i="2"/>
  <c r="H467" i="2"/>
  <c r="I467" i="2"/>
  <c r="J467" i="2"/>
  <c r="K467" i="2"/>
  <c r="L467" i="2"/>
  <c r="M467" i="2"/>
  <c r="N467" i="2"/>
  <c r="O467" i="2"/>
  <c r="D468" i="2"/>
  <c r="E468" i="2"/>
  <c r="G468" i="2"/>
  <c r="H468" i="2"/>
  <c r="I468" i="2"/>
  <c r="J468" i="2"/>
  <c r="K468" i="2"/>
  <c r="L468" i="2"/>
  <c r="M468" i="2"/>
  <c r="N468" i="2"/>
  <c r="O468" i="2"/>
  <c r="D469" i="2"/>
  <c r="E469" i="2"/>
  <c r="G469" i="2"/>
  <c r="H469" i="2"/>
  <c r="I469" i="2"/>
  <c r="J469" i="2"/>
  <c r="K469" i="2"/>
  <c r="L469" i="2"/>
  <c r="M469" i="2"/>
  <c r="N469" i="2"/>
  <c r="O469" i="2"/>
  <c r="D470" i="2"/>
  <c r="E470" i="2"/>
  <c r="G470" i="2"/>
  <c r="H470" i="2"/>
  <c r="I470" i="2"/>
  <c r="J470" i="2"/>
  <c r="K470" i="2"/>
  <c r="L470" i="2"/>
  <c r="M470" i="2"/>
  <c r="N470" i="2"/>
  <c r="O470" i="2"/>
  <c r="D471" i="2"/>
  <c r="E471" i="2"/>
  <c r="G471" i="2"/>
  <c r="H471" i="2"/>
  <c r="I471" i="2"/>
  <c r="J471" i="2"/>
  <c r="K471" i="2"/>
  <c r="L471" i="2"/>
  <c r="M471" i="2"/>
  <c r="N471" i="2"/>
  <c r="O471" i="2"/>
  <c r="D472" i="2"/>
  <c r="E472" i="2"/>
  <c r="G472" i="2"/>
  <c r="H472" i="2"/>
  <c r="I472" i="2"/>
  <c r="J472" i="2"/>
  <c r="K472" i="2"/>
  <c r="L472" i="2"/>
  <c r="M472" i="2"/>
  <c r="N472" i="2"/>
  <c r="O472" i="2"/>
  <c r="D473" i="2"/>
  <c r="E473" i="2"/>
  <c r="G473" i="2"/>
  <c r="H473" i="2"/>
  <c r="I473" i="2"/>
  <c r="J473" i="2"/>
  <c r="K473" i="2"/>
  <c r="L473" i="2"/>
  <c r="M473" i="2"/>
  <c r="N473" i="2"/>
  <c r="O473" i="2"/>
  <c r="D474" i="2"/>
  <c r="E474" i="2"/>
  <c r="G474" i="2"/>
  <c r="H474" i="2"/>
  <c r="I474" i="2"/>
  <c r="J474" i="2"/>
  <c r="K474" i="2"/>
  <c r="L474" i="2"/>
  <c r="M474" i="2"/>
  <c r="N474" i="2"/>
  <c r="O474" i="2"/>
  <c r="D475" i="2"/>
  <c r="E475" i="2"/>
  <c r="G475" i="2"/>
  <c r="H475" i="2"/>
  <c r="I475" i="2"/>
  <c r="J475" i="2"/>
  <c r="K475" i="2"/>
  <c r="L475" i="2"/>
  <c r="M475" i="2"/>
  <c r="N475" i="2"/>
  <c r="O475" i="2"/>
  <c r="D476" i="2"/>
  <c r="E476" i="2"/>
  <c r="G476" i="2"/>
  <c r="H476" i="2"/>
  <c r="I476" i="2"/>
  <c r="J476" i="2"/>
  <c r="K476" i="2"/>
  <c r="L476" i="2"/>
  <c r="M476" i="2"/>
  <c r="N476" i="2"/>
  <c r="O476" i="2"/>
  <c r="D477" i="2"/>
  <c r="E477" i="2"/>
  <c r="G477" i="2"/>
  <c r="H477" i="2"/>
  <c r="I477" i="2"/>
  <c r="J477" i="2"/>
  <c r="K477" i="2"/>
  <c r="L477" i="2"/>
  <c r="M477" i="2"/>
  <c r="N477" i="2"/>
  <c r="O477" i="2"/>
  <c r="D478" i="2"/>
  <c r="E478" i="2"/>
  <c r="G478" i="2"/>
  <c r="H478" i="2"/>
  <c r="I478" i="2"/>
  <c r="J478" i="2"/>
  <c r="K478" i="2"/>
  <c r="L478" i="2"/>
  <c r="M478" i="2"/>
  <c r="N478" i="2"/>
  <c r="O478" i="2"/>
  <c r="D479" i="2"/>
  <c r="E479" i="2"/>
  <c r="G479" i="2"/>
  <c r="H479" i="2"/>
  <c r="I479" i="2"/>
  <c r="J479" i="2"/>
  <c r="K479" i="2"/>
  <c r="L479" i="2"/>
  <c r="M479" i="2"/>
  <c r="N479" i="2"/>
  <c r="O479" i="2"/>
  <c r="D480" i="2"/>
  <c r="E480" i="2"/>
  <c r="G480" i="2"/>
  <c r="H480" i="2"/>
  <c r="I480" i="2"/>
  <c r="J480" i="2"/>
  <c r="K480" i="2"/>
  <c r="L480" i="2"/>
  <c r="M480" i="2"/>
  <c r="N480" i="2"/>
  <c r="O480" i="2"/>
  <c r="D481" i="2"/>
  <c r="E481" i="2"/>
  <c r="G481" i="2"/>
  <c r="H481" i="2"/>
  <c r="I481" i="2"/>
  <c r="J481" i="2"/>
  <c r="K481" i="2"/>
  <c r="L481" i="2"/>
  <c r="M481" i="2"/>
  <c r="N481" i="2"/>
  <c r="O481" i="2"/>
  <c r="D482" i="2"/>
  <c r="E482" i="2"/>
  <c r="G482" i="2"/>
  <c r="H482" i="2"/>
  <c r="I482" i="2"/>
  <c r="J482" i="2"/>
  <c r="K482" i="2"/>
  <c r="L482" i="2"/>
  <c r="M482" i="2"/>
  <c r="N482" i="2"/>
  <c r="O482" i="2"/>
  <c r="D483" i="2"/>
  <c r="E483" i="2"/>
  <c r="G483" i="2"/>
  <c r="H483" i="2"/>
  <c r="I483" i="2"/>
  <c r="J483" i="2"/>
  <c r="K483" i="2"/>
  <c r="L483" i="2"/>
  <c r="M483" i="2"/>
  <c r="N483" i="2"/>
  <c r="O483" i="2"/>
  <c r="D484" i="2"/>
  <c r="E484" i="2"/>
  <c r="G484" i="2"/>
  <c r="H484" i="2"/>
  <c r="I484" i="2"/>
  <c r="J484" i="2"/>
  <c r="K484" i="2"/>
  <c r="L484" i="2"/>
  <c r="M484" i="2"/>
  <c r="N484" i="2"/>
  <c r="O484" i="2"/>
  <c r="D485" i="2"/>
  <c r="E485" i="2"/>
  <c r="G485" i="2"/>
  <c r="H485" i="2"/>
  <c r="I485" i="2"/>
  <c r="J485" i="2"/>
  <c r="K485" i="2"/>
  <c r="L485" i="2"/>
  <c r="M485" i="2"/>
  <c r="N485" i="2"/>
  <c r="O485" i="2"/>
  <c r="D486" i="2"/>
  <c r="E486" i="2"/>
  <c r="G486" i="2"/>
  <c r="H486" i="2"/>
  <c r="I486" i="2"/>
  <c r="J486" i="2"/>
  <c r="K486" i="2"/>
  <c r="L486" i="2"/>
  <c r="M486" i="2"/>
  <c r="N486" i="2"/>
  <c r="O486" i="2"/>
  <c r="D487" i="2"/>
  <c r="E487" i="2"/>
  <c r="G487" i="2"/>
  <c r="H487" i="2"/>
  <c r="I487" i="2"/>
  <c r="J487" i="2"/>
  <c r="K487" i="2"/>
  <c r="L487" i="2"/>
  <c r="M487" i="2"/>
  <c r="N487" i="2"/>
  <c r="O487" i="2"/>
  <c r="D488" i="2"/>
  <c r="E488" i="2"/>
  <c r="G488" i="2"/>
  <c r="H488" i="2"/>
  <c r="I488" i="2"/>
  <c r="J488" i="2"/>
  <c r="K488" i="2"/>
  <c r="L488" i="2"/>
  <c r="M488" i="2"/>
  <c r="N488" i="2"/>
  <c r="O488" i="2"/>
  <c r="D489" i="2"/>
  <c r="E489" i="2"/>
  <c r="G489" i="2"/>
  <c r="H489" i="2"/>
  <c r="I489" i="2"/>
  <c r="J489" i="2"/>
  <c r="K489" i="2"/>
  <c r="L489" i="2"/>
  <c r="M489" i="2"/>
  <c r="N489" i="2"/>
  <c r="O489" i="2"/>
  <c r="D490" i="2"/>
  <c r="E490" i="2"/>
  <c r="G490" i="2"/>
  <c r="H490" i="2"/>
  <c r="I490" i="2"/>
  <c r="J490" i="2"/>
  <c r="K490" i="2"/>
  <c r="L490" i="2"/>
  <c r="M490" i="2"/>
  <c r="N490" i="2"/>
  <c r="O490" i="2"/>
  <c r="D491" i="2"/>
  <c r="E491" i="2"/>
  <c r="G491" i="2"/>
  <c r="H491" i="2"/>
  <c r="I491" i="2"/>
  <c r="J491" i="2"/>
  <c r="K491" i="2"/>
  <c r="L491" i="2"/>
  <c r="M491" i="2"/>
  <c r="N491" i="2"/>
  <c r="O491" i="2"/>
  <c r="D492" i="2"/>
  <c r="E492" i="2"/>
  <c r="G492" i="2"/>
  <c r="H492" i="2"/>
  <c r="I492" i="2"/>
  <c r="J492" i="2"/>
  <c r="K492" i="2"/>
  <c r="L492" i="2"/>
  <c r="M492" i="2"/>
  <c r="N492" i="2"/>
  <c r="O492" i="2"/>
  <c r="D493" i="2"/>
  <c r="E493" i="2"/>
  <c r="G493" i="2"/>
  <c r="H493" i="2"/>
  <c r="I493" i="2"/>
  <c r="J493" i="2"/>
  <c r="K493" i="2"/>
  <c r="L493" i="2"/>
  <c r="M493" i="2"/>
  <c r="N493" i="2"/>
  <c r="O493" i="2"/>
  <c r="D494" i="2"/>
  <c r="E494" i="2"/>
  <c r="G494" i="2"/>
  <c r="H494" i="2"/>
  <c r="I494" i="2"/>
  <c r="J494" i="2"/>
  <c r="K494" i="2"/>
  <c r="L494" i="2"/>
  <c r="M494" i="2"/>
  <c r="N494" i="2"/>
  <c r="O494" i="2"/>
  <c r="D495" i="2"/>
  <c r="E495" i="2"/>
  <c r="G495" i="2"/>
  <c r="H495" i="2"/>
  <c r="I495" i="2"/>
  <c r="J495" i="2"/>
  <c r="K495" i="2"/>
  <c r="L495" i="2"/>
  <c r="M495" i="2"/>
  <c r="N495" i="2"/>
  <c r="O495" i="2"/>
  <c r="D496" i="2"/>
  <c r="E496" i="2"/>
  <c r="G496" i="2"/>
  <c r="H496" i="2"/>
  <c r="I496" i="2"/>
  <c r="J496" i="2"/>
  <c r="K496" i="2"/>
  <c r="L496" i="2"/>
  <c r="M496" i="2"/>
  <c r="N496" i="2"/>
  <c r="O496" i="2"/>
  <c r="D497" i="2"/>
  <c r="E497" i="2"/>
  <c r="G497" i="2"/>
  <c r="H497" i="2"/>
  <c r="I497" i="2"/>
  <c r="J497" i="2"/>
  <c r="K497" i="2"/>
  <c r="L497" i="2"/>
  <c r="M497" i="2"/>
  <c r="N497" i="2"/>
  <c r="O497" i="2"/>
  <c r="D498" i="2"/>
  <c r="E498" i="2"/>
  <c r="G498" i="2"/>
  <c r="H498" i="2"/>
  <c r="I498" i="2"/>
  <c r="J498" i="2"/>
  <c r="K498" i="2"/>
  <c r="L498" i="2"/>
  <c r="M498" i="2"/>
  <c r="N498" i="2"/>
  <c r="O498" i="2"/>
  <c r="D499" i="2"/>
  <c r="E499" i="2"/>
  <c r="G499" i="2"/>
  <c r="H499" i="2"/>
  <c r="I499" i="2"/>
  <c r="J499" i="2"/>
  <c r="K499" i="2"/>
  <c r="L499" i="2"/>
  <c r="M499" i="2"/>
  <c r="N499" i="2"/>
  <c r="O499" i="2"/>
  <c r="D500" i="2"/>
  <c r="E500" i="2"/>
  <c r="G500" i="2"/>
  <c r="H500" i="2"/>
  <c r="I500" i="2"/>
  <c r="J500" i="2"/>
  <c r="K500" i="2"/>
  <c r="L500" i="2"/>
  <c r="M500" i="2"/>
  <c r="N500" i="2"/>
  <c r="O500" i="2"/>
  <c r="D501" i="2"/>
  <c r="E501" i="2"/>
  <c r="G501" i="2"/>
  <c r="H501" i="2"/>
  <c r="I501" i="2"/>
  <c r="J501" i="2"/>
  <c r="K501" i="2"/>
  <c r="L501" i="2"/>
  <c r="M501" i="2"/>
  <c r="N501" i="2"/>
  <c r="O501" i="2"/>
  <c r="D502" i="2"/>
  <c r="E502" i="2"/>
  <c r="G502" i="2"/>
  <c r="H502" i="2"/>
  <c r="I502" i="2"/>
  <c r="J502" i="2"/>
  <c r="K502" i="2"/>
  <c r="L502" i="2"/>
  <c r="M502" i="2"/>
  <c r="N502" i="2"/>
  <c r="O502" i="2"/>
  <c r="M364" i="1"/>
  <c r="M466" i="1"/>
  <c r="O466" i="1" s="1"/>
  <c r="M516" i="1"/>
  <c r="M419" i="1"/>
  <c r="M455" i="1"/>
  <c r="O455" i="1" s="1"/>
  <c r="M77" i="1"/>
  <c r="M211" i="1"/>
  <c r="M447" i="1"/>
  <c r="M229" i="1"/>
  <c r="M105" i="1"/>
  <c r="M210" i="1"/>
  <c r="M236" i="1"/>
  <c r="M391" i="1"/>
  <c r="O391" i="1" s="1"/>
  <c r="M81" i="1"/>
  <c r="M103" i="1"/>
  <c r="M415" i="1"/>
  <c r="M369" i="1"/>
  <c r="M122" i="1"/>
  <c r="M85" i="1"/>
  <c r="M374" i="1"/>
  <c r="M291" i="1"/>
  <c r="O291" i="1" s="1"/>
  <c r="M100" i="1"/>
  <c r="M343" i="1"/>
  <c r="M46" i="1"/>
  <c r="M308" i="1"/>
  <c r="M488" i="1"/>
  <c r="M233" i="1"/>
  <c r="M405" i="1"/>
  <c r="O405" i="1" s="1"/>
  <c r="M240" i="1"/>
  <c r="M489" i="1"/>
  <c r="M499" i="1"/>
  <c r="M429" i="1"/>
  <c r="O429" i="1" s="1"/>
  <c r="M250" i="1"/>
  <c r="M563" i="1"/>
  <c r="O563" i="1" s="1"/>
  <c r="M88" i="1"/>
  <c r="M102" i="1"/>
  <c r="O102" i="1" s="1"/>
  <c r="M144" i="1"/>
  <c r="M349" i="1"/>
  <c r="M468" i="1"/>
  <c r="O468" i="1" s="1"/>
  <c r="M23" i="1"/>
  <c r="M426" i="1"/>
  <c r="M64" i="1"/>
  <c r="M153" i="1"/>
  <c r="M566" i="1"/>
  <c r="M201" i="1"/>
  <c r="M129" i="1"/>
  <c r="M535" i="1"/>
  <c r="M416" i="1"/>
  <c r="M491" i="1"/>
  <c r="M230" i="1"/>
  <c r="O230" i="1" s="1"/>
  <c r="M383" i="1"/>
  <c r="M545" i="1"/>
  <c r="M318" i="1"/>
  <c r="O318" i="1" s="1"/>
  <c r="M464" i="1"/>
  <c r="M55" i="1"/>
  <c r="M13" i="1"/>
  <c r="M586" i="1"/>
  <c r="M259" i="1"/>
  <c r="O259" i="1" s="1"/>
  <c r="M214" i="1"/>
  <c r="M444" i="1"/>
  <c r="O444" i="1" s="1"/>
  <c r="M239" i="1"/>
  <c r="M536" i="1"/>
  <c r="M310" i="1"/>
  <c r="M147" i="1"/>
  <c r="M373" i="1"/>
  <c r="M243" i="1"/>
  <c r="M395" i="1"/>
  <c r="M435" i="1"/>
  <c r="M40" i="1"/>
  <c r="M115" i="1"/>
  <c r="O115" i="1" s="1"/>
  <c r="M215" i="1"/>
  <c r="M521" i="1"/>
  <c r="O521" i="1" s="1"/>
  <c r="M324" i="1"/>
  <c r="M578" i="1"/>
  <c r="O578" i="1" s="1"/>
  <c r="M248" i="1"/>
  <c r="O248" i="1" s="1"/>
  <c r="M323" i="1"/>
  <c r="M42" i="1"/>
  <c r="M190" i="1"/>
  <c r="M345" i="1"/>
  <c r="M63" i="1"/>
  <c r="M179" i="1"/>
  <c r="M47" i="1"/>
  <c r="M570" i="1"/>
  <c r="M71" i="1"/>
  <c r="M311" i="1"/>
  <c r="O311" i="1" s="1"/>
  <c r="M546" i="1"/>
  <c r="M436" i="1"/>
  <c r="M442" i="1"/>
  <c r="M178" i="1"/>
  <c r="M587" i="1"/>
  <c r="O587" i="1" s="1"/>
  <c r="M473" i="1"/>
  <c r="M241" i="1"/>
  <c r="M35" i="1"/>
  <c r="M315" i="1"/>
  <c r="M325" i="1"/>
  <c r="M406" i="1"/>
  <c r="M11" i="1"/>
  <c r="O11" i="1" s="1"/>
  <c r="M402" i="1"/>
  <c r="M293" i="1"/>
  <c r="M149" i="1"/>
  <c r="O149" i="1" s="1"/>
  <c r="M99" i="1"/>
  <c r="M329" i="1"/>
  <c r="M584" i="1"/>
  <c r="O584" i="1" s="1"/>
  <c r="M409" i="1"/>
  <c r="M257" i="1"/>
  <c r="M327" i="1"/>
  <c r="M460" i="1"/>
  <c r="M21" i="1"/>
  <c r="M158" i="1"/>
  <c r="M143" i="1"/>
  <c r="M512" i="1"/>
  <c r="O512" i="1" s="1"/>
  <c r="M74" i="1"/>
  <c r="M154" i="1"/>
  <c r="M454" i="1"/>
  <c r="O454" i="1" s="1"/>
  <c r="M577" i="1"/>
  <c r="O577" i="1" s="1"/>
  <c r="M26" i="1"/>
  <c r="M412" i="1"/>
  <c r="O412" i="1" s="1"/>
  <c r="M531" i="1"/>
  <c r="M264" i="1"/>
  <c r="M286" i="1"/>
  <c r="M410" i="1"/>
  <c r="M418" i="1"/>
  <c r="M560" i="1"/>
  <c r="M477" i="1"/>
  <c r="M485" i="1"/>
  <c r="M10" i="1"/>
  <c r="M225" i="1"/>
  <c r="M97" i="1"/>
  <c r="M12" i="1"/>
  <c r="M258" i="1"/>
  <c r="M59" i="1"/>
  <c r="M93" i="1"/>
  <c r="M128" i="1"/>
  <c r="M404" i="1"/>
  <c r="M108" i="1"/>
  <c r="M572" i="1"/>
  <c r="M357" i="1"/>
  <c r="M174" i="1"/>
  <c r="O174" i="1" s="1"/>
  <c r="M432" i="1"/>
  <c r="M372" i="1"/>
  <c r="M303" i="1"/>
  <c r="M541" i="1"/>
  <c r="M480" i="1"/>
  <c r="M28" i="1"/>
  <c r="O28" i="1" s="1"/>
  <c r="M135" i="1"/>
  <c r="O135" i="1" s="1"/>
  <c r="M384" i="1"/>
  <c r="M375" i="1"/>
  <c r="O375" i="1" s="1"/>
  <c r="M475" i="1"/>
  <c r="O475" i="1" s="1"/>
  <c r="M245" i="1"/>
  <c r="M361" i="1"/>
  <c r="M290" i="1"/>
  <c r="M362" i="1"/>
  <c r="M428" i="1"/>
  <c r="M133" i="1"/>
  <c r="M353" i="1"/>
  <c r="M483" i="1"/>
  <c r="M164" i="1"/>
  <c r="M470" i="1"/>
  <c r="M427" i="1"/>
  <c r="M354" i="1"/>
  <c r="O354" i="1" s="1"/>
  <c r="M557" i="1"/>
  <c r="O557" i="1" s="1"/>
  <c r="M425" i="1"/>
  <c r="M157" i="1"/>
  <c r="M152" i="1"/>
  <c r="M206" i="1"/>
  <c r="O206" i="1" s="1"/>
  <c r="M148" i="1"/>
  <c r="M134" i="1"/>
  <c r="M131" i="1"/>
  <c r="M289" i="1"/>
  <c r="M559" i="1"/>
  <c r="M411" i="1"/>
  <c r="O411" i="1" s="1"/>
  <c r="M262" i="1"/>
  <c r="O262" i="1" s="1"/>
  <c r="M117" i="1"/>
  <c r="M452" i="1"/>
  <c r="O452" i="1" s="1"/>
  <c r="M227" i="1"/>
  <c r="M449" i="1"/>
  <c r="M66" i="1"/>
  <c r="M223" i="1"/>
  <c r="O223" i="1" s="1"/>
  <c r="M561" i="1"/>
  <c r="O561" i="1" s="1"/>
  <c r="M413" i="1"/>
  <c r="O413" i="1" s="1"/>
  <c r="M162" i="1"/>
  <c r="M136" i="1"/>
  <c r="M371" i="1"/>
  <c r="M160" i="1"/>
  <c r="O160" i="1" s="1"/>
  <c r="M267" i="1"/>
  <c r="M9" i="1"/>
  <c r="M306" i="1"/>
  <c r="M431" i="1"/>
  <c r="M19" i="1"/>
  <c r="O19" i="1" s="1"/>
  <c r="M110" i="1"/>
  <c r="O110" i="1" s="1"/>
  <c r="M195" i="1"/>
  <c r="M342" i="1"/>
  <c r="O342" i="1" s="1"/>
  <c r="M496" i="1"/>
  <c r="O496" i="1" s="1"/>
  <c r="M224" i="1"/>
  <c r="O224" i="1" s="1"/>
  <c r="M296" i="1"/>
  <c r="O296" i="1" s="1"/>
  <c r="M238" i="1"/>
  <c r="M366" i="1"/>
  <c r="O366" i="1" s="1"/>
  <c r="M567" i="1"/>
  <c r="M518" i="1"/>
  <c r="M20" i="1"/>
  <c r="M253" i="1"/>
  <c r="M437" i="1"/>
  <c r="M358" i="1"/>
  <c r="M180" i="1"/>
  <c r="M183" i="1"/>
  <c r="M390" i="1"/>
  <c r="O390" i="1" s="1"/>
  <c r="M150" i="1"/>
  <c r="M350" i="1"/>
  <c r="M386" i="1"/>
  <c r="M574" i="1"/>
  <c r="M60" i="1"/>
  <c r="O60" i="1" s="1"/>
  <c r="M218" i="1"/>
  <c r="M221" i="1"/>
  <c r="M84" i="1"/>
  <c r="O84" i="1" s="1"/>
  <c r="M537" i="1"/>
  <c r="M237" i="1"/>
  <c r="M268" i="1"/>
  <c r="M98" i="1"/>
  <c r="O98" i="1" s="1"/>
  <c r="M368" i="1"/>
  <c r="M522" i="1"/>
  <c r="M585" i="1"/>
  <c r="O585" i="1" s="1"/>
  <c r="M423" i="1"/>
  <c r="M263" i="1"/>
  <c r="O263" i="1" s="1"/>
  <c r="M492" i="1"/>
  <c r="M514" i="1"/>
  <c r="M340" i="1"/>
  <c r="O340" i="1" s="1"/>
  <c r="M106" i="1"/>
  <c r="O106" i="1" s="1"/>
  <c r="M112" i="1"/>
  <c r="M474" i="1"/>
  <c r="M273" i="1"/>
  <c r="M564" i="1"/>
  <c r="M176" i="1"/>
  <c r="O176" i="1" s="1"/>
  <c r="M269" i="1"/>
  <c r="O269" i="1" s="1"/>
  <c r="M316" i="1"/>
  <c r="O316" i="1" s="1"/>
  <c r="M439" i="1"/>
  <c r="M287" i="1"/>
  <c r="M242" i="1"/>
  <c r="O242" i="1" s="1"/>
  <c r="M498" i="1"/>
  <c r="O498" i="1" s="1"/>
  <c r="M165" i="1"/>
  <c r="O165" i="1" s="1"/>
  <c r="M544" i="1"/>
  <c r="O544" i="1" s="1"/>
  <c r="M433" i="1"/>
  <c r="M94" i="1"/>
  <c r="O94" i="1" s="1"/>
  <c r="M37" i="1"/>
  <c r="M313" i="1"/>
  <c r="M297" i="1"/>
  <c r="O297" i="1" s="1"/>
  <c r="M36" i="1"/>
  <c r="O36" i="1" s="1"/>
  <c r="M249" i="1"/>
  <c r="O249" i="1" s="1"/>
  <c r="M420" i="1"/>
  <c r="M471" i="1"/>
  <c r="M519" i="1"/>
  <c r="O519" i="1" s="1"/>
  <c r="M445" i="1"/>
  <c r="O445" i="1" s="1"/>
  <c r="M582" i="1"/>
  <c r="M3" i="1"/>
  <c r="O3" i="1" s="1"/>
  <c r="M226" i="1"/>
  <c r="O226" i="1" s="1"/>
  <c r="M576" i="1"/>
  <c r="M119" i="1"/>
  <c r="M15" i="1"/>
  <c r="M92" i="1"/>
  <c r="O92" i="1" s="1"/>
  <c r="M548" i="1"/>
  <c r="M107" i="1"/>
  <c r="O107" i="1" s="1"/>
  <c r="M295" i="1"/>
  <c r="M456" i="1"/>
  <c r="M523" i="1"/>
  <c r="O523" i="1" s="1"/>
  <c r="M111" i="1"/>
  <c r="M231" i="1"/>
  <c r="M302" i="1"/>
  <c r="M511" i="1"/>
  <c r="M530" i="1"/>
  <c r="M235" i="1"/>
  <c r="M181" i="1"/>
  <c r="O181" i="1" s="1"/>
  <c r="M378" i="1"/>
  <c r="O378" i="1" s="1"/>
  <c r="M173" i="1"/>
  <c r="M440" i="1"/>
  <c r="O440" i="1" s="1"/>
  <c r="M458" i="1"/>
  <c r="M265" i="1"/>
  <c r="M68" i="1"/>
  <c r="O68" i="1" s="1"/>
  <c r="M7" i="1"/>
  <c r="O7" i="1" s="1"/>
  <c r="M398" i="1"/>
  <c r="M320" i="1"/>
  <c r="O320" i="1" s="1"/>
  <c r="M334" i="1"/>
  <c r="O334" i="1" s="1"/>
  <c r="M331" i="1"/>
  <c r="M280" i="1"/>
  <c r="M50" i="1"/>
  <c r="M434" i="1"/>
  <c r="O434" i="1" s="1"/>
  <c r="M91" i="1"/>
  <c r="M30" i="1"/>
  <c r="M61" i="1"/>
  <c r="M380" i="1"/>
  <c r="M381" i="1"/>
  <c r="O381" i="1" s="1"/>
  <c r="M520" i="1"/>
  <c r="O520" i="1" s="1"/>
  <c r="M505" i="1"/>
  <c r="O505" i="1" s="1"/>
  <c r="M568" i="1"/>
  <c r="O568" i="1" s="1"/>
  <c r="M317" i="1"/>
  <c r="M532" i="1"/>
  <c r="O532" i="1" s="1"/>
  <c r="M83" i="1"/>
  <c r="M339" i="1"/>
  <c r="M389" i="1"/>
  <c r="M314" i="1"/>
  <c r="O314" i="1" s="1"/>
  <c r="M203" i="1"/>
  <c r="M281" i="1"/>
  <c r="O281" i="1" s="1"/>
  <c r="M198" i="1"/>
  <c r="M266" i="1"/>
  <c r="M335" i="1"/>
  <c r="M399" i="1"/>
  <c r="O399" i="1" s="1"/>
  <c r="M294" i="1"/>
  <c r="O294" i="1" s="1"/>
  <c r="M288" i="1"/>
  <c r="O288" i="1" s="1"/>
  <c r="M244" i="1"/>
  <c r="O244" i="1" s="1"/>
  <c r="M285" i="1"/>
  <c r="M272" i="1"/>
  <c r="M67" i="1"/>
  <c r="M583" i="1"/>
  <c r="M32" i="1"/>
  <c r="M495" i="1"/>
  <c r="M543" i="1"/>
  <c r="M246" i="1"/>
  <c r="O246" i="1" s="1"/>
  <c r="M276" i="1"/>
  <c r="M579" i="1"/>
  <c r="M62" i="1"/>
  <c r="M177" i="1"/>
  <c r="O177" i="1" s="1"/>
  <c r="M57" i="1"/>
  <c r="O57" i="1" s="1"/>
  <c r="M443" i="1"/>
  <c r="M31" i="1"/>
  <c r="O31" i="1" s="1"/>
  <c r="M298" i="1"/>
  <c r="O298" i="1" s="1"/>
  <c r="M312" i="1"/>
  <c r="M90" i="1"/>
  <c r="M562" i="1"/>
  <c r="O562" i="1" s="1"/>
  <c r="M365" i="1"/>
  <c r="M482" i="1"/>
  <c r="M142" i="1"/>
  <c r="O142" i="1" s="1"/>
  <c r="M497" i="1"/>
  <c r="O497" i="1" s="1"/>
  <c r="M540" i="1"/>
  <c r="M247" i="1"/>
  <c r="O247" i="1" s="1"/>
  <c r="M126" i="1"/>
  <c r="M385" i="1"/>
  <c r="M476" i="1"/>
  <c r="M43" i="1"/>
  <c r="M18" i="1"/>
  <c r="M549" i="1"/>
  <c r="M25" i="1"/>
  <c r="O25" i="1" s="1"/>
  <c r="M70" i="1"/>
  <c r="M175" i="1"/>
  <c r="O175" i="1" s="1"/>
  <c r="M109" i="1"/>
  <c r="M504" i="1"/>
  <c r="O504" i="1" s="1"/>
  <c r="M524" i="1"/>
  <c r="M284" i="1"/>
  <c r="M252" i="1"/>
  <c r="O252" i="1" s="1"/>
  <c r="M196" i="1"/>
  <c r="O196" i="1" s="1"/>
  <c r="M145" i="1"/>
  <c r="O145" i="1" s="1"/>
  <c r="M166" i="1"/>
  <c r="O166" i="1" s="1"/>
  <c r="M486" i="1"/>
  <c r="O486" i="1" s="1"/>
  <c r="M446" i="1"/>
  <c r="O446" i="1" s="1"/>
  <c r="M517" i="1"/>
  <c r="M472" i="1"/>
  <c r="M114" i="1"/>
  <c r="M283" i="1"/>
  <c r="M220" i="1"/>
  <c r="M168" i="1"/>
  <c r="M408" i="1"/>
  <c r="M49" i="1"/>
  <c r="M527" i="1"/>
  <c r="M125" i="1"/>
  <c r="M186" i="1"/>
  <c r="M184" i="1"/>
  <c r="M216" i="1"/>
  <c r="M113" i="1"/>
  <c r="O113" i="1" s="1"/>
  <c r="M87" i="1"/>
  <c r="M182" i="1"/>
  <c r="O182" i="1" s="1"/>
  <c r="M370" i="1"/>
  <c r="O370" i="1" s="1"/>
  <c r="M137" i="1"/>
  <c r="M163" i="1"/>
  <c r="M2" i="1"/>
  <c r="M341" i="1"/>
  <c r="O341" i="1" s="1"/>
  <c r="M554" i="1"/>
  <c r="O554" i="1" s="1"/>
  <c r="M261" i="1"/>
  <c r="M556" i="1"/>
  <c r="M255" i="1"/>
  <c r="M376" i="1"/>
  <c r="O376" i="1" s="1"/>
  <c r="M417" i="1"/>
  <c r="O417" i="1" s="1"/>
  <c r="M558" i="1"/>
  <c r="O558" i="1" s="1"/>
  <c r="M478" i="1"/>
  <c r="O478" i="1" s="1"/>
  <c r="M300" i="1"/>
  <c r="O300" i="1" s="1"/>
  <c r="M441" i="1"/>
  <c r="M4" i="1"/>
  <c r="M459" i="1"/>
  <c r="O459" i="1" s="1"/>
  <c r="M430" i="1"/>
  <c r="O430" i="1" s="1"/>
  <c r="M89" i="1"/>
  <c r="M351" i="1"/>
  <c r="M219" i="1"/>
  <c r="O219" i="1" s="1"/>
  <c r="M185" i="1"/>
  <c r="M407" i="1"/>
  <c r="O407" i="1" s="1"/>
  <c r="M48" i="1"/>
  <c r="M424" i="1"/>
  <c r="M438" i="1"/>
  <c r="O438" i="1" s="1"/>
  <c r="M525" i="1"/>
  <c r="O525" i="1" s="1"/>
  <c r="M156" i="1"/>
  <c r="O156" i="1" s="1"/>
  <c r="M330" i="1"/>
  <c r="O330" i="1" s="1"/>
  <c r="M79" i="1"/>
  <c r="M529" i="1"/>
  <c r="M169" i="1"/>
  <c r="M382" i="1"/>
  <c r="M581" i="1"/>
  <c r="O581" i="1" s="1"/>
  <c r="M86" i="1"/>
  <c r="O86" i="1" s="1"/>
  <c r="M54" i="1"/>
  <c r="M487" i="1"/>
  <c r="M551" i="1"/>
  <c r="M393" i="1"/>
  <c r="M260" i="1"/>
  <c r="O260" i="1" s="1"/>
  <c r="M507" i="1"/>
  <c r="M326" i="1"/>
  <c r="O326" i="1" s="1"/>
  <c r="M508" i="1"/>
  <c r="M140" i="1"/>
  <c r="M301" i="1"/>
  <c r="O301" i="1" s="1"/>
  <c r="M422" i="1"/>
  <c r="O422" i="1" s="1"/>
  <c r="M193" i="1"/>
  <c r="M278" i="1"/>
  <c r="O278" i="1" s="1"/>
  <c r="M73" i="1"/>
  <c r="M448" i="1"/>
  <c r="M573" i="1"/>
  <c r="M490" i="1"/>
  <c r="O490" i="1" s="1"/>
  <c r="M503" i="1"/>
  <c r="M299" i="1"/>
  <c r="O299" i="1" s="1"/>
  <c r="M65" i="1"/>
  <c r="M69" i="1"/>
  <c r="M552" i="1"/>
  <c r="M124" i="1"/>
  <c r="M555" i="1"/>
  <c r="O555" i="1" s="1"/>
  <c r="M394" i="1"/>
  <c r="M194" i="1"/>
  <c r="M526" i="1"/>
  <c r="M256" i="1"/>
  <c r="M275" i="1"/>
  <c r="M8" i="1"/>
  <c r="M123" i="1"/>
  <c r="O123" i="1" s="1"/>
  <c r="M347" i="1"/>
  <c r="M355" i="1"/>
  <c r="O355" i="1" s="1"/>
  <c r="M502" i="1"/>
  <c r="O502" i="1" s="1"/>
  <c r="M139" i="1"/>
  <c r="M78" i="1"/>
  <c r="M528" i="1"/>
  <c r="M192" i="1"/>
  <c r="O192" i="1" s="1"/>
  <c r="M274" i="1"/>
  <c r="O274" i="1" s="1"/>
  <c r="M53" i="1"/>
  <c r="M450" i="1"/>
  <c r="O450" i="1" s="1"/>
  <c r="M509" i="1"/>
  <c r="M550" i="1"/>
  <c r="O550" i="1" s="1"/>
  <c r="M571" i="1"/>
  <c r="M401" i="1"/>
  <c r="M96" i="1"/>
  <c r="M217" i="1"/>
  <c r="M279" i="1"/>
  <c r="M493" i="1"/>
  <c r="O493" i="1" s="1"/>
  <c r="M254" i="1"/>
  <c r="O254" i="1" s="1"/>
  <c r="M352" i="1"/>
  <c r="O352" i="1" s="1"/>
  <c r="M41" i="1"/>
  <c r="M510" i="1"/>
  <c r="M127" i="1"/>
  <c r="M95" i="1"/>
  <c r="O95" i="1" s="1"/>
  <c r="M172" i="1"/>
  <c r="M328" i="1"/>
  <c r="O328" i="1" s="1"/>
  <c r="M33" i="1"/>
  <c r="O33" i="1" s="1"/>
  <c r="M500" i="1"/>
  <c r="O500" i="1" s="1"/>
  <c r="M534" i="1"/>
  <c r="O534" i="1" s="1"/>
  <c r="M187" i="1"/>
  <c r="M34" i="1"/>
  <c r="M72" i="1"/>
  <c r="O72" i="1" s="1"/>
  <c r="M392" i="1"/>
  <c r="M400" i="1"/>
  <c r="M116" i="1"/>
  <c r="M356" i="1"/>
  <c r="M282" i="1"/>
  <c r="O282" i="1" s="1"/>
  <c r="M481" i="1"/>
  <c r="O481" i="1" s="1"/>
  <c r="M397" i="1"/>
  <c r="M27" i="1"/>
  <c r="O27" i="1" s="1"/>
  <c r="M553" i="1"/>
  <c r="O553" i="1" s="1"/>
  <c r="M197" i="1"/>
  <c r="O197" i="1" s="1"/>
  <c r="M58" i="1"/>
  <c r="O58" i="1" s="1"/>
  <c r="M171" i="1"/>
  <c r="O171" i="1" s="1"/>
  <c r="M120" i="1"/>
  <c r="O120" i="1" s="1"/>
  <c r="M307" i="1"/>
  <c r="O307" i="1" s="1"/>
  <c r="M159" i="1"/>
  <c r="O159" i="1" s="1"/>
  <c r="M80" i="1"/>
  <c r="M377" i="1"/>
  <c r="O377" i="1" s="1"/>
  <c r="M533" i="1"/>
  <c r="O533" i="1" s="1"/>
  <c r="M75" i="1"/>
  <c r="O75" i="1" s="1"/>
  <c r="M208" i="1"/>
  <c r="M542" i="1"/>
  <c r="O542" i="1" s="1"/>
  <c r="M132" i="1"/>
  <c r="O132" i="1" s="1"/>
  <c r="M580" i="1"/>
  <c r="O580" i="1" s="1"/>
  <c r="M270" i="1"/>
  <c r="O270" i="1" s="1"/>
  <c r="M462" i="1"/>
  <c r="O462" i="1" s="1"/>
  <c r="M304" i="1"/>
  <c r="M336" i="1"/>
  <c r="M45" i="1"/>
  <c r="O45" i="1" s="1"/>
  <c r="M204" i="1"/>
  <c r="O204" i="1" s="1"/>
  <c r="M333" i="1"/>
  <c r="O333" i="1" s="1"/>
  <c r="M188" i="1"/>
  <c r="M141" i="1"/>
  <c r="M469" i="1"/>
  <c r="M38" i="1"/>
  <c r="M39" i="1"/>
  <c r="O39" i="1" s="1"/>
  <c r="M421" i="1"/>
  <c r="M14" i="1"/>
  <c r="O14" i="1" s="1"/>
  <c r="M29" i="1"/>
  <c r="O29" i="1" s="1"/>
  <c r="M146" i="1"/>
  <c r="O146" i="1" s="1"/>
  <c r="M501" i="1"/>
  <c r="M575" i="1"/>
  <c r="M515" i="1"/>
  <c r="M359" i="1"/>
  <c r="M200" i="1"/>
  <c r="M199" i="1"/>
  <c r="M277" i="1"/>
  <c r="O277" i="1" s="1"/>
  <c r="M506" i="1"/>
  <c r="O506" i="1" s="1"/>
  <c r="M76" i="1"/>
  <c r="O76" i="1" s="1"/>
  <c r="M513" i="1"/>
  <c r="O513" i="1" s="1"/>
  <c r="M228" i="1"/>
  <c r="O228" i="1" s="1"/>
  <c r="M24" i="1"/>
  <c r="M167" i="1"/>
  <c r="O167" i="1" s="1"/>
  <c r="M17" i="1"/>
  <c r="M161" i="1"/>
  <c r="M52" i="1"/>
  <c r="M118" i="1"/>
  <c r="O118" i="1" s="1"/>
  <c r="M348" i="1"/>
  <c r="M388" i="1"/>
  <c r="M569" i="1"/>
  <c r="O569" i="1" s="1"/>
  <c r="M271" i="1"/>
  <c r="O271" i="1" s="1"/>
  <c r="M202" i="1"/>
  <c r="M155" i="1"/>
  <c r="O155" i="1" s="1"/>
  <c r="M189" i="1"/>
  <c r="O189" i="1" s="1"/>
  <c r="M170" i="1"/>
  <c r="M130" i="1"/>
  <c r="O130" i="1" s="1"/>
  <c r="M344" i="1"/>
  <c r="O344" i="1" s="1"/>
  <c r="M367" i="1"/>
  <c r="O367" i="1" s="1"/>
  <c r="M207" i="1"/>
  <c r="O207" i="1" s="1"/>
  <c r="M232" i="1"/>
  <c r="M56" i="1"/>
  <c r="O56" i="1" s="1"/>
  <c r="M212" i="1"/>
  <c r="O212" i="1" s="1"/>
  <c r="M451" i="1"/>
  <c r="M414" i="1"/>
  <c r="M457" i="1"/>
  <c r="O457" i="1" s="1"/>
  <c r="M363" i="1"/>
  <c r="M403" i="1"/>
  <c r="O403" i="1" s="1"/>
  <c r="M463" i="1"/>
  <c r="M484" i="1"/>
  <c r="O484" i="1" s="1"/>
  <c r="M82" i="1"/>
  <c r="O82" i="1" s="1"/>
  <c r="M305" i="1"/>
  <c r="M337" i="1"/>
  <c r="M205" i="1"/>
  <c r="O205" i="1" s="1"/>
  <c r="M6" i="1"/>
  <c r="O6" i="1" s="1"/>
  <c r="M387" i="1"/>
  <c r="M5" i="1"/>
  <c r="O5" i="1" s="1"/>
  <c r="M44" i="1"/>
  <c r="M319" i="1"/>
  <c r="M465" i="1"/>
  <c r="O465" i="1" s="1"/>
  <c r="M479" i="1"/>
  <c r="O479" i="1" s="1"/>
  <c r="M51" i="1"/>
  <c r="O51" i="1" s="1"/>
  <c r="M379" i="1"/>
  <c r="M322" i="1"/>
  <c r="O322" i="1" s="1"/>
  <c r="M360" i="1"/>
  <c r="M538" i="1"/>
  <c r="O538" i="1" s="1"/>
  <c r="M138" i="1"/>
  <c r="O138" i="1" s="1"/>
  <c r="M234" i="1"/>
  <c r="O234" i="1" s="1"/>
  <c r="M346" i="1"/>
  <c r="O346" i="1" s="1"/>
  <c r="M494" i="1"/>
  <c r="M16" i="1"/>
  <c r="O16" i="1" s="1"/>
  <c r="M104" i="1"/>
  <c r="O104" i="1" s="1"/>
  <c r="M292" i="1"/>
  <c r="M121" i="1"/>
  <c r="O121" i="1" s="1"/>
  <c r="M251" i="1"/>
  <c r="M101" i="1"/>
  <c r="O101" i="1" s="1"/>
  <c r="M22" i="1"/>
  <c r="M222" i="1"/>
  <c r="O222" i="1" s="1"/>
  <c r="M467" i="1"/>
  <c r="O467" i="1" s="1"/>
  <c r="M453" i="1"/>
  <c r="O453" i="1" s="1"/>
  <c r="M338" i="1"/>
  <c r="M209" i="1"/>
  <c r="O209" i="1" s="1"/>
  <c r="M565" i="1"/>
  <c r="M332" i="1"/>
  <c r="O332" i="1" s="1"/>
  <c r="M309" i="1"/>
  <c r="O309" i="1" s="1"/>
  <c r="M191" i="1"/>
  <c r="M396" i="1"/>
  <c r="O396" i="1" s="1"/>
  <c r="M321" i="1"/>
  <c r="M461" i="1"/>
  <c r="O461" i="1" s="1"/>
  <c r="M213" i="1"/>
  <c r="M539" i="1"/>
  <c r="M547" i="1"/>
  <c r="O547" i="1" s="1"/>
  <c r="M151" i="1"/>
  <c r="O392" i="1" l="1"/>
  <c r="O292" i="1"/>
  <c r="O202" i="1"/>
  <c r="O456" i="1"/>
  <c r="O199" i="1"/>
  <c r="O163" i="1"/>
  <c r="O337" i="1"/>
  <c r="O20" i="1"/>
  <c r="O360" i="1"/>
  <c r="O186" i="1"/>
  <c r="O89" i="1"/>
  <c r="O251" i="1"/>
  <c r="O492" i="1"/>
  <c r="O62" i="1"/>
  <c r="O279" i="1"/>
  <c r="O151" i="1"/>
  <c r="O170" i="1"/>
  <c r="O501" i="1"/>
  <c r="O524" i="1"/>
  <c r="O448" i="1"/>
  <c r="O365" i="1"/>
  <c r="O427" i="1"/>
  <c r="O232" i="1"/>
  <c r="O256" i="1"/>
  <c r="O67" i="1"/>
  <c r="O148" i="1"/>
  <c r="O421" i="1"/>
  <c r="O180" i="1"/>
  <c r="O241" i="1"/>
  <c r="O379" i="1"/>
  <c r="O24" i="1"/>
  <c r="O216" i="1"/>
  <c r="O388" i="1"/>
  <c r="O515" i="1"/>
  <c r="O304" i="1"/>
  <c r="O140" i="1"/>
  <c r="O184" i="1"/>
  <c r="O50" i="1"/>
  <c r="O265" i="1"/>
  <c r="O424" i="1"/>
  <c r="O111" i="1"/>
  <c r="O350" i="1"/>
  <c r="O213" i="1"/>
  <c r="O537" i="1"/>
  <c r="O509" i="1"/>
  <c r="O487" i="1"/>
  <c r="O287" i="1"/>
  <c r="O522" i="1"/>
  <c r="O431" i="1"/>
  <c r="O394" i="1"/>
  <c r="O283" i="1"/>
  <c r="O574" i="1"/>
  <c r="O384" i="1"/>
  <c r="O402" i="1"/>
  <c r="O47" i="1"/>
  <c r="O64" i="1"/>
  <c r="O137" i="1"/>
  <c r="O414" i="1"/>
  <c r="O348" i="1"/>
  <c r="O575" i="1"/>
  <c r="O54" i="1"/>
  <c r="O217" i="1"/>
  <c r="O433" i="1"/>
  <c r="O154" i="1"/>
  <c r="O257" i="1"/>
  <c r="O179" i="1"/>
  <c r="O324" i="1"/>
  <c r="O305" i="1"/>
  <c r="O510" i="1"/>
  <c r="O527" i="1"/>
  <c r="O517" i="1"/>
  <c r="O32" i="1"/>
  <c r="O339" i="1"/>
  <c r="O380" i="1"/>
  <c r="O449" i="1"/>
  <c r="O313" i="1"/>
  <c r="O463" i="1"/>
  <c r="O17" i="1"/>
  <c r="O48" i="1"/>
  <c r="O476" i="1"/>
  <c r="O583" i="1"/>
  <c r="O61" i="1"/>
  <c r="O564" i="1"/>
  <c r="O371" i="1"/>
  <c r="O290" i="1"/>
  <c r="O264" i="1"/>
  <c r="O215" i="1"/>
  <c r="O103" i="1"/>
  <c r="O208" i="1"/>
  <c r="O356" i="1"/>
  <c r="O571" i="1"/>
  <c r="O65" i="1"/>
  <c r="O193" i="1"/>
  <c r="O393" i="1"/>
  <c r="O529" i="1"/>
  <c r="O385" i="1"/>
  <c r="O30" i="1"/>
  <c r="O567" i="1"/>
  <c r="O190" i="1"/>
  <c r="O536" i="1"/>
  <c r="O139" i="1"/>
  <c r="O526" i="1"/>
  <c r="O79" i="1"/>
  <c r="O126" i="1"/>
  <c r="O579" i="1"/>
  <c r="O272" i="1"/>
  <c r="O42" i="1"/>
  <c r="O471" i="1"/>
  <c r="O372" i="1"/>
  <c r="O418" i="1"/>
  <c r="O387" i="1"/>
  <c r="O52" i="1"/>
  <c r="O38" i="1"/>
  <c r="O336" i="1"/>
  <c r="O397" i="1"/>
  <c r="O34" i="1"/>
  <c r="O127" i="1"/>
  <c r="O53" i="1"/>
  <c r="O347" i="1"/>
  <c r="O573" i="1"/>
  <c r="O508" i="1"/>
  <c r="O4" i="1"/>
  <c r="O125" i="1"/>
  <c r="O109" i="1"/>
  <c r="O543" i="1"/>
  <c r="O389" i="1"/>
  <c r="O363" i="1"/>
  <c r="O141" i="1"/>
  <c r="O187" i="1"/>
  <c r="O124" i="1"/>
  <c r="O43" i="1"/>
  <c r="O335" i="1"/>
  <c r="O321" i="1"/>
  <c r="O161" i="1"/>
  <c r="O200" i="1"/>
  <c r="O188" i="1"/>
  <c r="O41" i="1"/>
  <c r="O96" i="1"/>
  <c r="O8" i="1"/>
  <c r="O552" i="1"/>
  <c r="O73" i="1"/>
  <c r="O507" i="1"/>
  <c r="O382" i="1"/>
  <c r="O351" i="1"/>
  <c r="O556" i="1"/>
  <c r="O49" i="1"/>
  <c r="O540" i="1"/>
  <c r="O276" i="1"/>
  <c r="O495" i="1"/>
  <c r="O266" i="1"/>
  <c r="O83" i="1"/>
  <c r="O280" i="1"/>
  <c r="O173" i="1"/>
  <c r="O235" i="1"/>
  <c r="O451" i="1"/>
  <c r="O549" i="1"/>
  <c r="O443" i="1"/>
  <c r="O338" i="1"/>
  <c r="O319" i="1"/>
  <c r="O359" i="1"/>
  <c r="O469" i="1"/>
  <c r="O401" i="1"/>
  <c r="O528" i="1"/>
  <c r="O275" i="1"/>
  <c r="O69" i="1"/>
  <c r="O169" i="1"/>
  <c r="O185" i="1"/>
  <c r="O261" i="1"/>
  <c r="O87" i="1"/>
  <c r="O408" i="1"/>
  <c r="O114" i="1"/>
  <c r="O285" i="1"/>
  <c r="O198" i="1"/>
  <c r="O91" i="1"/>
  <c r="O331" i="1"/>
  <c r="O398" i="1"/>
  <c r="O458" i="1"/>
  <c r="O511" i="1"/>
  <c r="O119" i="1"/>
  <c r="O432" i="1"/>
  <c r="O284" i="1"/>
  <c r="O494" i="1"/>
  <c r="O116" i="1"/>
  <c r="O78" i="1"/>
  <c r="O441" i="1"/>
  <c r="O255" i="1"/>
  <c r="O168" i="1"/>
  <c r="O18" i="1"/>
  <c r="O302" i="1"/>
  <c r="O295" i="1"/>
  <c r="O576" i="1"/>
  <c r="O539" i="1"/>
  <c r="O191" i="1"/>
  <c r="O565" i="1"/>
  <c r="O22" i="1"/>
  <c r="O44" i="1"/>
  <c r="O400" i="1"/>
  <c r="O551" i="1"/>
  <c r="O472" i="1"/>
  <c r="O70" i="1"/>
  <c r="O482" i="1"/>
  <c r="O90" i="1"/>
  <c r="O317" i="1"/>
  <c r="O231" i="1"/>
  <c r="O112" i="1"/>
  <c r="O268" i="1"/>
  <c r="O218" i="1"/>
  <c r="O437" i="1"/>
  <c r="O353" i="1"/>
  <c r="O97" i="1"/>
  <c r="O491" i="1"/>
  <c r="O80" i="1"/>
  <c r="O172" i="1"/>
  <c r="O194" i="1"/>
  <c r="O503" i="1"/>
  <c r="O220" i="1"/>
  <c r="O312" i="1"/>
  <c r="O203" i="1"/>
  <c r="O530" i="1"/>
  <c r="O474" i="1"/>
  <c r="O253" i="1"/>
  <c r="O470" i="1"/>
  <c r="O483" i="1"/>
  <c r="O133" i="1"/>
  <c r="O362" i="1"/>
  <c r="O93" i="1"/>
  <c r="O225" i="1"/>
  <c r="O26" i="1"/>
  <c r="O158" i="1"/>
  <c r="O293" i="1"/>
  <c r="O35" i="1"/>
  <c r="O310" i="1"/>
  <c r="O214" i="1"/>
  <c r="O55" i="1"/>
  <c r="O416" i="1"/>
  <c r="O566" i="1"/>
  <c r="O447" i="1"/>
  <c r="O15" i="1"/>
  <c r="O306" i="1"/>
  <c r="O227" i="1"/>
  <c r="O117" i="1"/>
  <c r="O157" i="1"/>
  <c r="O164" i="1"/>
  <c r="O361" i="1"/>
  <c r="O404" i="1"/>
  <c r="O485" i="1"/>
  <c r="O477" i="1"/>
  <c r="O409" i="1"/>
  <c r="O473" i="1"/>
  <c r="O570" i="1"/>
  <c r="O323" i="1"/>
  <c r="O548" i="1"/>
  <c r="O420" i="1"/>
  <c r="O37" i="1"/>
  <c r="O439" i="1"/>
  <c r="O273" i="1"/>
  <c r="O183" i="1"/>
  <c r="O136" i="1"/>
  <c r="O289" i="1"/>
  <c r="O59" i="1"/>
  <c r="O560" i="1"/>
  <c r="O410" i="1"/>
  <c r="O21" i="1"/>
  <c r="O406" i="1"/>
  <c r="O40" i="1"/>
  <c r="O545" i="1"/>
  <c r="O535" i="1"/>
  <c r="O349" i="1"/>
  <c r="O499" i="1"/>
  <c r="O489" i="1"/>
  <c r="O343" i="1"/>
  <c r="O415" i="1"/>
  <c r="O237" i="1"/>
  <c r="O386" i="1"/>
  <c r="O358" i="1"/>
  <c r="O238" i="1"/>
  <c r="O9" i="1"/>
  <c r="O162" i="1"/>
  <c r="O131" i="1"/>
  <c r="O245" i="1"/>
  <c r="O480" i="1"/>
  <c r="O435" i="1"/>
  <c r="O582" i="1"/>
  <c r="O514" i="1"/>
  <c r="O423" i="1"/>
  <c r="O368" i="1"/>
  <c r="O221" i="1"/>
  <c r="O195" i="1"/>
  <c r="O267" i="1"/>
  <c r="O134" i="1"/>
  <c r="O428" i="1"/>
  <c r="O541" i="1"/>
  <c r="O357" i="1"/>
  <c r="O128" i="1"/>
  <c r="O12" i="1"/>
  <c r="O286" i="1"/>
  <c r="O531" i="1"/>
  <c r="O74" i="1"/>
  <c r="O460" i="1"/>
  <c r="O99" i="1"/>
  <c r="O325" i="1"/>
  <c r="O436" i="1"/>
  <c r="O71" i="1"/>
  <c r="O373" i="1"/>
  <c r="O464" i="1"/>
  <c r="O100" i="1"/>
  <c r="O516" i="1"/>
  <c r="O150" i="1"/>
  <c r="O518" i="1"/>
  <c r="O66" i="1"/>
  <c r="O559" i="1"/>
  <c r="O152" i="1"/>
  <c r="O425" i="1"/>
  <c r="O303" i="1"/>
  <c r="O572" i="1"/>
  <c r="O586" i="1"/>
  <c r="O258" i="1"/>
  <c r="O10" i="1"/>
  <c r="O329" i="1"/>
  <c r="O178" i="1"/>
  <c r="O243" i="1"/>
  <c r="O239" i="1"/>
  <c r="O13" i="1"/>
  <c r="O129" i="1"/>
  <c r="O201" i="1"/>
  <c r="O88" i="1"/>
  <c r="O250" i="1"/>
  <c r="O236" i="1"/>
  <c r="O364" i="1"/>
  <c r="O327" i="1"/>
  <c r="O63" i="1"/>
  <c r="O395" i="1"/>
  <c r="O147" i="1"/>
  <c r="O383" i="1"/>
  <c r="O426" i="1"/>
  <c r="O144" i="1"/>
  <c r="O233" i="1"/>
  <c r="O229" i="1"/>
  <c r="O108" i="1"/>
  <c r="O143" i="1"/>
  <c r="O315" i="1"/>
  <c r="O442" i="1"/>
  <c r="O546" i="1"/>
  <c r="O345" i="1"/>
  <c r="O81" i="1"/>
  <c r="O105" i="1"/>
  <c r="O23" i="1"/>
  <c r="O240" i="1"/>
  <c r="O488" i="1"/>
  <c r="O374" i="1"/>
  <c r="O122" i="1"/>
  <c r="O210" i="1"/>
  <c r="O153" i="1"/>
  <c r="O308" i="1"/>
  <c r="O46" i="1"/>
  <c r="O211" i="1"/>
  <c r="O85" i="1"/>
  <c r="O369" i="1"/>
  <c r="O77" i="1"/>
  <c r="O419" i="1"/>
  <c r="D3" i="2"/>
  <c r="E3" i="2"/>
  <c r="G3" i="2"/>
  <c r="H3" i="2"/>
  <c r="I3" i="2"/>
  <c r="J3" i="2"/>
  <c r="C540" i="2" s="1"/>
  <c r="K3" i="2"/>
  <c r="L3" i="2"/>
  <c r="M3" i="2"/>
  <c r="N3" i="2"/>
  <c r="O3" i="2"/>
  <c r="F575" i="2" l="1"/>
  <c r="B575" i="2" s="1"/>
  <c r="C323" i="2"/>
  <c r="C384" i="2"/>
  <c r="C17" i="2"/>
  <c r="C233" i="2"/>
  <c r="C216" i="2"/>
  <c r="C153" i="2"/>
  <c r="C409" i="2"/>
  <c r="C273" i="2"/>
  <c r="C221" i="2"/>
  <c r="C27" i="2"/>
  <c r="C36" i="2"/>
  <c r="C20" i="2"/>
  <c r="C241" i="2"/>
  <c r="C157" i="2"/>
  <c r="C337" i="2"/>
  <c r="C374" i="2"/>
  <c r="C234" i="2"/>
  <c r="C64" i="2"/>
  <c r="C18" i="2"/>
  <c r="C125" i="2"/>
  <c r="C235" i="2"/>
  <c r="C144" i="2"/>
  <c r="C349" i="2"/>
  <c r="C80" i="2"/>
  <c r="C92" i="2"/>
  <c r="C45" i="2"/>
  <c r="C300" i="2"/>
  <c r="C247" i="2"/>
  <c r="C158" i="2"/>
  <c r="C25" i="2"/>
  <c r="C120" i="2"/>
  <c r="C43" i="2"/>
  <c r="C44" i="2"/>
  <c r="C262" i="2"/>
  <c r="C87" i="2"/>
  <c r="F524" i="2"/>
  <c r="B524" i="2" s="1"/>
  <c r="C161" i="2"/>
  <c r="C74" i="2"/>
  <c r="C62" i="2"/>
  <c r="C248" i="2"/>
  <c r="C424" i="2"/>
  <c r="C209" i="2"/>
  <c r="C66" i="2"/>
  <c r="C16" i="2"/>
  <c r="C212" i="2"/>
  <c r="C493" i="2"/>
  <c r="C137" i="2"/>
  <c r="C28" i="2"/>
  <c r="C189" i="2"/>
  <c r="C171" i="2"/>
  <c r="C244" i="2"/>
  <c r="C56" i="2"/>
  <c r="C496" i="2"/>
  <c r="C342" i="2"/>
  <c r="C392" i="2"/>
  <c r="C194" i="2"/>
  <c r="C32" i="2"/>
  <c r="C217" i="2"/>
  <c r="C90" i="2"/>
  <c r="C29" i="2"/>
  <c r="C46" i="2"/>
  <c r="C119" i="2"/>
  <c r="C240" i="2"/>
  <c r="C306" i="2"/>
  <c r="C198" i="2"/>
  <c r="C480" i="2"/>
  <c r="C242" i="2"/>
  <c r="C363" i="2"/>
  <c r="F596" i="2"/>
  <c r="B596" i="2" s="1"/>
  <c r="F590" i="2"/>
  <c r="B590" i="2" s="1"/>
  <c r="F598" i="2"/>
  <c r="B598" i="2" s="1"/>
  <c r="F591" i="2"/>
  <c r="B591" i="2" s="1"/>
  <c r="F599" i="2"/>
  <c r="B599" i="2" s="1"/>
  <c r="F592" i="2"/>
  <c r="B592" i="2" s="1"/>
  <c r="F600" i="2"/>
  <c r="B600" i="2" s="1"/>
  <c r="F594" i="2"/>
  <c r="B594" i="2" s="1"/>
  <c r="F602" i="2"/>
  <c r="B602" i="2" s="1"/>
  <c r="F515" i="2"/>
  <c r="B515" i="2" s="1"/>
  <c r="F539" i="2"/>
  <c r="B539" i="2" s="1"/>
  <c r="F589" i="2"/>
  <c r="B589" i="2" s="1"/>
  <c r="F593" i="2"/>
  <c r="B593" i="2" s="1"/>
  <c r="F595" i="2"/>
  <c r="B595" i="2" s="1"/>
  <c r="F597" i="2"/>
  <c r="B597" i="2" s="1"/>
  <c r="F601" i="2"/>
  <c r="B601" i="2" s="1"/>
  <c r="F529" i="2"/>
  <c r="B529" i="2" s="1"/>
  <c r="F3" i="2"/>
  <c r="F537" i="2"/>
  <c r="B537" i="2" s="1"/>
  <c r="F565" i="2"/>
  <c r="B565" i="2" s="1"/>
  <c r="F485" i="2"/>
  <c r="F425" i="2"/>
  <c r="F362" i="2"/>
  <c r="F282" i="2"/>
  <c r="F218" i="2"/>
  <c r="F459" i="2"/>
  <c r="F427" i="2"/>
  <c r="F372" i="2"/>
  <c r="B372" i="2" s="1"/>
  <c r="F474" i="2"/>
  <c r="F369" i="2"/>
  <c r="F132" i="2"/>
  <c r="F68" i="2"/>
  <c r="F432" i="2"/>
  <c r="F382" i="2"/>
  <c r="F225" i="2"/>
  <c r="F161" i="2"/>
  <c r="B161" i="2" s="1"/>
  <c r="F461" i="2"/>
  <c r="F366" i="2"/>
  <c r="F358" i="2"/>
  <c r="B358" i="2" s="1"/>
  <c r="F469" i="2"/>
  <c r="F494" i="2"/>
  <c r="F249" i="2"/>
  <c r="F426" i="2"/>
  <c r="F431" i="2"/>
  <c r="B431" i="2" s="1"/>
  <c r="F405" i="2"/>
  <c r="F352" i="2"/>
  <c r="F264" i="2"/>
  <c r="B264" i="2" s="1"/>
  <c r="F20" i="2"/>
  <c r="F560" i="2"/>
  <c r="B560" i="2" s="1"/>
  <c r="F444" i="2"/>
  <c r="F392" i="2"/>
  <c r="F331" i="2"/>
  <c r="B331" i="2" s="1"/>
  <c r="F262" i="2"/>
  <c r="F198" i="2"/>
  <c r="F73" i="2"/>
  <c r="B73" i="2" s="1"/>
  <c r="F542" i="2"/>
  <c r="B542" i="2" s="1"/>
  <c r="F503" i="2"/>
  <c r="B503" i="2" s="1"/>
  <c r="F299" i="2"/>
  <c r="F235" i="2"/>
  <c r="F171" i="2"/>
  <c r="B171" i="2" s="1"/>
  <c r="F102" i="2"/>
  <c r="F38" i="2"/>
  <c r="F163" i="2"/>
  <c r="B163" i="2" s="1"/>
  <c r="F99" i="2"/>
  <c r="F35" i="2"/>
  <c r="F554" i="2"/>
  <c r="B554" i="2" s="1"/>
  <c r="F519" i="2"/>
  <c r="B519" i="2" s="1"/>
  <c r="F391" i="2"/>
  <c r="B391" i="2" s="1"/>
  <c r="F338" i="2"/>
  <c r="F269" i="2"/>
  <c r="F205" i="2"/>
  <c r="F136" i="2"/>
  <c r="F72" i="2"/>
  <c r="F541" i="2"/>
  <c r="B541" i="2" s="1"/>
  <c r="F507" i="2"/>
  <c r="B507" i="2" s="1"/>
  <c r="F165" i="2"/>
  <c r="B165" i="2" s="1"/>
  <c r="F101" i="2"/>
  <c r="F37" i="2"/>
  <c r="F583" i="2"/>
  <c r="B583" i="2" s="1"/>
  <c r="F533" i="2"/>
  <c r="B533" i="2" s="1"/>
  <c r="F458" i="2"/>
  <c r="F356" i="2"/>
  <c r="F287" i="2"/>
  <c r="F223" i="2"/>
  <c r="B223" i="2" s="1"/>
  <c r="F477" i="2"/>
  <c r="F418" i="2"/>
  <c r="F357" i="2"/>
  <c r="B357" i="2" s="1"/>
  <c r="F274" i="2"/>
  <c r="F585" i="2"/>
  <c r="B585" i="2" s="1"/>
  <c r="F446" i="2"/>
  <c r="F456" i="2"/>
  <c r="F412" i="2"/>
  <c r="B412" i="2" s="1"/>
  <c r="F364" i="2"/>
  <c r="F316" i="2"/>
  <c r="F124" i="2"/>
  <c r="F60" i="2"/>
  <c r="F393" i="2"/>
  <c r="B393" i="2" s="1"/>
  <c r="F353" i="2"/>
  <c r="F217" i="2"/>
  <c r="F153" i="2"/>
  <c r="B153" i="2" s="1"/>
  <c r="F417" i="2"/>
  <c r="F337" i="2"/>
  <c r="F486" i="2"/>
  <c r="B486" i="2" s="1"/>
  <c r="F387" i="2"/>
  <c r="F350" i="2"/>
  <c r="B350" i="2" s="1"/>
  <c r="F473" i="2"/>
  <c r="F411" i="2"/>
  <c r="F475" i="2"/>
  <c r="B475" i="2" s="1"/>
  <c r="F397" i="2"/>
  <c r="F320" i="2"/>
  <c r="F256" i="2"/>
  <c r="F12" i="2"/>
  <c r="F436" i="2"/>
  <c r="B436" i="2" s="1"/>
  <c r="F384" i="2"/>
  <c r="F318" i="2"/>
  <c r="F254" i="2"/>
  <c r="B254" i="2" s="1"/>
  <c r="F190" i="2"/>
  <c r="F65" i="2"/>
  <c r="F9" i="2"/>
  <c r="F567" i="2"/>
  <c r="B567" i="2" s="1"/>
  <c r="F344" i="2"/>
  <c r="B344" i="2" s="1"/>
  <c r="F291" i="2"/>
  <c r="F227" i="2"/>
  <c r="F158" i="2"/>
  <c r="B158" i="2" s="1"/>
  <c r="F94" i="2"/>
  <c r="F30" i="2"/>
  <c r="F574" i="2"/>
  <c r="B574" i="2" s="1"/>
  <c r="F512" i="2"/>
  <c r="B512" i="2" s="1"/>
  <c r="F155" i="2"/>
  <c r="B155" i="2" s="1"/>
  <c r="F91" i="2"/>
  <c r="F27" i="2"/>
  <c r="F586" i="2"/>
  <c r="B586" i="2" s="1"/>
  <c r="F549" i="2"/>
  <c r="B549" i="2" s="1"/>
  <c r="F579" i="2"/>
  <c r="B579" i="2" s="1"/>
  <c r="F383" i="2"/>
  <c r="B383" i="2" s="1"/>
  <c r="F330" i="2"/>
  <c r="F261" i="2"/>
  <c r="B261" i="2" s="1"/>
  <c r="F197" i="2"/>
  <c r="F128" i="2"/>
  <c r="F64" i="2"/>
  <c r="B64" i="2" s="1"/>
  <c r="F8" i="2"/>
  <c r="F157" i="2"/>
  <c r="F93" i="2"/>
  <c r="F29" i="2"/>
  <c r="F453" i="2"/>
  <c r="B453" i="2" s="1"/>
  <c r="F348" i="2"/>
  <c r="F467" i="2"/>
  <c r="F410" i="2"/>
  <c r="B410" i="2" s="1"/>
  <c r="F349" i="2"/>
  <c r="F266" i="2"/>
  <c r="F577" i="2"/>
  <c r="B577" i="2" s="1"/>
  <c r="F430" i="2"/>
  <c r="F492" i="2"/>
  <c r="B492" i="2" s="1"/>
  <c r="F451" i="2"/>
  <c r="F359" i="2"/>
  <c r="F284" i="2"/>
  <c r="B284" i="2" s="1"/>
  <c r="F116" i="2"/>
  <c r="F52" i="2"/>
  <c r="F493" i="2"/>
  <c r="F361" i="2"/>
  <c r="F209" i="2"/>
  <c r="B209" i="2" s="1"/>
  <c r="F145" i="2"/>
  <c r="F385" i="2"/>
  <c r="F313" i="2"/>
  <c r="B313" i="2" s="1"/>
  <c r="F468" i="2"/>
  <c r="F342" i="2"/>
  <c r="F484" i="2"/>
  <c r="B484" i="2" s="1"/>
  <c r="F390" i="2"/>
  <c r="F395" i="2"/>
  <c r="F501" i="2"/>
  <c r="F470" i="2"/>
  <c r="F480" i="2"/>
  <c r="B480" i="2" s="1"/>
  <c r="F389" i="2"/>
  <c r="F312" i="2"/>
  <c r="F248" i="2"/>
  <c r="B248" i="2" s="1"/>
  <c r="F428" i="2"/>
  <c r="F376" i="2"/>
  <c r="B376" i="2" s="1"/>
  <c r="F310" i="2"/>
  <c r="F246" i="2"/>
  <c r="F182" i="2"/>
  <c r="B182" i="2" s="1"/>
  <c r="F57" i="2"/>
  <c r="F4" i="2"/>
  <c r="F522" i="2"/>
  <c r="B522" i="2" s="1"/>
  <c r="F336" i="2"/>
  <c r="F283" i="2"/>
  <c r="B283" i="2" s="1"/>
  <c r="F219" i="2"/>
  <c r="F150" i="2"/>
  <c r="F86" i="2"/>
  <c r="B86" i="2" s="1"/>
  <c r="F22" i="2"/>
  <c r="F208" i="2"/>
  <c r="F147" i="2"/>
  <c r="B147" i="2" s="1"/>
  <c r="F83" i="2"/>
  <c r="F19" i="2"/>
  <c r="B19" i="2" s="1"/>
  <c r="F555" i="2"/>
  <c r="B555" i="2" s="1"/>
  <c r="F375" i="2"/>
  <c r="F317" i="2"/>
  <c r="B317" i="2" s="1"/>
  <c r="F253" i="2"/>
  <c r="F189" i="2"/>
  <c r="F120" i="2"/>
  <c r="B120" i="2" s="1"/>
  <c r="F56" i="2"/>
  <c r="F536" i="2"/>
  <c r="B536" i="2" s="1"/>
  <c r="F210" i="2"/>
  <c r="B210" i="2" s="1"/>
  <c r="F149" i="2"/>
  <c r="F85" i="2"/>
  <c r="B85" i="2" s="1"/>
  <c r="F21" i="2"/>
  <c r="F578" i="2"/>
  <c r="B578" i="2" s="1"/>
  <c r="F445" i="2"/>
  <c r="F340" i="2"/>
  <c r="F271" i="2"/>
  <c r="B271" i="2" s="1"/>
  <c r="F207" i="2"/>
  <c r="F462" i="2"/>
  <c r="F402" i="2"/>
  <c r="B402" i="2" s="1"/>
  <c r="F341" i="2"/>
  <c r="F513" i="2"/>
  <c r="B513" i="2" s="1"/>
  <c r="F258" i="2"/>
  <c r="B258" i="2" s="1"/>
  <c r="F569" i="2"/>
  <c r="B569" i="2" s="1"/>
  <c r="F322" i="2"/>
  <c r="B322" i="2" s="1"/>
  <c r="F487" i="2"/>
  <c r="F404" i="2"/>
  <c r="F351" i="2"/>
  <c r="B351" i="2" s="1"/>
  <c r="F260" i="2"/>
  <c r="F108" i="2"/>
  <c r="F44" i="2"/>
  <c r="B44" i="2" s="1"/>
  <c r="F300" i="2"/>
  <c r="F329" i="2"/>
  <c r="B329" i="2" s="1"/>
  <c r="F201" i="2"/>
  <c r="B201" i="2" s="1"/>
  <c r="F137" i="2"/>
  <c r="F324" i="2"/>
  <c r="B324" i="2" s="1"/>
  <c r="F289" i="2"/>
  <c r="F450" i="2"/>
  <c r="F379" i="2"/>
  <c r="B379" i="2" s="1"/>
  <c r="F334" i="2"/>
  <c r="F440" i="2"/>
  <c r="B440" i="2" s="1"/>
  <c r="F374" i="2"/>
  <c r="B374" i="2" s="1"/>
  <c r="F460" i="2"/>
  <c r="F381" i="2"/>
  <c r="B381" i="2" s="1"/>
  <c r="F304" i="2"/>
  <c r="F240" i="2"/>
  <c r="F550" i="2"/>
  <c r="B550" i="2" s="1"/>
  <c r="F423" i="2"/>
  <c r="F302" i="2"/>
  <c r="B302" i="2" s="1"/>
  <c r="F238" i="2"/>
  <c r="F174" i="2"/>
  <c r="F49" i="2"/>
  <c r="B49" i="2" s="1"/>
  <c r="F562" i="2"/>
  <c r="B562" i="2" s="1"/>
  <c r="F517" i="2"/>
  <c r="B517" i="2" s="1"/>
  <c r="F328" i="2"/>
  <c r="F275" i="2"/>
  <c r="F211" i="2"/>
  <c r="B211" i="2" s="1"/>
  <c r="F142" i="2"/>
  <c r="F78" i="2"/>
  <c r="F14" i="2"/>
  <c r="B14" i="2" s="1"/>
  <c r="F200" i="2"/>
  <c r="F139" i="2"/>
  <c r="F75" i="2"/>
  <c r="F11" i="2"/>
  <c r="F544" i="2"/>
  <c r="B544" i="2" s="1"/>
  <c r="F521" i="2"/>
  <c r="B521" i="2" s="1"/>
  <c r="F309" i="2"/>
  <c r="F245" i="2"/>
  <c r="B245" i="2" s="1"/>
  <c r="F181" i="2"/>
  <c r="F112" i="2"/>
  <c r="F48" i="2"/>
  <c r="F576" i="2"/>
  <c r="B576" i="2" s="1"/>
  <c r="F202" i="2"/>
  <c r="F141" i="2"/>
  <c r="B141" i="2" s="1"/>
  <c r="F77" i="2"/>
  <c r="F13" i="2"/>
  <c r="B13" i="2" s="1"/>
  <c r="F528" i="2"/>
  <c r="B528" i="2" s="1"/>
  <c r="F437" i="2"/>
  <c r="F332" i="2"/>
  <c r="B332" i="2" s="1"/>
  <c r="F263" i="2"/>
  <c r="F199" i="2"/>
  <c r="B199" i="2" s="1"/>
  <c r="F472" i="2"/>
  <c r="B472" i="2" s="1"/>
  <c r="F449" i="2"/>
  <c r="F394" i="2"/>
  <c r="B394" i="2" s="1"/>
  <c r="F333" i="2"/>
  <c r="F482" i="2"/>
  <c r="F250" i="2"/>
  <c r="B250" i="2" s="1"/>
  <c r="F561" i="2"/>
  <c r="B561" i="2" s="1"/>
  <c r="F314" i="2"/>
  <c r="B314" i="2" s="1"/>
  <c r="F479" i="2"/>
  <c r="F443" i="2"/>
  <c r="F396" i="2"/>
  <c r="B396" i="2" s="1"/>
  <c r="F164" i="2"/>
  <c r="F100" i="2"/>
  <c r="F36" i="2"/>
  <c r="B36" i="2" s="1"/>
  <c r="F268" i="2"/>
  <c r="F305" i="2"/>
  <c r="B305" i="2" s="1"/>
  <c r="F193" i="2"/>
  <c r="B193" i="2" s="1"/>
  <c r="F129" i="2"/>
  <c r="F292" i="2"/>
  <c r="B292" i="2" s="1"/>
  <c r="F265" i="2"/>
  <c r="F434" i="2"/>
  <c r="F326" i="2"/>
  <c r="B326" i="2" s="1"/>
  <c r="F401" i="2"/>
  <c r="F345" i="2"/>
  <c r="B345" i="2" s="1"/>
  <c r="F491" i="2"/>
  <c r="B491" i="2" s="1"/>
  <c r="F496" i="2"/>
  <c r="B496" i="2" s="1"/>
  <c r="F455" i="2"/>
  <c r="B455" i="2" s="1"/>
  <c r="F465" i="2"/>
  <c r="F373" i="2"/>
  <c r="F296" i="2"/>
  <c r="B296" i="2" s="1"/>
  <c r="F232" i="2"/>
  <c r="F416" i="2"/>
  <c r="B416" i="2" s="1"/>
  <c r="F368" i="2"/>
  <c r="B368" i="2" s="1"/>
  <c r="F294" i="2"/>
  <c r="F230" i="2"/>
  <c r="B230" i="2" s="1"/>
  <c r="F166" i="2"/>
  <c r="F41" i="2"/>
  <c r="F323" i="2"/>
  <c r="B323" i="2" s="1"/>
  <c r="F267" i="2"/>
  <c r="F203" i="2"/>
  <c r="B203" i="2" s="1"/>
  <c r="F134" i="2"/>
  <c r="F70" i="2"/>
  <c r="F552" i="2"/>
  <c r="B552" i="2" s="1"/>
  <c r="F192" i="2"/>
  <c r="F131" i="2"/>
  <c r="F67" i="2"/>
  <c r="B67" i="2" s="1"/>
  <c r="F6" i="2"/>
  <c r="F564" i="2"/>
  <c r="B564" i="2" s="1"/>
  <c r="F422" i="2"/>
  <c r="B422" i="2" s="1"/>
  <c r="F367" i="2"/>
  <c r="B367" i="2" s="1"/>
  <c r="F301" i="2"/>
  <c r="B301" i="2" s="1"/>
  <c r="F237" i="2"/>
  <c r="F173" i="2"/>
  <c r="F104" i="2"/>
  <c r="B104" i="2" s="1"/>
  <c r="F40" i="2"/>
  <c r="F194" i="2"/>
  <c r="B194" i="2" s="1"/>
  <c r="F133" i="2"/>
  <c r="B133" i="2" s="1"/>
  <c r="F69" i="2"/>
  <c r="B69" i="2" s="1"/>
  <c r="F523" i="2"/>
  <c r="B523" i="2" s="1"/>
  <c r="F429" i="2"/>
  <c r="F319" i="2"/>
  <c r="F255" i="2"/>
  <c r="B255" i="2" s="1"/>
  <c r="F191" i="2"/>
  <c r="F130" i="2"/>
  <c r="B130" i="2" s="1"/>
  <c r="F386" i="2"/>
  <c r="F325" i="2"/>
  <c r="B325" i="2" s="1"/>
  <c r="F454" i="2"/>
  <c r="B454" i="2" s="1"/>
  <c r="F242" i="2"/>
  <c r="F553" i="2"/>
  <c r="B553" i="2" s="1"/>
  <c r="F306" i="2"/>
  <c r="B306" i="2" s="1"/>
  <c r="F471" i="2"/>
  <c r="F388" i="2"/>
  <c r="B388" i="2" s="1"/>
  <c r="F343" i="2"/>
  <c r="B343" i="2" s="1"/>
  <c r="F489" i="2"/>
  <c r="F156" i="2"/>
  <c r="B156" i="2" s="1"/>
  <c r="F92" i="2"/>
  <c r="F28" i="2"/>
  <c r="B28" i="2" s="1"/>
  <c r="F502" i="2"/>
  <c r="B502" i="2" s="1"/>
  <c r="F281" i="2"/>
  <c r="F185" i="2"/>
  <c r="B185" i="2" s="1"/>
  <c r="F121" i="2"/>
  <c r="B121" i="2" s="1"/>
  <c r="F500" i="2"/>
  <c r="B500" i="2" s="1"/>
  <c r="F499" i="2"/>
  <c r="B499" i="2" s="1"/>
  <c r="F241" i="2"/>
  <c r="F421" i="2"/>
  <c r="F371" i="2"/>
  <c r="B371" i="2" s="1"/>
  <c r="F581" i="2"/>
  <c r="B581" i="2" s="1"/>
  <c r="F377" i="2"/>
  <c r="B377" i="2" s="1"/>
  <c r="F321" i="2"/>
  <c r="B321" i="2" s="1"/>
  <c r="F478" i="2"/>
  <c r="B478" i="2" s="1"/>
  <c r="F447" i="2"/>
  <c r="B447" i="2" s="1"/>
  <c r="F365" i="2"/>
  <c r="F288" i="2"/>
  <c r="F224" i="2"/>
  <c r="B224" i="2" s="1"/>
  <c r="F582" i="2"/>
  <c r="B582" i="2" s="1"/>
  <c r="F408" i="2"/>
  <c r="B408" i="2" s="1"/>
  <c r="F355" i="2"/>
  <c r="B355" i="2" s="1"/>
  <c r="F286" i="2"/>
  <c r="B286" i="2" s="1"/>
  <c r="F222" i="2"/>
  <c r="B222" i="2" s="1"/>
  <c r="F97" i="2"/>
  <c r="F33" i="2"/>
  <c r="B33" i="2" s="1"/>
  <c r="F557" i="2"/>
  <c r="B557" i="2" s="1"/>
  <c r="F510" i="2"/>
  <c r="B510" i="2" s="1"/>
  <c r="F259" i="2"/>
  <c r="B259" i="2" s="1"/>
  <c r="F195" i="2"/>
  <c r="B195" i="2" s="1"/>
  <c r="F126" i="2"/>
  <c r="B126" i="2" s="1"/>
  <c r="F62" i="2"/>
  <c r="B62" i="2" s="1"/>
  <c r="F184" i="2"/>
  <c r="F123" i="2"/>
  <c r="F59" i="2"/>
  <c r="B59" i="2" s="1"/>
  <c r="F526" i="2"/>
  <c r="B526" i="2" s="1"/>
  <c r="F415" i="2"/>
  <c r="B415" i="2" s="1"/>
  <c r="F354" i="2"/>
  <c r="B354" i="2" s="1"/>
  <c r="F293" i="2"/>
  <c r="B293" i="2" s="1"/>
  <c r="F229" i="2"/>
  <c r="B229" i="2" s="1"/>
  <c r="F160" i="2"/>
  <c r="F96" i="2"/>
  <c r="B96" i="2" s="1"/>
  <c r="F32" i="2"/>
  <c r="B32" i="2" s="1"/>
  <c r="F186" i="2"/>
  <c r="F125" i="2"/>
  <c r="B125" i="2" s="1"/>
  <c r="F61" i="2"/>
  <c r="B61" i="2" s="1"/>
  <c r="F556" i="2"/>
  <c r="B556" i="2" s="1"/>
  <c r="F547" i="2"/>
  <c r="B547" i="2" s="1"/>
  <c r="F424" i="2"/>
  <c r="F311" i="2"/>
  <c r="B311" i="2" s="1"/>
  <c r="F247" i="2"/>
  <c r="B247" i="2" s="1"/>
  <c r="F498" i="2"/>
  <c r="F441" i="2"/>
  <c r="B441" i="2" s="1"/>
  <c r="F378" i="2"/>
  <c r="B378" i="2" s="1"/>
  <c r="F438" i="2"/>
  <c r="F234" i="2"/>
  <c r="B234" i="2" s="1"/>
  <c r="F545" i="2"/>
  <c r="B545" i="2" s="1"/>
  <c r="F298" i="2"/>
  <c r="B298" i="2" s="1"/>
  <c r="F435" i="2"/>
  <c r="B435" i="2" s="1"/>
  <c r="F380" i="2"/>
  <c r="F335" i="2"/>
  <c r="B335" i="2" s="1"/>
  <c r="F448" i="2"/>
  <c r="B448" i="2" s="1"/>
  <c r="F148" i="2"/>
  <c r="B148" i="2" s="1"/>
  <c r="F84" i="2"/>
  <c r="B84" i="2" s="1"/>
  <c r="F563" i="2"/>
  <c r="B563" i="2" s="1"/>
  <c r="F476" i="2"/>
  <c r="B476" i="2" s="1"/>
  <c r="F481" i="2"/>
  <c r="B481" i="2" s="1"/>
  <c r="F257" i="2"/>
  <c r="F177" i="2"/>
  <c r="B177" i="2" s="1"/>
  <c r="F113" i="2"/>
  <c r="B113" i="2" s="1"/>
  <c r="F497" i="2"/>
  <c r="B497" i="2" s="1"/>
  <c r="F414" i="2"/>
  <c r="B414" i="2" s="1"/>
  <c r="F573" i="2"/>
  <c r="B573" i="2" s="1"/>
  <c r="F308" i="2"/>
  <c r="B308" i="2" s="1"/>
  <c r="F297" i="2"/>
  <c r="B297" i="2" s="1"/>
  <c r="F463" i="2"/>
  <c r="F488" i="2"/>
  <c r="B488" i="2" s="1"/>
  <c r="F439" i="2"/>
  <c r="B439" i="2" s="1"/>
  <c r="F457" i="2"/>
  <c r="F360" i="2"/>
  <c r="B360" i="2" s="1"/>
  <c r="F280" i="2"/>
  <c r="F216" i="2"/>
  <c r="B216" i="2" s="1"/>
  <c r="F587" i="2"/>
  <c r="B587" i="2" s="1"/>
  <c r="F347" i="2"/>
  <c r="F278" i="2"/>
  <c r="B278" i="2" s="1"/>
  <c r="F214" i="2"/>
  <c r="B214" i="2" s="1"/>
  <c r="F89" i="2"/>
  <c r="B89" i="2" s="1"/>
  <c r="F25" i="2"/>
  <c r="B25" i="2" s="1"/>
  <c r="F572" i="2"/>
  <c r="B572" i="2" s="1"/>
  <c r="F315" i="2"/>
  <c r="B315" i="2" s="1"/>
  <c r="F251" i="2"/>
  <c r="B251" i="2" s="1"/>
  <c r="F187" i="2"/>
  <c r="F118" i="2"/>
  <c r="B118" i="2" s="1"/>
  <c r="F54" i="2"/>
  <c r="B54" i="2" s="1"/>
  <c r="F584" i="2"/>
  <c r="B584" i="2" s="1"/>
  <c r="F176" i="2"/>
  <c r="B176" i="2" s="1"/>
  <c r="F115" i="2"/>
  <c r="F51" i="2"/>
  <c r="F559" i="2"/>
  <c r="B559" i="2" s="1"/>
  <c r="F407" i="2"/>
  <c r="F346" i="2"/>
  <c r="B346" i="2" s="1"/>
  <c r="F285" i="2"/>
  <c r="F221" i="2"/>
  <c r="B221" i="2" s="1"/>
  <c r="F152" i="2"/>
  <c r="B152" i="2" s="1"/>
  <c r="F88" i="2"/>
  <c r="F24" i="2"/>
  <c r="B24" i="2" s="1"/>
  <c r="F566" i="2"/>
  <c r="B566" i="2" s="1"/>
  <c r="F514" i="2"/>
  <c r="B514" i="2" s="1"/>
  <c r="F178" i="2"/>
  <c r="B178" i="2" s="1"/>
  <c r="F117" i="2"/>
  <c r="B117" i="2" s="1"/>
  <c r="F53" i="2"/>
  <c r="B53" i="2" s="1"/>
  <c r="F588" i="2"/>
  <c r="B588" i="2" s="1"/>
  <c r="F490" i="2"/>
  <c r="F433" i="2"/>
  <c r="B433" i="2" s="1"/>
  <c r="F370" i="2"/>
  <c r="B370" i="2" s="1"/>
  <c r="F420" i="2"/>
  <c r="F226" i="2"/>
  <c r="B226" i="2" s="1"/>
  <c r="F495" i="2"/>
  <c r="B495" i="2" s="1"/>
  <c r="F290" i="2"/>
  <c r="B290" i="2" s="1"/>
  <c r="F464" i="2"/>
  <c r="B464" i="2" s="1"/>
  <c r="F327" i="2"/>
  <c r="F409" i="2"/>
  <c r="B409" i="2" s="1"/>
  <c r="F140" i="2"/>
  <c r="B140" i="2" s="1"/>
  <c r="F76" i="2"/>
  <c r="F531" i="2"/>
  <c r="B531" i="2" s="1"/>
  <c r="F406" i="2"/>
  <c r="B406" i="2" s="1"/>
  <c r="F233" i="2"/>
  <c r="B233" i="2" s="1"/>
  <c r="F169" i="2"/>
  <c r="B169" i="2" s="1"/>
  <c r="F105" i="2"/>
  <c r="F398" i="2"/>
  <c r="B398" i="2" s="1"/>
  <c r="F403" i="2"/>
  <c r="B403" i="2" s="1"/>
  <c r="F363" i="2"/>
  <c r="F276" i="2"/>
  <c r="B276" i="2" s="1"/>
  <c r="F273" i="2"/>
  <c r="B273" i="2" s="1"/>
  <c r="F442" i="2"/>
  <c r="B442" i="2" s="1"/>
  <c r="F483" i="2"/>
  <c r="B483" i="2" s="1"/>
  <c r="F413" i="2"/>
  <c r="F272" i="2"/>
  <c r="B272" i="2" s="1"/>
  <c r="F452" i="2"/>
  <c r="B452" i="2" s="1"/>
  <c r="F400" i="2"/>
  <c r="F339" i="2"/>
  <c r="B339" i="2" s="1"/>
  <c r="F270" i="2"/>
  <c r="F206" i="2"/>
  <c r="B206" i="2" s="1"/>
  <c r="F81" i="2"/>
  <c r="B81" i="2" s="1"/>
  <c r="F17" i="2"/>
  <c r="F307" i="2"/>
  <c r="B307" i="2" s="1"/>
  <c r="F243" i="2"/>
  <c r="B243" i="2" s="1"/>
  <c r="F179" i="2"/>
  <c r="F110" i="2"/>
  <c r="B110" i="2" s="1"/>
  <c r="F46" i="2"/>
  <c r="B46" i="2" s="1"/>
  <c r="F534" i="2"/>
  <c r="B534" i="2" s="1"/>
  <c r="F168" i="2"/>
  <c r="B168" i="2" s="1"/>
  <c r="F107" i="2"/>
  <c r="F43" i="2"/>
  <c r="B43" i="2" s="1"/>
  <c r="F399" i="2"/>
  <c r="B399" i="2" s="1"/>
  <c r="F277" i="2"/>
  <c r="F213" i="2"/>
  <c r="B213" i="2" s="1"/>
  <c r="F144" i="2"/>
  <c r="F80" i="2"/>
  <c r="B80" i="2" s="1"/>
  <c r="F16" i="2"/>
  <c r="B16" i="2" s="1"/>
  <c r="F509" i="2"/>
  <c r="B509" i="2" s="1"/>
  <c r="F170" i="2"/>
  <c r="B170" i="2" s="1"/>
  <c r="F109" i="2"/>
  <c r="B109" i="2" s="1"/>
  <c r="F45" i="2"/>
  <c r="F546" i="2"/>
  <c r="B546" i="2" s="1"/>
  <c r="F466" i="2"/>
  <c r="B466" i="2" s="1"/>
  <c r="F295" i="2"/>
  <c r="B295" i="2" s="1"/>
  <c r="F231" i="2"/>
  <c r="B231" i="2" s="1"/>
  <c r="F167" i="2"/>
  <c r="F106" i="2"/>
  <c r="B106" i="2" s="1"/>
  <c r="F42" i="2"/>
  <c r="B42" i="2" s="1"/>
  <c r="F518" i="2"/>
  <c r="B518" i="2" s="1"/>
  <c r="F212" i="2"/>
  <c r="B212" i="2" s="1"/>
  <c r="F143" i="2"/>
  <c r="B143" i="2" s="1"/>
  <c r="F279" i="2"/>
  <c r="B279" i="2" s="1"/>
  <c r="F138" i="2"/>
  <c r="B138" i="2" s="1"/>
  <c r="F58" i="2"/>
  <c r="F571" i="2"/>
  <c r="B571" i="2" s="1"/>
  <c r="F188" i="2"/>
  <c r="B188" i="2" s="1"/>
  <c r="F111" i="2"/>
  <c r="F47" i="2"/>
  <c r="B47" i="2" s="1"/>
  <c r="F520" i="2"/>
  <c r="B520" i="2" s="1"/>
  <c r="F535" i="2"/>
  <c r="B535" i="2" s="1"/>
  <c r="F239" i="2"/>
  <c r="B239" i="2" s="1"/>
  <c r="F122" i="2"/>
  <c r="F50" i="2"/>
  <c r="B50" i="2" s="1"/>
  <c r="F252" i="2"/>
  <c r="B252" i="2" s="1"/>
  <c r="F180" i="2"/>
  <c r="F103" i="2"/>
  <c r="B103" i="2" s="1"/>
  <c r="F39" i="2"/>
  <c r="B39" i="2" s="1"/>
  <c r="F504" i="2"/>
  <c r="B504" i="2" s="1"/>
  <c r="F527" i="2"/>
  <c r="B527" i="2" s="1"/>
  <c r="F215" i="2"/>
  <c r="F114" i="2"/>
  <c r="B114" i="2" s="1"/>
  <c r="F34" i="2"/>
  <c r="B34" i="2" s="1"/>
  <c r="F543" i="2"/>
  <c r="B543" i="2" s="1"/>
  <c r="F244" i="2"/>
  <c r="B244" i="2" s="1"/>
  <c r="F172" i="2"/>
  <c r="B172" i="2" s="1"/>
  <c r="F95" i="2"/>
  <c r="B95" i="2" s="1"/>
  <c r="F31" i="2"/>
  <c r="B31" i="2" s="1"/>
  <c r="F511" i="2"/>
  <c r="B511" i="2" s="1"/>
  <c r="F183" i="2"/>
  <c r="B183" i="2" s="1"/>
  <c r="F98" i="2"/>
  <c r="B98" i="2" s="1"/>
  <c r="F26" i="2"/>
  <c r="B26" i="2" s="1"/>
  <c r="F568" i="2"/>
  <c r="B568" i="2" s="1"/>
  <c r="F538" i="2"/>
  <c r="B538" i="2" s="1"/>
  <c r="F236" i="2"/>
  <c r="B236" i="2" s="1"/>
  <c r="F159" i="2"/>
  <c r="B159" i="2" s="1"/>
  <c r="F87" i="2"/>
  <c r="F23" i="2"/>
  <c r="B23" i="2" s="1"/>
  <c r="F580" i="2"/>
  <c r="B580" i="2" s="1"/>
  <c r="F548" i="2"/>
  <c r="B548" i="2" s="1"/>
  <c r="F551" i="2"/>
  <c r="B551" i="2" s="1"/>
  <c r="F175" i="2"/>
  <c r="B175" i="2" s="1"/>
  <c r="F90" i="2"/>
  <c r="B90" i="2" s="1"/>
  <c r="F18" i="2"/>
  <c r="B18" i="2" s="1"/>
  <c r="F228" i="2"/>
  <c r="F151" i="2"/>
  <c r="B151" i="2" s="1"/>
  <c r="F79" i="2"/>
  <c r="B79" i="2" s="1"/>
  <c r="F15" i="2"/>
  <c r="B15" i="2" s="1"/>
  <c r="F532" i="2"/>
  <c r="B532" i="2" s="1"/>
  <c r="F505" i="2"/>
  <c r="B505" i="2" s="1"/>
  <c r="F162" i="2"/>
  <c r="B162" i="2" s="1"/>
  <c r="F82" i="2"/>
  <c r="B82" i="2" s="1"/>
  <c r="F10" i="2"/>
  <c r="B10" i="2" s="1"/>
  <c r="F525" i="2"/>
  <c r="B525" i="2" s="1"/>
  <c r="F220" i="2"/>
  <c r="B220" i="2" s="1"/>
  <c r="F419" i="2"/>
  <c r="B419" i="2" s="1"/>
  <c r="F154" i="2"/>
  <c r="B154" i="2" s="1"/>
  <c r="F74" i="2"/>
  <c r="B74" i="2" s="1"/>
  <c r="F204" i="2"/>
  <c r="B204" i="2" s="1"/>
  <c r="F127" i="2"/>
  <c r="B127" i="2" s="1"/>
  <c r="F63" i="2"/>
  <c r="B63" i="2" s="1"/>
  <c r="F7" i="2"/>
  <c r="B7" i="2" s="1"/>
  <c r="F506" i="2"/>
  <c r="B506" i="2" s="1"/>
  <c r="F516" i="2"/>
  <c r="B516" i="2" s="1"/>
  <c r="F303" i="2"/>
  <c r="B303" i="2" s="1"/>
  <c r="F146" i="2"/>
  <c r="B146" i="2" s="1"/>
  <c r="F66" i="2"/>
  <c r="B66" i="2" s="1"/>
  <c r="F5" i="2"/>
  <c r="B5" i="2" s="1"/>
  <c r="F558" i="2"/>
  <c r="B558" i="2" s="1"/>
  <c r="F196" i="2"/>
  <c r="B196" i="2" s="1"/>
  <c r="F119" i="2"/>
  <c r="B119" i="2" s="1"/>
  <c r="F55" i="2"/>
  <c r="B55" i="2" s="1"/>
  <c r="F570" i="2"/>
  <c r="B570" i="2" s="1"/>
  <c r="F508" i="2"/>
  <c r="B508" i="2" s="1"/>
  <c r="C42" i="2"/>
  <c r="C145" i="2"/>
  <c r="C225" i="2"/>
  <c r="C40" i="2"/>
  <c r="C82" i="2"/>
  <c r="C173" i="2"/>
  <c r="C59" i="2"/>
  <c r="C30" i="2"/>
  <c r="C203" i="2"/>
  <c r="C184" i="2"/>
  <c r="C274" i="2"/>
  <c r="C280" i="2"/>
  <c r="C183" i="2"/>
  <c r="C322" i="2"/>
  <c r="C283" i="2"/>
  <c r="C356" i="2"/>
  <c r="C393" i="2"/>
  <c r="C142" i="2"/>
  <c r="C335" i="2"/>
  <c r="C178" i="2"/>
  <c r="C269" i="2"/>
  <c r="C83" i="2"/>
  <c r="C532" i="2"/>
  <c r="C8" i="2"/>
  <c r="C305" i="2"/>
  <c r="C215" i="2"/>
  <c r="C175" i="2"/>
  <c r="C332" i="2"/>
  <c r="C399" i="2"/>
  <c r="C478" i="2"/>
  <c r="C230" i="2"/>
  <c r="C270" i="2"/>
  <c r="C381" i="2"/>
  <c r="C218" i="2"/>
  <c r="C55" i="2"/>
  <c r="C535" i="2"/>
  <c r="F71" i="2"/>
  <c r="B71" i="2" s="1"/>
  <c r="C514" i="2"/>
  <c r="F135" i="2"/>
  <c r="B135" i="2" s="1"/>
  <c r="C169" i="2"/>
  <c r="C253" i="2"/>
  <c r="C72" i="2"/>
  <c r="C406" i="2"/>
  <c r="C328" i="2"/>
  <c r="C287" i="2"/>
  <c r="C294" i="2"/>
  <c r="F540" i="2"/>
  <c r="B540" i="2" s="1"/>
  <c r="C49" i="2"/>
  <c r="C265" i="2"/>
  <c r="C109" i="2"/>
  <c r="C320" i="2"/>
  <c r="C172" i="2"/>
  <c r="C464" i="2"/>
  <c r="C394" i="2"/>
  <c r="C47" i="2"/>
  <c r="C73" i="2"/>
  <c r="C100" i="2"/>
  <c r="C177" i="2"/>
  <c r="C297" i="2"/>
  <c r="C33" i="2"/>
  <c r="C245" i="2"/>
  <c r="C93" i="2"/>
  <c r="C110" i="2"/>
  <c r="C41" i="2"/>
  <c r="C354" i="2"/>
  <c r="C68" i="2"/>
  <c r="C470" i="2"/>
  <c r="C204" i="2"/>
  <c r="C179" i="2"/>
  <c r="C415" i="2"/>
  <c r="C498" i="2"/>
  <c r="C451" i="2"/>
  <c r="C398" i="2"/>
  <c r="C450" i="2"/>
  <c r="C174" i="2"/>
  <c r="C31" i="2"/>
  <c r="C375" i="2"/>
  <c r="C91" i="2"/>
  <c r="C588" i="2"/>
  <c r="C537" i="2"/>
  <c r="C545" i="2"/>
  <c r="C525" i="2"/>
  <c r="C516" i="2"/>
  <c r="C597" i="2"/>
  <c r="C509" i="2"/>
  <c r="C561" i="2"/>
  <c r="C549" i="2"/>
  <c r="C581" i="2"/>
  <c r="C593" i="2"/>
  <c r="C600" i="2"/>
  <c r="C325" i="2"/>
  <c r="C589" i="2"/>
  <c r="C596" i="2"/>
  <c r="C565" i="2"/>
  <c r="C592" i="2"/>
  <c r="C601" i="2"/>
  <c r="C7" i="2"/>
  <c r="C419" i="2"/>
  <c r="C361" i="2"/>
  <c r="C456" i="2"/>
  <c r="C471" i="2"/>
  <c r="C488" i="2"/>
  <c r="C467" i="2"/>
  <c r="C499" i="2"/>
  <c r="C557" i="2"/>
  <c r="C457" i="2"/>
  <c r="C524" i="2"/>
  <c r="C585" i="2"/>
  <c r="C492" i="2"/>
  <c r="C396" i="2"/>
  <c r="C476" i="2"/>
  <c r="C10" i="2"/>
  <c r="C575" i="2"/>
  <c r="C513" i="2"/>
  <c r="C587" i="2"/>
  <c r="C9" i="2"/>
  <c r="C421" i="2"/>
  <c r="C541" i="2"/>
  <c r="C508" i="2"/>
  <c r="C577" i="2"/>
  <c r="C460" i="2"/>
  <c r="C417" i="2"/>
  <c r="C538" i="2"/>
  <c r="C503" i="2"/>
  <c r="C579" i="2"/>
  <c r="C529" i="2"/>
  <c r="C469" i="2"/>
  <c r="C517" i="2"/>
  <c r="C405" i="2"/>
  <c r="C346" i="2"/>
  <c r="C569" i="2"/>
  <c r="C380" i="2"/>
  <c r="C595" i="2"/>
  <c r="C551" i="2"/>
  <c r="C563" i="2"/>
  <c r="C570" i="2"/>
  <c r="C582" i="2"/>
  <c r="C425" i="2"/>
  <c r="C444" i="2"/>
  <c r="C481" i="2"/>
  <c r="C521" i="2"/>
  <c r="C497" i="2"/>
  <c r="C473" i="2"/>
  <c r="C369" i="2"/>
  <c r="C368" i="2"/>
  <c r="C574" i="2"/>
  <c r="C344" i="2"/>
  <c r="C501" i="2"/>
  <c r="C505" i="2"/>
  <c r="C372" i="2"/>
  <c r="C583" i="2"/>
  <c r="C546" i="2"/>
  <c r="C590" i="2"/>
  <c r="C558" i="2"/>
  <c r="C511" i="2"/>
  <c r="C599" i="2"/>
  <c r="C527" i="2"/>
  <c r="C598" i="2"/>
  <c r="C442" i="2"/>
  <c r="C436" i="2"/>
  <c r="C489" i="2"/>
  <c r="C458" i="2"/>
  <c r="C548" i="2"/>
  <c r="C316" i="2"/>
  <c r="C567" i="2"/>
  <c r="C515" i="2"/>
  <c r="C166" i="2"/>
  <c r="C465" i="2"/>
  <c r="C412" i="2"/>
  <c r="C364" i="2"/>
  <c r="C578" i="2"/>
  <c r="C401" i="2"/>
  <c r="C584" i="2"/>
  <c r="C594" i="2"/>
  <c r="C573" i="2"/>
  <c r="C428" i="2"/>
  <c r="C373" i="2"/>
  <c r="C462" i="2"/>
  <c r="C490" i="2"/>
  <c r="C494" i="2"/>
  <c r="C432" i="2"/>
  <c r="C495" i="2"/>
  <c r="C512" i="2"/>
  <c r="C543" i="2"/>
  <c r="C504" i="2"/>
  <c r="C555" i="2"/>
  <c r="C520" i="2"/>
  <c r="C339" i="2"/>
  <c r="C562" i="2"/>
  <c r="C378" i="2"/>
  <c r="C591" i="2"/>
  <c r="C554" i="2"/>
  <c r="C576" i="2"/>
  <c r="C566" i="2"/>
  <c r="C550" i="2"/>
  <c r="C518" i="2"/>
  <c r="C560" i="2"/>
  <c r="C130" i="2"/>
  <c r="C139" i="2"/>
  <c r="C131" i="2"/>
  <c r="C310" i="2"/>
  <c r="C423" i="2"/>
  <c r="C254" i="2"/>
  <c r="C334" i="2"/>
  <c r="C443" i="2"/>
  <c r="C182" i="2"/>
  <c r="C397" i="2"/>
  <c r="C309" i="2"/>
  <c r="C317" i="2"/>
  <c r="C355" i="2"/>
  <c r="C239" i="2"/>
  <c r="C377" i="2"/>
  <c r="C463" i="2"/>
  <c r="C383" i="2"/>
  <c r="C453" i="2"/>
  <c r="C482" i="2"/>
  <c r="C389" i="2"/>
  <c r="C351" i="2"/>
  <c r="C483" i="2"/>
  <c r="C403" i="2"/>
  <c r="C479" i="2"/>
  <c r="C376" i="2"/>
  <c r="C113" i="2"/>
  <c r="C260" i="2"/>
  <c r="C295" i="2"/>
  <c r="C168" i="2"/>
  <c r="C251" i="2"/>
  <c r="C132" i="2"/>
  <c r="C223" i="2"/>
  <c r="C454" i="2"/>
  <c r="C307" i="2"/>
  <c r="C195" i="2"/>
  <c r="C292" i="2"/>
  <c r="C167" i="2"/>
  <c r="C402" i="2"/>
  <c r="C271" i="2"/>
  <c r="C156" i="2"/>
  <c r="C116" i="2"/>
  <c r="C4" i="2"/>
  <c r="C70" i="2"/>
  <c r="C134" i="2"/>
  <c r="C5" i="2"/>
  <c r="C69" i="2"/>
  <c r="C133" i="2"/>
  <c r="C197" i="2"/>
  <c r="C261" i="2"/>
  <c r="C129" i="2"/>
  <c r="C76" i="2"/>
  <c r="C257" i="2"/>
  <c r="C193" i="2"/>
  <c r="C105" i="2"/>
  <c r="C52" i="2"/>
  <c r="C78" i="2"/>
  <c r="C77" i="2"/>
  <c r="C205" i="2"/>
  <c r="C97" i="2"/>
  <c r="C249" i="2"/>
  <c r="C185" i="2"/>
  <c r="C586" i="2"/>
  <c r="C553" i="2"/>
  <c r="C568" i="2"/>
  <c r="C506" i="2"/>
  <c r="C552" i="2"/>
  <c r="C341" i="2"/>
  <c r="C282" i="2"/>
  <c r="C333" i="2"/>
  <c r="C314" i="2"/>
  <c r="C439" i="2"/>
  <c r="C154" i="2"/>
  <c r="C338" i="2"/>
  <c r="C459" i="2"/>
  <c r="C214" i="2"/>
  <c r="C413" i="2"/>
  <c r="C311" i="2"/>
  <c r="C170" i="2"/>
  <c r="C446" i="2"/>
  <c r="C127" i="2"/>
  <c r="C371" i="2"/>
  <c r="C448" i="2"/>
  <c r="C343" i="2"/>
  <c r="C449" i="2"/>
  <c r="C502" i="2"/>
  <c r="C387" i="2"/>
  <c r="C312" i="2"/>
  <c r="C474" i="2"/>
  <c r="C362" i="2"/>
  <c r="C468" i="2"/>
  <c r="C366" i="2"/>
  <c r="C350" i="2"/>
  <c r="C243" i="2"/>
  <c r="C291" i="2"/>
  <c r="C151" i="2"/>
  <c r="C236" i="2"/>
  <c r="C84" i="2"/>
  <c r="C208" i="2"/>
  <c r="C438" i="2"/>
  <c r="C284" i="2"/>
  <c r="C180" i="2"/>
  <c r="C290" i="2"/>
  <c r="C152" i="2"/>
  <c r="C386" i="2"/>
  <c r="C267" i="2"/>
  <c r="C136" i="2"/>
  <c r="C112" i="2"/>
  <c r="C14" i="2"/>
  <c r="C11" i="2"/>
  <c r="C13" i="2"/>
  <c r="C141" i="2"/>
  <c r="C50" i="2"/>
  <c r="C60" i="2"/>
  <c r="C57" i="2"/>
  <c r="C531" i="2"/>
  <c r="C544" i="2"/>
  <c r="C12" i="2"/>
  <c r="C15" i="2"/>
  <c r="C23" i="2"/>
  <c r="C162" i="2"/>
  <c r="C326" i="2"/>
  <c r="C95" i="2"/>
  <c r="C186" i="2"/>
  <c r="C347" i="2"/>
  <c r="C475" i="2"/>
  <c r="C246" i="2"/>
  <c r="C429" i="2"/>
  <c r="C315" i="2"/>
  <c r="C202" i="2"/>
  <c r="C431" i="2"/>
  <c r="C452" i="2"/>
  <c r="C336" i="2"/>
  <c r="C437" i="2"/>
  <c r="C331" i="2"/>
  <c r="C404" i="2"/>
  <c r="C500" i="2"/>
  <c r="C385" i="2"/>
  <c r="C293" i="2"/>
  <c r="C472" i="2"/>
  <c r="C353" i="2"/>
  <c r="C466" i="2"/>
  <c r="C357" i="2"/>
  <c r="C324" i="2"/>
  <c r="C228" i="2"/>
  <c r="C264" i="2"/>
  <c r="C135" i="2"/>
  <c r="C219" i="2"/>
  <c r="C321" i="2"/>
  <c r="C191" i="2"/>
  <c r="C422" i="2"/>
  <c r="C276" i="2"/>
  <c r="C163" i="2"/>
  <c r="C263" i="2"/>
  <c r="C143" i="2"/>
  <c r="C370" i="2"/>
  <c r="C252" i="2"/>
  <c r="C108" i="2"/>
  <c r="C88" i="2"/>
  <c r="C22" i="2"/>
  <c r="C86" i="2"/>
  <c r="C19" i="2"/>
  <c r="C21" i="2"/>
  <c r="C85" i="2"/>
  <c r="C149" i="2"/>
  <c r="C213" i="2"/>
  <c r="C58" i="2"/>
  <c r="C81" i="2"/>
  <c r="C533" i="2"/>
  <c r="C564" i="2"/>
  <c r="C530" i="2"/>
  <c r="C547" i="2"/>
  <c r="C534" i="2"/>
  <c r="C528" i="2"/>
  <c r="C75" i="2"/>
  <c r="C71" i="2"/>
  <c r="C67" i="2"/>
  <c r="C226" i="2"/>
  <c r="C359" i="2"/>
  <c r="C138" i="2"/>
  <c r="C250" i="2"/>
  <c r="C379" i="2"/>
  <c r="C445" i="2"/>
  <c r="C340" i="2"/>
  <c r="C210" i="2"/>
  <c r="C146" i="2"/>
  <c r="C266" i="2"/>
  <c r="C382" i="2"/>
  <c r="C441" i="2"/>
  <c r="C192" i="2"/>
  <c r="C433" i="2"/>
  <c r="C79" i="2"/>
  <c r="C352" i="2"/>
  <c r="C455" i="2"/>
  <c r="C414" i="2"/>
  <c r="C160" i="2"/>
  <c r="C477" i="2"/>
  <c r="C319" i="2"/>
  <c r="C416" i="2"/>
  <c r="C318" i="2"/>
  <c r="C308" i="2"/>
  <c r="C196" i="2"/>
  <c r="C232" i="2"/>
  <c r="C303" i="2"/>
  <c r="C187" i="2"/>
  <c r="C288" i="2"/>
  <c r="C159" i="2"/>
  <c r="C390" i="2"/>
  <c r="C259" i="2"/>
  <c r="C104" i="2"/>
  <c r="C231" i="2"/>
  <c r="C111" i="2"/>
  <c r="C345" i="2"/>
  <c r="C220" i="2"/>
  <c r="C313" i="2"/>
  <c r="C48" i="2"/>
  <c r="C38" i="2"/>
  <c r="C102" i="2"/>
  <c r="C35" i="2"/>
  <c r="C37" i="2"/>
  <c r="C101" i="2"/>
  <c r="C165" i="2"/>
  <c r="C229" i="2"/>
  <c r="C6" i="2"/>
  <c r="C559" i="2"/>
  <c r="C519" i="2"/>
  <c r="C571" i="2"/>
  <c r="C510" i="2"/>
  <c r="C523" i="2"/>
  <c r="C556" i="2"/>
  <c r="C522" i="2"/>
  <c r="C580" i="2"/>
  <c r="C98" i="2"/>
  <c r="C107" i="2"/>
  <c r="C99" i="2"/>
  <c r="C277" i="2"/>
  <c r="C391" i="2"/>
  <c r="C190" i="2"/>
  <c r="C298" i="2"/>
  <c r="C411" i="2"/>
  <c r="C106" i="2"/>
  <c r="C365" i="2"/>
  <c r="C278" i="2"/>
  <c r="C206" i="2"/>
  <c r="C301" i="2"/>
  <c r="C348" i="2"/>
  <c r="C388" i="2"/>
  <c r="C484" i="2"/>
  <c r="C408" i="2"/>
  <c r="C487" i="2"/>
  <c r="C256" i="2"/>
  <c r="C410" i="2"/>
  <c r="C360" i="2"/>
  <c r="C103" i="2"/>
  <c r="C420" i="2"/>
  <c r="C279" i="2"/>
  <c r="C430" i="2"/>
  <c r="C224" i="2"/>
  <c r="C289" i="2"/>
  <c r="C164" i="2"/>
  <c r="C200" i="2"/>
  <c r="C272" i="2"/>
  <c r="C155" i="2"/>
  <c r="C255" i="2"/>
  <c r="C486" i="2"/>
  <c r="C358" i="2"/>
  <c r="C227" i="2"/>
  <c r="C34" i="2"/>
  <c r="C199" i="2"/>
  <c r="C434" i="2"/>
  <c r="C304" i="2"/>
  <c r="C188" i="2"/>
  <c r="C121" i="2"/>
  <c r="C26" i="2"/>
  <c r="C54" i="2"/>
  <c r="C118" i="2"/>
  <c r="C51" i="2"/>
  <c r="C53" i="2"/>
  <c r="C117" i="2"/>
  <c r="C181" i="2"/>
  <c r="C602" i="2"/>
  <c r="C507" i="2"/>
  <c r="C572" i="2"/>
  <c r="C115" i="2"/>
  <c r="C122" i="2"/>
  <c r="C114" i="2"/>
  <c r="C285" i="2"/>
  <c r="C407" i="2"/>
  <c r="C222" i="2"/>
  <c r="C302" i="2"/>
  <c r="C427" i="2"/>
  <c r="C150" i="2"/>
  <c r="C96" i="2"/>
  <c r="C124" i="2"/>
  <c r="C126" i="2"/>
  <c r="C296" i="2"/>
  <c r="C140" i="2"/>
  <c r="C400" i="2"/>
  <c r="C238" i="2"/>
  <c r="C123" i="2"/>
  <c r="C536" i="2"/>
  <c r="C89" i="2"/>
  <c r="C128" i="2"/>
  <c r="C201" i="2"/>
  <c r="C329" i="2"/>
  <c r="C65" i="2"/>
  <c r="C237" i="2"/>
  <c r="C61" i="2"/>
  <c r="C94" i="2"/>
  <c r="C281" i="2"/>
  <c r="C418" i="2"/>
  <c r="C148" i="2"/>
  <c r="C24" i="2"/>
  <c r="C268" i="2"/>
  <c r="C211" i="2"/>
  <c r="C440" i="2"/>
  <c r="C461" i="2"/>
  <c r="C485" i="2"/>
  <c r="C447" i="2"/>
  <c r="C327" i="2"/>
  <c r="C63" i="2"/>
  <c r="C491" i="2"/>
  <c r="C330" i="2"/>
  <c r="C39" i="2"/>
  <c r="C539" i="2"/>
  <c r="C526" i="2"/>
  <c r="C176" i="2"/>
  <c r="C299" i="2"/>
  <c r="C275" i="2"/>
  <c r="C426" i="2"/>
  <c r="C147" i="2"/>
  <c r="C207" i="2"/>
  <c r="C435" i="2"/>
  <c r="C367" i="2"/>
  <c r="C286" i="2"/>
  <c r="C395" i="2"/>
  <c r="C258" i="2"/>
  <c r="C542" i="2"/>
  <c r="F530" i="2"/>
  <c r="B530" i="2" s="1"/>
  <c r="B218" i="2"/>
  <c r="B420" i="2"/>
  <c r="B489" i="2"/>
  <c r="B463" i="2"/>
  <c r="B181" i="2"/>
  <c r="B76" i="2"/>
  <c r="B102" i="2"/>
  <c r="B45" i="2"/>
  <c r="B22" i="2"/>
  <c r="B52" i="2"/>
  <c r="B77" i="2"/>
  <c r="B107" i="2"/>
  <c r="B27" i="2"/>
  <c r="B21" i="2"/>
  <c r="B70" i="2"/>
  <c r="B219" i="2"/>
  <c r="B128" i="2"/>
  <c r="B144" i="2"/>
  <c r="B99" i="2"/>
  <c r="B57" i="2"/>
  <c r="B20" i="2"/>
  <c r="B101" i="2"/>
  <c r="B145" i="2"/>
  <c r="B240" i="2"/>
  <c r="B191" i="2"/>
  <c r="B134" i="2"/>
  <c r="B11" i="2"/>
  <c r="B87" i="2"/>
  <c r="B51" i="2"/>
  <c r="B97" i="2"/>
  <c r="B58" i="2"/>
  <c r="B41" i="2"/>
  <c r="B60" i="2"/>
  <c r="B228" i="2"/>
  <c r="B115" i="2"/>
  <c r="B262" i="2"/>
  <c r="B40" i="2"/>
  <c r="B131" i="2"/>
  <c r="B8" i="2"/>
  <c r="B38" i="2"/>
  <c r="B129" i="2"/>
  <c r="B93" i="2"/>
  <c r="B88" i="2"/>
  <c r="B9" i="2"/>
  <c r="B94" i="2"/>
  <c r="B17" i="2"/>
  <c r="B309" i="2"/>
  <c r="B68" i="2"/>
  <c r="B12" i="2"/>
  <c r="B197" i="2"/>
  <c r="B334" i="2"/>
  <c r="B280" i="2"/>
  <c r="B425" i="2"/>
  <c r="B477" i="2"/>
  <c r="B363" i="2"/>
  <c r="B361" i="2"/>
  <c r="B267" i="2"/>
  <c r="B320" i="2"/>
  <c r="B353" i="2"/>
  <c r="B72" i="2"/>
  <c r="B487" i="2"/>
  <c r="B340" i="2"/>
  <c r="B336" i="2"/>
  <c r="B426" i="2"/>
  <c r="B418" i="2"/>
  <c r="B467" i="2"/>
  <c r="B217" i="2"/>
  <c r="B269" i="2"/>
  <c r="B451" i="2"/>
  <c r="B423" i="2"/>
  <c r="B37" i="2"/>
  <c r="B310" i="2"/>
  <c r="B465" i="2"/>
  <c r="B270" i="2"/>
  <c r="B417" i="2"/>
  <c r="B387" i="2"/>
  <c r="B437" i="2"/>
  <c r="B123" i="2"/>
  <c r="B444" i="2"/>
  <c r="B446" i="2"/>
  <c r="B291" i="2"/>
  <c r="B227" i="2"/>
  <c r="B132" i="2"/>
  <c r="B432" i="2"/>
  <c r="B238" i="2"/>
  <c r="B369" i="2"/>
  <c r="B288" i="2"/>
  <c r="B253" i="2"/>
  <c r="B482" i="2"/>
  <c r="B390" i="2"/>
  <c r="B501" i="2"/>
  <c r="B337" i="2"/>
  <c r="B347" i="2"/>
  <c r="B428" i="2"/>
  <c r="B493" i="2"/>
  <c r="B237" i="2"/>
  <c r="B198" i="2"/>
  <c r="B149" i="2"/>
  <c r="B450" i="2"/>
  <c r="B65" i="2"/>
  <c r="B312" i="2"/>
  <c r="B275" i="2"/>
  <c r="B449" i="2"/>
  <c r="B456" i="2"/>
  <c r="B474" i="2"/>
  <c r="B389" i="2"/>
  <c r="B392" i="2"/>
  <c r="B215" i="2"/>
  <c r="B35" i="2"/>
  <c r="B30" i="2"/>
  <c r="B184" i="2"/>
  <c r="B48" i="2"/>
  <c r="B282" i="2"/>
  <c r="B187" i="2"/>
  <c r="B150" i="2"/>
  <c r="B458" i="2"/>
  <c r="B179" i="2"/>
  <c r="B6" i="2"/>
  <c r="B200" i="2"/>
  <c r="B208" i="2"/>
  <c r="B139" i="2"/>
  <c r="B142" i="2"/>
  <c r="B91" i="2"/>
  <c r="B289" i="2"/>
  <c r="B225" i="2"/>
  <c r="B29" i="2"/>
  <c r="B192" i="2"/>
  <c r="B112" i="2"/>
  <c r="B122" i="2"/>
  <c r="B241" i="2"/>
  <c r="B174" i="2"/>
  <c r="B249" i="2"/>
  <c r="B56" i="2"/>
  <c r="B380" i="2"/>
  <c r="B232" i="2"/>
  <c r="B160" i="2"/>
  <c r="B167" i="2"/>
  <c r="B180" i="2"/>
  <c r="B116" i="2"/>
  <c r="B75" i="2"/>
  <c r="B136" i="2"/>
  <c r="B166" i="2"/>
  <c r="B3" i="2"/>
  <c r="B260" i="2"/>
  <c r="B348" i="2"/>
  <c r="B362" i="2"/>
  <c r="B397" i="2"/>
  <c r="B413" i="2"/>
  <c r="B457" i="2"/>
  <c r="B333" i="2"/>
  <c r="B277" i="2"/>
  <c r="B365" i="2"/>
  <c r="B468" i="2"/>
  <c r="B470" i="2"/>
  <c r="B235" i="2"/>
  <c r="B257" i="2"/>
  <c r="B338" i="2"/>
  <c r="B460" i="2"/>
  <c r="B100" i="2"/>
  <c r="B205" i="2"/>
  <c r="B186" i="2"/>
  <c r="B330" i="2"/>
  <c r="B404" i="2"/>
  <c r="B429" i="2"/>
  <c r="B281" i="2"/>
  <c r="B287" i="2"/>
  <c r="B328" i="2"/>
  <c r="B445" i="2"/>
  <c r="B498" i="2"/>
  <c r="B473" i="2"/>
  <c r="B438" i="2"/>
  <c r="B469" i="2"/>
  <c r="B434" i="2"/>
  <c r="B256" i="2"/>
  <c r="B364" i="2"/>
  <c r="B341" i="2"/>
  <c r="B83" i="2"/>
  <c r="B319" i="2"/>
  <c r="B299" i="2"/>
  <c r="B157" i="2"/>
  <c r="B462" i="2"/>
  <c r="B349" i="2"/>
  <c r="B137" i="2"/>
  <c r="B461" i="2"/>
  <c r="B318" i="2"/>
  <c r="B268" i="2"/>
  <c r="B382" i="2"/>
  <c r="B300" i="2"/>
  <c r="B366" i="2"/>
  <c r="B164" i="2"/>
  <c r="B4" i="2"/>
  <c r="B111" i="2"/>
  <c r="B105" i="2"/>
  <c r="B401" i="2"/>
  <c r="B242" i="2"/>
  <c r="B356" i="2"/>
  <c r="B430" i="2"/>
  <c r="B386" i="2"/>
  <c r="B294" i="2"/>
  <c r="B274" i="2"/>
  <c r="B342" i="2"/>
  <c r="B202" i="2"/>
  <c r="B304" i="2"/>
  <c r="B285" i="2"/>
  <c r="B490" i="2"/>
  <c r="B316" i="2"/>
  <c r="B405" i="2"/>
  <c r="B459" i="2"/>
  <c r="B421" i="2"/>
  <c r="B494" i="2"/>
  <c r="B424" i="2"/>
  <c r="B485" i="2"/>
  <c r="B373" i="2"/>
  <c r="B479" i="2"/>
  <c r="B385" i="2"/>
  <c r="B266" i="2"/>
  <c r="B375" i="2"/>
  <c r="B265" i="2"/>
  <c r="B327" i="2"/>
  <c r="B427" i="2"/>
  <c r="B443" i="2"/>
  <c r="B359" i="2"/>
  <c r="B411" i="2"/>
  <c r="B108" i="2"/>
  <c r="B92" i="2"/>
  <c r="B190" i="2"/>
  <c r="B207" i="2"/>
  <c r="B189" i="2"/>
  <c r="B400" i="2"/>
  <c r="B471" i="2"/>
  <c r="B407" i="2"/>
  <c r="B395" i="2"/>
  <c r="B173" i="2"/>
  <c r="B78" i="2"/>
  <c r="B246" i="2"/>
  <c r="B384" i="2"/>
  <c r="B352" i="2"/>
  <c r="B263" i="2"/>
  <c r="B124" i="2"/>
  <c r="U203" i="7" l="1"/>
  <c r="B203" i="7"/>
  <c r="E202" i="7"/>
  <c r="G201" i="7"/>
  <c r="I200" i="7"/>
  <c r="M199" i="7"/>
  <c r="P198" i="7"/>
  <c r="Q197" i="7"/>
  <c r="T196" i="7"/>
  <c r="U195" i="7"/>
  <c r="B195" i="7"/>
  <c r="E194" i="7"/>
  <c r="G193" i="7"/>
  <c r="I192" i="7"/>
  <c r="M191" i="7"/>
  <c r="P190" i="7"/>
  <c r="Q189" i="7"/>
  <c r="T188" i="7"/>
  <c r="U187" i="7"/>
  <c r="B187" i="7"/>
  <c r="E186" i="7"/>
  <c r="G185" i="7"/>
  <c r="I184" i="7"/>
  <c r="M183" i="7"/>
  <c r="P182" i="7"/>
  <c r="Q181" i="7"/>
  <c r="T180" i="7"/>
  <c r="U179" i="7"/>
  <c r="B179" i="7"/>
  <c r="E178" i="7"/>
  <c r="G177" i="7"/>
  <c r="I176" i="7"/>
  <c r="M175" i="7"/>
  <c r="P174" i="7"/>
  <c r="Q173" i="7"/>
  <c r="T172" i="7"/>
  <c r="U171" i="7"/>
  <c r="B171" i="7"/>
  <c r="E170" i="7"/>
  <c r="G169" i="7"/>
  <c r="I168" i="7"/>
  <c r="M167" i="7"/>
  <c r="P166" i="7"/>
  <c r="Q165" i="7"/>
  <c r="T164" i="7"/>
  <c r="U163" i="7"/>
  <c r="T203" i="7"/>
  <c r="U202" i="7"/>
  <c r="B202" i="7"/>
  <c r="E201" i="7"/>
  <c r="G200" i="7"/>
  <c r="I199" i="7"/>
  <c r="M198" i="7"/>
  <c r="P197" i="7"/>
  <c r="Q196" i="7"/>
  <c r="T195" i="7"/>
  <c r="U194" i="7"/>
  <c r="B194" i="7"/>
  <c r="E193" i="7"/>
  <c r="G192" i="7"/>
  <c r="I191" i="7"/>
  <c r="M190" i="7"/>
  <c r="P189" i="7"/>
  <c r="Q188" i="7"/>
  <c r="T187" i="7"/>
  <c r="U186" i="7"/>
  <c r="B186" i="7"/>
  <c r="E185" i="7"/>
  <c r="G184" i="7"/>
  <c r="I183" i="7"/>
  <c r="M182" i="7"/>
  <c r="P181" i="7"/>
  <c r="Q180" i="7"/>
  <c r="T179" i="7"/>
  <c r="U178" i="7"/>
  <c r="B178" i="7"/>
  <c r="E177" i="7"/>
  <c r="G176" i="7"/>
  <c r="I175" i="7"/>
  <c r="M174" i="7"/>
  <c r="P173" i="7"/>
  <c r="Q172" i="7"/>
  <c r="T171" i="7"/>
  <c r="U170" i="7"/>
  <c r="B170" i="7"/>
  <c r="E169" i="7"/>
  <c r="G168" i="7"/>
  <c r="I167" i="7"/>
  <c r="M166" i="7"/>
  <c r="P165" i="7"/>
  <c r="Q164" i="7"/>
  <c r="T163" i="7"/>
  <c r="Q203" i="7"/>
  <c r="T202" i="7"/>
  <c r="U201" i="7"/>
  <c r="B201" i="7"/>
  <c r="E200" i="7"/>
  <c r="G199" i="7"/>
  <c r="I198" i="7"/>
  <c r="M197" i="7"/>
  <c r="P196" i="7"/>
  <c r="Q195" i="7"/>
  <c r="T194" i="7"/>
  <c r="U193" i="7"/>
  <c r="B193" i="7"/>
  <c r="E192" i="7"/>
  <c r="G191" i="7"/>
  <c r="I190" i="7"/>
  <c r="M189" i="7"/>
  <c r="P188" i="7"/>
  <c r="Q187" i="7"/>
  <c r="T186" i="7"/>
  <c r="U185" i="7"/>
  <c r="B185" i="7"/>
  <c r="E184" i="7"/>
  <c r="G183" i="7"/>
  <c r="I182" i="7"/>
  <c r="M181" i="7"/>
  <c r="P180" i="7"/>
  <c r="Q179" i="7"/>
  <c r="T178" i="7"/>
  <c r="U177" i="7"/>
  <c r="B177" i="7"/>
  <c r="E176" i="7"/>
  <c r="G175" i="7"/>
  <c r="I174" i="7"/>
  <c r="M173" i="7"/>
  <c r="P172" i="7"/>
  <c r="Q171" i="7"/>
  <c r="T170" i="7"/>
  <c r="U169" i="7"/>
  <c r="B169" i="7"/>
  <c r="E168" i="7"/>
  <c r="G167" i="7"/>
  <c r="I166" i="7"/>
  <c r="M165" i="7"/>
  <c r="P164" i="7"/>
  <c r="Q163" i="7"/>
  <c r="T162" i="7"/>
  <c r="U161" i="7"/>
  <c r="B161" i="7"/>
  <c r="E160" i="7"/>
  <c r="G159" i="7"/>
  <c r="I158" i="7"/>
  <c r="M157" i="7"/>
  <c r="P156" i="7"/>
  <c r="Q155" i="7"/>
  <c r="T154" i="7"/>
  <c r="U153" i="7"/>
  <c r="B153" i="7"/>
  <c r="E152" i="7"/>
  <c r="G151" i="7"/>
  <c r="I150" i="7"/>
  <c r="M149" i="7"/>
  <c r="P148" i="7"/>
  <c r="Q147" i="7"/>
  <c r="T146" i="7"/>
  <c r="U145" i="7"/>
  <c r="B145" i="7"/>
  <c r="E144" i="7"/>
  <c r="G143" i="7"/>
  <c r="I142" i="7"/>
  <c r="M141" i="7"/>
  <c r="P140" i="7"/>
  <c r="Q139" i="7"/>
  <c r="T138" i="7"/>
  <c r="U137" i="7"/>
  <c r="B137" i="7"/>
  <c r="E136" i="7"/>
  <c r="G135" i="7"/>
  <c r="I134" i="7"/>
  <c r="M133" i="7"/>
  <c r="P132" i="7"/>
  <c r="Q131" i="7"/>
  <c r="T130" i="7"/>
  <c r="U129" i="7"/>
  <c r="P203" i="7"/>
  <c r="Q202" i="7"/>
  <c r="T201" i="7"/>
  <c r="U200" i="7"/>
  <c r="B200" i="7"/>
  <c r="E199" i="7"/>
  <c r="G198" i="7"/>
  <c r="I197" i="7"/>
  <c r="M196" i="7"/>
  <c r="P195" i="7"/>
  <c r="Q194" i="7"/>
  <c r="T193" i="7"/>
  <c r="U192" i="7"/>
  <c r="B192" i="7"/>
  <c r="E191" i="7"/>
  <c r="G190" i="7"/>
  <c r="I189" i="7"/>
  <c r="M188" i="7"/>
  <c r="P187" i="7"/>
  <c r="Q186" i="7"/>
  <c r="T185" i="7"/>
  <c r="U184" i="7"/>
  <c r="B184" i="7"/>
  <c r="E183" i="7"/>
  <c r="G182" i="7"/>
  <c r="I181" i="7"/>
  <c r="M180" i="7"/>
  <c r="P179" i="7"/>
  <c r="Q178" i="7"/>
  <c r="T177" i="7"/>
  <c r="U176" i="7"/>
  <c r="B176" i="7"/>
  <c r="E175" i="7"/>
  <c r="G174" i="7"/>
  <c r="I173" i="7"/>
  <c r="M172" i="7"/>
  <c r="P171" i="7"/>
  <c r="Q170" i="7"/>
  <c r="T169" i="7"/>
  <c r="U168" i="7"/>
  <c r="B168" i="7"/>
  <c r="E167" i="7"/>
  <c r="G166" i="7"/>
  <c r="I165" i="7"/>
  <c r="M164" i="7"/>
  <c r="P163" i="7"/>
  <c r="Q162" i="7"/>
  <c r="T161" i="7"/>
  <c r="U160" i="7"/>
  <c r="B160" i="7"/>
  <c r="E159" i="7"/>
  <c r="G158" i="7"/>
  <c r="I157" i="7"/>
  <c r="M156" i="7"/>
  <c r="P155" i="7"/>
  <c r="Q154" i="7"/>
  <c r="T153" i="7"/>
  <c r="U152" i="7"/>
  <c r="B152" i="7"/>
  <c r="E151" i="7"/>
  <c r="G150" i="7"/>
  <c r="I149" i="7"/>
  <c r="M148" i="7"/>
  <c r="P147" i="7"/>
  <c r="Q146" i="7"/>
  <c r="T145" i="7"/>
  <c r="U144" i="7"/>
  <c r="B144" i="7"/>
  <c r="E143" i="7"/>
  <c r="G142" i="7"/>
  <c r="I141" i="7"/>
  <c r="M140" i="7"/>
  <c r="P139" i="7"/>
  <c r="Q138" i="7"/>
  <c r="T137" i="7"/>
  <c r="U136" i="7"/>
  <c r="B136" i="7"/>
  <c r="E135" i="7"/>
  <c r="G134" i="7"/>
  <c r="I133" i="7"/>
  <c r="M132" i="7"/>
  <c r="P131" i="7"/>
  <c r="Q130" i="7"/>
  <c r="T129" i="7"/>
  <c r="U128" i="7"/>
  <c r="M203" i="7"/>
  <c r="P202" i="7"/>
  <c r="Q201" i="7"/>
  <c r="T200" i="7"/>
  <c r="U199" i="7"/>
  <c r="B199" i="7"/>
  <c r="E198" i="7"/>
  <c r="G197" i="7"/>
  <c r="I196" i="7"/>
  <c r="M195" i="7"/>
  <c r="P194" i="7"/>
  <c r="Q193" i="7"/>
  <c r="T192" i="7"/>
  <c r="U191" i="7"/>
  <c r="B191" i="7"/>
  <c r="E190" i="7"/>
  <c r="G189" i="7"/>
  <c r="I188" i="7"/>
  <c r="M187" i="7"/>
  <c r="P186" i="7"/>
  <c r="Q185" i="7"/>
  <c r="T184" i="7"/>
  <c r="U183" i="7"/>
  <c r="B183" i="7"/>
  <c r="E182" i="7"/>
  <c r="G181" i="7"/>
  <c r="I180" i="7"/>
  <c r="M179" i="7"/>
  <c r="P178" i="7"/>
  <c r="Q177" i="7"/>
  <c r="T176" i="7"/>
  <c r="U175" i="7"/>
  <c r="B175" i="7"/>
  <c r="E174" i="7"/>
  <c r="G173" i="7"/>
  <c r="I172" i="7"/>
  <c r="M171" i="7"/>
  <c r="P170" i="7"/>
  <c r="Q169" i="7"/>
  <c r="T168" i="7"/>
  <c r="U167" i="7"/>
  <c r="B167" i="7"/>
  <c r="E166" i="7"/>
  <c r="G165" i="7"/>
  <c r="I164" i="7"/>
  <c r="M163" i="7"/>
  <c r="P162" i="7"/>
  <c r="Q161" i="7"/>
  <c r="T160" i="7"/>
  <c r="U159" i="7"/>
  <c r="B159" i="7"/>
  <c r="E158" i="7"/>
  <c r="G157" i="7"/>
  <c r="I156" i="7"/>
  <c r="M155" i="7"/>
  <c r="P154" i="7"/>
  <c r="Q153" i="7"/>
  <c r="T152" i="7"/>
  <c r="U151" i="7"/>
  <c r="B151" i="7"/>
  <c r="E150" i="7"/>
  <c r="G149" i="7"/>
  <c r="I148" i="7"/>
  <c r="M147" i="7"/>
  <c r="P146" i="7"/>
  <c r="Q145" i="7"/>
  <c r="T144" i="7"/>
  <c r="U143" i="7"/>
  <c r="B143" i="7"/>
  <c r="E142" i="7"/>
  <c r="G141" i="7"/>
  <c r="I140" i="7"/>
  <c r="M139" i="7"/>
  <c r="P138" i="7"/>
  <c r="Q137" i="7"/>
  <c r="T136" i="7"/>
  <c r="U135" i="7"/>
  <c r="B135" i="7"/>
  <c r="E134" i="7"/>
  <c r="G133" i="7"/>
  <c r="I132" i="7"/>
  <c r="M131" i="7"/>
  <c r="P130" i="7"/>
  <c r="G203" i="7"/>
  <c r="I202" i="7"/>
  <c r="M201" i="7"/>
  <c r="P200" i="7"/>
  <c r="Q199" i="7"/>
  <c r="T198" i="7"/>
  <c r="U197" i="7"/>
  <c r="B197" i="7"/>
  <c r="E196" i="7"/>
  <c r="G195" i="7"/>
  <c r="I194" i="7"/>
  <c r="M193" i="7"/>
  <c r="P192" i="7"/>
  <c r="Q191" i="7"/>
  <c r="T190" i="7"/>
  <c r="U189" i="7"/>
  <c r="B189" i="7"/>
  <c r="E188" i="7"/>
  <c r="G187" i="7"/>
  <c r="I186" i="7"/>
  <c r="M185" i="7"/>
  <c r="P184" i="7"/>
  <c r="Q183" i="7"/>
  <c r="T182" i="7"/>
  <c r="U181" i="7"/>
  <c r="B181" i="7"/>
  <c r="E180" i="7"/>
  <c r="G179" i="7"/>
  <c r="I178" i="7"/>
  <c r="M177" i="7"/>
  <c r="P176" i="7"/>
  <c r="Q175" i="7"/>
  <c r="T174" i="7"/>
  <c r="U173" i="7"/>
  <c r="B173" i="7"/>
  <c r="E172" i="7"/>
  <c r="G171" i="7"/>
  <c r="I170" i="7"/>
  <c r="M169" i="7"/>
  <c r="P168" i="7"/>
  <c r="Q167" i="7"/>
  <c r="T166" i="7"/>
  <c r="U165" i="7"/>
  <c r="B165" i="7"/>
  <c r="E164" i="7"/>
  <c r="G163" i="7"/>
  <c r="I162" i="7"/>
  <c r="M161" i="7"/>
  <c r="P160" i="7"/>
  <c r="Q159" i="7"/>
  <c r="T158" i="7"/>
  <c r="U157" i="7"/>
  <c r="B157" i="7"/>
  <c r="E156" i="7"/>
  <c r="G155" i="7"/>
  <c r="I154" i="7"/>
  <c r="M153" i="7"/>
  <c r="P152" i="7"/>
  <c r="Q151" i="7"/>
  <c r="T150" i="7"/>
  <c r="U149" i="7"/>
  <c r="B149" i="7"/>
  <c r="E148" i="7"/>
  <c r="G147" i="7"/>
  <c r="I146" i="7"/>
  <c r="M145" i="7"/>
  <c r="P144" i="7"/>
  <c r="Q143" i="7"/>
  <c r="T142" i="7"/>
  <c r="U141" i="7"/>
  <c r="B141" i="7"/>
  <c r="E140" i="7"/>
  <c r="G139" i="7"/>
  <c r="I138" i="7"/>
  <c r="M137" i="7"/>
  <c r="P136" i="7"/>
  <c r="Q135" i="7"/>
  <c r="T134" i="7"/>
  <c r="U133" i="7"/>
  <c r="B133" i="7"/>
  <c r="E132" i="7"/>
  <c r="G131" i="7"/>
  <c r="I130" i="7"/>
  <c r="M129" i="7"/>
  <c r="P128" i="7"/>
  <c r="E203" i="7"/>
  <c r="G202" i="7"/>
  <c r="I201" i="7"/>
  <c r="M200" i="7"/>
  <c r="P199" i="7"/>
  <c r="Q198" i="7"/>
  <c r="T197" i="7"/>
  <c r="U196" i="7"/>
  <c r="B196" i="7"/>
  <c r="E195" i="7"/>
  <c r="G194" i="7"/>
  <c r="I193" i="7"/>
  <c r="M192" i="7"/>
  <c r="P191" i="7"/>
  <c r="Q190" i="7"/>
  <c r="T189" i="7"/>
  <c r="U188" i="7"/>
  <c r="B188" i="7"/>
  <c r="E187" i="7"/>
  <c r="G186" i="7"/>
  <c r="I185" i="7"/>
  <c r="M184" i="7"/>
  <c r="P183" i="7"/>
  <c r="Q182" i="7"/>
  <c r="T181" i="7"/>
  <c r="U180" i="7"/>
  <c r="B180" i="7"/>
  <c r="E179" i="7"/>
  <c r="G178" i="7"/>
  <c r="I177" i="7"/>
  <c r="M176" i="7"/>
  <c r="P175" i="7"/>
  <c r="Q174" i="7"/>
  <c r="T173" i="7"/>
  <c r="U172" i="7"/>
  <c r="B172" i="7"/>
  <c r="E171" i="7"/>
  <c r="G170" i="7"/>
  <c r="I169" i="7"/>
  <c r="M168" i="7"/>
  <c r="P167" i="7"/>
  <c r="Q166" i="7"/>
  <c r="T165" i="7"/>
  <c r="U164" i="7"/>
  <c r="B164" i="7"/>
  <c r="E163" i="7"/>
  <c r="G162" i="7"/>
  <c r="I161" i="7"/>
  <c r="M160" i="7"/>
  <c r="P159" i="7"/>
  <c r="Q158" i="7"/>
  <c r="T157" i="7"/>
  <c r="U156" i="7"/>
  <c r="B156" i="7"/>
  <c r="E155" i="7"/>
  <c r="G154" i="7"/>
  <c r="I153" i="7"/>
  <c r="M152" i="7"/>
  <c r="P151" i="7"/>
  <c r="Q150" i="7"/>
  <c r="T149" i="7"/>
  <c r="U148" i="7"/>
  <c r="B148" i="7"/>
  <c r="E147" i="7"/>
  <c r="G146" i="7"/>
  <c r="I145" i="7"/>
  <c r="M144" i="7"/>
  <c r="P143" i="7"/>
  <c r="Q142" i="7"/>
  <c r="T141" i="7"/>
  <c r="U140" i="7"/>
  <c r="B140" i="7"/>
  <c r="E139" i="7"/>
  <c r="G138" i="7"/>
  <c r="I137" i="7"/>
  <c r="M136" i="7"/>
  <c r="P135" i="7"/>
  <c r="Q134" i="7"/>
  <c r="T133" i="7"/>
  <c r="U132" i="7"/>
  <c r="B132" i="7"/>
  <c r="E131" i="7"/>
  <c r="G130" i="7"/>
  <c r="I203" i="7"/>
  <c r="G196" i="7"/>
  <c r="E189" i="7"/>
  <c r="B182" i="7"/>
  <c r="U174" i="7"/>
  <c r="T167" i="7"/>
  <c r="M162" i="7"/>
  <c r="G160" i="7"/>
  <c r="Q157" i="7"/>
  <c r="I155" i="7"/>
  <c r="E153" i="7"/>
  <c r="P150" i="7"/>
  <c r="G148" i="7"/>
  <c r="B146" i="7"/>
  <c r="M143" i="7"/>
  <c r="E141" i="7"/>
  <c r="U138" i="7"/>
  <c r="I136" i="7"/>
  <c r="B134" i="7"/>
  <c r="T131" i="7"/>
  <c r="P129" i="7"/>
  <c r="I128" i="7"/>
  <c r="M127" i="7"/>
  <c r="P126" i="7"/>
  <c r="Q125" i="7"/>
  <c r="T124" i="7"/>
  <c r="U123" i="7"/>
  <c r="B123" i="7"/>
  <c r="E122" i="7"/>
  <c r="G121" i="7"/>
  <c r="I120" i="7"/>
  <c r="M119" i="7"/>
  <c r="P118" i="7"/>
  <c r="Q117" i="7"/>
  <c r="T116" i="7"/>
  <c r="U115" i="7"/>
  <c r="M202" i="7"/>
  <c r="I195" i="7"/>
  <c r="G188" i="7"/>
  <c r="E181" i="7"/>
  <c r="B174" i="7"/>
  <c r="U166" i="7"/>
  <c r="E162" i="7"/>
  <c r="T159" i="7"/>
  <c r="P157" i="7"/>
  <c r="B155" i="7"/>
  <c r="Q152" i="7"/>
  <c r="M150" i="7"/>
  <c r="U147" i="7"/>
  <c r="P145" i="7"/>
  <c r="I143" i="7"/>
  <c r="T140" i="7"/>
  <c r="M138" i="7"/>
  <c r="G136" i="7"/>
  <c r="Q133" i="7"/>
  <c r="I131" i="7"/>
  <c r="I129" i="7"/>
  <c r="G128" i="7"/>
  <c r="I127" i="7"/>
  <c r="P201" i="7"/>
  <c r="M194" i="7"/>
  <c r="I187" i="7"/>
  <c r="G180" i="7"/>
  <c r="E173" i="7"/>
  <c r="B166" i="7"/>
  <c r="B162" i="7"/>
  <c r="M159" i="7"/>
  <c r="E157" i="7"/>
  <c r="U154" i="7"/>
  <c r="I152" i="7"/>
  <c r="B150" i="7"/>
  <c r="T147" i="7"/>
  <c r="G145" i="7"/>
  <c r="U142" i="7"/>
  <c r="Q140" i="7"/>
  <c r="E138" i="7"/>
  <c r="T135" i="7"/>
  <c r="P133" i="7"/>
  <c r="B131" i="7"/>
  <c r="G129" i="7"/>
  <c r="E128" i="7"/>
  <c r="G127" i="7"/>
  <c r="I126" i="7"/>
  <c r="M125" i="7"/>
  <c r="P124" i="7"/>
  <c r="Q123" i="7"/>
  <c r="T122" i="7"/>
  <c r="U121" i="7"/>
  <c r="B121" i="7"/>
  <c r="E120" i="7"/>
  <c r="G119" i="7"/>
  <c r="I118" i="7"/>
  <c r="M117" i="7"/>
  <c r="P116" i="7"/>
  <c r="Q115" i="7"/>
  <c r="T114" i="7"/>
  <c r="U113" i="7"/>
  <c r="B113" i="7"/>
  <c r="E112" i="7"/>
  <c r="G111" i="7"/>
  <c r="I110" i="7"/>
  <c r="M109" i="7"/>
  <c r="Q200" i="7"/>
  <c r="P193" i="7"/>
  <c r="M186" i="7"/>
  <c r="I179" i="7"/>
  <c r="G172" i="7"/>
  <c r="E165" i="7"/>
  <c r="P161" i="7"/>
  <c r="I159" i="7"/>
  <c r="T156" i="7"/>
  <c r="M154" i="7"/>
  <c r="G152" i="7"/>
  <c r="Q149" i="7"/>
  <c r="I147" i="7"/>
  <c r="E145" i="7"/>
  <c r="P142" i="7"/>
  <c r="G140" i="7"/>
  <c r="B138" i="7"/>
  <c r="M135" i="7"/>
  <c r="E133" i="7"/>
  <c r="U130" i="7"/>
  <c r="E129" i="7"/>
  <c r="B128" i="7"/>
  <c r="E127" i="7"/>
  <c r="G126" i="7"/>
  <c r="I125" i="7"/>
  <c r="M124" i="7"/>
  <c r="P123" i="7"/>
  <c r="Q122" i="7"/>
  <c r="T121" i="7"/>
  <c r="U120" i="7"/>
  <c r="B120" i="7"/>
  <c r="E119" i="7"/>
  <c r="G118" i="7"/>
  <c r="I117" i="7"/>
  <c r="M116" i="7"/>
  <c r="P115" i="7"/>
  <c r="Q114" i="7"/>
  <c r="T113" i="7"/>
  <c r="U112" i="7"/>
  <c r="B112" i="7"/>
  <c r="E111" i="7"/>
  <c r="G110" i="7"/>
  <c r="I109" i="7"/>
  <c r="M108" i="7"/>
  <c r="P107" i="7"/>
  <c r="Q106" i="7"/>
  <c r="T105" i="7"/>
  <c r="U104" i="7"/>
  <c r="B104" i="7"/>
  <c r="E103" i="7"/>
  <c r="G102" i="7"/>
  <c r="I101" i="7"/>
  <c r="M100" i="7"/>
  <c r="P99" i="7"/>
  <c r="Q98" i="7"/>
  <c r="T97" i="7"/>
  <c r="U96" i="7"/>
  <c r="B96" i="7"/>
  <c r="E95" i="7"/>
  <c r="G94" i="7"/>
  <c r="I93" i="7"/>
  <c r="M92" i="7"/>
  <c r="P91" i="7"/>
  <c r="Q90" i="7"/>
  <c r="T89" i="7"/>
  <c r="U88" i="7"/>
  <c r="B88" i="7"/>
  <c r="E87" i="7"/>
  <c r="G86" i="7"/>
  <c r="I85" i="7"/>
  <c r="M84" i="7"/>
  <c r="P83" i="7"/>
  <c r="Q82" i="7"/>
  <c r="T81" i="7"/>
  <c r="U80" i="7"/>
  <c r="B80" i="7"/>
  <c r="E79" i="7"/>
  <c r="G78" i="7"/>
  <c r="I77" i="7"/>
  <c r="M76" i="7"/>
  <c r="P75" i="7"/>
  <c r="Q74" i="7"/>
  <c r="T73" i="7"/>
  <c r="U72" i="7"/>
  <c r="B72" i="7"/>
  <c r="E71" i="7"/>
  <c r="T199" i="7"/>
  <c r="Q192" i="7"/>
  <c r="P185" i="7"/>
  <c r="M178" i="7"/>
  <c r="I171" i="7"/>
  <c r="G164" i="7"/>
  <c r="G161" i="7"/>
  <c r="U158" i="7"/>
  <c r="Q156" i="7"/>
  <c r="E154" i="7"/>
  <c r="T151" i="7"/>
  <c r="P149" i="7"/>
  <c r="B147" i="7"/>
  <c r="Q144" i="7"/>
  <c r="M142" i="7"/>
  <c r="U139" i="7"/>
  <c r="P137" i="7"/>
  <c r="I135" i="7"/>
  <c r="T132" i="7"/>
  <c r="M130" i="7"/>
  <c r="B129" i="7"/>
  <c r="U127" i="7"/>
  <c r="B127" i="7"/>
  <c r="E126" i="7"/>
  <c r="G125" i="7"/>
  <c r="I124" i="7"/>
  <c r="M123" i="7"/>
  <c r="P122" i="7"/>
  <c r="Q121" i="7"/>
  <c r="T120" i="7"/>
  <c r="U119" i="7"/>
  <c r="B119" i="7"/>
  <c r="E118" i="7"/>
  <c r="G117" i="7"/>
  <c r="I116" i="7"/>
  <c r="M115" i="7"/>
  <c r="P114" i="7"/>
  <c r="Q113" i="7"/>
  <c r="T112" i="7"/>
  <c r="U111" i="7"/>
  <c r="B111" i="7"/>
  <c r="E110" i="7"/>
  <c r="G109" i="7"/>
  <c r="I108" i="7"/>
  <c r="M107" i="7"/>
  <c r="P106" i="7"/>
  <c r="Q105" i="7"/>
  <c r="T104" i="7"/>
  <c r="U103" i="7"/>
  <c r="B103" i="7"/>
  <c r="E102" i="7"/>
  <c r="G101" i="7"/>
  <c r="I100" i="7"/>
  <c r="M99" i="7"/>
  <c r="P98" i="7"/>
  <c r="Q97" i="7"/>
  <c r="T96" i="7"/>
  <c r="U95" i="7"/>
  <c r="B95" i="7"/>
  <c r="E94" i="7"/>
  <c r="G93" i="7"/>
  <c r="I92" i="7"/>
  <c r="M91" i="7"/>
  <c r="P90" i="7"/>
  <c r="Q89" i="7"/>
  <c r="T88" i="7"/>
  <c r="U87" i="7"/>
  <c r="B87" i="7"/>
  <c r="E86" i="7"/>
  <c r="G85" i="7"/>
  <c r="I84" i="7"/>
  <c r="M83" i="7"/>
  <c r="P82" i="7"/>
  <c r="Q81" i="7"/>
  <c r="T80" i="7"/>
  <c r="U79" i="7"/>
  <c r="B79" i="7"/>
  <c r="E78" i="7"/>
  <c r="G77" i="7"/>
  <c r="I76" i="7"/>
  <c r="M75" i="7"/>
  <c r="P74" i="7"/>
  <c r="U198" i="7"/>
  <c r="T191" i="7"/>
  <c r="Q184" i="7"/>
  <c r="P177" i="7"/>
  <c r="M170" i="7"/>
  <c r="I163" i="7"/>
  <c r="E161" i="7"/>
  <c r="P158" i="7"/>
  <c r="G156" i="7"/>
  <c r="B154" i="7"/>
  <c r="M151" i="7"/>
  <c r="E149" i="7"/>
  <c r="U146" i="7"/>
  <c r="I144" i="7"/>
  <c r="B142" i="7"/>
  <c r="T139" i="7"/>
  <c r="G137" i="7"/>
  <c r="U134" i="7"/>
  <c r="Q132" i="7"/>
  <c r="E130" i="7"/>
  <c r="T128" i="7"/>
  <c r="T127" i="7"/>
  <c r="U126" i="7"/>
  <c r="B126" i="7"/>
  <c r="E125" i="7"/>
  <c r="G124" i="7"/>
  <c r="I123" i="7"/>
  <c r="M122" i="7"/>
  <c r="P121" i="7"/>
  <c r="Q120" i="7"/>
  <c r="T119" i="7"/>
  <c r="U118" i="7"/>
  <c r="B118" i="7"/>
  <c r="E117" i="7"/>
  <c r="G116" i="7"/>
  <c r="I115" i="7"/>
  <c r="B198" i="7"/>
  <c r="U190" i="7"/>
  <c r="T183" i="7"/>
  <c r="Q176" i="7"/>
  <c r="P169" i="7"/>
  <c r="B163" i="7"/>
  <c r="Q160" i="7"/>
  <c r="M158" i="7"/>
  <c r="U155" i="7"/>
  <c r="P153" i="7"/>
  <c r="I151" i="7"/>
  <c r="T148" i="7"/>
  <c r="M146" i="7"/>
  <c r="G144" i="7"/>
  <c r="Q141" i="7"/>
  <c r="I139" i="7"/>
  <c r="E137" i="7"/>
  <c r="P134" i="7"/>
  <c r="G132" i="7"/>
  <c r="B130" i="7"/>
  <c r="Q128" i="7"/>
  <c r="Q127" i="7"/>
  <c r="T126" i="7"/>
  <c r="U125" i="7"/>
  <c r="B125" i="7"/>
  <c r="E124" i="7"/>
  <c r="G123" i="7"/>
  <c r="I122" i="7"/>
  <c r="M121" i="7"/>
  <c r="P120" i="7"/>
  <c r="Q119" i="7"/>
  <c r="T118" i="7"/>
  <c r="U117" i="7"/>
  <c r="B117" i="7"/>
  <c r="E116" i="7"/>
  <c r="G115" i="7"/>
  <c r="I114" i="7"/>
  <c r="M113" i="7"/>
  <c r="P112" i="7"/>
  <c r="Q111" i="7"/>
  <c r="T110" i="7"/>
  <c r="U109" i="7"/>
  <c r="B109" i="7"/>
  <c r="E108" i="7"/>
  <c r="G107" i="7"/>
  <c r="I106" i="7"/>
  <c r="M105" i="7"/>
  <c r="P104" i="7"/>
  <c r="Q103" i="7"/>
  <c r="T102" i="7"/>
  <c r="U101" i="7"/>
  <c r="B101" i="7"/>
  <c r="E100" i="7"/>
  <c r="G99" i="7"/>
  <c r="I98" i="7"/>
  <c r="M97" i="7"/>
  <c r="P96" i="7"/>
  <c r="Q95" i="7"/>
  <c r="T94" i="7"/>
  <c r="U93" i="7"/>
  <c r="B93" i="7"/>
  <c r="E92" i="7"/>
  <c r="G91" i="7"/>
  <c r="I90" i="7"/>
  <c r="M89" i="7"/>
  <c r="P88" i="7"/>
  <c r="Q87" i="7"/>
  <c r="T86" i="7"/>
  <c r="U85" i="7"/>
  <c r="B85" i="7"/>
  <c r="E84" i="7"/>
  <c r="G83" i="7"/>
  <c r="I82" i="7"/>
  <c r="M81" i="7"/>
  <c r="P80" i="7"/>
  <c r="Q79" i="7"/>
  <c r="T78" i="7"/>
  <c r="U77" i="7"/>
  <c r="B77" i="7"/>
  <c r="E76" i="7"/>
  <c r="G75" i="7"/>
  <c r="I74" i="7"/>
  <c r="M73" i="7"/>
  <c r="P72" i="7"/>
  <c r="Q71" i="7"/>
  <c r="E197" i="7"/>
  <c r="T155" i="7"/>
  <c r="Q136" i="7"/>
  <c r="T125" i="7"/>
  <c r="G122" i="7"/>
  <c r="Q118" i="7"/>
  <c r="E115" i="7"/>
  <c r="I113" i="7"/>
  <c r="P111" i="7"/>
  <c r="T109" i="7"/>
  <c r="G108" i="7"/>
  <c r="U106" i="7"/>
  <c r="I105" i="7"/>
  <c r="E104" i="7"/>
  <c r="P102" i="7"/>
  <c r="E101" i="7"/>
  <c r="T99" i="7"/>
  <c r="G98" i="7"/>
  <c r="B97" i="7"/>
  <c r="M95" i="7"/>
  <c r="B94" i="7"/>
  <c r="Q92" i="7"/>
  <c r="E91" i="7"/>
  <c r="U89" i="7"/>
  <c r="I88" i="7"/>
  <c r="U86" i="7"/>
  <c r="P85" i="7"/>
  <c r="B84" i="7"/>
  <c r="T82" i="7"/>
  <c r="G81" i="7"/>
  <c r="T79" i="7"/>
  <c r="M78" i="7"/>
  <c r="U76" i="7"/>
  <c r="Q75" i="7"/>
  <c r="E74" i="7"/>
  <c r="B73" i="7"/>
  <c r="T71" i="7"/>
  <c r="Q70" i="7"/>
  <c r="T69" i="7"/>
  <c r="U68" i="7"/>
  <c r="B68" i="7"/>
  <c r="E67" i="7"/>
  <c r="G66" i="7"/>
  <c r="I65" i="7"/>
  <c r="M64" i="7"/>
  <c r="P63" i="7"/>
  <c r="Q62" i="7"/>
  <c r="T61" i="7"/>
  <c r="U60" i="7"/>
  <c r="B60" i="7"/>
  <c r="E59" i="7"/>
  <c r="G58" i="7"/>
  <c r="I57" i="7"/>
  <c r="M56" i="7"/>
  <c r="P55" i="7"/>
  <c r="Q54" i="7"/>
  <c r="T53" i="7"/>
  <c r="U52" i="7"/>
  <c r="B52" i="7"/>
  <c r="E51" i="7"/>
  <c r="B190" i="7"/>
  <c r="G153" i="7"/>
  <c r="M134" i="7"/>
  <c r="P125" i="7"/>
  <c r="B122" i="7"/>
  <c r="M118" i="7"/>
  <c r="B115" i="7"/>
  <c r="G113" i="7"/>
  <c r="M111" i="7"/>
  <c r="Q109" i="7"/>
  <c r="B108" i="7"/>
  <c r="T106" i="7"/>
  <c r="G105" i="7"/>
  <c r="T103" i="7"/>
  <c r="M102" i="7"/>
  <c r="U100" i="7"/>
  <c r="Q99" i="7"/>
  <c r="E98" i="7"/>
  <c r="Q96" i="7"/>
  <c r="I95" i="7"/>
  <c r="T93" i="7"/>
  <c r="P92" i="7"/>
  <c r="B91" i="7"/>
  <c r="P89" i="7"/>
  <c r="G88" i="7"/>
  <c r="Q86" i="7"/>
  <c r="M85" i="7"/>
  <c r="U83" i="7"/>
  <c r="M82" i="7"/>
  <c r="E81" i="7"/>
  <c r="P79" i="7"/>
  <c r="I78" i="7"/>
  <c r="T76" i="7"/>
  <c r="I75" i="7"/>
  <c r="B74" i="7"/>
  <c r="T72" i="7"/>
  <c r="P71" i="7"/>
  <c r="P70" i="7"/>
  <c r="Q69" i="7"/>
  <c r="T68" i="7"/>
  <c r="U67" i="7"/>
  <c r="U182" i="7"/>
  <c r="U150" i="7"/>
  <c r="U131" i="7"/>
  <c r="U124" i="7"/>
  <c r="I121" i="7"/>
  <c r="T117" i="7"/>
  <c r="U114" i="7"/>
  <c r="E113" i="7"/>
  <c r="I111" i="7"/>
  <c r="P109" i="7"/>
  <c r="U107" i="7"/>
  <c r="M106" i="7"/>
  <c r="E105" i="7"/>
  <c r="P103" i="7"/>
  <c r="I102" i="7"/>
  <c r="T100" i="7"/>
  <c r="I99" i="7"/>
  <c r="B98" i="7"/>
  <c r="M96" i="7"/>
  <c r="G95" i="7"/>
  <c r="Q93" i="7"/>
  <c r="G92" i="7"/>
  <c r="U90" i="7"/>
  <c r="I89" i="7"/>
  <c r="E88" i="7"/>
  <c r="P86" i="7"/>
  <c r="E85" i="7"/>
  <c r="T83" i="7"/>
  <c r="G82" i="7"/>
  <c r="B81" i="7"/>
  <c r="M79" i="7"/>
  <c r="B78" i="7"/>
  <c r="Q76" i="7"/>
  <c r="E75" i="7"/>
  <c r="U73" i="7"/>
  <c r="Q72" i="7"/>
  <c r="M71" i="7"/>
  <c r="M70" i="7"/>
  <c r="P69" i="7"/>
  <c r="Q68" i="7"/>
  <c r="T67" i="7"/>
  <c r="U66" i="7"/>
  <c r="B66" i="7"/>
  <c r="E65" i="7"/>
  <c r="G64" i="7"/>
  <c r="T175" i="7"/>
  <c r="Q148" i="7"/>
  <c r="Q129" i="7"/>
  <c r="Q124" i="7"/>
  <c r="E121" i="7"/>
  <c r="P117" i="7"/>
  <c r="M114" i="7"/>
  <c r="Q112" i="7"/>
  <c r="U110" i="7"/>
  <c r="E109" i="7"/>
  <c r="T107" i="7"/>
  <c r="G106" i="7"/>
  <c r="B105" i="7"/>
  <c r="M103" i="7"/>
  <c r="B102" i="7"/>
  <c r="Q100" i="7"/>
  <c r="E99" i="7"/>
  <c r="U97" i="7"/>
  <c r="I96" i="7"/>
  <c r="U94" i="7"/>
  <c r="P93" i="7"/>
  <c r="B92" i="7"/>
  <c r="T90" i="7"/>
  <c r="G89" i="7"/>
  <c r="T87" i="7"/>
  <c r="M86" i="7"/>
  <c r="U84" i="7"/>
  <c r="Q83" i="7"/>
  <c r="E82" i="7"/>
  <c r="Q80" i="7"/>
  <c r="I79" i="7"/>
  <c r="T77" i="7"/>
  <c r="P76" i="7"/>
  <c r="B75" i="7"/>
  <c r="Q73" i="7"/>
  <c r="M72" i="7"/>
  <c r="I71" i="7"/>
  <c r="I70" i="7"/>
  <c r="M69" i="7"/>
  <c r="P68" i="7"/>
  <c r="Q67" i="7"/>
  <c r="T66" i="7"/>
  <c r="U65" i="7"/>
  <c r="B65" i="7"/>
  <c r="E64" i="7"/>
  <c r="G63" i="7"/>
  <c r="I62" i="7"/>
  <c r="M61" i="7"/>
  <c r="P60" i="7"/>
  <c r="Q59" i="7"/>
  <c r="T58" i="7"/>
  <c r="U57" i="7"/>
  <c r="B57" i="7"/>
  <c r="E56" i="7"/>
  <c r="G55" i="7"/>
  <c r="I54" i="7"/>
  <c r="M53" i="7"/>
  <c r="P52" i="7"/>
  <c r="Q51" i="7"/>
  <c r="T50" i="7"/>
  <c r="U49" i="7"/>
  <c r="B49" i="7"/>
  <c r="E48" i="7"/>
  <c r="G47" i="7"/>
  <c r="I46" i="7"/>
  <c r="M45" i="7"/>
  <c r="P44" i="7"/>
  <c r="Q43" i="7"/>
  <c r="T42" i="7"/>
  <c r="U41" i="7"/>
  <c r="B41" i="7"/>
  <c r="E40" i="7"/>
  <c r="G39" i="7"/>
  <c r="I38" i="7"/>
  <c r="M37" i="7"/>
  <c r="P36" i="7"/>
  <c r="Q35" i="7"/>
  <c r="T34" i="7"/>
  <c r="U33" i="7"/>
  <c r="B33" i="7"/>
  <c r="E32" i="7"/>
  <c r="G31" i="7"/>
  <c r="I30" i="7"/>
  <c r="M29" i="7"/>
  <c r="P28" i="7"/>
  <c r="Q27" i="7"/>
  <c r="T26" i="7"/>
  <c r="U25" i="7"/>
  <c r="B25" i="7"/>
  <c r="E24" i="7"/>
  <c r="G23" i="7"/>
  <c r="I22" i="7"/>
  <c r="M21" i="7"/>
  <c r="Q168" i="7"/>
  <c r="E146" i="7"/>
  <c r="M128" i="7"/>
  <c r="B124" i="7"/>
  <c r="M120" i="7"/>
  <c r="U116" i="7"/>
  <c r="G114" i="7"/>
  <c r="M112" i="7"/>
  <c r="Q110" i="7"/>
  <c r="U108" i="7"/>
  <c r="Q107" i="7"/>
  <c r="E106" i="7"/>
  <c r="Q104" i="7"/>
  <c r="I103" i="7"/>
  <c r="T101" i="7"/>
  <c r="P100" i="7"/>
  <c r="B99" i="7"/>
  <c r="P97" i="7"/>
  <c r="G96" i="7"/>
  <c r="Q94" i="7"/>
  <c r="M93" i="7"/>
  <c r="U91" i="7"/>
  <c r="M90" i="7"/>
  <c r="E89" i="7"/>
  <c r="P87" i="7"/>
  <c r="I86" i="7"/>
  <c r="T84" i="7"/>
  <c r="I83" i="7"/>
  <c r="B82" i="7"/>
  <c r="M80" i="7"/>
  <c r="G79" i="7"/>
  <c r="Q77" i="7"/>
  <c r="G76" i="7"/>
  <c r="U74" i="7"/>
  <c r="P73" i="7"/>
  <c r="I72" i="7"/>
  <c r="G71" i="7"/>
  <c r="G70" i="7"/>
  <c r="I69" i="7"/>
  <c r="M68" i="7"/>
  <c r="P67" i="7"/>
  <c r="Q66" i="7"/>
  <c r="T65" i="7"/>
  <c r="U64" i="7"/>
  <c r="B64" i="7"/>
  <c r="E63" i="7"/>
  <c r="G62" i="7"/>
  <c r="I61" i="7"/>
  <c r="M60" i="7"/>
  <c r="P59" i="7"/>
  <c r="Q58" i="7"/>
  <c r="T57" i="7"/>
  <c r="U56" i="7"/>
  <c r="B56" i="7"/>
  <c r="E55" i="7"/>
  <c r="G54" i="7"/>
  <c r="I53" i="7"/>
  <c r="M52" i="7"/>
  <c r="P51" i="7"/>
  <c r="Q50" i="7"/>
  <c r="T49" i="7"/>
  <c r="U48" i="7"/>
  <c r="B48" i="7"/>
  <c r="E47" i="7"/>
  <c r="G46" i="7"/>
  <c r="I45" i="7"/>
  <c r="M44" i="7"/>
  <c r="P43" i="7"/>
  <c r="Q42" i="7"/>
  <c r="T41" i="7"/>
  <c r="U40" i="7"/>
  <c r="B40" i="7"/>
  <c r="E39" i="7"/>
  <c r="G38" i="7"/>
  <c r="I37" i="7"/>
  <c r="M36" i="7"/>
  <c r="P35" i="7"/>
  <c r="Q34" i="7"/>
  <c r="T33" i="7"/>
  <c r="U32" i="7"/>
  <c r="B32" i="7"/>
  <c r="E31" i="7"/>
  <c r="G30" i="7"/>
  <c r="I29" i="7"/>
  <c r="M28" i="7"/>
  <c r="U162" i="7"/>
  <c r="T143" i="7"/>
  <c r="P127" i="7"/>
  <c r="T123" i="7"/>
  <c r="G120" i="7"/>
  <c r="Q116" i="7"/>
  <c r="E114" i="7"/>
  <c r="I112" i="7"/>
  <c r="P110" i="7"/>
  <c r="T108" i="7"/>
  <c r="I107" i="7"/>
  <c r="B106" i="7"/>
  <c r="M104" i="7"/>
  <c r="G103" i="7"/>
  <c r="Q101" i="7"/>
  <c r="G100" i="7"/>
  <c r="U98" i="7"/>
  <c r="I97" i="7"/>
  <c r="E96" i="7"/>
  <c r="P94" i="7"/>
  <c r="E93" i="7"/>
  <c r="T91" i="7"/>
  <c r="G90" i="7"/>
  <c r="B89" i="7"/>
  <c r="M87" i="7"/>
  <c r="B86" i="7"/>
  <c r="Q84" i="7"/>
  <c r="E83" i="7"/>
  <c r="U81" i="7"/>
  <c r="I80" i="7"/>
  <c r="U78" i="7"/>
  <c r="P77" i="7"/>
  <c r="B76" i="7"/>
  <c r="T74" i="7"/>
  <c r="I73" i="7"/>
  <c r="G72" i="7"/>
  <c r="B71" i="7"/>
  <c r="E70" i="7"/>
  <c r="G69" i="7"/>
  <c r="I68" i="7"/>
  <c r="M67" i="7"/>
  <c r="P66" i="7"/>
  <c r="Q65" i="7"/>
  <c r="T64" i="7"/>
  <c r="U63" i="7"/>
  <c r="B63" i="7"/>
  <c r="E62" i="7"/>
  <c r="G61" i="7"/>
  <c r="I60" i="7"/>
  <c r="M59" i="7"/>
  <c r="P58" i="7"/>
  <c r="Q57" i="7"/>
  <c r="T56" i="7"/>
  <c r="U55" i="7"/>
  <c r="B55" i="7"/>
  <c r="E54" i="7"/>
  <c r="G53" i="7"/>
  <c r="I52" i="7"/>
  <c r="M51" i="7"/>
  <c r="P50" i="7"/>
  <c r="Q49" i="7"/>
  <c r="I160" i="7"/>
  <c r="P141" i="7"/>
  <c r="Q126" i="7"/>
  <c r="E123" i="7"/>
  <c r="P119" i="7"/>
  <c r="B116" i="7"/>
  <c r="B114" i="7"/>
  <c r="G112" i="7"/>
  <c r="M110" i="7"/>
  <c r="Q108" i="7"/>
  <c r="E107" i="7"/>
  <c r="U105" i="7"/>
  <c r="I104" i="7"/>
  <c r="U102" i="7"/>
  <c r="P101" i="7"/>
  <c r="B100" i="7"/>
  <c r="T98" i="7"/>
  <c r="G97" i="7"/>
  <c r="T95" i="7"/>
  <c r="M94" i="7"/>
  <c r="U92" i="7"/>
  <c r="Q91" i="7"/>
  <c r="E90" i="7"/>
  <c r="Q88" i="7"/>
  <c r="I87" i="7"/>
  <c r="T85" i="7"/>
  <c r="P84" i="7"/>
  <c r="B83" i="7"/>
  <c r="P81" i="7"/>
  <c r="G80" i="7"/>
  <c r="Q78" i="7"/>
  <c r="M77" i="7"/>
  <c r="U75" i="7"/>
  <c r="M74" i="7"/>
  <c r="G73" i="7"/>
  <c r="E72" i="7"/>
  <c r="U70" i="7"/>
  <c r="B70" i="7"/>
  <c r="E69" i="7"/>
  <c r="G68" i="7"/>
  <c r="I67" i="7"/>
  <c r="M66" i="7"/>
  <c r="P65" i="7"/>
  <c r="Q64" i="7"/>
  <c r="T63" i="7"/>
  <c r="U62" i="7"/>
  <c r="B62" i="7"/>
  <c r="E61" i="7"/>
  <c r="G60" i="7"/>
  <c r="I59" i="7"/>
  <c r="M58" i="7"/>
  <c r="P57" i="7"/>
  <c r="Q56" i="7"/>
  <c r="T55" i="7"/>
  <c r="U54" i="7"/>
  <c r="B54" i="7"/>
  <c r="E53" i="7"/>
  <c r="G52" i="7"/>
  <c r="I51" i="7"/>
  <c r="M50" i="7"/>
  <c r="P49" i="7"/>
  <c r="Q48" i="7"/>
  <c r="T47" i="7"/>
  <c r="U46" i="7"/>
  <c r="B46" i="7"/>
  <c r="E45" i="7"/>
  <c r="G44" i="7"/>
  <c r="I43" i="7"/>
  <c r="M42" i="7"/>
  <c r="P41" i="7"/>
  <c r="Q40" i="7"/>
  <c r="T39" i="7"/>
  <c r="U38" i="7"/>
  <c r="B38" i="7"/>
  <c r="E37" i="7"/>
  <c r="G36" i="7"/>
  <c r="I35" i="7"/>
  <c r="M34" i="7"/>
  <c r="P33" i="7"/>
  <c r="Q32" i="7"/>
  <c r="T31" i="7"/>
  <c r="U30" i="7"/>
  <c r="B30" i="7"/>
  <c r="E29" i="7"/>
  <c r="G28" i="7"/>
  <c r="I27" i="7"/>
  <c r="M26" i="7"/>
  <c r="P25" i="7"/>
  <c r="Q24" i="7"/>
  <c r="T23" i="7"/>
  <c r="U22" i="7"/>
  <c r="B22" i="7"/>
  <c r="B158" i="7"/>
  <c r="B110" i="7"/>
  <c r="M98" i="7"/>
  <c r="G87" i="7"/>
  <c r="T75" i="7"/>
  <c r="G67" i="7"/>
  <c r="Q63" i="7"/>
  <c r="P61" i="7"/>
  <c r="B59" i="7"/>
  <c r="P56" i="7"/>
  <c r="M54" i="7"/>
  <c r="U51" i="7"/>
  <c r="B50" i="7"/>
  <c r="I48" i="7"/>
  <c r="T46" i="7"/>
  <c r="P45" i="7"/>
  <c r="B44" i="7"/>
  <c r="P42" i="7"/>
  <c r="G41" i="7"/>
  <c r="Q39" i="7"/>
  <c r="M38" i="7"/>
  <c r="U36" i="7"/>
  <c r="M35" i="7"/>
  <c r="E34" i="7"/>
  <c r="P32" i="7"/>
  <c r="I31" i="7"/>
  <c r="T29" i="7"/>
  <c r="I28" i="7"/>
  <c r="E27" i="7"/>
  <c r="B26" i="7"/>
  <c r="T24" i="7"/>
  <c r="P23" i="7"/>
  <c r="M22" i="7"/>
  <c r="G21" i="7"/>
  <c r="I20" i="7"/>
  <c r="M19" i="7"/>
  <c r="P18" i="7"/>
  <c r="Q17" i="7"/>
  <c r="T16" i="7"/>
  <c r="U15" i="7"/>
  <c r="B15" i="7"/>
  <c r="E14" i="7"/>
  <c r="G13" i="7"/>
  <c r="I12" i="7"/>
  <c r="M11" i="7"/>
  <c r="P10" i="7"/>
  <c r="Q9" i="7"/>
  <c r="T8" i="7"/>
  <c r="U7" i="7"/>
  <c r="B7" i="7"/>
  <c r="E6" i="7"/>
  <c r="G5" i="7"/>
  <c r="I4" i="7"/>
  <c r="Q61" i="7"/>
  <c r="I13" i="7"/>
  <c r="I5" i="7"/>
  <c r="B139" i="7"/>
  <c r="P108" i="7"/>
  <c r="E97" i="7"/>
  <c r="Q85" i="7"/>
  <c r="G74" i="7"/>
  <c r="B67" i="7"/>
  <c r="M63" i="7"/>
  <c r="B61" i="7"/>
  <c r="U58" i="7"/>
  <c r="I56" i="7"/>
  <c r="U53" i="7"/>
  <c r="T51" i="7"/>
  <c r="M49" i="7"/>
  <c r="G48" i="7"/>
  <c r="Q46" i="7"/>
  <c r="G45" i="7"/>
  <c r="U43" i="7"/>
  <c r="I42" i="7"/>
  <c r="E41" i="7"/>
  <c r="P39" i="7"/>
  <c r="E38" i="7"/>
  <c r="T36" i="7"/>
  <c r="G35" i="7"/>
  <c r="B34" i="7"/>
  <c r="M32" i="7"/>
  <c r="B31" i="7"/>
  <c r="Q29" i="7"/>
  <c r="E28" i="7"/>
  <c r="B27" i="7"/>
  <c r="T25" i="7"/>
  <c r="P24" i="7"/>
  <c r="M23" i="7"/>
  <c r="G22" i="7"/>
  <c r="E21" i="7"/>
  <c r="G20" i="7"/>
  <c r="I19" i="7"/>
  <c r="M18" i="7"/>
  <c r="P17" i="7"/>
  <c r="Q16" i="7"/>
  <c r="T15" i="7"/>
  <c r="U14" i="7"/>
  <c r="B14" i="7"/>
  <c r="E13" i="7"/>
  <c r="G12" i="7"/>
  <c r="I11" i="7"/>
  <c r="M10" i="7"/>
  <c r="P9" i="7"/>
  <c r="Q8" i="7"/>
  <c r="T7" i="7"/>
  <c r="U6" i="7"/>
  <c r="B6" i="7"/>
  <c r="E5" i="7"/>
  <c r="G4" i="7"/>
  <c r="I64" i="7"/>
  <c r="G59" i="7"/>
  <c r="B47" i="7"/>
  <c r="P38" i="7"/>
  <c r="M31" i="7"/>
  <c r="P22" i="7"/>
  <c r="T17" i="7"/>
  <c r="P11" i="7"/>
  <c r="G6" i="7"/>
  <c r="M126" i="7"/>
  <c r="B107" i="7"/>
  <c r="P95" i="7"/>
  <c r="G84" i="7"/>
  <c r="E73" i="7"/>
  <c r="I66" i="7"/>
  <c r="I63" i="7"/>
  <c r="T60" i="7"/>
  <c r="I58" i="7"/>
  <c r="G56" i="7"/>
  <c r="Q53" i="7"/>
  <c r="G51" i="7"/>
  <c r="I49" i="7"/>
  <c r="U47" i="7"/>
  <c r="P46" i="7"/>
  <c r="B45" i="7"/>
  <c r="T43" i="7"/>
  <c r="G42" i="7"/>
  <c r="T40" i="7"/>
  <c r="M39" i="7"/>
  <c r="U37" i="7"/>
  <c r="Q36" i="7"/>
  <c r="E35" i="7"/>
  <c r="Q33" i="7"/>
  <c r="I32" i="7"/>
  <c r="T30" i="7"/>
  <c r="P29" i="7"/>
  <c r="B28" i="7"/>
  <c r="U26" i="7"/>
  <c r="Q25" i="7"/>
  <c r="M24" i="7"/>
  <c r="I23" i="7"/>
  <c r="E22" i="7"/>
  <c r="B21" i="7"/>
  <c r="E20" i="7"/>
  <c r="G19" i="7"/>
  <c r="I18" i="7"/>
  <c r="M17" i="7"/>
  <c r="P16" i="7"/>
  <c r="Q15" i="7"/>
  <c r="T14" i="7"/>
  <c r="U13" i="7"/>
  <c r="B13" i="7"/>
  <c r="E12" i="7"/>
  <c r="G11" i="7"/>
  <c r="I10" i="7"/>
  <c r="M9" i="7"/>
  <c r="P8" i="7"/>
  <c r="Q7" i="7"/>
  <c r="T6" i="7"/>
  <c r="U5" i="7"/>
  <c r="B5" i="7"/>
  <c r="E4" i="7"/>
  <c r="E68" i="7"/>
  <c r="M48" i="7"/>
  <c r="B37" i="7"/>
  <c r="Q28" i="7"/>
  <c r="M20" i="7"/>
  <c r="E15" i="7"/>
  <c r="Q10" i="7"/>
  <c r="M4" i="7"/>
  <c r="U122" i="7"/>
  <c r="P105" i="7"/>
  <c r="I94" i="7"/>
  <c r="U82" i="7"/>
  <c r="U71" i="7"/>
  <c r="E66" i="7"/>
  <c r="T62" i="7"/>
  <c r="Q60" i="7"/>
  <c r="E58" i="7"/>
  <c r="Q55" i="7"/>
  <c r="P53" i="7"/>
  <c r="B51" i="7"/>
  <c r="G49" i="7"/>
  <c r="Q47" i="7"/>
  <c r="M46" i="7"/>
  <c r="U44" i="7"/>
  <c r="M43" i="7"/>
  <c r="E42" i="7"/>
  <c r="P40" i="7"/>
  <c r="I39" i="7"/>
  <c r="T37" i="7"/>
  <c r="I36" i="7"/>
  <c r="B35" i="7"/>
  <c r="M33" i="7"/>
  <c r="G32" i="7"/>
  <c r="Q30" i="7"/>
  <c r="G29" i="7"/>
  <c r="U27" i="7"/>
  <c r="Q26" i="7"/>
  <c r="M25" i="7"/>
  <c r="I24" i="7"/>
  <c r="E23" i="7"/>
  <c r="U21" i="7"/>
  <c r="U20" i="7"/>
  <c r="B20" i="7"/>
  <c r="E19" i="7"/>
  <c r="G18" i="7"/>
  <c r="I17" i="7"/>
  <c r="M16" i="7"/>
  <c r="P15" i="7"/>
  <c r="Q14" i="7"/>
  <c r="T13" i="7"/>
  <c r="U12" i="7"/>
  <c r="B12" i="7"/>
  <c r="E11" i="7"/>
  <c r="G10" i="7"/>
  <c r="I9" i="7"/>
  <c r="M8" i="7"/>
  <c r="P7" i="7"/>
  <c r="Q6" i="7"/>
  <c r="T5" i="7"/>
  <c r="U4" i="7"/>
  <c r="B4" i="7"/>
  <c r="T111" i="7"/>
  <c r="E57" i="7"/>
  <c r="Q45" i="7"/>
  <c r="U39" i="7"/>
  <c r="U29" i="7"/>
  <c r="U24" i="7"/>
  <c r="Q18" i="7"/>
  <c r="M12" i="7"/>
  <c r="E7" i="7"/>
  <c r="I119" i="7"/>
  <c r="G104" i="7"/>
  <c r="T92" i="7"/>
  <c r="I81" i="7"/>
  <c r="T70" i="7"/>
  <c r="M65" i="7"/>
  <c r="P62" i="7"/>
  <c r="E60" i="7"/>
  <c r="B58" i="7"/>
  <c r="M55" i="7"/>
  <c r="B53" i="7"/>
  <c r="U50" i="7"/>
  <c r="E49" i="7"/>
  <c r="P47" i="7"/>
  <c r="E46" i="7"/>
  <c r="T44" i="7"/>
  <c r="G43" i="7"/>
  <c r="B42" i="7"/>
  <c r="M40" i="7"/>
  <c r="B39" i="7"/>
  <c r="Q37" i="7"/>
  <c r="E36" i="7"/>
  <c r="U34" i="7"/>
  <c r="I33" i="7"/>
  <c r="U31" i="7"/>
  <c r="P30" i="7"/>
  <c r="B29" i="7"/>
  <c r="T27" i="7"/>
  <c r="P26" i="7"/>
  <c r="I25" i="7"/>
  <c r="G24" i="7"/>
  <c r="B23" i="7"/>
  <c r="T21" i="7"/>
  <c r="T20" i="7"/>
  <c r="U19" i="7"/>
  <c r="B19" i="7"/>
  <c r="E18" i="7"/>
  <c r="G17" i="7"/>
  <c r="I16" i="7"/>
  <c r="M15" i="7"/>
  <c r="P14" i="7"/>
  <c r="Q13" i="7"/>
  <c r="T12" i="7"/>
  <c r="U11" i="7"/>
  <c r="B11" i="7"/>
  <c r="E10" i="7"/>
  <c r="G9" i="7"/>
  <c r="I8" i="7"/>
  <c r="M7" i="7"/>
  <c r="P6" i="7"/>
  <c r="Q5" i="7"/>
  <c r="T4" i="7"/>
  <c r="E77" i="7"/>
  <c r="E50" i="7"/>
  <c r="I41" i="7"/>
  <c r="T32" i="7"/>
  <c r="Q23" i="7"/>
  <c r="U16" i="7"/>
  <c r="B8" i="7"/>
  <c r="T115" i="7"/>
  <c r="Q102" i="7"/>
  <c r="I91" i="7"/>
  <c r="E80" i="7"/>
  <c r="U69" i="7"/>
  <c r="G65" i="7"/>
  <c r="M62" i="7"/>
  <c r="U59" i="7"/>
  <c r="M57" i="7"/>
  <c r="I55" i="7"/>
  <c r="T52" i="7"/>
  <c r="I50" i="7"/>
  <c r="T48" i="7"/>
  <c r="M47" i="7"/>
  <c r="U45" i="7"/>
  <c r="Q44" i="7"/>
  <c r="E43" i="7"/>
  <c r="Q41" i="7"/>
  <c r="I40" i="7"/>
  <c r="T38" i="7"/>
  <c r="P37" i="7"/>
  <c r="B36" i="7"/>
  <c r="P34" i="7"/>
  <c r="G33" i="7"/>
  <c r="Q31" i="7"/>
  <c r="M30" i="7"/>
  <c r="U28" i="7"/>
  <c r="P27" i="7"/>
  <c r="I26" i="7"/>
  <c r="G25" i="7"/>
  <c r="B24" i="7"/>
  <c r="T22" i="7"/>
  <c r="Q21" i="7"/>
  <c r="Q20" i="7"/>
  <c r="T19" i="7"/>
  <c r="U18" i="7"/>
  <c r="B18" i="7"/>
  <c r="E17" i="7"/>
  <c r="G16" i="7"/>
  <c r="I15" i="7"/>
  <c r="M14" i="7"/>
  <c r="P13" i="7"/>
  <c r="Q12" i="7"/>
  <c r="T11" i="7"/>
  <c r="U10" i="7"/>
  <c r="B10" i="7"/>
  <c r="E9" i="7"/>
  <c r="G8" i="7"/>
  <c r="I7" i="7"/>
  <c r="M6" i="7"/>
  <c r="P5" i="7"/>
  <c r="Q4" i="7"/>
  <c r="M88" i="7"/>
  <c r="E52" i="7"/>
  <c r="U42" i="7"/>
  <c r="G34" i="7"/>
  <c r="E26" i="7"/>
  <c r="P19" i="7"/>
  <c r="B16" i="7"/>
  <c r="U8" i="7"/>
  <c r="P113" i="7"/>
  <c r="M101" i="7"/>
  <c r="B90" i="7"/>
  <c r="P78" i="7"/>
  <c r="B69" i="7"/>
  <c r="P64" i="7"/>
  <c r="U61" i="7"/>
  <c r="T59" i="7"/>
  <c r="G57" i="7"/>
  <c r="T54" i="7"/>
  <c r="Q52" i="7"/>
  <c r="G50" i="7"/>
  <c r="P48" i="7"/>
  <c r="I47" i="7"/>
  <c r="T45" i="7"/>
  <c r="I44" i="7"/>
  <c r="B43" i="7"/>
  <c r="M41" i="7"/>
  <c r="G40" i="7"/>
  <c r="Q38" i="7"/>
  <c r="G37" i="7"/>
  <c r="U35" i="7"/>
  <c r="I34" i="7"/>
  <c r="E33" i="7"/>
  <c r="P31" i="7"/>
  <c r="E30" i="7"/>
  <c r="T28" i="7"/>
  <c r="M27" i="7"/>
  <c r="G26" i="7"/>
  <c r="E25" i="7"/>
  <c r="U23" i="7"/>
  <c r="Q22" i="7"/>
  <c r="P21" i="7"/>
  <c r="P20" i="7"/>
  <c r="Q19" i="7"/>
  <c r="T18" i="7"/>
  <c r="U17" i="7"/>
  <c r="B17" i="7"/>
  <c r="E16" i="7"/>
  <c r="G15" i="7"/>
  <c r="I14" i="7"/>
  <c r="M13" i="7"/>
  <c r="P12" i="7"/>
  <c r="Q11" i="7"/>
  <c r="T10" i="7"/>
  <c r="U9" i="7"/>
  <c r="B9" i="7"/>
  <c r="E8" i="7"/>
  <c r="G7" i="7"/>
  <c r="I6" i="7"/>
  <c r="M5" i="7"/>
  <c r="P4" i="7"/>
  <c r="U99" i="7"/>
  <c r="P54" i="7"/>
  <c r="E44" i="7"/>
  <c r="T35" i="7"/>
  <c r="G27" i="7"/>
  <c r="I21" i="7"/>
  <c r="G14" i="7"/>
  <c r="T9" i="7"/>
  <c r="O2" i="1"/>
  <c r="C3" i="2" l="1"/>
</calcChain>
</file>

<file path=xl/sharedStrings.xml><?xml version="1.0" encoding="utf-8"?>
<sst xmlns="http://schemas.openxmlformats.org/spreadsheetml/2006/main" count="17442" uniqueCount="699">
  <si>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</si>
  <si>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</si>
  <si>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</si>
  <si>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</si>
  <si>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</si>
  <si>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</si>
  <si>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</si>
  <si>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</si>
  <si>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</si>
  <si>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</si>
  <si>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</si>
  <si>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</si>
  <si>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</si>
  <si>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</si>
  <si>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</si>
  <si>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</si>
  <si>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</si>
  <si>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</si>
  <si>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</si>
  <si>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</si>
  <si>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</si>
  <si>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@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</si>
  <si>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</si>
  <si>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</si>
  <si>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</si>
  <si>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</si>
  <si>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</si>
  <si>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</si>
  <si>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</si>
  <si>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</si>
  <si>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</si>
  <si>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</si>
  <si>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</si>
  <si>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</si>
  <si>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</si>
  <si>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</si>
  <si>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</si>
  <si>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</si>
  <si>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</si>
  <si>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</si>
  <si>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</si>
  <si>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</si>
  <si>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</si>
  <si>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</si>
  <si>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</si>
  <si>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</si>
  <si>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</si>
  <si>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</si>
  <si>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</si>
  <si>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</si>
  <si>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</si>
  <si>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</si>
  <si>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</si>
  <si>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</si>
  <si>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</si>
  <si>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</si>
  <si>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</si>
  <si>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</si>
  <si>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</si>
  <si>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</si>
  <si>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</si>
  <si>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</si>
  <si>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2">
      <t>ジッシ</t>
    </rPh>
    <rPh sb="2" eb="3">
      <t>ヒ</t>
    </rPh>
    <phoneticPr fontId="18"/>
  </si>
  <si>
    <t>実施日</t>
    <rPh sb="0" eb="3">
      <t>ジッシビ</t>
    </rPh>
    <phoneticPr fontId="18"/>
  </si>
  <si>
    <t>年</t>
    <phoneticPr fontId="18"/>
  </si>
  <si>
    <t>風</t>
    <phoneticPr fontId="18"/>
  </si>
  <si>
    <t>選手名&amp;種目名</t>
    <rPh sb="0" eb="3">
      <t>センシュメイ</t>
    </rPh>
    <rPh sb="4" eb="6">
      <t>シュモク</t>
    </rPh>
    <rPh sb="6" eb="7">
      <t>メイ</t>
    </rPh>
    <phoneticPr fontId="18"/>
  </si>
  <si>
    <t>RANK</t>
    <phoneticPr fontId="18"/>
  </si>
  <si>
    <t>令和元年　オホーツク陸協　記録集計</t>
    <rPh sb="0" eb="1">
      <t>レイ</t>
    </rPh>
    <rPh sb="1" eb="2">
      <t>ワ</t>
    </rPh>
    <rPh sb="2" eb="4">
      <t>ガンネン</t>
    </rPh>
    <rPh sb="10" eb="12">
      <t>リクキョウ</t>
    </rPh>
    <rPh sb="13" eb="15">
      <t>キロク</t>
    </rPh>
    <rPh sb="15" eb="17">
      <t>シュウケイ</t>
    </rPh>
    <phoneticPr fontId="18"/>
  </si>
  <si>
    <t>所属</t>
    <phoneticPr fontId="18"/>
  </si>
  <si>
    <t>北見高栄中</t>
  </si>
  <si>
    <t>雄武中</t>
  </si>
  <si>
    <t>北見小泉中</t>
  </si>
  <si>
    <t>紋別中</t>
  </si>
  <si>
    <t>北見東陵中</t>
  </si>
  <si>
    <t>佐久間海帆</t>
  </si>
  <si>
    <t>大空女満別中</t>
  </si>
  <si>
    <t>美幌北中</t>
  </si>
  <si>
    <t>北見常呂中</t>
  </si>
  <si>
    <t>網走第一中</t>
  </si>
  <si>
    <t>北見光西中</t>
  </si>
  <si>
    <t>遠軽中</t>
  </si>
  <si>
    <t>合田凌太</t>
  </si>
  <si>
    <t>大空東藻琴中</t>
  </si>
  <si>
    <t>岩崎鼓太郎</t>
  </si>
  <si>
    <t>北見北光中</t>
  </si>
  <si>
    <t>北見北中</t>
  </si>
  <si>
    <t>湧別中</t>
  </si>
  <si>
    <t>網走第二中</t>
  </si>
  <si>
    <t>北見南中</t>
  </si>
  <si>
    <t>柴田綾哉</t>
  </si>
  <si>
    <t>決</t>
  </si>
  <si>
    <t>網走第四中</t>
  </si>
  <si>
    <t>亀田怜苑</t>
  </si>
  <si>
    <t>田中智也</t>
  </si>
  <si>
    <t>岩原右京</t>
  </si>
  <si>
    <t>小番蒼太</t>
  </si>
  <si>
    <t>中原紘希</t>
  </si>
  <si>
    <t>斜里中</t>
  </si>
  <si>
    <t>中学男子</t>
  </si>
  <si>
    <t>野呂田尚斗</t>
  </si>
  <si>
    <t>伊藤榮音</t>
  </si>
  <si>
    <t>佐藤光隼</t>
  </si>
  <si>
    <t>本田孝仁</t>
  </si>
  <si>
    <t>小助川智博</t>
  </si>
  <si>
    <t>中村志瞳</t>
  </si>
  <si>
    <t>角みちる</t>
  </si>
  <si>
    <t>置戸中</t>
  </si>
  <si>
    <t>中学女子</t>
  </si>
  <si>
    <t>田村優羽</t>
  </si>
  <si>
    <t>原田莉子</t>
  </si>
  <si>
    <t>中島瑠菜</t>
  </si>
  <si>
    <t>澤向美樹</t>
  </si>
  <si>
    <t>田中志麻</t>
  </si>
  <si>
    <t>永本文香</t>
  </si>
  <si>
    <t>相馬夏好</t>
  </si>
  <si>
    <t>服部茜</t>
  </si>
  <si>
    <t>①</t>
    <phoneticPr fontId="18"/>
  </si>
  <si>
    <t>チェック項目</t>
    <rPh sb="4" eb="6">
      <t>コウモク</t>
    </rPh>
    <phoneticPr fontId="18"/>
  </si>
  <si>
    <t>通信陸上</t>
  </si>
  <si>
    <t>②</t>
    <phoneticPr fontId="18"/>
  </si>
  <si>
    <t>競技場名</t>
    <rPh sb="0" eb="3">
      <t>キョウギジョウ</t>
    </rPh>
    <rPh sb="3" eb="4">
      <t>メイ</t>
    </rPh>
    <phoneticPr fontId="18"/>
  </si>
  <si>
    <t>網走</t>
  </si>
  <si>
    <t>③</t>
    <phoneticPr fontId="18"/>
  </si>
  <si>
    <t>クラス</t>
    <phoneticPr fontId="18"/>
  </si>
  <si>
    <t>④</t>
    <phoneticPr fontId="18"/>
  </si>
  <si>
    <t>欠場者の削除</t>
    <rPh sb="0" eb="3">
      <t>ケツジョウシャ</t>
    </rPh>
    <rPh sb="4" eb="6">
      <t>サクジョ</t>
    </rPh>
    <phoneticPr fontId="18"/>
  </si>
  <si>
    <t>竹田琉莞</t>
  </si>
  <si>
    <t>五十嵐千隼</t>
  </si>
  <si>
    <t>加藤遼太</t>
  </si>
  <si>
    <t>松田陽向太</t>
  </si>
  <si>
    <t>増山奈孝</t>
  </si>
  <si>
    <t>大水皓生</t>
  </si>
  <si>
    <t>山下渓斗</t>
  </si>
  <si>
    <t>曽根哲優</t>
  </si>
  <si>
    <t>大道光竜</t>
  </si>
  <si>
    <t>後藤大輔</t>
  </si>
  <si>
    <t>佐々木天大</t>
  </si>
  <si>
    <t>柴田賢</t>
  </si>
  <si>
    <t>黒田悠羽</t>
  </si>
  <si>
    <t>井上幸亜</t>
  </si>
  <si>
    <t>富永咲愛</t>
  </si>
  <si>
    <t>小沼奈月</t>
  </si>
  <si>
    <t>野中ゆな</t>
  </si>
  <si>
    <t>宮末侑奈</t>
  </si>
  <si>
    <t>草岡美紀</t>
  </si>
  <si>
    <t>塚本陽菜</t>
  </si>
  <si>
    <t>寺澤碧凜</t>
  </si>
  <si>
    <t>関谷楓花</t>
  </si>
  <si>
    <t>井上茜深</t>
  </si>
  <si>
    <t>渡邊桜弥</t>
  </si>
  <si>
    <t>須田琉生</t>
  </si>
  <si>
    <t>篠原もも香</t>
  </si>
  <si>
    <t>穴山美夢</t>
  </si>
  <si>
    <t>小木若菜</t>
  </si>
  <si>
    <t>穴澤日菜</t>
  </si>
  <si>
    <t>伊藤大貴</t>
  </si>
  <si>
    <t>山田桔虎</t>
  </si>
  <si>
    <t>鷲尾征</t>
  </si>
  <si>
    <t>鎌田絢萌</t>
  </si>
  <si>
    <t>麓妃那</t>
  </si>
  <si>
    <t>黒坂光輝</t>
  </si>
  <si>
    <t>小原拓真</t>
  </si>
  <si>
    <t>砲丸投</t>
  </si>
  <si>
    <t>竹澤蹴也</t>
  </si>
  <si>
    <t>小野天嶺</t>
  </si>
  <si>
    <t>安達真優</t>
  </si>
  <si>
    <t>名達伊吹</t>
  </si>
  <si>
    <t>村木芯</t>
  </si>
  <si>
    <t>近藤天空</t>
  </si>
  <si>
    <t>小林樹生</t>
  </si>
  <si>
    <t>水野舜也</t>
  </si>
  <si>
    <t>佐藤太一</t>
  </si>
  <si>
    <t>円盤投</t>
  </si>
  <si>
    <t>瀧澤亮太</t>
  </si>
  <si>
    <t>木内信之介</t>
  </si>
  <si>
    <t>中村直</t>
  </si>
  <si>
    <t>阪口智洋</t>
  </si>
  <si>
    <t>七條楓雅</t>
  </si>
  <si>
    <t>武田竜之佑</t>
  </si>
  <si>
    <t>穴田音花</t>
  </si>
  <si>
    <t>田中更幸</t>
  </si>
  <si>
    <t>片川天姫</t>
  </si>
  <si>
    <t>中村光</t>
  </si>
  <si>
    <t>小河美月</t>
  </si>
  <si>
    <t>走幅跳</t>
  </si>
  <si>
    <t>小山実優</t>
  </si>
  <si>
    <t>岩村蒼依</t>
  </si>
  <si>
    <t>山崎真由</t>
  </si>
  <si>
    <t>長見静留</t>
  </si>
  <si>
    <t>中村のあ</t>
  </si>
  <si>
    <t>宮下美侑</t>
  </si>
  <si>
    <t>長野萌果</t>
  </si>
  <si>
    <t>髙橋龍之介</t>
  </si>
  <si>
    <t>大津陽弥</t>
  </si>
  <si>
    <t>平塚日向</t>
  </si>
  <si>
    <t>走幅跳</t>
    <rPh sb="0" eb="1">
      <t>ハシ</t>
    </rPh>
    <rPh sb="1" eb="3">
      <t>ハバト</t>
    </rPh>
    <phoneticPr fontId="18"/>
  </si>
  <si>
    <t>砲丸投</t>
    <rPh sb="0" eb="3">
      <t>ホウガンナ</t>
    </rPh>
    <phoneticPr fontId="18"/>
  </si>
  <si>
    <t>円盤投</t>
    <rPh sb="0" eb="3">
      <t>エンバンナ</t>
    </rPh>
    <phoneticPr fontId="18"/>
  </si>
  <si>
    <t>星迦吏</t>
  </si>
  <si>
    <t>草薙怜治</t>
  </si>
  <si>
    <t>千葉萌生</t>
  </si>
  <si>
    <t>高野羽流</t>
  </si>
  <si>
    <t>北見商業高</t>
  </si>
  <si>
    <t>遠軽高</t>
  </si>
  <si>
    <t>菊地遥粋</t>
  </si>
  <si>
    <t>北見緑陵高</t>
  </si>
  <si>
    <t>野崎竜矢</t>
  </si>
  <si>
    <t>網走南ヶ丘高</t>
  </si>
  <si>
    <t>北見北斗高</t>
  </si>
  <si>
    <t>名古屋玲二</t>
  </si>
  <si>
    <t>株田貴敏</t>
  </si>
  <si>
    <t>網走桂陽高</t>
  </si>
  <si>
    <t>大水颯太</t>
  </si>
  <si>
    <t>雄武高</t>
  </si>
  <si>
    <t>西迫篤志</t>
  </si>
  <si>
    <t>やり投</t>
  </si>
  <si>
    <t>金田魁斗</t>
  </si>
  <si>
    <t>北見柏陽高</t>
  </si>
  <si>
    <t>楯身成龍</t>
  </si>
  <si>
    <t>北見工業高</t>
  </si>
  <si>
    <t>似鳥斗也</t>
  </si>
  <si>
    <t>興部高</t>
  </si>
  <si>
    <t>石井優輝</t>
  </si>
  <si>
    <t>三塚知輝</t>
  </si>
  <si>
    <t>石井丈太郎</t>
  </si>
  <si>
    <t>清里高</t>
  </si>
  <si>
    <t>千葉歩玲</t>
  </si>
  <si>
    <t>佐々木洸瑠</t>
  </si>
  <si>
    <t>常呂高</t>
  </si>
  <si>
    <t>坂元拓斗</t>
  </si>
  <si>
    <t>中田脩翔</t>
  </si>
  <si>
    <t>般</t>
  </si>
  <si>
    <t>一般男子</t>
  </si>
  <si>
    <t>本間勝人</t>
  </si>
  <si>
    <t>ｵﾎｰﾂｸAC</t>
  </si>
  <si>
    <t>ハンマー投</t>
  </si>
  <si>
    <t>川田恒</t>
  </si>
  <si>
    <t>ｵﾎｰﾂｸ陸協(川田)</t>
  </si>
  <si>
    <t>高校男子</t>
  </si>
  <si>
    <t>三段跳</t>
  </si>
  <si>
    <t>根田一光</t>
  </si>
  <si>
    <t>山下拓馬</t>
  </si>
  <si>
    <t>佐々木快音</t>
  </si>
  <si>
    <t>中田竜翔</t>
  </si>
  <si>
    <t>六渡和馬</t>
  </si>
  <si>
    <t>飯田翔馬</t>
  </si>
  <si>
    <t>北見藤高</t>
  </si>
  <si>
    <t>三条憲彦</t>
  </si>
  <si>
    <t>清野陽喜</t>
  </si>
  <si>
    <t>長廻湧丞</t>
  </si>
  <si>
    <t>スノーノア</t>
  </si>
  <si>
    <t>高宮魁</t>
  </si>
  <si>
    <t>高宮成生</t>
  </si>
  <si>
    <t>仲野蓮</t>
  </si>
  <si>
    <t>加藤大雅</t>
  </si>
  <si>
    <t>森聖樹</t>
  </si>
  <si>
    <t>鈴木昂英</t>
  </si>
  <si>
    <t>橋本みなみ</t>
  </si>
  <si>
    <t>小山理子</t>
  </si>
  <si>
    <t>安部沙彩</t>
  </si>
  <si>
    <t>高野夕奈</t>
  </si>
  <si>
    <t>白石光</t>
  </si>
  <si>
    <t>髙木杏華</t>
  </si>
  <si>
    <t>西田陽菜多</t>
  </si>
  <si>
    <t>遠藤りあら</t>
  </si>
  <si>
    <t>佐藤愛夕</t>
  </si>
  <si>
    <t>林ちひろ</t>
  </si>
  <si>
    <t>陶愛梨</t>
  </si>
  <si>
    <t>青木愛優凪</t>
  </si>
  <si>
    <t>唐川捺稀</t>
  </si>
  <si>
    <t>石原彩菜</t>
  </si>
  <si>
    <t>竹村花乃</t>
  </si>
  <si>
    <t>舟木愛公</t>
  </si>
  <si>
    <t>藤吉千春</t>
  </si>
  <si>
    <t>尾崎京子</t>
  </si>
  <si>
    <t>東海大</t>
  </si>
  <si>
    <t>相澤菜々美</t>
  </si>
  <si>
    <t>相澤菜々子</t>
  </si>
  <si>
    <t>横山倫花</t>
  </si>
  <si>
    <t>中村萌花</t>
  </si>
  <si>
    <t>森愛梨</t>
  </si>
  <si>
    <t>杉本玲奈</t>
  </si>
  <si>
    <t>改元希</t>
  </si>
  <si>
    <t>北見</t>
  </si>
  <si>
    <t>土田廉</t>
  </si>
  <si>
    <t>坂口直樹</t>
  </si>
  <si>
    <t>鈴木侑輝</t>
  </si>
  <si>
    <t>斉藤侑也</t>
  </si>
  <si>
    <t>野口万里</t>
  </si>
  <si>
    <t>ｼﾞｬﾍﾞﾘｯｸｽﾛｰ</t>
  </si>
  <si>
    <t>前田涼輔</t>
  </si>
  <si>
    <t>田中達也</t>
  </si>
  <si>
    <t>太田瑞樹</t>
  </si>
  <si>
    <t>福田悠介</t>
  </si>
  <si>
    <t>曽根美紅</t>
  </si>
  <si>
    <t>小野寺萌華</t>
  </si>
  <si>
    <t>三浦姫星</t>
  </si>
  <si>
    <t>伊藤里桜</t>
  </si>
  <si>
    <t>全道中学</t>
    <rPh sb="0" eb="4">
      <t>ゼンドウチュウガク</t>
    </rPh>
    <phoneticPr fontId="18"/>
  </si>
  <si>
    <t>帯広</t>
  </si>
  <si>
    <t xml:space="preserve"> 7/27</t>
  </si>
  <si>
    <t>予</t>
  </si>
  <si>
    <t>湧別</t>
  </si>
  <si>
    <t>相馬可夏子</t>
  </si>
  <si>
    <t>北見光西</t>
  </si>
  <si>
    <t>雄武</t>
  </si>
  <si>
    <t>美幌北</t>
  </si>
  <si>
    <t xml:space="preserve"> 7/28</t>
  </si>
  <si>
    <t>小学女子</t>
  </si>
  <si>
    <t>全道小学</t>
    <rPh sb="0" eb="2">
      <t>ゼンドウ</t>
    </rPh>
    <phoneticPr fontId="18"/>
  </si>
  <si>
    <t>函館</t>
  </si>
  <si>
    <t xml:space="preserve"> 8/15</t>
  </si>
  <si>
    <t>小学男子</t>
  </si>
  <si>
    <t>ｼﾞｬﾍﾞﾘｯｸﾎﾞｰﾙｽﾛｰ</t>
  </si>
  <si>
    <t>木村美桜</t>
  </si>
  <si>
    <t>常呂陸上少年団</t>
  </si>
  <si>
    <t>高瀬生楓</t>
  </si>
  <si>
    <t>ｵﾎｰﾂｸｷｯｽﾞ</t>
  </si>
  <si>
    <t>柴田遥斗</t>
  </si>
  <si>
    <t>福井慶太</t>
  </si>
  <si>
    <t>前田柚樹</t>
  </si>
  <si>
    <t>美幌RC</t>
  </si>
  <si>
    <t>武田航太朗</t>
  </si>
  <si>
    <t>伊藤尊</t>
  </si>
  <si>
    <t>OACｼﾞｭﾆｱ</t>
  </si>
  <si>
    <t>菅田皓生</t>
  </si>
  <si>
    <t>工藤龍祈</t>
  </si>
  <si>
    <t>野田将誠</t>
  </si>
  <si>
    <t>刈屋柊晴</t>
  </si>
  <si>
    <t>金澤琉花</t>
  </si>
  <si>
    <t>知床斜里RC</t>
  </si>
  <si>
    <t>水谷有里</t>
  </si>
  <si>
    <t>選手権</t>
  </si>
  <si>
    <t>05.08*</t>
  </si>
  <si>
    <t>工藤成能</t>
  </si>
  <si>
    <t>紋別高</t>
  </si>
  <si>
    <t>篠原怜士</t>
  </si>
  <si>
    <t>千田凌生</t>
  </si>
  <si>
    <t>岡本大夢</t>
  </si>
  <si>
    <t>伊奈翔大</t>
  </si>
  <si>
    <t>湯佐颯斗</t>
  </si>
  <si>
    <t>日体大附属高</t>
  </si>
  <si>
    <t>土本蒼樹</t>
  </si>
  <si>
    <t>島田哲</t>
  </si>
  <si>
    <t>佐藤翔英</t>
  </si>
  <si>
    <t>泉仁</t>
  </si>
  <si>
    <t>関野寛大</t>
  </si>
  <si>
    <t>赤田真裟斗</t>
  </si>
  <si>
    <t>清永真翔</t>
  </si>
  <si>
    <t>坂口明悠夢</t>
  </si>
  <si>
    <t>須藤晴人</t>
  </si>
  <si>
    <t>大和大輝</t>
  </si>
  <si>
    <t>土田勝</t>
  </si>
  <si>
    <t>梅田彪牙</t>
  </si>
  <si>
    <t>高栖昂央</t>
  </si>
  <si>
    <t>野村駿</t>
  </si>
  <si>
    <t>高校女子</t>
  </si>
  <si>
    <t>伊藤慎吾</t>
  </si>
  <si>
    <t>片平はるの</t>
  </si>
  <si>
    <t>片川芽生</t>
  </si>
  <si>
    <t>田中陽菜</t>
  </si>
  <si>
    <t>室田心愛</t>
  </si>
  <si>
    <t>道谷莉音</t>
  </si>
  <si>
    <t>田辺采子</t>
  </si>
  <si>
    <t>福井花歩</t>
  </si>
  <si>
    <t>佐野由季</t>
  </si>
  <si>
    <t>池田はな</t>
  </si>
  <si>
    <t>廣田彩華</t>
  </si>
  <si>
    <t>スノー・アイザック</t>
  </si>
  <si>
    <t>山形晃輝</t>
  </si>
  <si>
    <t>石川大道</t>
  </si>
  <si>
    <t>酒井柊優</t>
  </si>
  <si>
    <t>中崎楽久</t>
  </si>
  <si>
    <t>金澤裕真</t>
  </si>
  <si>
    <t>石川優弥</t>
  </si>
  <si>
    <t>曽根天太</t>
  </si>
  <si>
    <t>本田櫂晴</t>
  </si>
  <si>
    <t>05.09*</t>
  </si>
  <si>
    <t>亀野龍成</t>
  </si>
  <si>
    <t>村田優月</t>
  </si>
  <si>
    <t>水上遙翔</t>
  </si>
  <si>
    <t>金子航太</t>
  </si>
  <si>
    <t>笹原煌一朗</t>
  </si>
  <si>
    <t>佐々木鋭輝</t>
  </si>
  <si>
    <t>髙橋季幹</t>
  </si>
  <si>
    <t>向當晴矢</t>
  </si>
  <si>
    <t>千葉優悟</t>
  </si>
  <si>
    <t>有馬敬慈</t>
  </si>
  <si>
    <t>亀田悠生</t>
  </si>
  <si>
    <t>津田美咲</t>
  </si>
  <si>
    <t>一般女子</t>
  </si>
  <si>
    <t>東海大学</t>
  </si>
  <si>
    <t>笠原優来</t>
  </si>
  <si>
    <t>鈴木真白</t>
  </si>
  <si>
    <t>髙橋愛花</t>
  </si>
  <si>
    <t>高体連ｵﾎｰﾂｸ支部</t>
  </si>
  <si>
    <t>05.20*</t>
  </si>
  <si>
    <t>網走南ヶ丘</t>
  </si>
  <si>
    <t>吉野太陽</t>
  </si>
  <si>
    <t>北見柏陽</t>
  </si>
  <si>
    <t>佐藤琉生</t>
  </si>
  <si>
    <t>紋別</t>
  </si>
  <si>
    <t>上伊澤渉</t>
  </si>
  <si>
    <t>北見緑陵</t>
  </si>
  <si>
    <t>遠軽</t>
  </si>
  <si>
    <t>北見商業</t>
  </si>
  <si>
    <t>野呂澄人</t>
  </si>
  <si>
    <t>日体大附属</t>
  </si>
  <si>
    <t>網走桂陽</t>
  </si>
  <si>
    <t>井上蒼汰</t>
  </si>
  <si>
    <t>北見北斗</t>
  </si>
  <si>
    <t>水上遥翔</t>
  </si>
  <si>
    <t>木曽琉世</t>
  </si>
  <si>
    <t>北見工業</t>
  </si>
  <si>
    <t>武田遥人</t>
  </si>
  <si>
    <t>渡邊桂斗</t>
  </si>
  <si>
    <t>中村神騎</t>
  </si>
  <si>
    <t>蛭子井翔</t>
  </si>
  <si>
    <t>稲垣璃久</t>
  </si>
  <si>
    <t>松本亮介</t>
  </si>
  <si>
    <t>大下颯</t>
  </si>
  <si>
    <t>興部</t>
  </si>
  <si>
    <t>常呂</t>
  </si>
  <si>
    <t>清里</t>
  </si>
  <si>
    <t>花本紗依</t>
  </si>
  <si>
    <t>上川真海</t>
  </si>
  <si>
    <t>張間琴乃</t>
  </si>
  <si>
    <t>佐伯涼子</t>
  </si>
  <si>
    <t>五十嵐小雪</t>
  </si>
  <si>
    <t>山内愛</t>
  </si>
  <si>
    <t>05.21*</t>
  </si>
  <si>
    <t>鴻巣勇人</t>
  </si>
  <si>
    <t>村上凜</t>
  </si>
  <si>
    <t>北見藤</t>
  </si>
  <si>
    <t>横山陸翔</t>
  </si>
  <si>
    <t>05.22*</t>
  </si>
  <si>
    <t>佐野光</t>
  </si>
  <si>
    <t>對馬春輝</t>
  </si>
  <si>
    <t>髙木千陽</t>
  </si>
  <si>
    <t>中体連</t>
    <rPh sb="0" eb="3">
      <t>チュウタイレン</t>
    </rPh>
    <phoneticPr fontId="18"/>
  </si>
  <si>
    <t>06.11*</t>
  </si>
  <si>
    <t>安達歩夢</t>
  </si>
  <si>
    <t>丹羽圭一郎</t>
  </si>
  <si>
    <t>水谷嶺王</t>
  </si>
  <si>
    <t>佐野氷佳流</t>
  </si>
  <si>
    <t>近藤伶</t>
  </si>
  <si>
    <t>興部中</t>
  </si>
  <si>
    <t>手塚翔琉</t>
  </si>
  <si>
    <t>渡邊怜旺</t>
  </si>
  <si>
    <t>佐々木進之介</t>
  </si>
  <si>
    <t>高野一真</t>
  </si>
  <si>
    <t>平野聖夜</t>
  </si>
  <si>
    <t>籔中凌</t>
  </si>
  <si>
    <t>松井凌雅</t>
  </si>
  <si>
    <t>二川響</t>
  </si>
  <si>
    <t>美幌中</t>
  </si>
  <si>
    <t>白幡塁斗</t>
  </si>
  <si>
    <t>近藤アンナ</t>
  </si>
  <si>
    <t>安藤瑛真</t>
  </si>
  <si>
    <t>高岡凛</t>
  </si>
  <si>
    <t>中村萌留</t>
  </si>
  <si>
    <t>06.12*</t>
  </si>
  <si>
    <t>佐藤澪音</t>
  </si>
  <si>
    <t>中野航成</t>
  </si>
  <si>
    <t>?田悠介</t>
  </si>
  <si>
    <t>高橋信之介</t>
  </si>
  <si>
    <t>村上威吹</t>
  </si>
  <si>
    <t>佐々木蓮太</t>
  </si>
  <si>
    <t>木村海斗</t>
  </si>
  <si>
    <t>成田崇真</t>
  </si>
  <si>
    <t>木之内充一</t>
  </si>
  <si>
    <t>井田悠仁</t>
  </si>
  <si>
    <t>高橋朱羅</t>
  </si>
  <si>
    <t>伊藤碧</t>
  </si>
  <si>
    <t>大隅葵</t>
  </si>
  <si>
    <t>村田夕奈</t>
  </si>
  <si>
    <t>酒部暖</t>
  </si>
  <si>
    <t>杉山吏湖</t>
  </si>
  <si>
    <t>全道高校</t>
    <rPh sb="0" eb="4">
      <t>ゼンドウコウコウ</t>
    </rPh>
    <phoneticPr fontId="18"/>
  </si>
  <si>
    <t>室蘭</t>
  </si>
  <si>
    <t>06.15*</t>
  </si>
  <si>
    <t>06.16*</t>
  </si>
  <si>
    <t>北見商</t>
  </si>
  <si>
    <t>06.17*</t>
  </si>
  <si>
    <t>06.18*</t>
  </si>
  <si>
    <t>第67回全日本中学校通信陸上オホーツク会場兼国体育予選会</t>
  </si>
  <si>
    <t>06.26*</t>
  </si>
  <si>
    <t>水越奏翔</t>
  </si>
  <si>
    <t>林虎哲</t>
  </si>
  <si>
    <t>平林香恩</t>
  </si>
  <si>
    <t>菅野栞</t>
  </si>
  <si>
    <t>南綾乃</t>
  </si>
  <si>
    <t>鈴木真央</t>
  </si>
  <si>
    <t>06.27*</t>
  </si>
  <si>
    <t>望月連太郎</t>
  </si>
  <si>
    <t>濱中裕秦</t>
  </si>
  <si>
    <t>佐々木智大</t>
  </si>
  <si>
    <t>東條来音</t>
  </si>
  <si>
    <t>伊藤悠真</t>
  </si>
  <si>
    <t>原田夏吹</t>
  </si>
  <si>
    <t>千葉涼</t>
  </si>
  <si>
    <t>菊地彪</t>
  </si>
  <si>
    <t>斎藤快晴</t>
  </si>
  <si>
    <t>四ツ倉伸</t>
  </si>
  <si>
    <t>記録会第２戦</t>
  </si>
  <si>
    <t>07.17*</t>
  </si>
  <si>
    <t>澁谷琉偉</t>
  </si>
  <si>
    <t>笠原泰雅</t>
  </si>
  <si>
    <t>衣畑悠翔</t>
  </si>
  <si>
    <t>山本耕四郎</t>
  </si>
  <si>
    <t>ｵﾎｰﾂｸACジュニア</t>
  </si>
  <si>
    <t>髙田海星</t>
  </si>
  <si>
    <t>塩澤苺依</t>
  </si>
  <si>
    <t>中村栞奈</t>
  </si>
  <si>
    <t>小林澪</t>
  </si>
  <si>
    <t>07.22*</t>
  </si>
  <si>
    <t>松田侑也</t>
  </si>
  <si>
    <t>北見工大</t>
  </si>
  <si>
    <t>月嶋永遠</t>
  </si>
  <si>
    <t>堀田尚希</t>
  </si>
  <si>
    <t>長野蒼人</t>
  </si>
  <si>
    <t>北翔大</t>
  </si>
  <si>
    <t>髙橋聖哉</t>
  </si>
  <si>
    <t>武田遙人</t>
  </si>
  <si>
    <t>井尾愛美</t>
  </si>
  <si>
    <t>太田奈々</t>
  </si>
  <si>
    <t>記録会第３戦</t>
  </si>
  <si>
    <t>08.07*</t>
  </si>
  <si>
    <t>髙橋信之介</t>
  </si>
  <si>
    <t>あき田悠介</t>
  </si>
  <si>
    <t>七條龍誠</t>
  </si>
  <si>
    <t>宮腰えりな</t>
  </si>
  <si>
    <t>大森可菜</t>
  </si>
  <si>
    <t>08.09*</t>
  </si>
  <si>
    <t>太田快斗</t>
  </si>
  <si>
    <t>鎌田悠平</t>
  </si>
  <si>
    <t>松原由樹</t>
  </si>
  <si>
    <t>08.20*</t>
  </si>
  <si>
    <t>網走南ケ丘</t>
  </si>
  <si>
    <t>柏倉修真</t>
  </si>
  <si>
    <t>深山蓮</t>
  </si>
  <si>
    <t>遠藤未結</t>
  </si>
  <si>
    <t>西多里奈</t>
  </si>
  <si>
    <t>及川なつみ</t>
  </si>
  <si>
    <t>中学新人</t>
  </si>
  <si>
    <t>08.21*</t>
  </si>
  <si>
    <t>荒川莉穂</t>
  </si>
  <si>
    <t>岡村果歩</t>
  </si>
  <si>
    <t>高体連ｵﾎｰﾂｸ新人</t>
  </si>
  <si>
    <t>畑田遥南</t>
  </si>
  <si>
    <t>北海道選手権</t>
  </si>
  <si>
    <t>釧路</t>
  </si>
  <si>
    <t>森脇貴徳</t>
  </si>
  <si>
    <t>東海大北海道</t>
  </si>
  <si>
    <t>山本凛太郎</t>
  </si>
  <si>
    <t>国際武道大</t>
  </si>
  <si>
    <t>オホーツクAC</t>
  </si>
  <si>
    <t>佐藤三太</t>
  </si>
  <si>
    <t>東海大湘南</t>
  </si>
  <si>
    <t>竹中一晃</t>
  </si>
  <si>
    <t>加地優太</t>
  </si>
  <si>
    <t>工藤颯斗</t>
  </si>
  <si>
    <t>国士舘大</t>
  </si>
  <si>
    <t>細貝翔真</t>
  </si>
  <si>
    <t>斎藤優成</t>
  </si>
  <si>
    <t>山保颯太</t>
  </si>
  <si>
    <t>古田温輝</t>
  </si>
  <si>
    <t>吉田梨緒</t>
  </si>
  <si>
    <t>早稲田大</t>
  </si>
  <si>
    <t>佐澤奏音</t>
  </si>
  <si>
    <t>村上愛</t>
  </si>
  <si>
    <t>中学校新人</t>
  </si>
  <si>
    <t>08.22*</t>
  </si>
  <si>
    <t>小田琉芽</t>
  </si>
  <si>
    <t>林愛結</t>
  </si>
  <si>
    <t>日笠桃花</t>
  </si>
  <si>
    <t>長野妃奈</t>
  </si>
  <si>
    <t>篠原さくら</t>
  </si>
  <si>
    <t>中野永遠</t>
  </si>
  <si>
    <t>久保田佑侍</t>
  </si>
  <si>
    <t>中田里桜</t>
  </si>
  <si>
    <t>日本女子体育大</t>
  </si>
  <si>
    <t>長谷川楓</t>
  </si>
  <si>
    <t>札大ＡＣ</t>
  </si>
  <si>
    <t>美幌記録会</t>
  </si>
  <si>
    <t>美幌</t>
  </si>
  <si>
    <t>10.03*</t>
  </si>
  <si>
    <t>外川天寿</t>
  </si>
  <si>
    <t>ジャンプライズ</t>
  </si>
  <si>
    <t>佐々木音碧</t>
  </si>
  <si>
    <t>斜里知床ｳﾄﾛ学校</t>
  </si>
  <si>
    <t>石田晴大</t>
  </si>
  <si>
    <t>網走陸上少年団</t>
  </si>
  <si>
    <t>旗手絢斗</t>
  </si>
  <si>
    <t>本田夏向</t>
  </si>
  <si>
    <t>佐藤清登</t>
  </si>
  <si>
    <t>鯛治大登</t>
  </si>
  <si>
    <t>髙橋駈</t>
  </si>
  <si>
    <t>吉田壮佑</t>
  </si>
  <si>
    <t>河野大希</t>
  </si>
  <si>
    <t>板岡朝陽</t>
  </si>
  <si>
    <t>野田圭将</t>
  </si>
  <si>
    <t>大木駿徹</t>
  </si>
  <si>
    <t>小野寺琉稀</t>
  </si>
  <si>
    <t>平岡空龍</t>
  </si>
  <si>
    <t>石崎恭伍</t>
  </si>
  <si>
    <t>平賀琥珀</t>
  </si>
  <si>
    <t>知床斜里S-1</t>
  </si>
  <si>
    <t>成ヶ澤隼人</t>
  </si>
  <si>
    <t>中村弥斗</t>
  </si>
  <si>
    <t>坂上遥紀</t>
  </si>
  <si>
    <t>森一馬</t>
  </si>
  <si>
    <t>丸山翔生</t>
  </si>
  <si>
    <t>田村樹</t>
  </si>
  <si>
    <t>櫻井晴</t>
  </si>
  <si>
    <t>菱川暖喜</t>
  </si>
  <si>
    <t>鎌田亜津煌</t>
  </si>
  <si>
    <t>矢田泰雅</t>
  </si>
  <si>
    <t>堀田侑希</t>
  </si>
  <si>
    <t>小畠正宗</t>
  </si>
  <si>
    <t>上原佑葵</t>
  </si>
  <si>
    <t>ｵﾎｰﾂｸSS</t>
  </si>
  <si>
    <t>安井一晴</t>
  </si>
  <si>
    <t>早川周佑</t>
  </si>
  <si>
    <t>坂上敦紀</t>
  </si>
  <si>
    <t>上原智葵</t>
  </si>
  <si>
    <t>可児優我</t>
  </si>
  <si>
    <t>田村悠生</t>
  </si>
  <si>
    <t>平賀絆</t>
  </si>
  <si>
    <t>廣瀬亮太</t>
  </si>
  <si>
    <t>谷脇梁太</t>
  </si>
  <si>
    <t>橋本悠斗</t>
  </si>
  <si>
    <t>山本啓貴</t>
  </si>
  <si>
    <t>森介良</t>
  </si>
  <si>
    <t>武山煌央</t>
  </si>
  <si>
    <t>小谷渉悟</t>
  </si>
  <si>
    <t>美幌RCOB</t>
  </si>
  <si>
    <t>平吹侑里</t>
  </si>
  <si>
    <t>荒牧怜南</t>
  </si>
  <si>
    <t>橋本咲和</t>
  </si>
  <si>
    <t>佐藤朋佳</t>
  </si>
  <si>
    <t>石川知奈</t>
  </si>
  <si>
    <t>影山大瀬</t>
  </si>
  <si>
    <t>福井こよみ</t>
  </si>
  <si>
    <t>茂木ひなた</t>
  </si>
  <si>
    <t>細川瑠花</t>
  </si>
  <si>
    <t>永江綺良</t>
  </si>
  <si>
    <t>丸井椿</t>
  </si>
  <si>
    <t>大内埜瑚</t>
  </si>
  <si>
    <t>谷脇那由多</t>
  </si>
  <si>
    <t>五十嵐心愛</t>
  </si>
  <si>
    <t>相馬羽夏</t>
  </si>
  <si>
    <t>森妃依</t>
  </si>
  <si>
    <t>秋季陸上</t>
  </si>
  <si>
    <t>10.09*</t>
  </si>
  <si>
    <t>大澤龍希</t>
  </si>
  <si>
    <t>成田辰樹</t>
  </si>
  <si>
    <t>伊原みづき</t>
  </si>
  <si>
    <t>井尾愛実</t>
  </si>
  <si>
    <t>三浦綺世</t>
  </si>
  <si>
    <t>平井虹帆</t>
  </si>
  <si>
    <t>10.10*</t>
  </si>
  <si>
    <t>松澤悠斗</t>
  </si>
  <si>
    <t>炭野桜</t>
  </si>
  <si>
    <t>混成記録会</t>
    <rPh sb="2" eb="4">
      <t>キロク</t>
    </rPh>
    <phoneticPr fontId="18"/>
  </si>
  <si>
    <t>10.16*</t>
  </si>
  <si>
    <t>白石大和</t>
  </si>
  <si>
    <t>石垣桜良</t>
  </si>
  <si>
    <t>10.17*</t>
  </si>
  <si>
    <t>ｼﾞｬﾍﾞﾘｯｸｽﾛｰ</t>
    <phoneticPr fontId="18"/>
  </si>
  <si>
    <t>@</t>
    <phoneticPr fontId="18"/>
  </si>
  <si>
    <t>通信陸上</t>
    <phoneticPr fontId="18"/>
  </si>
  <si>
    <t>ハンマー投</t>
    <rPh sb="4" eb="5">
      <t>ナ</t>
    </rPh>
    <phoneticPr fontId="18"/>
  </si>
  <si>
    <t>やり投</t>
    <rPh sb="2" eb="3">
      <t>ナ</t>
    </rPh>
    <phoneticPr fontId="18"/>
  </si>
  <si>
    <t>ｼﾞｬﾍﾞﾘｯｸﾎﾞｰﾙｽﾛｰ</t>
    <phoneticPr fontId="18"/>
  </si>
  <si>
    <t>三段跳</t>
    <rPh sb="0" eb="3">
      <t>サンダント</t>
    </rPh>
    <phoneticPr fontId="18"/>
  </si>
  <si>
    <t>遠軽高</t>
    <phoneticPr fontId="18"/>
  </si>
  <si>
    <t>興部高</t>
    <phoneticPr fontId="18"/>
  </si>
  <si>
    <t>常呂高</t>
    <rPh sb="2" eb="3">
      <t>コウ</t>
    </rPh>
    <phoneticPr fontId="18"/>
  </si>
  <si>
    <t>清里高</t>
    <rPh sb="2" eb="3">
      <t>コウ</t>
    </rPh>
    <phoneticPr fontId="18"/>
  </si>
  <si>
    <t>雄武高</t>
    <rPh sb="2" eb="3">
      <t>コウ</t>
    </rPh>
    <phoneticPr fontId="18"/>
  </si>
  <si>
    <t>紋別高</t>
    <rPh sb="2" eb="3">
      <t>コウ</t>
    </rPh>
    <phoneticPr fontId="18"/>
  </si>
  <si>
    <t>湧別高</t>
    <rPh sb="2" eb="3">
      <t>コウ</t>
    </rPh>
    <phoneticPr fontId="18"/>
  </si>
  <si>
    <t>網走桂陽高</t>
    <rPh sb="4" eb="5">
      <t>コウ</t>
    </rPh>
    <phoneticPr fontId="18"/>
  </si>
  <si>
    <t>北見柏陽高</t>
    <rPh sb="4" eb="5">
      <t>コウ</t>
    </rPh>
    <phoneticPr fontId="18"/>
  </si>
  <si>
    <t>北見緑陵高</t>
    <rPh sb="4" eb="5">
      <t>コウ</t>
    </rPh>
    <phoneticPr fontId="18"/>
  </si>
  <si>
    <t>北見北斗高</t>
    <rPh sb="4" eb="5">
      <t>コウ</t>
    </rPh>
    <phoneticPr fontId="18"/>
  </si>
  <si>
    <t>北見商業高</t>
    <rPh sb="4" eb="5">
      <t>コウ</t>
    </rPh>
    <phoneticPr fontId="18"/>
  </si>
  <si>
    <t>北見工業高</t>
    <rPh sb="4" eb="5">
      <t>コウ</t>
    </rPh>
    <phoneticPr fontId="18"/>
  </si>
  <si>
    <t>北見緑陵高</t>
    <rPh sb="0" eb="2">
      <t>キタミ</t>
    </rPh>
    <rPh sb="2" eb="4">
      <t>リョクリョウ</t>
    </rPh>
    <rPh sb="4" eb="5">
      <t>コウ</t>
    </rPh>
    <phoneticPr fontId="18"/>
  </si>
  <si>
    <t>北見商業高</t>
    <rPh sb="0" eb="5">
      <t>キタミショウギョウコウ</t>
    </rPh>
    <phoneticPr fontId="18"/>
  </si>
  <si>
    <t>網走南ヶ丘高</t>
    <phoneticPr fontId="18"/>
  </si>
  <si>
    <t>美幌高</t>
    <rPh sb="0" eb="3">
      <t>ビホロコウ</t>
    </rPh>
    <phoneticPr fontId="18"/>
  </si>
  <si>
    <t>一般男子</t>
    <phoneticPr fontId="18"/>
  </si>
  <si>
    <t>一般男子</t>
    <rPh sb="0" eb="2">
      <t>イッパン</t>
    </rPh>
    <phoneticPr fontId="18"/>
  </si>
  <si>
    <t>一般女子</t>
    <rPh sb="0" eb="2">
      <t>イッパン</t>
    </rPh>
    <phoneticPr fontId="18"/>
  </si>
  <si>
    <t>高校男子</t>
    <rPh sb="0" eb="2">
      <t>コウコウ</t>
    </rPh>
    <phoneticPr fontId="18"/>
  </si>
  <si>
    <t>小学男子</t>
    <rPh sb="0" eb="2">
      <t>ショウガク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</si>
</sst>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m/d;@"/>
    <numFmt numFmtId="178" formatCode="0.0000000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1" fillId="33" borderId="19" xfId="0" applyFont="1" applyFill="1" applyBorder="1" applyAlignment="1" applyProtection="1">
      <alignment horizontal="center" vertical="center" shrinkToFit="1"/>
    </xf>
    <xf numFmtId="0" fontId="21" fillId="33" borderId="11" xfId="0" applyFont="1" applyFill="1" applyBorder="1" applyAlignment="1" applyProtection="1">
      <alignment horizontal="center" vertical="center" shrinkToFit="1"/>
    </xf>
    <xf numFmtId="0" fontId="21" fillId="33" borderId="20" xfId="0" applyFont="1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distributed" vertical="center" shrinkToFit="1"/>
    </xf>
    <xf numFmtId="0" fontId="0" fillId="0" borderId="12" xfId="0" applyFill="1" applyBorder="1" applyProtection="1">
      <alignment vertical="center"/>
    </xf>
    <xf numFmtId="0" fontId="0" fillId="0" borderId="12" xfId="0" applyFill="1" applyBorder="1" applyAlignment="1" applyProtection="1">
      <alignment horizontal="distributed" vertical="center" justifyLastLine="1" shrinkToFit="1"/>
    </xf>
    <xf numFmtId="0" fontId="17" fillId="33" borderId="13" xfId="0" applyNumberFormat="1" applyFont="1" applyFill="1" applyBorder="1" applyAlignment="1">
      <alignment horizontal="center" vertical="center"/>
    </xf>
    <xf numFmtId="0" fontId="22" fillId="33" borderId="15" xfId="0" applyNumberFormat="1" applyFont="1" applyFill="1" applyBorder="1" applyAlignment="1">
      <alignment horizontal="center" vertical="center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distributed" vertical="center" justifyLastLine="1"/>
    </xf>
    <xf numFmtId="14" fontId="22" fillId="33" borderId="14" xfId="0" applyNumberFormat="1" applyFont="1" applyFill="1" applyBorder="1" applyAlignment="1">
      <alignment horizontal="center" vertical="center" shrinkToFit="1"/>
    </xf>
    <xf numFmtId="14" fontId="0" fillId="0" borderId="0" xfId="0" applyNumberFormat="1" applyFill="1" applyAlignment="1">
      <alignment vertical="center" shrinkToFit="1"/>
    </xf>
    <xf numFmtId="14" fontId="0" fillId="0" borderId="0" xfId="0" applyNumberFormat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0" fontId="0" fillId="0" borderId="0" xfId="0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176" fontId="22" fillId="0" borderId="0" xfId="0" applyNumberFormat="1" applyFont="1" applyFill="1" applyBorder="1" applyAlignment="1" applyProtection="1">
      <alignment horizontal="center" vertical="center" shrinkToFit="1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vertical="center" shrinkToFit="1"/>
    </xf>
    <xf numFmtId="0" fontId="0" fillId="0" borderId="0" xfId="0" applyFill="1" applyProtection="1">
      <alignment vertical="center"/>
    </xf>
    <xf numFmtId="0" fontId="19" fillId="0" borderId="10" xfId="0" applyFont="1" applyFill="1" applyBorder="1" applyAlignment="1" applyProtection="1">
      <alignment horizontal="center" vertical="center" shrinkToFit="1"/>
    </xf>
    <xf numFmtId="0" fontId="20" fillId="0" borderId="10" xfId="0" applyFont="1" applyFill="1" applyBorder="1" applyAlignment="1" applyProtection="1">
      <alignment horizontal="center" shrinkToFit="1"/>
    </xf>
    <xf numFmtId="0" fontId="0" fillId="0" borderId="0" xfId="0" applyFill="1" applyAlignment="1" applyProtection="1">
      <alignment horizontal="centerContinuous" vertical="center"/>
    </xf>
    <xf numFmtId="0" fontId="0" fillId="0" borderId="0" xfId="0" applyFill="1" applyAlignment="1" applyProtection="1">
      <alignment vertical="center" shrinkToFit="1"/>
    </xf>
    <xf numFmtId="0" fontId="0" fillId="0" borderId="12" xfId="0" applyNumberFormat="1" applyBorder="1">
      <alignment vertical="center"/>
    </xf>
    <xf numFmtId="177" fontId="0" fillId="0" borderId="0" xfId="0" applyNumberFormat="1" applyFill="1">
      <alignment vertical="center"/>
    </xf>
    <xf numFmtId="0" fontId="17" fillId="34" borderId="0" xfId="0" applyNumberFormat="1" applyFont="1" applyFill="1" applyBorder="1">
      <alignment vertical="center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distributed" vertical="center" justifyLastLine="1"/>
    </xf>
    <xf numFmtId="0" fontId="0" fillId="0" borderId="0" xfId="0" applyNumberFormat="1" applyFill="1" applyBorder="1">
      <alignment vertical="center"/>
    </xf>
    <xf numFmtId="0" fontId="0" fillId="0" borderId="0" xfId="0" applyFill="1">
      <alignment vertical="center"/>
    </xf>
    <xf numFmtId="56" fontId="0" fillId="0" borderId="0" xfId="0" applyNumberFormat="1" applyFill="1">
      <alignment vertical="center"/>
    </xf>
    <xf numFmtId="0" fontId="17" fillId="33" borderId="26" xfId="0" applyNumberFormat="1" applyFont="1" applyFill="1" applyBorder="1" applyAlignment="1">
      <alignment horizontal="center" vertical="center"/>
    </xf>
    <xf numFmtId="0" fontId="17" fillId="33" borderId="27" xfId="0" applyNumberFormat="1" applyFont="1" applyFill="1" applyBorder="1" applyAlignment="1">
      <alignment horizontal="center" vertical="center"/>
    </xf>
    <xf numFmtId="49" fontId="17" fillId="33" borderId="27" xfId="0" applyNumberFormat="1" applyFont="1" applyFill="1" applyBorder="1" applyAlignment="1">
      <alignment horizontal="center" vertical="center"/>
    </xf>
    <xf numFmtId="0" fontId="17" fillId="33" borderId="28" xfId="0" applyNumberFormat="1" applyFont="1" applyFill="1" applyBorder="1" applyAlignment="1">
      <alignment horizontal="center" vertical="center"/>
    </xf>
    <xf numFmtId="0" fontId="17" fillId="33" borderId="29" xfId="0" applyNumberFormat="1" applyFont="1" applyFill="1" applyBorder="1" applyAlignment="1">
      <alignment horizontal="center" vertical="center"/>
    </xf>
    <xf numFmtId="0" fontId="17" fillId="33" borderId="30" xfId="0" applyNumberFormat="1" applyFont="1" applyFill="1" applyBorder="1" applyAlignment="1">
      <alignment horizontal="center" vertical="center"/>
    </xf>
    <xf numFmtId="49" fontId="17" fillId="33" borderId="30" xfId="0" applyNumberFormat="1" applyFont="1" applyFill="1" applyBorder="1" applyAlignment="1">
      <alignment horizontal="center" vertical="center"/>
    </xf>
    <xf numFmtId="0" fontId="17" fillId="33" borderId="3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Fill="1" applyAlignment="1">
      <alignment vertical="center" shrinkToFit="1"/>
    </xf>
    <xf numFmtId="0" fontId="0" fillId="35" borderId="0" xfId="0" applyNumberFormat="1" applyFill="1">
      <alignment vertical="center"/>
    </xf>
    <xf numFmtId="177" fontId="22" fillId="33" borderId="14" xfId="0" applyNumberFormat="1" applyFont="1" applyFill="1" applyBorder="1" applyAlignment="1">
      <alignment horizontal="center" vertical="center" shrinkToFit="1"/>
    </xf>
    <xf numFmtId="177" fontId="0" fillId="0" borderId="0" xfId="0" applyNumberFormat="1" applyAlignment="1">
      <alignment vertical="center" shrinkToFit="1"/>
    </xf>
    <xf numFmtId="177" fontId="0" fillId="0" borderId="24" xfId="0" applyNumberFormat="1" applyFill="1" applyBorder="1" applyAlignment="1" applyProtection="1">
      <alignment horizontal="center" vertical="center" justifyLastLine="1"/>
    </xf>
    <xf numFmtId="177" fontId="0" fillId="0" borderId="25" xfId="0" applyNumberFormat="1" applyFill="1" applyBorder="1" applyAlignment="1" applyProtection="1">
      <alignment horizontal="center" vertical="center" justifyLastLine="1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distributed" vertical="center" justifyLastLine="1"/>
    </xf>
    <xf numFmtId="1" fontId="0" fillId="0" borderId="12" xfId="0" applyNumberFormat="1" applyFill="1" applyBorder="1" applyAlignment="1" applyProtection="1">
      <alignment horizontal="distributed" vertical="center" justifyLastLine="1" shrinkToFit="1"/>
    </xf>
    <xf numFmtId="0" fontId="20" fillId="0" borderId="21" xfId="0" applyFont="1" applyFill="1" applyBorder="1" applyAlignment="1" applyProtection="1">
      <alignment horizontal="center" vertical="center" shrinkToFit="1"/>
      <protection locked="0"/>
    </xf>
    <xf numFmtId="0" fontId="20" fillId="0" borderId="23" xfId="0" applyFont="1" applyFill="1" applyBorder="1" applyAlignment="1" applyProtection="1">
      <alignment horizontal="center" vertical="center" shrinkToFit="1"/>
      <protection locked="0"/>
    </xf>
    <xf numFmtId="0" fontId="20" fillId="0" borderId="22" xfId="0" applyFont="1" applyFill="1" applyBorder="1" applyAlignment="1" applyProtection="1">
      <alignment horizontal="center" vertical="center" shrinkToFit="1"/>
      <protection locked="0"/>
    </xf>
    <xf numFmtId="0" fontId="25" fillId="33" borderId="21" xfId="0" applyFont="1" applyFill="1" applyBorder="1" applyAlignment="1" applyProtection="1">
      <alignment horizontal="center" vertical="center" shrinkToFit="1"/>
    </xf>
    <xf numFmtId="0" fontId="25" fillId="33" borderId="22" xfId="0" applyFont="1" applyFill="1" applyBorder="1" applyAlignment="1" applyProtection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shrinkToFit="1"/>
      <protection locked="0"/>
    </xf>
    <xf numFmtId="0" fontId="24" fillId="0" borderId="23" xfId="0" applyFont="1" applyFill="1" applyBorder="1" applyAlignment="1" applyProtection="1">
      <alignment horizontal="center" vertical="center" shrinkToFit="1"/>
      <protection locked="0"/>
    </xf>
    <xf numFmtId="0" fontId="24" fillId="0" borderId="22" xfId="0" applyFont="1" applyFill="1" applyBorder="1" applyAlignment="1" applyProtection="1">
      <alignment horizontal="center" vertical="center" shrinkToFit="1"/>
      <protection locked="0"/>
    </xf>
    <xf numFmtId="0" fontId="21" fillId="33" borderId="16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1" fillId="33" borderId="17" xfId="0" applyFont="1" applyFill="1" applyBorder="1" applyAlignment="1" applyProtection="1">
      <alignment horizontal="center" vertical="center" shrinkToFit="1"/>
    </xf>
    <xf numFmtId="0" fontId="23" fillId="0" borderId="21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000"/>
    <pageSetUpPr fitToPage="1"/>
  </sheetPr>
  <dimension ref="A1:N2147"/>
  <sheetViews>
    <sheetView zoomScale="85" zoomScaleNormal="85" workbookViewId="0">
      <pane ySplit="1" topLeftCell="A1598" activePane="bottomLeft" state="frozen"/>
      <selection activeCell="Q8" sqref="Q8:S8"/>
      <selection pane="bottomLeft" activeCell="Q8" sqref="Q8:S8"/>
    </sheetView>
  </sheetViews>
  <sheetFormatPr defaultColWidth="9" defaultRowHeight="13.5" x14ac:dyDescent="0.15"/>
  <cols>
    <col min="1" max="1" width="30.5" style="1" bestFit="1" customWidth="1"/>
    <col min="2" max="2" width="7.125" style="1" bestFit="1" customWidth="1"/>
    <col min="3" max="3" width="14.625" style="18" bestFit="1" customWidth="1"/>
    <col min="4" max="4" width="11.125" style="1" bestFit="1" customWidth="1"/>
    <col min="5" max="5" width="14.625" style="1" bestFit="1" customWidth="1"/>
    <col min="6" max="6" width="13" style="1" bestFit="1" customWidth="1"/>
    <col min="7" max="7" width="9.25" style="1" bestFit="1" customWidth="1"/>
    <col min="8" max="8" width="8" style="1" bestFit="1" customWidth="1"/>
    <col min="9" max="9" width="18.75" style="1" bestFit="1" customWidth="1"/>
    <col min="10" max="10" width="7.5" style="1" bestFit="1" customWidth="1"/>
    <col min="11" max="11" width="5.875" style="1" bestFit="1" customWidth="1"/>
    <col min="12" max="12" width="9" style="1"/>
    <col min="13" max="13" width="3.625" style="1" bestFit="1" customWidth="1"/>
    <col min="14" max="14" width="12.75" style="1" bestFit="1" customWidth="1"/>
    <col min="15" max="16384" width="9" style="1"/>
  </cols>
  <sheetData>
    <row r="1" spans="1:14" ht="20.25" customHeight="1" x14ac:dyDescent="0.15">
      <c r="A1" s="11" t="s">
        <v>0</v>
      </c>
      <c r="B1" s="3" t="s">
        <v>1</v>
      </c>
      <c r="C1" s="15" t="s">
        <v>61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12" t="s">
        <v>9</v>
      </c>
    </row>
    <row r="2" spans="1:14" x14ac:dyDescent="0.15">
      <c r="A2" s="35" t="s">
        <v>299</v>
      </c>
      <c r="B2" s="35" t="s">
        <v>300</v>
      </c>
      <c r="C2" s="49" t="s">
        <v>301</v>
      </c>
      <c r="D2" s="35" t="s">
        <v>99</v>
      </c>
      <c r="E2" s="35" t="s">
        <v>163</v>
      </c>
      <c r="F2" s="35" t="s">
        <v>128</v>
      </c>
      <c r="G2" s="35">
        <v>9.6199999999999992</v>
      </c>
      <c r="H2" s="35" t="s">
        <v>302</v>
      </c>
      <c r="I2" s="35" t="s">
        <v>303</v>
      </c>
      <c r="J2" s="35">
        <v>3</v>
      </c>
      <c r="K2" s="35"/>
      <c r="M2" s="50"/>
      <c r="N2" s="50" t="s">
        <v>118</v>
      </c>
    </row>
    <row r="3" spans="1:14" x14ac:dyDescent="0.15">
      <c r="A3" s="35" t="s">
        <v>299</v>
      </c>
      <c r="B3" s="35" t="s">
        <v>300</v>
      </c>
      <c r="C3" s="49" t="s">
        <v>301</v>
      </c>
      <c r="D3" s="35" t="s">
        <v>108</v>
      </c>
      <c r="E3" s="2" t="s">
        <v>163</v>
      </c>
      <c r="F3" s="2" t="s">
        <v>138</v>
      </c>
      <c r="G3" s="2">
        <v>9.51</v>
      </c>
      <c r="H3" s="2" t="s">
        <v>302</v>
      </c>
      <c r="I3" s="2" t="s">
        <v>303</v>
      </c>
      <c r="J3" s="2">
        <v>3</v>
      </c>
      <c r="K3" s="2"/>
      <c r="M3" s="50" t="s">
        <v>117</v>
      </c>
      <c r="N3" s="50" t="s">
        <v>55</v>
      </c>
    </row>
    <row r="4" spans="1:14" x14ac:dyDescent="0.15">
      <c r="A4" s="35" t="s">
        <v>299</v>
      </c>
      <c r="B4" s="35" t="s">
        <v>300</v>
      </c>
      <c r="C4" s="49" t="s">
        <v>301</v>
      </c>
      <c r="D4" s="35" t="s">
        <v>99</v>
      </c>
      <c r="E4" s="2" t="s">
        <v>185</v>
      </c>
      <c r="F4" s="2" t="s">
        <v>304</v>
      </c>
      <c r="G4" s="2">
        <v>4.47</v>
      </c>
      <c r="H4" s="2" t="s">
        <v>302</v>
      </c>
      <c r="I4" s="2" t="s">
        <v>305</v>
      </c>
      <c r="J4" s="2">
        <v>1</v>
      </c>
      <c r="K4" s="2">
        <v>0.9</v>
      </c>
      <c r="M4" s="50" t="s">
        <v>120</v>
      </c>
      <c r="N4" s="50" t="s">
        <v>121</v>
      </c>
    </row>
    <row r="5" spans="1:14" x14ac:dyDescent="0.15">
      <c r="A5" s="35" t="s">
        <v>299</v>
      </c>
      <c r="B5" s="35" t="s">
        <v>300</v>
      </c>
      <c r="C5" s="49" t="s">
        <v>301</v>
      </c>
      <c r="D5" s="35" t="s">
        <v>99</v>
      </c>
      <c r="E5" s="2" t="s">
        <v>185</v>
      </c>
      <c r="F5" s="2" t="s">
        <v>132</v>
      </c>
      <c r="G5" s="2">
        <v>6.25</v>
      </c>
      <c r="H5" s="2" t="s">
        <v>302</v>
      </c>
      <c r="I5" s="2" t="s">
        <v>306</v>
      </c>
      <c r="J5" s="2">
        <v>3</v>
      </c>
      <c r="K5" s="2">
        <v>0.6</v>
      </c>
      <c r="M5" s="50" t="s">
        <v>123</v>
      </c>
      <c r="N5" s="50" t="s">
        <v>124</v>
      </c>
    </row>
    <row r="6" spans="1:14" x14ac:dyDescent="0.15">
      <c r="A6" s="35" t="s">
        <v>299</v>
      </c>
      <c r="B6" s="35" t="s">
        <v>300</v>
      </c>
      <c r="C6" s="49" t="s">
        <v>301</v>
      </c>
      <c r="D6" s="35" t="s">
        <v>99</v>
      </c>
      <c r="E6" s="2" t="s">
        <v>185</v>
      </c>
      <c r="F6" s="2" t="s">
        <v>134</v>
      </c>
      <c r="G6" s="2">
        <v>5.23</v>
      </c>
      <c r="H6" s="2" t="s">
        <v>302</v>
      </c>
      <c r="I6" s="2" t="s">
        <v>307</v>
      </c>
      <c r="J6" s="2">
        <v>3</v>
      </c>
      <c r="K6" s="2">
        <v>1</v>
      </c>
      <c r="M6" s="50" t="s">
        <v>125</v>
      </c>
      <c r="N6" s="50" t="s">
        <v>126</v>
      </c>
    </row>
    <row r="7" spans="1:14" x14ac:dyDescent="0.15">
      <c r="A7" s="35" t="s">
        <v>299</v>
      </c>
      <c r="B7" s="35" t="s">
        <v>300</v>
      </c>
      <c r="C7" s="49" t="s">
        <v>301</v>
      </c>
      <c r="D7" s="35" t="s">
        <v>108</v>
      </c>
      <c r="E7" s="2" t="s">
        <v>185</v>
      </c>
      <c r="F7" s="2" t="s">
        <v>136</v>
      </c>
      <c r="G7" s="2">
        <v>5.96</v>
      </c>
      <c r="H7" s="2" t="s">
        <v>302</v>
      </c>
      <c r="I7" s="2" t="s">
        <v>307</v>
      </c>
      <c r="J7" s="2">
        <v>2</v>
      </c>
      <c r="K7" s="2">
        <v>1.4</v>
      </c>
    </row>
    <row r="8" spans="1:14" x14ac:dyDescent="0.15">
      <c r="A8" s="35" t="s">
        <v>299</v>
      </c>
      <c r="B8" s="35" t="s">
        <v>300</v>
      </c>
      <c r="C8" s="49" t="s">
        <v>301</v>
      </c>
      <c r="D8" s="35" t="s">
        <v>108</v>
      </c>
      <c r="E8" s="2" t="s">
        <v>163</v>
      </c>
      <c r="F8" s="2" t="s">
        <v>115</v>
      </c>
      <c r="G8" s="2">
        <v>10.029999999999999</v>
      </c>
      <c r="H8" s="2" t="s">
        <v>302</v>
      </c>
      <c r="I8" s="2" t="s">
        <v>305</v>
      </c>
      <c r="J8" s="2">
        <v>3</v>
      </c>
      <c r="K8" s="2"/>
    </row>
    <row r="9" spans="1:14" x14ac:dyDescent="0.15">
      <c r="A9" s="35" t="s">
        <v>299</v>
      </c>
      <c r="B9" s="35" t="s">
        <v>300</v>
      </c>
      <c r="C9" s="49" t="s">
        <v>308</v>
      </c>
      <c r="D9" s="35" t="s">
        <v>99</v>
      </c>
      <c r="E9" s="2" t="s">
        <v>185</v>
      </c>
      <c r="F9" s="2" t="s">
        <v>132</v>
      </c>
      <c r="G9" s="2">
        <v>6.39</v>
      </c>
      <c r="H9" s="2" t="s">
        <v>91</v>
      </c>
      <c r="I9" s="2" t="s">
        <v>306</v>
      </c>
      <c r="J9" s="2">
        <v>3</v>
      </c>
      <c r="K9" s="2">
        <v>-0.8</v>
      </c>
    </row>
    <row r="10" spans="1:14" x14ac:dyDescent="0.15">
      <c r="A10" s="35" t="s">
        <v>299</v>
      </c>
      <c r="B10" s="35" t="s">
        <v>300</v>
      </c>
      <c r="C10" s="49" t="s">
        <v>308</v>
      </c>
      <c r="D10" s="35" t="s">
        <v>108</v>
      </c>
      <c r="E10" s="2" t="s">
        <v>185</v>
      </c>
      <c r="F10" s="2" t="s">
        <v>136</v>
      </c>
      <c r="G10" s="2">
        <v>5.98</v>
      </c>
      <c r="H10" s="2" t="s">
        <v>91</v>
      </c>
      <c r="I10" s="2" t="s">
        <v>307</v>
      </c>
      <c r="J10" s="2">
        <v>2</v>
      </c>
      <c r="K10" s="2">
        <v>1</v>
      </c>
    </row>
    <row r="11" spans="1:14" x14ac:dyDescent="0.15">
      <c r="A11" s="35" t="s">
        <v>299</v>
      </c>
      <c r="B11" s="35" t="s">
        <v>300</v>
      </c>
      <c r="C11" s="49" t="s">
        <v>308</v>
      </c>
      <c r="D11" s="35" t="s">
        <v>309</v>
      </c>
      <c r="E11" s="2" t="s">
        <v>163</v>
      </c>
      <c r="F11" s="2" t="s">
        <v>115</v>
      </c>
      <c r="G11" s="2">
        <v>10.15</v>
      </c>
      <c r="H11" s="2" t="s">
        <v>91</v>
      </c>
      <c r="I11" s="2" t="s">
        <v>305</v>
      </c>
      <c r="J11" s="2">
        <v>3</v>
      </c>
      <c r="K11" s="2"/>
    </row>
    <row r="12" spans="1:14" x14ac:dyDescent="0.15">
      <c r="A12" s="35" t="s">
        <v>310</v>
      </c>
      <c r="B12" s="35" t="s">
        <v>311</v>
      </c>
      <c r="C12" s="49" t="s">
        <v>312</v>
      </c>
      <c r="D12" s="35" t="s">
        <v>313</v>
      </c>
      <c r="E12" s="2" t="s">
        <v>314</v>
      </c>
      <c r="F12" s="2" t="s">
        <v>315</v>
      </c>
      <c r="G12" s="2">
        <v>38.08</v>
      </c>
      <c r="H12" s="2" t="s">
        <v>91</v>
      </c>
      <c r="I12" s="2" t="s">
        <v>316</v>
      </c>
      <c r="J12" s="2">
        <v>5</v>
      </c>
      <c r="K12" s="2"/>
    </row>
    <row r="13" spans="1:14" x14ac:dyDescent="0.15">
      <c r="A13" s="35" t="s">
        <v>310</v>
      </c>
      <c r="B13" s="35" t="s">
        <v>311</v>
      </c>
      <c r="C13" s="31" t="s">
        <v>312</v>
      </c>
      <c r="D13" s="35" t="s">
        <v>313</v>
      </c>
      <c r="E13" s="2" t="s">
        <v>314</v>
      </c>
      <c r="F13" s="2" t="s">
        <v>317</v>
      </c>
      <c r="G13" s="2">
        <v>37.36</v>
      </c>
      <c r="H13" s="2" t="s">
        <v>91</v>
      </c>
      <c r="I13" s="2" t="s">
        <v>318</v>
      </c>
      <c r="J13" s="2">
        <v>5</v>
      </c>
      <c r="K13" s="2"/>
    </row>
    <row r="14" spans="1:14" x14ac:dyDescent="0.15">
      <c r="A14" s="35" t="s">
        <v>310</v>
      </c>
      <c r="B14" s="35" t="s">
        <v>311</v>
      </c>
      <c r="C14" s="31" t="s">
        <v>312</v>
      </c>
      <c r="D14" s="35" t="s">
        <v>313</v>
      </c>
      <c r="E14" s="36" t="s">
        <v>314</v>
      </c>
      <c r="F14" s="36" t="s">
        <v>319</v>
      </c>
      <c r="G14" s="36">
        <v>31.31</v>
      </c>
      <c r="H14" s="36" t="s">
        <v>91</v>
      </c>
      <c r="I14" s="36" t="s">
        <v>318</v>
      </c>
      <c r="J14" s="36">
        <v>5</v>
      </c>
      <c r="K14" s="36"/>
    </row>
    <row r="15" spans="1:14" x14ac:dyDescent="0.15">
      <c r="A15" s="35" t="s">
        <v>310</v>
      </c>
      <c r="B15" s="35" t="s">
        <v>311</v>
      </c>
      <c r="C15" s="49" t="s">
        <v>312</v>
      </c>
      <c r="D15" s="35" t="s">
        <v>313</v>
      </c>
      <c r="E15" s="2" t="s">
        <v>185</v>
      </c>
      <c r="F15" s="2" t="s">
        <v>320</v>
      </c>
      <c r="G15" s="2">
        <v>3.91</v>
      </c>
      <c r="H15" s="2" t="s">
        <v>91</v>
      </c>
      <c r="I15" s="2" t="s">
        <v>318</v>
      </c>
      <c r="J15" s="2">
        <v>5</v>
      </c>
      <c r="K15" s="2">
        <v>0.3</v>
      </c>
    </row>
    <row r="16" spans="1:14" x14ac:dyDescent="0.15">
      <c r="A16" s="35" t="s">
        <v>310</v>
      </c>
      <c r="B16" s="35" t="s">
        <v>311</v>
      </c>
      <c r="C16" s="31" t="s">
        <v>312</v>
      </c>
      <c r="D16" s="35" t="s">
        <v>313</v>
      </c>
      <c r="E16" s="2" t="s">
        <v>314</v>
      </c>
      <c r="F16" s="2" t="s">
        <v>321</v>
      </c>
      <c r="G16" s="2">
        <v>50.87</v>
      </c>
      <c r="H16" s="2" t="s">
        <v>91</v>
      </c>
      <c r="I16" s="2" t="s">
        <v>322</v>
      </c>
      <c r="J16" s="2">
        <v>6</v>
      </c>
      <c r="K16" s="2"/>
    </row>
    <row r="17" spans="1:11" x14ac:dyDescent="0.15">
      <c r="A17" s="35" t="s">
        <v>310</v>
      </c>
      <c r="B17" s="35" t="s">
        <v>311</v>
      </c>
      <c r="C17" s="49" t="s">
        <v>312</v>
      </c>
      <c r="D17" s="35" t="s">
        <v>313</v>
      </c>
      <c r="E17" s="2" t="s">
        <v>314</v>
      </c>
      <c r="F17" s="2" t="s">
        <v>323</v>
      </c>
      <c r="G17" s="2">
        <v>40.75</v>
      </c>
      <c r="H17" s="2" t="s">
        <v>91</v>
      </c>
      <c r="I17" s="2" t="s">
        <v>316</v>
      </c>
      <c r="J17" s="2">
        <v>6</v>
      </c>
      <c r="K17" s="2"/>
    </row>
    <row r="18" spans="1:11" x14ac:dyDescent="0.15">
      <c r="A18" s="35" t="s">
        <v>310</v>
      </c>
      <c r="B18" s="35" t="s">
        <v>311</v>
      </c>
      <c r="C18" s="49" t="s">
        <v>312</v>
      </c>
      <c r="D18" s="35" t="s">
        <v>313</v>
      </c>
      <c r="E18" s="2" t="s">
        <v>185</v>
      </c>
      <c r="F18" s="2" t="s">
        <v>324</v>
      </c>
      <c r="G18" s="2">
        <v>4.08</v>
      </c>
      <c r="H18" s="2" t="s">
        <v>91</v>
      </c>
      <c r="I18" s="2" t="s">
        <v>325</v>
      </c>
      <c r="J18" s="2">
        <v>6</v>
      </c>
      <c r="K18" s="2">
        <v>3.3</v>
      </c>
    </row>
    <row r="19" spans="1:11" x14ac:dyDescent="0.15">
      <c r="A19" s="35" t="s">
        <v>310</v>
      </c>
      <c r="B19" s="35" t="s">
        <v>311</v>
      </c>
      <c r="C19" s="49" t="s">
        <v>312</v>
      </c>
      <c r="D19" s="35" t="s">
        <v>313</v>
      </c>
      <c r="E19" s="2" t="s">
        <v>185</v>
      </c>
      <c r="F19" s="2" t="s">
        <v>326</v>
      </c>
      <c r="G19" s="2">
        <v>4.03</v>
      </c>
      <c r="H19" s="2" t="s">
        <v>91</v>
      </c>
      <c r="I19" s="2" t="s">
        <v>322</v>
      </c>
      <c r="J19" s="2">
        <v>6</v>
      </c>
      <c r="K19" s="2">
        <v>-2.4</v>
      </c>
    </row>
    <row r="20" spans="1:11" x14ac:dyDescent="0.15">
      <c r="A20" s="35" t="s">
        <v>310</v>
      </c>
      <c r="B20" s="35" t="s">
        <v>311</v>
      </c>
      <c r="C20" s="49" t="s">
        <v>312</v>
      </c>
      <c r="D20" s="35" t="s">
        <v>313</v>
      </c>
      <c r="E20" s="2" t="s">
        <v>163</v>
      </c>
      <c r="F20" s="2" t="s">
        <v>327</v>
      </c>
      <c r="G20" s="2">
        <v>10.81</v>
      </c>
      <c r="H20" s="2" t="s">
        <v>91</v>
      </c>
      <c r="I20" s="2" t="s">
        <v>318</v>
      </c>
      <c r="J20" s="2">
        <v>6</v>
      </c>
      <c r="K20" s="2"/>
    </row>
    <row r="21" spans="1:11" x14ac:dyDescent="0.15">
      <c r="A21" s="35" t="s">
        <v>310</v>
      </c>
      <c r="B21" s="35" t="s">
        <v>311</v>
      </c>
      <c r="C21" s="49" t="s">
        <v>312</v>
      </c>
      <c r="D21" s="35" t="s">
        <v>313</v>
      </c>
      <c r="E21" s="2" t="s">
        <v>163</v>
      </c>
      <c r="F21" s="2" t="s">
        <v>328</v>
      </c>
      <c r="G21" s="2">
        <v>6.03</v>
      </c>
      <c r="H21" s="2" t="s">
        <v>91</v>
      </c>
      <c r="I21" s="2" t="s">
        <v>318</v>
      </c>
      <c r="J21" s="2">
        <v>6</v>
      </c>
      <c r="K21" s="2"/>
    </row>
    <row r="22" spans="1:11" x14ac:dyDescent="0.15">
      <c r="A22" s="35" t="s">
        <v>310</v>
      </c>
      <c r="B22" s="35" t="s">
        <v>311</v>
      </c>
      <c r="C22" s="49" t="s">
        <v>312</v>
      </c>
      <c r="D22" s="35" t="s">
        <v>309</v>
      </c>
      <c r="E22" s="2" t="s">
        <v>163</v>
      </c>
      <c r="F22" s="2" t="s">
        <v>329</v>
      </c>
      <c r="G22" s="2">
        <v>5.72</v>
      </c>
      <c r="H22" s="2" t="s">
        <v>91</v>
      </c>
      <c r="I22" s="2" t="s">
        <v>318</v>
      </c>
      <c r="J22" s="2">
        <v>6</v>
      </c>
      <c r="K22" s="2"/>
    </row>
    <row r="23" spans="1:11" x14ac:dyDescent="0.15">
      <c r="A23" s="35" t="s">
        <v>310</v>
      </c>
      <c r="B23" s="35" t="s">
        <v>311</v>
      </c>
      <c r="C23" s="49" t="s">
        <v>312</v>
      </c>
      <c r="D23" s="35" t="s">
        <v>309</v>
      </c>
      <c r="E23" s="2" t="s">
        <v>185</v>
      </c>
      <c r="F23" s="2" t="s">
        <v>330</v>
      </c>
      <c r="G23" s="2">
        <v>3.64</v>
      </c>
      <c r="H23" s="2" t="s">
        <v>91</v>
      </c>
      <c r="I23" s="2" t="s">
        <v>331</v>
      </c>
      <c r="J23" s="2">
        <v>5</v>
      </c>
      <c r="K23" s="2">
        <v>1.8</v>
      </c>
    </row>
    <row r="24" spans="1:11" x14ac:dyDescent="0.15">
      <c r="A24" s="35" t="s">
        <v>310</v>
      </c>
      <c r="B24" s="35" t="s">
        <v>311</v>
      </c>
      <c r="C24" s="49" t="s">
        <v>312</v>
      </c>
      <c r="D24" s="35" t="s">
        <v>239</v>
      </c>
      <c r="E24" s="2" t="s">
        <v>185</v>
      </c>
      <c r="F24" s="2" t="s">
        <v>332</v>
      </c>
      <c r="G24" s="2">
        <v>3.13</v>
      </c>
      <c r="H24" s="2" t="s">
        <v>91</v>
      </c>
      <c r="I24" s="2" t="s">
        <v>316</v>
      </c>
      <c r="J24" s="2">
        <v>6</v>
      </c>
      <c r="K24" s="2">
        <v>1</v>
      </c>
    </row>
    <row r="25" spans="1:11" x14ac:dyDescent="0.15">
      <c r="A25" s="35" t="s">
        <v>333</v>
      </c>
      <c r="B25" s="35" t="s">
        <v>284</v>
      </c>
      <c r="C25" s="49" t="s">
        <v>334</v>
      </c>
      <c r="D25" s="35" t="s">
        <v>239</v>
      </c>
      <c r="E25" s="2" t="s">
        <v>216</v>
      </c>
      <c r="F25" s="2" t="s">
        <v>335</v>
      </c>
      <c r="G25" s="2">
        <v>2465</v>
      </c>
      <c r="H25" s="2" t="s">
        <v>91</v>
      </c>
      <c r="I25" s="2" t="s">
        <v>204</v>
      </c>
      <c r="J25" s="2">
        <v>1</v>
      </c>
      <c r="K25" s="2"/>
    </row>
    <row r="26" spans="1:11" x14ac:dyDescent="0.15">
      <c r="A26" s="35" t="s">
        <v>333</v>
      </c>
      <c r="B26" s="35" t="s">
        <v>284</v>
      </c>
      <c r="C26" s="49" t="s">
        <v>334</v>
      </c>
      <c r="D26" s="35" t="s">
        <v>239</v>
      </c>
      <c r="E26" s="2" t="s">
        <v>216</v>
      </c>
      <c r="F26" s="2" t="s">
        <v>104</v>
      </c>
      <c r="G26" s="2">
        <v>4222</v>
      </c>
      <c r="H26" s="2" t="s">
        <v>91</v>
      </c>
      <c r="I26" s="2" t="s">
        <v>336</v>
      </c>
      <c r="J26" s="2">
        <v>1</v>
      </c>
      <c r="K26" s="2"/>
    </row>
    <row r="27" spans="1:11" x14ac:dyDescent="0.15">
      <c r="A27" s="35" t="s">
        <v>333</v>
      </c>
      <c r="B27" s="35" t="s">
        <v>284</v>
      </c>
      <c r="C27" s="49" t="s">
        <v>334</v>
      </c>
      <c r="D27" s="35" t="s">
        <v>239</v>
      </c>
      <c r="E27" s="2" t="s">
        <v>216</v>
      </c>
      <c r="F27" s="2" t="s">
        <v>337</v>
      </c>
      <c r="G27" s="2">
        <v>3005</v>
      </c>
      <c r="H27" s="2" t="s">
        <v>91</v>
      </c>
      <c r="I27" s="2" t="s">
        <v>204</v>
      </c>
      <c r="J27" s="2">
        <v>1</v>
      </c>
      <c r="K27" s="2"/>
    </row>
    <row r="28" spans="1:11" x14ac:dyDescent="0.15">
      <c r="A28" s="35" t="s">
        <v>333</v>
      </c>
      <c r="B28" s="35" t="s">
        <v>284</v>
      </c>
      <c r="C28" s="31" t="s">
        <v>334</v>
      </c>
      <c r="D28" s="35" t="s">
        <v>239</v>
      </c>
      <c r="E28" s="36" t="s">
        <v>216</v>
      </c>
      <c r="F28" s="36" t="s">
        <v>338</v>
      </c>
      <c r="G28" s="36">
        <v>3656</v>
      </c>
      <c r="H28" s="36" t="s">
        <v>91</v>
      </c>
      <c r="I28" s="36" t="s">
        <v>214</v>
      </c>
      <c r="J28" s="36">
        <v>1</v>
      </c>
      <c r="K28" s="36"/>
    </row>
    <row r="29" spans="1:11" x14ac:dyDescent="0.15">
      <c r="A29" s="35" t="s">
        <v>333</v>
      </c>
      <c r="B29" s="35" t="s">
        <v>284</v>
      </c>
      <c r="C29" s="49" t="s">
        <v>334</v>
      </c>
      <c r="D29" s="35" t="s">
        <v>239</v>
      </c>
      <c r="E29" s="2" t="s">
        <v>216</v>
      </c>
      <c r="F29" s="2" t="s">
        <v>339</v>
      </c>
      <c r="G29" s="2">
        <v>3143</v>
      </c>
      <c r="H29" s="2" t="s">
        <v>91</v>
      </c>
      <c r="I29" s="2" t="s">
        <v>204</v>
      </c>
      <c r="J29" s="2">
        <v>1</v>
      </c>
      <c r="K29" s="2"/>
    </row>
    <row r="30" spans="1:11" x14ac:dyDescent="0.15">
      <c r="A30" s="35" t="s">
        <v>333</v>
      </c>
      <c r="B30" s="35" t="s">
        <v>284</v>
      </c>
      <c r="C30" s="49" t="s">
        <v>334</v>
      </c>
      <c r="D30" s="35" t="s">
        <v>239</v>
      </c>
      <c r="E30" s="2" t="s">
        <v>216</v>
      </c>
      <c r="F30" s="2" t="s">
        <v>289</v>
      </c>
      <c r="G30" s="2">
        <v>3683</v>
      </c>
      <c r="H30" s="2" t="s">
        <v>91</v>
      </c>
      <c r="I30" s="2" t="s">
        <v>214</v>
      </c>
      <c r="J30" s="2">
        <v>2</v>
      </c>
      <c r="K30" s="2"/>
    </row>
    <row r="31" spans="1:11" x14ac:dyDescent="0.15">
      <c r="A31" s="35" t="s">
        <v>333</v>
      </c>
      <c r="B31" s="35" t="s">
        <v>284</v>
      </c>
      <c r="C31" s="31" t="s">
        <v>334</v>
      </c>
      <c r="D31" s="35" t="s">
        <v>239</v>
      </c>
      <c r="E31" s="2" t="s">
        <v>216</v>
      </c>
      <c r="F31" s="2" t="s">
        <v>217</v>
      </c>
      <c r="G31" s="2">
        <v>2927</v>
      </c>
      <c r="H31" s="2" t="s">
        <v>91</v>
      </c>
      <c r="I31" s="2" t="s">
        <v>218</v>
      </c>
      <c r="J31" s="2">
        <v>2</v>
      </c>
      <c r="K31" s="2"/>
    </row>
    <row r="32" spans="1:11" x14ac:dyDescent="0.15">
      <c r="A32" s="35" t="s">
        <v>333</v>
      </c>
      <c r="B32" s="35" t="s">
        <v>284</v>
      </c>
      <c r="C32" s="31" t="s">
        <v>334</v>
      </c>
      <c r="D32" s="35" t="s">
        <v>239</v>
      </c>
      <c r="E32" s="36" t="s">
        <v>216</v>
      </c>
      <c r="F32" s="36" t="s">
        <v>340</v>
      </c>
      <c r="G32" s="36">
        <v>3667</v>
      </c>
      <c r="H32" s="36" t="s">
        <v>91</v>
      </c>
      <c r="I32" s="36" t="s">
        <v>218</v>
      </c>
      <c r="J32" s="36">
        <v>3</v>
      </c>
      <c r="K32" s="36"/>
    </row>
    <row r="33" spans="1:11" x14ac:dyDescent="0.15">
      <c r="A33" s="35" t="s">
        <v>333</v>
      </c>
      <c r="B33" s="35" t="s">
        <v>284</v>
      </c>
      <c r="C33" s="49" t="s">
        <v>334</v>
      </c>
      <c r="D33" s="35" t="s">
        <v>239</v>
      </c>
      <c r="E33" s="2" t="s">
        <v>216</v>
      </c>
      <c r="F33" s="2" t="s">
        <v>341</v>
      </c>
      <c r="G33" s="2">
        <v>3806</v>
      </c>
      <c r="H33" s="2" t="s">
        <v>91</v>
      </c>
      <c r="I33" s="2" t="s">
        <v>342</v>
      </c>
      <c r="J33" s="2">
        <v>3</v>
      </c>
      <c r="K33" s="2"/>
    </row>
    <row r="34" spans="1:11" x14ac:dyDescent="0.15">
      <c r="A34" s="35" t="s">
        <v>333</v>
      </c>
      <c r="B34" s="35" t="s">
        <v>284</v>
      </c>
      <c r="C34" s="49" t="s">
        <v>334</v>
      </c>
      <c r="D34" s="35" t="s">
        <v>239</v>
      </c>
      <c r="E34" s="2" t="s">
        <v>216</v>
      </c>
      <c r="F34" s="2" t="s">
        <v>221</v>
      </c>
      <c r="G34" s="2">
        <v>3608</v>
      </c>
      <c r="H34" s="2" t="s">
        <v>91</v>
      </c>
      <c r="I34" s="2" t="s">
        <v>222</v>
      </c>
      <c r="J34" s="2">
        <v>3</v>
      </c>
      <c r="K34" s="2"/>
    </row>
    <row r="35" spans="1:11" x14ac:dyDescent="0.15">
      <c r="A35" s="35" t="s">
        <v>333</v>
      </c>
      <c r="B35" s="35" t="s">
        <v>284</v>
      </c>
      <c r="C35" s="49" t="s">
        <v>334</v>
      </c>
      <c r="D35" s="35" t="s">
        <v>239</v>
      </c>
      <c r="E35" s="2" t="s">
        <v>216</v>
      </c>
      <c r="F35" s="2" t="s">
        <v>207</v>
      </c>
      <c r="G35" s="2">
        <v>3464</v>
      </c>
      <c r="H35" s="2" t="s">
        <v>91</v>
      </c>
      <c r="I35" s="2" t="s">
        <v>208</v>
      </c>
      <c r="J35" s="2">
        <v>3</v>
      </c>
      <c r="K35" s="2"/>
    </row>
    <row r="36" spans="1:11" x14ac:dyDescent="0.15">
      <c r="A36" s="35" t="s">
        <v>333</v>
      </c>
      <c r="B36" s="35" t="s">
        <v>284</v>
      </c>
      <c r="C36" s="49" t="s">
        <v>334</v>
      </c>
      <c r="D36" s="35" t="s">
        <v>239</v>
      </c>
      <c r="E36" s="2" t="s">
        <v>216</v>
      </c>
      <c r="F36" s="2" t="s">
        <v>224</v>
      </c>
      <c r="G36" s="2">
        <v>3923</v>
      </c>
      <c r="H36" s="2" t="s">
        <v>91</v>
      </c>
      <c r="I36" s="2" t="s">
        <v>212</v>
      </c>
      <c r="J36" s="2">
        <v>2</v>
      </c>
      <c r="K36" s="2"/>
    </row>
    <row r="37" spans="1:11" x14ac:dyDescent="0.15">
      <c r="A37" s="35" t="s">
        <v>333</v>
      </c>
      <c r="B37" s="35" t="s">
        <v>284</v>
      </c>
      <c r="C37" s="49" t="s">
        <v>334</v>
      </c>
      <c r="D37" s="35" t="s">
        <v>239</v>
      </c>
      <c r="E37" s="2" t="s">
        <v>216</v>
      </c>
      <c r="F37" s="2" t="s">
        <v>162</v>
      </c>
      <c r="G37" s="2">
        <v>3673</v>
      </c>
      <c r="H37" s="2" t="s">
        <v>91</v>
      </c>
      <c r="I37" s="2" t="s">
        <v>229</v>
      </c>
      <c r="J37" s="2">
        <v>1</v>
      </c>
      <c r="K37" s="2"/>
    </row>
    <row r="38" spans="1:11" x14ac:dyDescent="0.15">
      <c r="A38" s="35" t="s">
        <v>333</v>
      </c>
      <c r="B38" s="35" t="s">
        <v>284</v>
      </c>
      <c r="C38" s="49" t="s">
        <v>334</v>
      </c>
      <c r="D38" s="35" t="s">
        <v>239</v>
      </c>
      <c r="E38" s="2" t="s">
        <v>216</v>
      </c>
      <c r="F38" s="2" t="s">
        <v>225</v>
      </c>
      <c r="G38" s="2">
        <v>3904</v>
      </c>
      <c r="H38" s="2" t="s">
        <v>91</v>
      </c>
      <c r="I38" s="2" t="s">
        <v>226</v>
      </c>
      <c r="J38" s="2">
        <v>3</v>
      </c>
      <c r="K38" s="2"/>
    </row>
    <row r="39" spans="1:11" x14ac:dyDescent="0.15">
      <c r="A39" s="35" t="s">
        <v>333</v>
      </c>
      <c r="B39" s="35" t="s">
        <v>284</v>
      </c>
      <c r="C39" s="49" t="s">
        <v>334</v>
      </c>
      <c r="D39" s="35" t="s">
        <v>239</v>
      </c>
      <c r="E39" s="2" t="s">
        <v>216</v>
      </c>
      <c r="F39" s="2" t="s">
        <v>343</v>
      </c>
      <c r="G39" s="2">
        <v>3997</v>
      </c>
      <c r="H39" s="2" t="s">
        <v>91</v>
      </c>
      <c r="I39" s="2" t="s">
        <v>229</v>
      </c>
      <c r="J39" s="2">
        <v>3</v>
      </c>
      <c r="K39" s="2"/>
    </row>
    <row r="40" spans="1:11" x14ac:dyDescent="0.15">
      <c r="A40" s="35" t="s">
        <v>333</v>
      </c>
      <c r="B40" s="35" t="s">
        <v>284</v>
      </c>
      <c r="C40" s="49" t="s">
        <v>334</v>
      </c>
      <c r="D40" s="35" t="s">
        <v>239</v>
      </c>
      <c r="E40" s="2" t="s">
        <v>216</v>
      </c>
      <c r="F40" s="2" t="s">
        <v>228</v>
      </c>
      <c r="G40" s="2">
        <v>4724</v>
      </c>
      <c r="H40" s="2" t="s">
        <v>91</v>
      </c>
      <c r="I40" s="2" t="s">
        <v>222</v>
      </c>
      <c r="J40" s="2">
        <v>3</v>
      </c>
      <c r="K40" s="2"/>
    </row>
    <row r="41" spans="1:11" x14ac:dyDescent="0.15">
      <c r="A41" s="35" t="s">
        <v>333</v>
      </c>
      <c r="B41" s="35" t="s">
        <v>284</v>
      </c>
      <c r="C41" s="31" t="s">
        <v>334</v>
      </c>
      <c r="D41" s="35" t="s">
        <v>239</v>
      </c>
      <c r="E41" s="36" t="s">
        <v>216</v>
      </c>
      <c r="F41" s="36" t="s">
        <v>231</v>
      </c>
      <c r="G41" s="36">
        <v>5079</v>
      </c>
      <c r="H41" s="36" t="s">
        <v>91</v>
      </c>
      <c r="I41" s="36" t="s">
        <v>204</v>
      </c>
      <c r="J41" s="36">
        <v>3</v>
      </c>
      <c r="K41" s="36"/>
    </row>
    <row r="42" spans="1:11" x14ac:dyDescent="0.15">
      <c r="A42" s="35" t="s">
        <v>333</v>
      </c>
      <c r="B42" s="35" t="s">
        <v>284</v>
      </c>
      <c r="C42" s="49" t="s">
        <v>334</v>
      </c>
      <c r="D42" s="35" t="s">
        <v>239</v>
      </c>
      <c r="E42" s="2" t="s">
        <v>216</v>
      </c>
      <c r="F42" s="2" t="s">
        <v>230</v>
      </c>
      <c r="G42" s="2">
        <v>5181</v>
      </c>
      <c r="H42" s="2" t="s">
        <v>91</v>
      </c>
      <c r="I42" s="2" t="s">
        <v>214</v>
      </c>
      <c r="J42" s="2">
        <v>3</v>
      </c>
      <c r="K42" s="2"/>
    </row>
    <row r="43" spans="1:11" x14ac:dyDescent="0.15">
      <c r="A43" s="35" t="s">
        <v>333</v>
      </c>
      <c r="B43" s="35" t="s">
        <v>284</v>
      </c>
      <c r="C43" s="49" t="s">
        <v>334</v>
      </c>
      <c r="D43" s="35" t="s">
        <v>239</v>
      </c>
      <c r="E43" s="2" t="s">
        <v>240</v>
      </c>
      <c r="F43" s="2" t="s">
        <v>288</v>
      </c>
      <c r="G43" s="2">
        <v>1026</v>
      </c>
      <c r="H43" s="2" t="s">
        <v>91</v>
      </c>
      <c r="I43" s="2" t="s">
        <v>214</v>
      </c>
      <c r="J43" s="2">
        <v>2</v>
      </c>
      <c r="K43" s="2">
        <v>0.9</v>
      </c>
    </row>
    <row r="44" spans="1:11" x14ac:dyDescent="0.15">
      <c r="A44" s="35" t="s">
        <v>333</v>
      </c>
      <c r="B44" s="35" t="s">
        <v>284</v>
      </c>
      <c r="C44" s="49" t="s">
        <v>334</v>
      </c>
      <c r="D44" s="35" t="s">
        <v>239</v>
      </c>
      <c r="E44" s="2" t="s">
        <v>240</v>
      </c>
      <c r="F44" s="2" t="s">
        <v>344</v>
      </c>
      <c r="G44" s="2">
        <v>1052</v>
      </c>
      <c r="H44" s="2" t="s">
        <v>91</v>
      </c>
      <c r="I44" s="2" t="s">
        <v>342</v>
      </c>
      <c r="J44" s="2">
        <v>3</v>
      </c>
      <c r="K44" s="2">
        <v>1</v>
      </c>
    </row>
    <row r="45" spans="1:11" x14ac:dyDescent="0.15">
      <c r="A45" s="35" t="s">
        <v>333</v>
      </c>
      <c r="B45" s="35" t="s">
        <v>284</v>
      </c>
      <c r="C45" s="31" t="s">
        <v>334</v>
      </c>
      <c r="D45" s="35" t="s">
        <v>239</v>
      </c>
      <c r="E45" s="2" t="s">
        <v>240</v>
      </c>
      <c r="F45" s="2" t="s">
        <v>345</v>
      </c>
      <c r="G45" s="2">
        <v>1133</v>
      </c>
      <c r="H45" s="2" t="s">
        <v>91</v>
      </c>
      <c r="I45" s="2" t="s">
        <v>204</v>
      </c>
      <c r="J45" s="2">
        <v>1</v>
      </c>
      <c r="K45" s="2">
        <v>0.9</v>
      </c>
    </row>
    <row r="46" spans="1:11" x14ac:dyDescent="0.15">
      <c r="A46" s="35" t="s">
        <v>333</v>
      </c>
      <c r="B46" s="35" t="s">
        <v>284</v>
      </c>
      <c r="C46" s="49" t="s">
        <v>334</v>
      </c>
      <c r="D46" s="35" t="s">
        <v>239</v>
      </c>
      <c r="E46" s="2" t="s">
        <v>240</v>
      </c>
      <c r="F46" s="2" t="s">
        <v>292</v>
      </c>
      <c r="G46" s="2">
        <v>1226</v>
      </c>
      <c r="H46" s="2" t="s">
        <v>91</v>
      </c>
      <c r="I46" s="2" t="s">
        <v>212</v>
      </c>
      <c r="J46" s="2">
        <v>2</v>
      </c>
      <c r="K46" s="2">
        <v>0.1</v>
      </c>
    </row>
    <row r="47" spans="1:11" x14ac:dyDescent="0.15">
      <c r="A47" s="35" t="s">
        <v>333</v>
      </c>
      <c r="B47" s="35" t="s">
        <v>284</v>
      </c>
      <c r="C47" s="49" t="s">
        <v>334</v>
      </c>
      <c r="D47" s="35" t="s">
        <v>239</v>
      </c>
      <c r="E47" s="2" t="s">
        <v>240</v>
      </c>
      <c r="F47" s="2" t="s">
        <v>346</v>
      </c>
      <c r="G47" s="2">
        <v>1045</v>
      </c>
      <c r="H47" s="2" t="s">
        <v>91</v>
      </c>
      <c r="I47" s="2" t="s">
        <v>342</v>
      </c>
      <c r="J47" s="2">
        <v>3</v>
      </c>
      <c r="K47" s="2">
        <v>-0.1</v>
      </c>
    </row>
    <row r="48" spans="1:11" x14ac:dyDescent="0.15">
      <c r="A48" s="35" t="s">
        <v>333</v>
      </c>
      <c r="B48" s="35" t="s">
        <v>284</v>
      </c>
      <c r="C48" s="49" t="s">
        <v>334</v>
      </c>
      <c r="D48" s="35" t="s">
        <v>239</v>
      </c>
      <c r="E48" s="2" t="s">
        <v>240</v>
      </c>
      <c r="F48" s="2" t="s">
        <v>294</v>
      </c>
      <c r="G48" s="2">
        <v>1135</v>
      </c>
      <c r="H48" s="2" t="s">
        <v>91</v>
      </c>
      <c r="I48" s="2" t="s">
        <v>208</v>
      </c>
      <c r="J48" s="2">
        <v>1</v>
      </c>
      <c r="K48" s="2">
        <v>-0.2</v>
      </c>
    </row>
    <row r="49" spans="1:11" x14ac:dyDescent="0.15">
      <c r="A49" s="35" t="s">
        <v>333</v>
      </c>
      <c r="B49" s="35" t="s">
        <v>284</v>
      </c>
      <c r="C49" s="49" t="s">
        <v>334</v>
      </c>
      <c r="D49" s="35" t="s">
        <v>239</v>
      </c>
      <c r="E49" s="2" t="s">
        <v>240</v>
      </c>
      <c r="F49" s="2" t="s">
        <v>291</v>
      </c>
      <c r="G49" s="2">
        <v>1223</v>
      </c>
      <c r="H49" s="2" t="s">
        <v>91</v>
      </c>
      <c r="I49" s="2" t="s">
        <v>212</v>
      </c>
      <c r="J49" s="2">
        <v>2</v>
      </c>
      <c r="K49" s="2">
        <v>1.1000000000000001</v>
      </c>
    </row>
    <row r="50" spans="1:11" x14ac:dyDescent="0.15">
      <c r="A50" s="35" t="s">
        <v>333</v>
      </c>
      <c r="B50" s="35" t="s">
        <v>284</v>
      </c>
      <c r="C50" s="49" t="s">
        <v>334</v>
      </c>
      <c r="D50" s="35" t="s">
        <v>239</v>
      </c>
      <c r="E50" s="2" t="s">
        <v>240</v>
      </c>
      <c r="F50" s="2" t="s">
        <v>227</v>
      </c>
      <c r="G50" s="2">
        <v>1052</v>
      </c>
      <c r="H50" s="2" t="s">
        <v>91</v>
      </c>
      <c r="I50" s="2" t="s">
        <v>204</v>
      </c>
      <c r="J50" s="2">
        <v>2</v>
      </c>
      <c r="K50" s="2">
        <v>0.6</v>
      </c>
    </row>
    <row r="51" spans="1:11" x14ac:dyDescent="0.15">
      <c r="A51" s="35" t="s">
        <v>333</v>
      </c>
      <c r="B51" s="35" t="s">
        <v>284</v>
      </c>
      <c r="C51" s="49" t="s">
        <v>334</v>
      </c>
      <c r="D51" s="35" t="s">
        <v>239</v>
      </c>
      <c r="E51" s="2" t="s">
        <v>240</v>
      </c>
      <c r="F51" s="2" t="s">
        <v>242</v>
      </c>
      <c r="G51" s="2">
        <v>1104</v>
      </c>
      <c r="H51" s="2" t="s">
        <v>91</v>
      </c>
      <c r="I51" s="2" t="s">
        <v>220</v>
      </c>
      <c r="J51" s="2">
        <v>3</v>
      </c>
      <c r="K51" s="2">
        <v>0.1</v>
      </c>
    </row>
    <row r="52" spans="1:11" x14ac:dyDescent="0.15">
      <c r="A52" s="35" t="s">
        <v>333</v>
      </c>
      <c r="B52" s="35" t="s">
        <v>284</v>
      </c>
      <c r="C52" s="49" t="s">
        <v>334</v>
      </c>
      <c r="D52" s="35" t="s">
        <v>239</v>
      </c>
      <c r="E52" s="2" t="s">
        <v>240</v>
      </c>
      <c r="F52" s="2" t="s">
        <v>213</v>
      </c>
      <c r="G52" s="2">
        <v>1256</v>
      </c>
      <c r="H52" s="2" t="s">
        <v>91</v>
      </c>
      <c r="I52" s="2" t="s">
        <v>214</v>
      </c>
      <c r="J52" s="2">
        <v>2</v>
      </c>
      <c r="K52" s="2">
        <v>0.5</v>
      </c>
    </row>
    <row r="53" spans="1:11" x14ac:dyDescent="0.15">
      <c r="A53" s="35" t="s">
        <v>333</v>
      </c>
      <c r="B53" s="35" t="s">
        <v>284</v>
      </c>
      <c r="C53" s="49" t="s">
        <v>334</v>
      </c>
      <c r="D53" s="35" t="s">
        <v>239</v>
      </c>
      <c r="E53" s="2" t="s">
        <v>240</v>
      </c>
      <c r="F53" s="2" t="s">
        <v>243</v>
      </c>
      <c r="G53" s="2">
        <v>1114</v>
      </c>
      <c r="H53" s="2" t="s">
        <v>91</v>
      </c>
      <c r="I53" s="2" t="s">
        <v>209</v>
      </c>
      <c r="J53" s="2">
        <v>3</v>
      </c>
      <c r="K53" s="2">
        <v>1.3</v>
      </c>
    </row>
    <row r="54" spans="1:11" x14ac:dyDescent="0.15">
      <c r="A54" s="35" t="s">
        <v>333</v>
      </c>
      <c r="B54" s="35" t="s">
        <v>284</v>
      </c>
      <c r="C54" s="31" t="s">
        <v>334</v>
      </c>
      <c r="D54" s="35" t="s">
        <v>239</v>
      </c>
      <c r="E54" s="36" t="s">
        <v>240</v>
      </c>
      <c r="F54" s="36" t="s">
        <v>244</v>
      </c>
      <c r="G54" s="36">
        <v>1211</v>
      </c>
      <c r="H54" s="36" t="s">
        <v>91</v>
      </c>
      <c r="I54" s="36" t="s">
        <v>208</v>
      </c>
      <c r="J54" s="36">
        <v>2</v>
      </c>
      <c r="K54" s="36">
        <v>1.6</v>
      </c>
    </row>
    <row r="55" spans="1:11" x14ac:dyDescent="0.15">
      <c r="A55" s="35" t="s">
        <v>333</v>
      </c>
      <c r="B55" s="35" t="s">
        <v>284</v>
      </c>
      <c r="C55" s="49" t="s">
        <v>334</v>
      </c>
      <c r="D55" s="35" t="s">
        <v>239</v>
      </c>
      <c r="E55" s="2" t="s">
        <v>240</v>
      </c>
      <c r="F55" s="2" t="s">
        <v>241</v>
      </c>
      <c r="G55" s="2">
        <v>1292</v>
      </c>
      <c r="H55" s="2" t="s">
        <v>91</v>
      </c>
      <c r="I55" s="2" t="s">
        <v>208</v>
      </c>
      <c r="J55" s="2">
        <v>3</v>
      </c>
      <c r="K55" s="2">
        <v>0.3</v>
      </c>
    </row>
    <row r="56" spans="1:11" x14ac:dyDescent="0.15">
      <c r="A56" s="35" t="s">
        <v>333</v>
      </c>
      <c r="B56" s="35" t="s">
        <v>284</v>
      </c>
      <c r="C56" s="49" t="s">
        <v>334</v>
      </c>
      <c r="D56" s="35" t="s">
        <v>239</v>
      </c>
      <c r="E56" s="2" t="s">
        <v>240</v>
      </c>
      <c r="F56" s="2" t="s">
        <v>245</v>
      </c>
      <c r="G56" s="2">
        <v>1425</v>
      </c>
      <c r="H56" s="2" t="s">
        <v>91</v>
      </c>
      <c r="I56" s="2" t="s">
        <v>209</v>
      </c>
      <c r="J56" s="2">
        <v>3</v>
      </c>
      <c r="K56" s="2">
        <v>1.2</v>
      </c>
    </row>
    <row r="57" spans="1:11" x14ac:dyDescent="0.15">
      <c r="A57" s="35" t="s">
        <v>333</v>
      </c>
      <c r="B57" s="35" t="s">
        <v>284</v>
      </c>
      <c r="C57" s="49" t="s">
        <v>334</v>
      </c>
      <c r="D57" s="35" t="s">
        <v>239</v>
      </c>
      <c r="E57" s="2" t="s">
        <v>163</v>
      </c>
      <c r="F57" s="2" t="s">
        <v>174</v>
      </c>
      <c r="G57" s="2">
        <v>632</v>
      </c>
      <c r="H57" s="2" t="s">
        <v>91</v>
      </c>
      <c r="I57" s="2" t="s">
        <v>214</v>
      </c>
      <c r="J57" s="2">
        <v>1</v>
      </c>
      <c r="K57" s="2"/>
    </row>
    <row r="58" spans="1:11" x14ac:dyDescent="0.15">
      <c r="A58" s="35" t="s">
        <v>333</v>
      </c>
      <c r="B58" s="35" t="s">
        <v>284</v>
      </c>
      <c r="C58" s="49" t="s">
        <v>334</v>
      </c>
      <c r="D58" s="35" t="s">
        <v>239</v>
      </c>
      <c r="E58" s="2" t="s">
        <v>163</v>
      </c>
      <c r="F58" s="2" t="s">
        <v>248</v>
      </c>
      <c r="G58" s="2">
        <v>744</v>
      </c>
      <c r="H58" s="2" t="s">
        <v>91</v>
      </c>
      <c r="I58" s="2" t="s">
        <v>212</v>
      </c>
      <c r="J58" s="2">
        <v>2</v>
      </c>
      <c r="K58" s="2"/>
    </row>
    <row r="59" spans="1:11" x14ac:dyDescent="0.15">
      <c r="A59" s="35" t="s">
        <v>333</v>
      </c>
      <c r="B59" s="35" t="s">
        <v>284</v>
      </c>
      <c r="C59" s="49" t="s">
        <v>334</v>
      </c>
      <c r="D59" s="35" t="s">
        <v>239</v>
      </c>
      <c r="E59" s="2" t="s">
        <v>163</v>
      </c>
      <c r="F59" s="2" t="s">
        <v>171</v>
      </c>
      <c r="G59" s="2">
        <v>791</v>
      </c>
      <c r="H59" s="2" t="s">
        <v>91</v>
      </c>
      <c r="I59" s="2" t="s">
        <v>206</v>
      </c>
      <c r="J59" s="2">
        <v>1</v>
      </c>
      <c r="K59" s="2"/>
    </row>
    <row r="60" spans="1:11" x14ac:dyDescent="0.15">
      <c r="A60" s="35" t="s">
        <v>333</v>
      </c>
      <c r="B60" s="35" t="s">
        <v>284</v>
      </c>
      <c r="C60" s="49" t="s">
        <v>334</v>
      </c>
      <c r="D60" s="35" t="s">
        <v>239</v>
      </c>
      <c r="E60" s="2" t="s">
        <v>163</v>
      </c>
      <c r="F60" s="2" t="s">
        <v>219</v>
      </c>
      <c r="G60" s="2">
        <v>948</v>
      </c>
      <c r="H60" s="2" t="s">
        <v>91</v>
      </c>
      <c r="I60" s="2" t="s">
        <v>220</v>
      </c>
      <c r="J60" s="2">
        <v>2</v>
      </c>
      <c r="K60" s="2"/>
    </row>
    <row r="61" spans="1:11" x14ac:dyDescent="0.15">
      <c r="A61" s="35" t="s">
        <v>333</v>
      </c>
      <c r="B61" s="35" t="s">
        <v>284</v>
      </c>
      <c r="C61" s="31" t="s">
        <v>334</v>
      </c>
      <c r="D61" s="35" t="s">
        <v>239</v>
      </c>
      <c r="E61" s="2" t="s">
        <v>163</v>
      </c>
      <c r="F61" s="2" t="s">
        <v>347</v>
      </c>
      <c r="G61" s="2">
        <v>860</v>
      </c>
      <c r="H61" s="2" t="s">
        <v>91</v>
      </c>
      <c r="I61" s="2" t="s">
        <v>203</v>
      </c>
      <c r="J61" s="2">
        <v>3</v>
      </c>
      <c r="K61" s="2"/>
    </row>
    <row r="62" spans="1:11" x14ac:dyDescent="0.15">
      <c r="A62" s="35" t="s">
        <v>333</v>
      </c>
      <c r="B62" s="35" t="s">
        <v>284</v>
      </c>
      <c r="C62" s="49" t="s">
        <v>334</v>
      </c>
      <c r="D62" s="35" t="s">
        <v>239</v>
      </c>
      <c r="E62" s="2" t="s">
        <v>163</v>
      </c>
      <c r="F62" s="2" t="s">
        <v>348</v>
      </c>
      <c r="G62" s="2">
        <v>710</v>
      </c>
      <c r="H62" s="2" t="s">
        <v>91</v>
      </c>
      <c r="I62" s="2" t="s">
        <v>336</v>
      </c>
      <c r="J62" s="2">
        <v>1</v>
      </c>
      <c r="K62" s="2"/>
    </row>
    <row r="63" spans="1:11" x14ac:dyDescent="0.15">
      <c r="A63" s="35" t="s">
        <v>333</v>
      </c>
      <c r="B63" s="35" t="s">
        <v>284</v>
      </c>
      <c r="C63" s="49" t="s">
        <v>334</v>
      </c>
      <c r="D63" s="35" t="s">
        <v>239</v>
      </c>
      <c r="E63" s="2" t="s">
        <v>163</v>
      </c>
      <c r="F63" s="2" t="s">
        <v>349</v>
      </c>
      <c r="G63" s="2">
        <v>782</v>
      </c>
      <c r="H63" s="2" t="s">
        <v>91</v>
      </c>
      <c r="I63" s="2" t="s">
        <v>247</v>
      </c>
      <c r="J63" s="2">
        <v>3</v>
      </c>
      <c r="K63" s="2"/>
    </row>
    <row r="64" spans="1:11" x14ac:dyDescent="0.15">
      <c r="A64" s="35" t="s">
        <v>333</v>
      </c>
      <c r="B64" s="35" t="s">
        <v>284</v>
      </c>
      <c r="C64" s="49" t="s">
        <v>334</v>
      </c>
      <c r="D64" s="35" t="s">
        <v>239</v>
      </c>
      <c r="E64" s="2" t="s">
        <v>163</v>
      </c>
      <c r="F64" s="2" t="s">
        <v>350</v>
      </c>
      <c r="G64" s="2">
        <v>890</v>
      </c>
      <c r="H64" s="2" t="s">
        <v>91</v>
      </c>
      <c r="I64" s="2" t="s">
        <v>342</v>
      </c>
      <c r="J64" s="2">
        <v>3</v>
      </c>
      <c r="K64" s="2"/>
    </row>
    <row r="65" spans="1:11" x14ac:dyDescent="0.15">
      <c r="A65" s="35" t="s">
        <v>333</v>
      </c>
      <c r="B65" s="35" t="s">
        <v>284</v>
      </c>
      <c r="C65" s="49" t="s">
        <v>334</v>
      </c>
      <c r="D65" s="35" t="s">
        <v>239</v>
      </c>
      <c r="E65" s="2" t="s">
        <v>163</v>
      </c>
      <c r="F65" s="2" t="s">
        <v>351</v>
      </c>
      <c r="G65" s="2">
        <v>830</v>
      </c>
      <c r="H65" s="2" t="s">
        <v>91</v>
      </c>
      <c r="I65" s="2" t="s">
        <v>209</v>
      </c>
      <c r="J65" s="2">
        <v>1</v>
      </c>
      <c r="K65" s="2"/>
    </row>
    <row r="66" spans="1:11" x14ac:dyDescent="0.15">
      <c r="A66" s="35" t="s">
        <v>333</v>
      </c>
      <c r="B66" s="35" t="s">
        <v>284</v>
      </c>
      <c r="C66" s="49" t="s">
        <v>334</v>
      </c>
      <c r="D66" s="35" t="s">
        <v>239</v>
      </c>
      <c r="E66" s="2" t="s">
        <v>163</v>
      </c>
      <c r="F66" s="2" t="s">
        <v>352</v>
      </c>
      <c r="G66" s="2">
        <v>698</v>
      </c>
      <c r="H66" s="2" t="s">
        <v>91</v>
      </c>
      <c r="I66" s="2" t="s">
        <v>342</v>
      </c>
      <c r="J66" s="2">
        <v>3</v>
      </c>
      <c r="K66" s="2"/>
    </row>
    <row r="67" spans="1:11" x14ac:dyDescent="0.15">
      <c r="A67" s="35" t="s">
        <v>333</v>
      </c>
      <c r="B67" s="35" t="s">
        <v>284</v>
      </c>
      <c r="C67" s="49" t="s">
        <v>334</v>
      </c>
      <c r="D67" s="35" t="s">
        <v>239</v>
      </c>
      <c r="E67" s="2" t="s">
        <v>163</v>
      </c>
      <c r="F67" s="2" t="s">
        <v>223</v>
      </c>
      <c r="G67" s="2">
        <v>1002</v>
      </c>
      <c r="H67" s="2" t="s">
        <v>91</v>
      </c>
      <c r="I67" s="2" t="s">
        <v>214</v>
      </c>
      <c r="J67" s="2">
        <v>2</v>
      </c>
      <c r="K67" s="2"/>
    </row>
    <row r="68" spans="1:11" x14ac:dyDescent="0.15">
      <c r="A68" s="35" t="s">
        <v>333</v>
      </c>
      <c r="B68" s="35" t="s">
        <v>284</v>
      </c>
      <c r="C68" s="31" t="s">
        <v>334</v>
      </c>
      <c r="D68" s="35" t="s">
        <v>239</v>
      </c>
      <c r="E68" s="2" t="s">
        <v>163</v>
      </c>
      <c r="F68" s="2" t="s">
        <v>172</v>
      </c>
      <c r="G68" s="2">
        <v>842</v>
      </c>
      <c r="H68" s="2" t="s">
        <v>91</v>
      </c>
      <c r="I68" s="2" t="s">
        <v>336</v>
      </c>
      <c r="J68" s="2">
        <v>1</v>
      </c>
      <c r="K68" s="2"/>
    </row>
    <row r="69" spans="1:11" x14ac:dyDescent="0.15">
      <c r="A69" s="35" t="s">
        <v>333</v>
      </c>
      <c r="B69" s="35" t="s">
        <v>284</v>
      </c>
      <c r="C69" s="49" t="s">
        <v>334</v>
      </c>
      <c r="D69" s="35" t="s">
        <v>239</v>
      </c>
      <c r="E69" s="2" t="s">
        <v>163</v>
      </c>
      <c r="F69" s="2" t="s">
        <v>249</v>
      </c>
      <c r="G69" s="2">
        <v>924</v>
      </c>
      <c r="H69" s="2" t="s">
        <v>91</v>
      </c>
      <c r="I69" s="2" t="s">
        <v>218</v>
      </c>
      <c r="J69" s="2">
        <v>3</v>
      </c>
      <c r="K69" s="2"/>
    </row>
    <row r="70" spans="1:11" x14ac:dyDescent="0.15">
      <c r="A70" s="35" t="s">
        <v>333</v>
      </c>
      <c r="B70" s="35" t="s">
        <v>284</v>
      </c>
      <c r="C70" s="31" t="s">
        <v>334</v>
      </c>
      <c r="D70" s="35" t="s">
        <v>239</v>
      </c>
      <c r="E70" s="36" t="s">
        <v>163</v>
      </c>
      <c r="F70" s="36" t="s">
        <v>250</v>
      </c>
      <c r="G70" s="36">
        <v>949</v>
      </c>
      <c r="H70" s="36" t="s">
        <v>91</v>
      </c>
      <c r="I70" s="36" t="s">
        <v>226</v>
      </c>
      <c r="J70" s="36">
        <v>3</v>
      </c>
      <c r="K70" s="36"/>
    </row>
    <row r="71" spans="1:11" x14ac:dyDescent="0.15">
      <c r="A71" s="35" t="s">
        <v>333</v>
      </c>
      <c r="B71" s="35" t="s">
        <v>284</v>
      </c>
      <c r="C71" s="49" t="s">
        <v>334</v>
      </c>
      <c r="D71" s="35" t="s">
        <v>239</v>
      </c>
      <c r="E71" s="2" t="s">
        <v>163</v>
      </c>
      <c r="F71" s="2" t="s">
        <v>353</v>
      </c>
      <c r="G71" s="2">
        <v>1090</v>
      </c>
      <c r="H71" s="2" t="s">
        <v>91</v>
      </c>
      <c r="I71" s="2" t="s">
        <v>336</v>
      </c>
      <c r="J71" s="2">
        <v>3</v>
      </c>
      <c r="K71" s="2"/>
    </row>
    <row r="72" spans="1:11" x14ac:dyDescent="0.15">
      <c r="A72" s="35" t="s">
        <v>333</v>
      </c>
      <c r="B72" s="35" t="s">
        <v>284</v>
      </c>
      <c r="C72" s="31" t="s">
        <v>334</v>
      </c>
      <c r="D72" s="35" t="s">
        <v>239</v>
      </c>
      <c r="E72" s="2" t="s">
        <v>163</v>
      </c>
      <c r="F72" s="2" t="s">
        <v>251</v>
      </c>
      <c r="G72" s="2">
        <v>1178</v>
      </c>
      <c r="H72" s="2" t="s">
        <v>91</v>
      </c>
      <c r="I72" s="2" t="s">
        <v>212</v>
      </c>
      <c r="J72" s="2">
        <v>2</v>
      </c>
      <c r="K72" s="2"/>
    </row>
    <row r="73" spans="1:11" x14ac:dyDescent="0.15">
      <c r="A73" s="35" t="s">
        <v>333</v>
      </c>
      <c r="B73" s="35" t="s">
        <v>284</v>
      </c>
      <c r="C73" s="49" t="s">
        <v>334</v>
      </c>
      <c r="D73" s="35" t="s">
        <v>239</v>
      </c>
      <c r="E73" s="2" t="s">
        <v>163</v>
      </c>
      <c r="F73" s="2" t="s">
        <v>252</v>
      </c>
      <c r="G73" s="2">
        <v>1434</v>
      </c>
      <c r="H73" s="2" t="s">
        <v>91</v>
      </c>
      <c r="I73" s="2" t="s">
        <v>214</v>
      </c>
      <c r="J73" s="2">
        <v>3</v>
      </c>
      <c r="K73" s="2"/>
    </row>
    <row r="74" spans="1:11" x14ac:dyDescent="0.15">
      <c r="A74" s="35" t="s">
        <v>333</v>
      </c>
      <c r="B74" s="35" t="s">
        <v>284</v>
      </c>
      <c r="C74" s="49" t="s">
        <v>334</v>
      </c>
      <c r="D74" s="35" t="s">
        <v>99</v>
      </c>
      <c r="E74" s="2" t="s">
        <v>163</v>
      </c>
      <c r="F74" s="2" t="s">
        <v>253</v>
      </c>
      <c r="G74" s="2">
        <v>1490</v>
      </c>
      <c r="H74" s="2" t="s">
        <v>91</v>
      </c>
      <c r="I74" s="2" t="s">
        <v>214</v>
      </c>
      <c r="J74" s="2">
        <v>3</v>
      </c>
      <c r="K74" s="2"/>
    </row>
    <row r="75" spans="1:11" x14ac:dyDescent="0.15">
      <c r="A75" s="35" t="s">
        <v>333</v>
      </c>
      <c r="B75" s="35" t="s">
        <v>284</v>
      </c>
      <c r="C75" s="49" t="s">
        <v>334</v>
      </c>
      <c r="D75" s="35" t="s">
        <v>99</v>
      </c>
      <c r="E75" s="2" t="s">
        <v>290</v>
      </c>
      <c r="F75" s="2" t="s">
        <v>168</v>
      </c>
      <c r="G75" s="2">
        <v>2071</v>
      </c>
      <c r="H75" s="2" t="s">
        <v>91</v>
      </c>
      <c r="I75" s="2" t="s">
        <v>72</v>
      </c>
      <c r="J75" s="2">
        <v>2</v>
      </c>
      <c r="K75" s="2"/>
    </row>
    <row r="76" spans="1:11" x14ac:dyDescent="0.15">
      <c r="A76" s="35" t="s">
        <v>333</v>
      </c>
      <c r="B76" s="35" t="s">
        <v>284</v>
      </c>
      <c r="C76" s="49" t="s">
        <v>334</v>
      </c>
      <c r="D76" s="35" t="s">
        <v>99</v>
      </c>
      <c r="E76" s="2" t="s">
        <v>290</v>
      </c>
      <c r="F76" s="2" t="s">
        <v>354</v>
      </c>
      <c r="G76" s="2">
        <v>2769</v>
      </c>
      <c r="H76" s="2" t="s">
        <v>91</v>
      </c>
      <c r="I76" s="2" t="s">
        <v>77</v>
      </c>
      <c r="J76" s="2">
        <v>1</v>
      </c>
      <c r="K76" s="2"/>
    </row>
    <row r="77" spans="1:11" x14ac:dyDescent="0.15">
      <c r="A77" s="35" t="s">
        <v>333</v>
      </c>
      <c r="B77" s="35" t="s">
        <v>284</v>
      </c>
      <c r="C77" s="49" t="s">
        <v>334</v>
      </c>
      <c r="D77" s="35" t="s">
        <v>99</v>
      </c>
      <c r="E77" s="2" t="s">
        <v>290</v>
      </c>
      <c r="F77" s="2" t="s">
        <v>355</v>
      </c>
      <c r="G77" s="2">
        <v>1771</v>
      </c>
      <c r="H77" s="2" t="s">
        <v>91</v>
      </c>
      <c r="I77" s="2" t="s">
        <v>81</v>
      </c>
      <c r="J77" s="2">
        <v>1</v>
      </c>
      <c r="K77" s="2"/>
    </row>
    <row r="78" spans="1:11" x14ac:dyDescent="0.15">
      <c r="A78" s="35" t="s">
        <v>333</v>
      </c>
      <c r="B78" s="35" t="s">
        <v>284</v>
      </c>
      <c r="C78" s="49" t="s">
        <v>334</v>
      </c>
      <c r="D78" s="35" t="s">
        <v>99</v>
      </c>
      <c r="E78" s="2" t="s">
        <v>290</v>
      </c>
      <c r="F78" s="2" t="s">
        <v>176</v>
      </c>
      <c r="G78" s="2">
        <v>2584</v>
      </c>
      <c r="H78" s="2" t="s">
        <v>91</v>
      </c>
      <c r="I78" s="2" t="s">
        <v>78</v>
      </c>
      <c r="J78" s="2">
        <v>2</v>
      </c>
      <c r="K78" s="2"/>
    </row>
    <row r="79" spans="1:11" x14ac:dyDescent="0.15">
      <c r="A79" s="35" t="s">
        <v>333</v>
      </c>
      <c r="B79" s="35" t="s">
        <v>284</v>
      </c>
      <c r="C79" s="49" t="s">
        <v>334</v>
      </c>
      <c r="D79" s="35" t="s">
        <v>99</v>
      </c>
      <c r="E79" s="2" t="s">
        <v>290</v>
      </c>
      <c r="F79" s="2" t="s">
        <v>157</v>
      </c>
      <c r="G79" s="2">
        <v>2976</v>
      </c>
      <c r="H79" s="2" t="s">
        <v>91</v>
      </c>
      <c r="I79" s="2" t="s">
        <v>78</v>
      </c>
      <c r="J79" s="2">
        <v>2</v>
      </c>
      <c r="K79" s="2"/>
    </row>
    <row r="80" spans="1:11" x14ac:dyDescent="0.15">
      <c r="A80" s="35" t="s">
        <v>333</v>
      </c>
      <c r="B80" s="35" t="s">
        <v>284</v>
      </c>
      <c r="C80" s="49" t="s">
        <v>334</v>
      </c>
      <c r="D80" s="35" t="s">
        <v>99</v>
      </c>
      <c r="E80" s="2" t="s">
        <v>290</v>
      </c>
      <c r="F80" s="2" t="s">
        <v>175</v>
      </c>
      <c r="G80" s="2">
        <v>3354</v>
      </c>
      <c r="H80" s="2" t="s">
        <v>91</v>
      </c>
      <c r="I80" s="2" t="s">
        <v>81</v>
      </c>
      <c r="J80" s="2">
        <v>2</v>
      </c>
      <c r="K80" s="2"/>
    </row>
    <row r="81" spans="1:11" x14ac:dyDescent="0.15">
      <c r="A81" s="35" t="s">
        <v>333</v>
      </c>
      <c r="B81" s="35" t="s">
        <v>284</v>
      </c>
      <c r="C81" s="31" t="s">
        <v>334</v>
      </c>
      <c r="D81" s="35" t="s">
        <v>99</v>
      </c>
      <c r="E81" s="2" t="s">
        <v>290</v>
      </c>
      <c r="F81" s="2" t="s">
        <v>178</v>
      </c>
      <c r="G81" s="2">
        <v>3684</v>
      </c>
      <c r="H81" s="2" t="s">
        <v>91</v>
      </c>
      <c r="I81" s="2" t="s">
        <v>81</v>
      </c>
      <c r="J81" s="2">
        <v>3</v>
      </c>
      <c r="K81" s="2"/>
    </row>
    <row r="82" spans="1:11" x14ac:dyDescent="0.15">
      <c r="A82" s="35" t="s">
        <v>333</v>
      </c>
      <c r="B82" s="35" t="s">
        <v>284</v>
      </c>
      <c r="C82" s="49" t="s">
        <v>334</v>
      </c>
      <c r="D82" s="35" t="s">
        <v>99</v>
      </c>
      <c r="E82" s="2" t="s">
        <v>290</v>
      </c>
      <c r="F82" s="2" t="s">
        <v>356</v>
      </c>
      <c r="G82" s="2">
        <v>3581</v>
      </c>
      <c r="H82" s="2" t="s">
        <v>91</v>
      </c>
      <c r="I82" s="2" t="s">
        <v>74</v>
      </c>
      <c r="J82" s="2">
        <v>3</v>
      </c>
      <c r="K82" s="2"/>
    </row>
    <row r="83" spans="1:11" x14ac:dyDescent="0.15">
      <c r="A83" s="35" t="s">
        <v>333</v>
      </c>
      <c r="B83" s="35" t="s">
        <v>284</v>
      </c>
      <c r="C83" s="49" t="s">
        <v>334</v>
      </c>
      <c r="D83" s="35" t="s">
        <v>99</v>
      </c>
      <c r="E83" s="2" t="s">
        <v>290</v>
      </c>
      <c r="F83" s="2" t="s">
        <v>179</v>
      </c>
      <c r="G83" s="2">
        <v>3411</v>
      </c>
      <c r="H83" s="2" t="s">
        <v>91</v>
      </c>
      <c r="I83" s="2" t="s">
        <v>81</v>
      </c>
      <c r="J83" s="2">
        <v>2</v>
      </c>
      <c r="K83" s="2"/>
    </row>
    <row r="84" spans="1:11" x14ac:dyDescent="0.15">
      <c r="A84" s="35" t="s">
        <v>333</v>
      </c>
      <c r="B84" s="35" t="s">
        <v>284</v>
      </c>
      <c r="C84" s="49" t="s">
        <v>334</v>
      </c>
      <c r="D84" s="35" t="s">
        <v>99</v>
      </c>
      <c r="E84" s="2" t="s">
        <v>290</v>
      </c>
      <c r="F84" s="2" t="s">
        <v>139</v>
      </c>
      <c r="G84" s="2">
        <v>4356</v>
      </c>
      <c r="H84" s="2" t="s">
        <v>91</v>
      </c>
      <c r="I84" s="2" t="s">
        <v>78</v>
      </c>
      <c r="J84" s="2">
        <v>3</v>
      </c>
      <c r="K84" s="2"/>
    </row>
    <row r="85" spans="1:11" x14ac:dyDescent="0.15">
      <c r="A85" s="35" t="s">
        <v>333</v>
      </c>
      <c r="B85" s="35" t="s">
        <v>284</v>
      </c>
      <c r="C85" s="31" t="s">
        <v>334</v>
      </c>
      <c r="D85" s="35" t="s">
        <v>357</v>
      </c>
      <c r="E85" s="2" t="s">
        <v>290</v>
      </c>
      <c r="F85" s="2" t="s">
        <v>358</v>
      </c>
      <c r="G85" s="2">
        <v>3643</v>
      </c>
      <c r="H85" s="2" t="s">
        <v>91</v>
      </c>
      <c r="I85" s="2" t="s">
        <v>80</v>
      </c>
      <c r="J85" s="2">
        <v>3</v>
      </c>
      <c r="K85" s="2"/>
    </row>
    <row r="86" spans="1:11" x14ac:dyDescent="0.15">
      <c r="A86" s="35" t="s">
        <v>333</v>
      </c>
      <c r="B86" s="35" t="s">
        <v>284</v>
      </c>
      <c r="C86" s="49" t="s">
        <v>334</v>
      </c>
      <c r="D86" s="35" t="s">
        <v>357</v>
      </c>
      <c r="E86" s="2" t="s">
        <v>240</v>
      </c>
      <c r="F86" s="2" t="s">
        <v>261</v>
      </c>
      <c r="G86" s="2">
        <v>987</v>
      </c>
      <c r="H86" s="2" t="s">
        <v>91</v>
      </c>
      <c r="I86" s="2" t="s">
        <v>208</v>
      </c>
      <c r="J86" s="2">
        <v>2</v>
      </c>
      <c r="K86" s="2">
        <v>1.1000000000000001</v>
      </c>
    </row>
    <row r="87" spans="1:11" x14ac:dyDescent="0.15">
      <c r="A87" s="35" t="s">
        <v>333</v>
      </c>
      <c r="B87" s="35" t="s">
        <v>284</v>
      </c>
      <c r="C87" s="49" t="s">
        <v>334</v>
      </c>
      <c r="D87" s="35" t="s">
        <v>357</v>
      </c>
      <c r="E87" s="2" t="s">
        <v>240</v>
      </c>
      <c r="F87" s="2" t="s">
        <v>192</v>
      </c>
      <c r="G87" s="2">
        <v>1043</v>
      </c>
      <c r="H87" s="2" t="s">
        <v>91</v>
      </c>
      <c r="I87" s="2" t="s">
        <v>203</v>
      </c>
      <c r="J87" s="2">
        <v>1</v>
      </c>
      <c r="K87" s="2">
        <v>0.1</v>
      </c>
    </row>
    <row r="88" spans="1:11" x14ac:dyDescent="0.15">
      <c r="A88" s="35" t="s">
        <v>333</v>
      </c>
      <c r="B88" s="35" t="s">
        <v>284</v>
      </c>
      <c r="C88" s="31" t="s">
        <v>334</v>
      </c>
      <c r="D88" s="35" t="s">
        <v>357</v>
      </c>
      <c r="E88" s="36" t="s">
        <v>240</v>
      </c>
      <c r="F88" s="36" t="s">
        <v>295</v>
      </c>
      <c r="G88" s="36">
        <v>1039</v>
      </c>
      <c r="H88" s="36" t="s">
        <v>91</v>
      </c>
      <c r="I88" s="36" t="s">
        <v>208</v>
      </c>
      <c r="J88" s="36">
        <v>3</v>
      </c>
      <c r="K88" s="36">
        <v>-0.7</v>
      </c>
    </row>
    <row r="89" spans="1:11" x14ac:dyDescent="0.15">
      <c r="A89" s="35" t="s">
        <v>333</v>
      </c>
      <c r="B89" s="35" t="s">
        <v>284</v>
      </c>
      <c r="C89" s="49" t="s">
        <v>334</v>
      </c>
      <c r="D89" s="35" t="s">
        <v>357</v>
      </c>
      <c r="E89" s="2" t="s">
        <v>163</v>
      </c>
      <c r="F89" s="2" t="s">
        <v>114</v>
      </c>
      <c r="G89" s="2">
        <v>723</v>
      </c>
      <c r="H89" s="2" t="s">
        <v>91</v>
      </c>
      <c r="I89" s="2" t="s">
        <v>208</v>
      </c>
      <c r="J89" s="2">
        <v>1</v>
      </c>
      <c r="K89" s="2"/>
    </row>
    <row r="90" spans="1:11" x14ac:dyDescent="0.15">
      <c r="A90" s="35" t="s">
        <v>333</v>
      </c>
      <c r="B90" s="35" t="s">
        <v>284</v>
      </c>
      <c r="C90" s="49" t="s">
        <v>334</v>
      </c>
      <c r="D90" s="35" t="s">
        <v>357</v>
      </c>
      <c r="E90" s="2" t="s">
        <v>163</v>
      </c>
      <c r="F90" s="2" t="s">
        <v>278</v>
      </c>
      <c r="G90" s="2">
        <v>598</v>
      </c>
      <c r="H90" s="2" t="s">
        <v>91</v>
      </c>
      <c r="I90" s="2" t="s">
        <v>222</v>
      </c>
      <c r="J90" s="2">
        <v>2</v>
      </c>
      <c r="K90" s="2"/>
    </row>
    <row r="91" spans="1:11" x14ac:dyDescent="0.15">
      <c r="A91" s="35" t="s">
        <v>333</v>
      </c>
      <c r="B91" s="35" t="s">
        <v>284</v>
      </c>
      <c r="C91" s="49" t="s">
        <v>334</v>
      </c>
      <c r="D91" s="35" t="s">
        <v>357</v>
      </c>
      <c r="E91" s="2" t="s">
        <v>163</v>
      </c>
      <c r="F91" s="2" t="s">
        <v>268</v>
      </c>
      <c r="G91" s="2">
        <v>641</v>
      </c>
      <c r="H91" s="2" t="s">
        <v>91</v>
      </c>
      <c r="I91" s="2" t="s">
        <v>222</v>
      </c>
      <c r="J91" s="2">
        <v>2</v>
      </c>
      <c r="K91" s="2"/>
    </row>
    <row r="92" spans="1:11" x14ac:dyDescent="0.15">
      <c r="A92" s="35" t="s">
        <v>333</v>
      </c>
      <c r="B92" s="35" t="s">
        <v>284</v>
      </c>
      <c r="C92" s="49" t="s">
        <v>334</v>
      </c>
      <c r="D92" s="35" t="s">
        <v>357</v>
      </c>
      <c r="E92" s="2" t="s">
        <v>163</v>
      </c>
      <c r="F92" s="2" t="s">
        <v>269</v>
      </c>
      <c r="G92" s="2">
        <v>702</v>
      </c>
      <c r="H92" s="2" t="s">
        <v>91</v>
      </c>
      <c r="I92" s="2" t="s">
        <v>229</v>
      </c>
      <c r="J92" s="2">
        <v>3</v>
      </c>
      <c r="K92" s="2"/>
    </row>
    <row r="93" spans="1:11" x14ac:dyDescent="0.15">
      <c r="A93" s="35" t="s">
        <v>333</v>
      </c>
      <c r="B93" s="35" t="s">
        <v>284</v>
      </c>
      <c r="C93" s="31" t="s">
        <v>334</v>
      </c>
      <c r="D93" s="35" t="s">
        <v>357</v>
      </c>
      <c r="E93" s="2" t="s">
        <v>163</v>
      </c>
      <c r="F93" s="2" t="s">
        <v>270</v>
      </c>
      <c r="G93" s="2">
        <v>786</v>
      </c>
      <c r="H93" s="2" t="s">
        <v>91</v>
      </c>
      <c r="I93" s="2" t="s">
        <v>218</v>
      </c>
      <c r="J93" s="2">
        <v>2</v>
      </c>
      <c r="K93" s="2"/>
    </row>
    <row r="94" spans="1:11" x14ac:dyDescent="0.15">
      <c r="A94" s="35" t="s">
        <v>333</v>
      </c>
      <c r="B94" s="35" t="s">
        <v>284</v>
      </c>
      <c r="C94" s="49" t="s">
        <v>334</v>
      </c>
      <c r="D94" s="35" t="s">
        <v>357</v>
      </c>
      <c r="E94" s="2" t="s">
        <v>163</v>
      </c>
      <c r="F94" s="2" t="s">
        <v>271</v>
      </c>
      <c r="G94" s="2">
        <v>846</v>
      </c>
      <c r="H94" s="2" t="s">
        <v>91</v>
      </c>
      <c r="I94" s="2" t="s">
        <v>208</v>
      </c>
      <c r="J94" s="2">
        <v>3</v>
      </c>
      <c r="K94" s="2"/>
    </row>
    <row r="95" spans="1:11" x14ac:dyDescent="0.15">
      <c r="A95" s="35" t="s">
        <v>333</v>
      </c>
      <c r="B95" s="35" t="s">
        <v>284</v>
      </c>
      <c r="C95" s="31" t="s">
        <v>334</v>
      </c>
      <c r="D95" s="35" t="s">
        <v>357</v>
      </c>
      <c r="E95" s="2" t="s">
        <v>163</v>
      </c>
      <c r="F95" s="2" t="s">
        <v>272</v>
      </c>
      <c r="G95" s="2">
        <v>999</v>
      </c>
      <c r="H95" s="2" t="s">
        <v>91</v>
      </c>
      <c r="I95" s="2" t="s">
        <v>229</v>
      </c>
      <c r="J95" s="2">
        <v>3</v>
      </c>
      <c r="K95" s="2"/>
    </row>
    <row r="96" spans="1:11" x14ac:dyDescent="0.15">
      <c r="A96" s="35" t="s">
        <v>333</v>
      </c>
      <c r="B96" s="35" t="s">
        <v>284</v>
      </c>
      <c r="C96" s="49" t="s">
        <v>334</v>
      </c>
      <c r="D96" s="35" t="s">
        <v>357</v>
      </c>
      <c r="E96" s="2" t="s">
        <v>216</v>
      </c>
      <c r="F96" s="2" t="s">
        <v>359</v>
      </c>
      <c r="G96" s="2">
        <v>1630</v>
      </c>
      <c r="H96" s="2" t="s">
        <v>91</v>
      </c>
      <c r="I96" s="2" t="s">
        <v>204</v>
      </c>
      <c r="J96" s="2">
        <v>1</v>
      </c>
      <c r="K96" s="2"/>
    </row>
    <row r="97" spans="1:11" x14ac:dyDescent="0.15">
      <c r="A97" s="35" t="s">
        <v>333</v>
      </c>
      <c r="B97" s="35" t="s">
        <v>284</v>
      </c>
      <c r="C97" s="31" t="s">
        <v>334</v>
      </c>
      <c r="D97" s="35" t="s">
        <v>357</v>
      </c>
      <c r="E97" s="2" t="s">
        <v>216</v>
      </c>
      <c r="F97" s="2" t="s">
        <v>360</v>
      </c>
      <c r="G97" s="2">
        <v>2131</v>
      </c>
      <c r="H97" s="2" t="s">
        <v>91</v>
      </c>
      <c r="I97" s="2" t="s">
        <v>214</v>
      </c>
      <c r="J97" s="2">
        <v>2</v>
      </c>
      <c r="K97" s="2"/>
    </row>
    <row r="98" spans="1:11" x14ac:dyDescent="0.15">
      <c r="A98" s="35" t="s">
        <v>333</v>
      </c>
      <c r="B98" s="35" t="s">
        <v>284</v>
      </c>
      <c r="C98" s="49" t="s">
        <v>334</v>
      </c>
      <c r="D98" s="35" t="s">
        <v>357</v>
      </c>
      <c r="E98" s="2" t="s">
        <v>216</v>
      </c>
      <c r="F98" s="2" t="s">
        <v>278</v>
      </c>
      <c r="G98" s="2">
        <v>2744</v>
      </c>
      <c r="H98" s="2" t="s">
        <v>91</v>
      </c>
      <c r="I98" s="2" t="s">
        <v>222</v>
      </c>
      <c r="J98" s="2">
        <v>2</v>
      </c>
      <c r="K98" s="2"/>
    </row>
    <row r="99" spans="1:11" x14ac:dyDescent="0.15">
      <c r="A99" s="35" t="s">
        <v>333</v>
      </c>
      <c r="B99" s="35" t="s">
        <v>284</v>
      </c>
      <c r="C99" s="49" t="s">
        <v>334</v>
      </c>
      <c r="D99" s="35" t="s">
        <v>357</v>
      </c>
      <c r="E99" s="2" t="s">
        <v>216</v>
      </c>
      <c r="F99" s="2" t="s">
        <v>279</v>
      </c>
      <c r="G99" s="2">
        <v>2622</v>
      </c>
      <c r="H99" s="2" t="s">
        <v>91</v>
      </c>
      <c r="I99" s="2" t="s">
        <v>206</v>
      </c>
      <c r="J99" s="2">
        <v>3</v>
      </c>
      <c r="K99" s="2"/>
    </row>
    <row r="100" spans="1:11" x14ac:dyDescent="0.15">
      <c r="A100" s="35" t="s">
        <v>333</v>
      </c>
      <c r="B100" s="35" t="s">
        <v>284</v>
      </c>
      <c r="C100" s="49" t="s">
        <v>334</v>
      </c>
      <c r="D100" s="35" t="s">
        <v>357</v>
      </c>
      <c r="E100" s="2" t="s">
        <v>216</v>
      </c>
      <c r="F100" s="2" t="s">
        <v>280</v>
      </c>
      <c r="G100" s="2">
        <v>2629</v>
      </c>
      <c r="H100" s="2" t="s">
        <v>91</v>
      </c>
      <c r="I100" s="2" t="s">
        <v>204</v>
      </c>
      <c r="J100" s="2">
        <v>3</v>
      </c>
      <c r="K100" s="2"/>
    </row>
    <row r="101" spans="1:11" x14ac:dyDescent="0.15">
      <c r="A101" s="35" t="s">
        <v>333</v>
      </c>
      <c r="B101" s="35" t="s">
        <v>284</v>
      </c>
      <c r="C101" s="31" t="s">
        <v>334</v>
      </c>
      <c r="D101" s="35" t="s">
        <v>357</v>
      </c>
      <c r="E101" s="2" t="s">
        <v>216</v>
      </c>
      <c r="F101" s="2" t="s">
        <v>277</v>
      </c>
      <c r="G101" s="2">
        <v>2752</v>
      </c>
      <c r="H101" s="2" t="s">
        <v>91</v>
      </c>
      <c r="I101" s="2" t="s">
        <v>222</v>
      </c>
      <c r="J101" s="2">
        <v>2</v>
      </c>
      <c r="K101" s="2"/>
    </row>
    <row r="102" spans="1:11" x14ac:dyDescent="0.15">
      <c r="A102" s="35" t="s">
        <v>333</v>
      </c>
      <c r="B102" s="35" t="s">
        <v>284</v>
      </c>
      <c r="C102" s="49" t="s">
        <v>334</v>
      </c>
      <c r="D102" s="35" t="s">
        <v>357</v>
      </c>
      <c r="E102" s="2" t="s">
        <v>216</v>
      </c>
      <c r="F102" s="2" t="s">
        <v>281</v>
      </c>
      <c r="G102" s="2">
        <v>2994</v>
      </c>
      <c r="H102" s="2" t="s">
        <v>91</v>
      </c>
      <c r="I102" s="2" t="s">
        <v>218</v>
      </c>
      <c r="J102" s="2">
        <v>3</v>
      </c>
      <c r="K102" s="2"/>
    </row>
    <row r="103" spans="1:11" x14ac:dyDescent="0.15">
      <c r="A103" s="35" t="s">
        <v>333</v>
      </c>
      <c r="B103" s="35" t="s">
        <v>284</v>
      </c>
      <c r="C103" s="31" t="s">
        <v>334</v>
      </c>
      <c r="D103" s="35" t="s">
        <v>108</v>
      </c>
      <c r="E103" s="2" t="s">
        <v>216</v>
      </c>
      <c r="F103" s="2" t="s">
        <v>262</v>
      </c>
      <c r="G103" s="2">
        <v>3369</v>
      </c>
      <c r="H103" s="2" t="s">
        <v>91</v>
      </c>
      <c r="I103" s="2" t="s">
        <v>247</v>
      </c>
      <c r="J103" s="2">
        <v>2</v>
      </c>
      <c r="K103" s="2"/>
    </row>
    <row r="104" spans="1:11" x14ac:dyDescent="0.15">
      <c r="A104" s="35" t="s">
        <v>333</v>
      </c>
      <c r="B104" s="35" t="s">
        <v>284</v>
      </c>
      <c r="C104" s="31" t="s">
        <v>334</v>
      </c>
      <c r="D104" s="35" t="s">
        <v>108</v>
      </c>
      <c r="E104" s="36" t="s">
        <v>290</v>
      </c>
      <c r="F104" s="36" t="s">
        <v>361</v>
      </c>
      <c r="G104" s="36">
        <v>2364</v>
      </c>
      <c r="H104" s="36" t="s">
        <v>91</v>
      </c>
      <c r="I104" s="36" t="s">
        <v>80</v>
      </c>
      <c r="J104" s="36">
        <v>3</v>
      </c>
      <c r="K104" s="36"/>
    </row>
    <row r="105" spans="1:11" x14ac:dyDescent="0.15">
      <c r="A105" s="35" t="s">
        <v>333</v>
      </c>
      <c r="B105" s="35" t="s">
        <v>284</v>
      </c>
      <c r="C105" s="31" t="s">
        <v>334</v>
      </c>
      <c r="D105" s="35" t="s">
        <v>108</v>
      </c>
      <c r="E105" s="36" t="s">
        <v>290</v>
      </c>
      <c r="F105" s="36" t="s">
        <v>362</v>
      </c>
      <c r="G105" s="36">
        <v>2733</v>
      </c>
      <c r="H105" s="36" t="s">
        <v>91</v>
      </c>
      <c r="I105" s="36" t="s">
        <v>78</v>
      </c>
      <c r="J105" s="36">
        <v>2</v>
      </c>
      <c r="K105" s="36"/>
    </row>
    <row r="106" spans="1:11" x14ac:dyDescent="0.15">
      <c r="A106" s="35" t="s">
        <v>333</v>
      </c>
      <c r="B106" s="35" t="s">
        <v>284</v>
      </c>
      <c r="C106" s="49" t="s">
        <v>334</v>
      </c>
      <c r="D106" s="35" t="s">
        <v>108</v>
      </c>
      <c r="E106" s="2" t="s">
        <v>290</v>
      </c>
      <c r="F106" s="2" t="s">
        <v>363</v>
      </c>
      <c r="G106" s="2">
        <v>2291</v>
      </c>
      <c r="H106" s="2" t="s">
        <v>91</v>
      </c>
      <c r="I106" s="2" t="s">
        <v>78</v>
      </c>
      <c r="J106" s="2">
        <v>1</v>
      </c>
      <c r="K106" s="2"/>
    </row>
    <row r="107" spans="1:11" x14ac:dyDescent="0.15">
      <c r="A107" s="35" t="s">
        <v>333</v>
      </c>
      <c r="B107" s="35" t="s">
        <v>284</v>
      </c>
      <c r="C107" s="49" t="s">
        <v>334</v>
      </c>
      <c r="D107" s="35" t="s">
        <v>108</v>
      </c>
      <c r="E107" s="2" t="s">
        <v>290</v>
      </c>
      <c r="F107" s="2" t="s">
        <v>364</v>
      </c>
      <c r="G107" s="2">
        <v>3025</v>
      </c>
      <c r="H107" s="2" t="s">
        <v>91</v>
      </c>
      <c r="I107" s="2" t="s">
        <v>70</v>
      </c>
      <c r="J107" s="2">
        <v>1</v>
      </c>
      <c r="K107" s="2"/>
    </row>
    <row r="108" spans="1:11" x14ac:dyDescent="0.15">
      <c r="A108" s="35" t="s">
        <v>333</v>
      </c>
      <c r="B108" s="35" t="s">
        <v>284</v>
      </c>
      <c r="C108" s="49" t="s">
        <v>334</v>
      </c>
      <c r="D108" s="35" t="s">
        <v>108</v>
      </c>
      <c r="E108" s="2" t="s">
        <v>185</v>
      </c>
      <c r="F108" s="2" t="s">
        <v>187</v>
      </c>
      <c r="G108" s="2">
        <v>335</v>
      </c>
      <c r="H108" s="2" t="s">
        <v>91</v>
      </c>
      <c r="I108" s="2" t="s">
        <v>98</v>
      </c>
      <c r="J108" s="2">
        <v>2</v>
      </c>
      <c r="K108" s="2">
        <v>1.8</v>
      </c>
    </row>
    <row r="109" spans="1:11" x14ac:dyDescent="0.15">
      <c r="A109" s="35" t="s">
        <v>333</v>
      </c>
      <c r="B109" s="35" t="s">
        <v>284</v>
      </c>
      <c r="C109" s="49" t="s">
        <v>334</v>
      </c>
      <c r="D109" s="35" t="s">
        <v>108</v>
      </c>
      <c r="E109" s="2" t="s">
        <v>185</v>
      </c>
      <c r="F109" s="2" t="s">
        <v>188</v>
      </c>
      <c r="G109" s="2">
        <v>338</v>
      </c>
      <c r="H109" s="2" t="s">
        <v>91</v>
      </c>
      <c r="I109" s="2" t="s">
        <v>98</v>
      </c>
      <c r="J109" s="2">
        <v>3</v>
      </c>
      <c r="K109" s="2">
        <v>1.3</v>
      </c>
    </row>
    <row r="110" spans="1:11" x14ac:dyDescent="0.15">
      <c r="A110" s="35" t="s">
        <v>333</v>
      </c>
      <c r="B110" s="35" t="s">
        <v>284</v>
      </c>
      <c r="C110" s="49" t="s">
        <v>334</v>
      </c>
      <c r="D110" s="35" t="s">
        <v>108</v>
      </c>
      <c r="E110" s="2" t="s">
        <v>185</v>
      </c>
      <c r="F110" s="2" t="s">
        <v>146</v>
      </c>
      <c r="G110" s="2">
        <v>368</v>
      </c>
      <c r="H110" s="2" t="s">
        <v>91</v>
      </c>
      <c r="I110" s="2" t="s">
        <v>72</v>
      </c>
      <c r="J110" s="2">
        <v>2</v>
      </c>
      <c r="K110" s="2">
        <v>1</v>
      </c>
    </row>
    <row r="111" spans="1:11" x14ac:dyDescent="0.15">
      <c r="A111" s="35" t="s">
        <v>333</v>
      </c>
      <c r="B111" s="35" t="s">
        <v>284</v>
      </c>
      <c r="C111" s="49" t="s">
        <v>334</v>
      </c>
      <c r="D111" s="35" t="s">
        <v>108</v>
      </c>
      <c r="E111" s="2" t="s">
        <v>185</v>
      </c>
      <c r="F111" s="2" t="s">
        <v>154</v>
      </c>
      <c r="G111" s="2">
        <v>350</v>
      </c>
      <c r="H111" s="2" t="s">
        <v>91</v>
      </c>
      <c r="I111" s="2" t="s">
        <v>107</v>
      </c>
      <c r="J111" s="2">
        <v>3</v>
      </c>
      <c r="K111" s="2">
        <v>3.3</v>
      </c>
    </row>
    <row r="112" spans="1:11" x14ac:dyDescent="0.15">
      <c r="A112" s="35" t="s">
        <v>333</v>
      </c>
      <c r="B112" s="35" t="s">
        <v>284</v>
      </c>
      <c r="C112" s="49" t="s">
        <v>334</v>
      </c>
      <c r="D112" s="35" t="s">
        <v>108</v>
      </c>
      <c r="E112" s="2" t="s">
        <v>185</v>
      </c>
      <c r="F112" s="2" t="s">
        <v>152</v>
      </c>
      <c r="G112" s="2">
        <v>425</v>
      </c>
      <c r="H112" s="2" t="s">
        <v>91</v>
      </c>
      <c r="I112" s="2" t="s">
        <v>89</v>
      </c>
      <c r="J112" s="2">
        <v>3</v>
      </c>
      <c r="K112" s="2">
        <v>0.1</v>
      </c>
    </row>
    <row r="113" spans="1:11" x14ac:dyDescent="0.15">
      <c r="A113" s="35" t="s">
        <v>333</v>
      </c>
      <c r="B113" s="35" t="s">
        <v>284</v>
      </c>
      <c r="C113" s="49" t="s">
        <v>334</v>
      </c>
      <c r="D113" s="35" t="s">
        <v>108</v>
      </c>
      <c r="E113" s="2" t="s">
        <v>185</v>
      </c>
      <c r="F113" s="2" t="s">
        <v>365</v>
      </c>
      <c r="G113" s="2">
        <v>473</v>
      </c>
      <c r="H113" s="2" t="s">
        <v>91</v>
      </c>
      <c r="I113" s="2" t="s">
        <v>70</v>
      </c>
      <c r="J113" s="2">
        <v>1</v>
      </c>
      <c r="K113" s="2">
        <v>0</v>
      </c>
    </row>
    <row r="114" spans="1:11" x14ac:dyDescent="0.15">
      <c r="A114" s="35" t="s">
        <v>333</v>
      </c>
      <c r="B114" s="35" t="s">
        <v>284</v>
      </c>
      <c r="C114" s="49" t="s">
        <v>334</v>
      </c>
      <c r="D114" s="35" t="s">
        <v>108</v>
      </c>
      <c r="E114" s="2" t="s">
        <v>185</v>
      </c>
      <c r="F114" s="2" t="s">
        <v>141</v>
      </c>
      <c r="G114" s="2">
        <v>430</v>
      </c>
      <c r="H114" s="2" t="s">
        <v>91</v>
      </c>
      <c r="I114" s="2" t="s">
        <v>72</v>
      </c>
      <c r="J114" s="2">
        <v>3</v>
      </c>
      <c r="K114" s="2">
        <v>1.1000000000000001</v>
      </c>
    </row>
    <row r="115" spans="1:11" x14ac:dyDescent="0.15">
      <c r="A115" s="35" t="s">
        <v>333</v>
      </c>
      <c r="B115" s="35" t="s">
        <v>284</v>
      </c>
      <c r="C115" s="49" t="s">
        <v>334</v>
      </c>
      <c r="D115" s="35" t="s">
        <v>108</v>
      </c>
      <c r="E115" s="2" t="s">
        <v>185</v>
      </c>
      <c r="F115" s="2" t="s">
        <v>147</v>
      </c>
      <c r="G115" s="2">
        <v>437</v>
      </c>
      <c r="H115" s="2" t="s">
        <v>91</v>
      </c>
      <c r="I115" s="2" t="s">
        <v>72</v>
      </c>
      <c r="J115" s="2">
        <v>2</v>
      </c>
      <c r="K115" s="2">
        <v>-0.4</v>
      </c>
    </row>
    <row r="116" spans="1:11" x14ac:dyDescent="0.15">
      <c r="A116" s="35" t="s">
        <v>333</v>
      </c>
      <c r="B116" s="35" t="s">
        <v>284</v>
      </c>
      <c r="C116" s="49" t="s">
        <v>334</v>
      </c>
      <c r="D116" s="35" t="s">
        <v>108</v>
      </c>
      <c r="E116" s="2" t="s">
        <v>185</v>
      </c>
      <c r="F116" s="2" t="s">
        <v>186</v>
      </c>
      <c r="G116" s="2">
        <v>306</v>
      </c>
      <c r="H116" s="2" t="s">
        <v>91</v>
      </c>
      <c r="I116" s="2" t="s">
        <v>73</v>
      </c>
      <c r="J116" s="2">
        <v>2</v>
      </c>
      <c r="K116" s="2">
        <v>2</v>
      </c>
    </row>
    <row r="117" spans="1:11" x14ac:dyDescent="0.15">
      <c r="A117" s="35" t="s">
        <v>333</v>
      </c>
      <c r="B117" s="35" t="s">
        <v>284</v>
      </c>
      <c r="C117" s="49" t="s">
        <v>334</v>
      </c>
      <c r="D117" s="35" t="s">
        <v>108</v>
      </c>
      <c r="E117" s="2" t="s">
        <v>185</v>
      </c>
      <c r="F117" s="2" t="s">
        <v>366</v>
      </c>
      <c r="G117" s="2">
        <v>206</v>
      </c>
      <c r="H117" s="2" t="s">
        <v>91</v>
      </c>
      <c r="I117" s="2" t="s">
        <v>72</v>
      </c>
      <c r="J117" s="2">
        <v>1</v>
      </c>
      <c r="K117" s="2">
        <v>0.4</v>
      </c>
    </row>
    <row r="118" spans="1:11" x14ac:dyDescent="0.15">
      <c r="A118" s="35" t="s">
        <v>333</v>
      </c>
      <c r="B118" s="35" t="s">
        <v>284</v>
      </c>
      <c r="C118" s="49" t="s">
        <v>334</v>
      </c>
      <c r="D118" s="35" t="s">
        <v>108</v>
      </c>
      <c r="E118" s="2" t="s">
        <v>185</v>
      </c>
      <c r="F118" s="2" t="s">
        <v>367</v>
      </c>
      <c r="G118" s="2">
        <v>404</v>
      </c>
      <c r="H118" s="2" t="s">
        <v>91</v>
      </c>
      <c r="I118" s="2" t="s">
        <v>73</v>
      </c>
      <c r="J118" s="2">
        <v>3</v>
      </c>
      <c r="K118" s="2">
        <v>-0.3</v>
      </c>
    </row>
    <row r="119" spans="1:11" x14ac:dyDescent="0.15">
      <c r="A119" s="35" t="s">
        <v>333</v>
      </c>
      <c r="B119" s="35" t="s">
        <v>284</v>
      </c>
      <c r="C119" s="31" t="s">
        <v>334</v>
      </c>
      <c r="D119" s="35" t="s">
        <v>108</v>
      </c>
      <c r="E119" s="36" t="s">
        <v>185</v>
      </c>
      <c r="F119" s="36" t="s">
        <v>153</v>
      </c>
      <c r="G119" s="36">
        <v>408</v>
      </c>
      <c r="H119" s="36" t="s">
        <v>91</v>
      </c>
      <c r="I119" s="36" t="s">
        <v>88</v>
      </c>
      <c r="J119" s="36">
        <v>3</v>
      </c>
      <c r="K119" s="36">
        <v>0.6</v>
      </c>
    </row>
    <row r="120" spans="1:11" x14ac:dyDescent="0.15">
      <c r="A120" s="35" t="s">
        <v>333</v>
      </c>
      <c r="B120" s="35" t="s">
        <v>284</v>
      </c>
      <c r="C120" s="31" t="s">
        <v>334</v>
      </c>
      <c r="D120" s="35" t="s">
        <v>108</v>
      </c>
      <c r="E120" s="36" t="s">
        <v>185</v>
      </c>
      <c r="F120" s="36" t="s">
        <v>106</v>
      </c>
      <c r="G120" s="36">
        <v>410</v>
      </c>
      <c r="H120" s="36" t="s">
        <v>91</v>
      </c>
      <c r="I120" s="36" t="s">
        <v>74</v>
      </c>
      <c r="J120" s="36">
        <v>3</v>
      </c>
      <c r="K120" s="36">
        <v>1.1000000000000001</v>
      </c>
    </row>
    <row r="121" spans="1:11" x14ac:dyDescent="0.15">
      <c r="A121" s="35" t="s">
        <v>333</v>
      </c>
      <c r="B121" s="35" t="s">
        <v>284</v>
      </c>
      <c r="C121" s="49" t="s">
        <v>334</v>
      </c>
      <c r="D121" s="35" t="s">
        <v>108</v>
      </c>
      <c r="E121" s="2" t="s">
        <v>185</v>
      </c>
      <c r="F121" s="2" t="s">
        <v>368</v>
      </c>
      <c r="G121" s="2">
        <v>441</v>
      </c>
      <c r="H121" s="2" t="s">
        <v>91</v>
      </c>
      <c r="I121" s="2" t="s">
        <v>77</v>
      </c>
      <c r="J121" s="2">
        <v>1</v>
      </c>
      <c r="K121" s="2">
        <v>2.4</v>
      </c>
    </row>
    <row r="122" spans="1:11" x14ac:dyDescent="0.15">
      <c r="A122" s="35" t="s">
        <v>333</v>
      </c>
      <c r="B122" s="35" t="s">
        <v>284</v>
      </c>
      <c r="C122" s="49" t="s">
        <v>334</v>
      </c>
      <c r="D122" s="35" t="s">
        <v>108</v>
      </c>
      <c r="E122" s="2" t="s">
        <v>185</v>
      </c>
      <c r="F122" s="2" t="s">
        <v>304</v>
      </c>
      <c r="G122" s="2">
        <v>454</v>
      </c>
      <c r="H122" s="2" t="s">
        <v>91</v>
      </c>
      <c r="I122" s="2" t="s">
        <v>80</v>
      </c>
      <c r="J122" s="2">
        <v>1</v>
      </c>
      <c r="K122" s="2">
        <v>2.2000000000000002</v>
      </c>
    </row>
    <row r="123" spans="1:11" x14ac:dyDescent="0.15">
      <c r="A123" s="35" t="s">
        <v>333</v>
      </c>
      <c r="B123" s="35" t="s">
        <v>284</v>
      </c>
      <c r="C123" s="49" t="s">
        <v>334</v>
      </c>
      <c r="D123" s="35" t="s">
        <v>108</v>
      </c>
      <c r="E123" s="2" t="s">
        <v>185</v>
      </c>
      <c r="F123" s="2" t="s">
        <v>155</v>
      </c>
      <c r="G123" s="2">
        <v>436</v>
      </c>
      <c r="H123" s="2" t="s">
        <v>91</v>
      </c>
      <c r="I123" s="2" t="s">
        <v>89</v>
      </c>
      <c r="J123" s="2">
        <v>3</v>
      </c>
      <c r="K123" s="2">
        <v>0.5</v>
      </c>
    </row>
    <row r="124" spans="1:11" x14ac:dyDescent="0.15">
      <c r="A124" s="35" t="s">
        <v>333</v>
      </c>
      <c r="B124" s="35" t="s">
        <v>284</v>
      </c>
      <c r="C124" s="49" t="s">
        <v>334</v>
      </c>
      <c r="D124" s="35" t="s">
        <v>99</v>
      </c>
      <c r="E124" s="2" t="s">
        <v>185</v>
      </c>
      <c r="F124" s="2" t="s">
        <v>144</v>
      </c>
      <c r="G124" s="2">
        <v>433</v>
      </c>
      <c r="H124" s="2" t="s">
        <v>91</v>
      </c>
      <c r="I124" s="2" t="s">
        <v>77</v>
      </c>
      <c r="J124" s="2">
        <v>3</v>
      </c>
      <c r="K124" s="2">
        <v>-0.6</v>
      </c>
    </row>
    <row r="125" spans="1:11" x14ac:dyDescent="0.15">
      <c r="A125" s="35" t="s">
        <v>333</v>
      </c>
      <c r="B125" s="35" t="s">
        <v>284</v>
      </c>
      <c r="C125" s="49" t="s">
        <v>334</v>
      </c>
      <c r="D125" s="35" t="s">
        <v>99</v>
      </c>
      <c r="E125" s="2" t="s">
        <v>185</v>
      </c>
      <c r="F125" s="2" t="s">
        <v>369</v>
      </c>
      <c r="G125" s="2">
        <v>369</v>
      </c>
      <c r="H125" s="2" t="s">
        <v>91</v>
      </c>
      <c r="I125" s="2" t="s">
        <v>92</v>
      </c>
      <c r="J125" s="2">
        <v>1</v>
      </c>
      <c r="K125" s="2">
        <v>0.8</v>
      </c>
    </row>
    <row r="126" spans="1:11" x14ac:dyDescent="0.15">
      <c r="A126" s="35" t="s">
        <v>333</v>
      </c>
      <c r="B126" s="35" t="s">
        <v>284</v>
      </c>
      <c r="C126" s="49" t="s">
        <v>334</v>
      </c>
      <c r="D126" s="35" t="s">
        <v>99</v>
      </c>
      <c r="E126" s="2" t="s">
        <v>185</v>
      </c>
      <c r="F126" s="2" t="s">
        <v>370</v>
      </c>
      <c r="G126" s="2">
        <v>357</v>
      </c>
      <c r="H126" s="2" t="s">
        <v>91</v>
      </c>
      <c r="I126" s="2" t="s">
        <v>86</v>
      </c>
      <c r="J126" s="2">
        <v>1</v>
      </c>
      <c r="K126" s="2">
        <v>2.1</v>
      </c>
    </row>
    <row r="127" spans="1:11" x14ac:dyDescent="0.15">
      <c r="A127" s="35" t="s">
        <v>333</v>
      </c>
      <c r="B127" s="35" t="s">
        <v>284</v>
      </c>
      <c r="C127" s="31" t="s">
        <v>334</v>
      </c>
      <c r="D127" s="35" t="s">
        <v>99</v>
      </c>
      <c r="E127" s="36" t="s">
        <v>185</v>
      </c>
      <c r="F127" s="36" t="s">
        <v>95</v>
      </c>
      <c r="G127" s="36">
        <v>374</v>
      </c>
      <c r="H127" s="36" t="s">
        <v>91</v>
      </c>
      <c r="I127" s="36" t="s">
        <v>76</v>
      </c>
      <c r="J127" s="36">
        <v>3</v>
      </c>
      <c r="K127" s="36">
        <v>0.3</v>
      </c>
    </row>
    <row r="128" spans="1:11" x14ac:dyDescent="0.15">
      <c r="A128" s="35" t="s">
        <v>333</v>
      </c>
      <c r="B128" s="35" t="s">
        <v>284</v>
      </c>
      <c r="C128" s="49" t="s">
        <v>334</v>
      </c>
      <c r="D128" s="35" t="s">
        <v>99</v>
      </c>
      <c r="E128" s="2" t="s">
        <v>185</v>
      </c>
      <c r="F128" s="2" t="s">
        <v>96</v>
      </c>
      <c r="G128" s="2">
        <v>462</v>
      </c>
      <c r="H128" s="2" t="s">
        <v>91</v>
      </c>
      <c r="I128" s="2" t="s">
        <v>73</v>
      </c>
      <c r="J128" s="2">
        <v>3</v>
      </c>
      <c r="K128" s="2">
        <v>2.5</v>
      </c>
    </row>
    <row r="129" spans="1:11" x14ac:dyDescent="0.15">
      <c r="A129" s="35" t="s">
        <v>333</v>
      </c>
      <c r="B129" s="35" t="s">
        <v>284</v>
      </c>
      <c r="C129" s="49" t="s">
        <v>334</v>
      </c>
      <c r="D129" s="35" t="s">
        <v>99</v>
      </c>
      <c r="E129" s="2" t="s">
        <v>185</v>
      </c>
      <c r="F129" s="2" t="s">
        <v>371</v>
      </c>
      <c r="G129" s="2">
        <v>483</v>
      </c>
      <c r="H129" s="2" t="s">
        <v>91</v>
      </c>
      <c r="I129" s="2" t="s">
        <v>77</v>
      </c>
      <c r="J129" s="2">
        <v>1</v>
      </c>
      <c r="K129" s="2">
        <v>0.5</v>
      </c>
    </row>
    <row r="130" spans="1:11" x14ac:dyDescent="0.15">
      <c r="A130" s="35" t="s">
        <v>333</v>
      </c>
      <c r="B130" s="35" t="s">
        <v>284</v>
      </c>
      <c r="C130" s="49" t="s">
        <v>334</v>
      </c>
      <c r="D130" s="35" t="s">
        <v>99</v>
      </c>
      <c r="E130" s="2" t="s">
        <v>185</v>
      </c>
      <c r="F130" s="2" t="s">
        <v>372</v>
      </c>
      <c r="G130" s="2">
        <v>531</v>
      </c>
      <c r="H130" s="2" t="s">
        <v>91</v>
      </c>
      <c r="I130" s="2" t="s">
        <v>74</v>
      </c>
      <c r="J130" s="2">
        <v>3</v>
      </c>
      <c r="K130" s="2">
        <v>1.3</v>
      </c>
    </row>
    <row r="131" spans="1:11" x14ac:dyDescent="0.15">
      <c r="A131" s="35" t="s">
        <v>333</v>
      </c>
      <c r="B131" s="35" t="s">
        <v>284</v>
      </c>
      <c r="C131" s="31" t="s">
        <v>334</v>
      </c>
      <c r="D131" s="35" t="s">
        <v>99</v>
      </c>
      <c r="E131" s="2" t="s">
        <v>185</v>
      </c>
      <c r="F131" s="2" t="s">
        <v>193</v>
      </c>
      <c r="G131" s="2">
        <v>414</v>
      </c>
      <c r="H131" s="2" t="s">
        <v>91</v>
      </c>
      <c r="I131" s="2" t="s">
        <v>92</v>
      </c>
      <c r="J131" s="2">
        <v>3</v>
      </c>
      <c r="K131" s="2">
        <v>-0.5</v>
      </c>
    </row>
    <row r="132" spans="1:11" x14ac:dyDescent="0.15">
      <c r="A132" s="35" t="s">
        <v>333</v>
      </c>
      <c r="B132" s="35" t="s">
        <v>284</v>
      </c>
      <c r="C132" s="31" t="s">
        <v>334</v>
      </c>
      <c r="D132" s="35" t="s">
        <v>99</v>
      </c>
      <c r="E132" s="36" t="s">
        <v>185</v>
      </c>
      <c r="F132" s="36" t="s">
        <v>373</v>
      </c>
      <c r="G132" s="36">
        <v>470</v>
      </c>
      <c r="H132" s="36" t="s">
        <v>91</v>
      </c>
      <c r="I132" s="36" t="s">
        <v>70</v>
      </c>
      <c r="J132" s="36">
        <v>1</v>
      </c>
      <c r="K132" s="36">
        <v>-0.1</v>
      </c>
    </row>
    <row r="133" spans="1:11" x14ac:dyDescent="0.15">
      <c r="A133" s="35" t="s">
        <v>333</v>
      </c>
      <c r="B133" s="35" t="s">
        <v>284</v>
      </c>
      <c r="C133" s="49" t="s">
        <v>334</v>
      </c>
      <c r="D133" s="35" t="s">
        <v>99</v>
      </c>
      <c r="E133" s="2" t="s">
        <v>185</v>
      </c>
      <c r="F133" s="2" t="s">
        <v>135</v>
      </c>
      <c r="G133" s="2">
        <v>467</v>
      </c>
      <c r="H133" s="2" t="s">
        <v>91</v>
      </c>
      <c r="I133" s="2" t="s">
        <v>70</v>
      </c>
      <c r="J133" s="2">
        <v>3</v>
      </c>
      <c r="K133" s="2">
        <v>-1</v>
      </c>
    </row>
    <row r="134" spans="1:11" x14ac:dyDescent="0.15">
      <c r="A134" s="35" t="s">
        <v>333</v>
      </c>
      <c r="B134" s="35" t="s">
        <v>284</v>
      </c>
      <c r="C134" s="49" t="s">
        <v>334</v>
      </c>
      <c r="D134" s="35" t="s">
        <v>99</v>
      </c>
      <c r="E134" s="2" t="s">
        <v>185</v>
      </c>
      <c r="F134" s="2" t="s">
        <v>129</v>
      </c>
      <c r="G134" s="2">
        <v>537</v>
      </c>
      <c r="H134" s="2" t="s">
        <v>91</v>
      </c>
      <c r="I134" s="2" t="s">
        <v>80</v>
      </c>
      <c r="J134" s="2">
        <v>2</v>
      </c>
      <c r="K134" s="2">
        <v>-1.6</v>
      </c>
    </row>
    <row r="135" spans="1:11" x14ac:dyDescent="0.15">
      <c r="A135" s="35" t="s">
        <v>333</v>
      </c>
      <c r="B135" s="35" t="s">
        <v>284</v>
      </c>
      <c r="C135" s="49" t="s">
        <v>334</v>
      </c>
      <c r="D135" s="35" t="s">
        <v>99</v>
      </c>
      <c r="E135" s="2" t="s">
        <v>185</v>
      </c>
      <c r="F135" s="2" t="s">
        <v>93</v>
      </c>
      <c r="G135" s="2">
        <v>571</v>
      </c>
      <c r="H135" s="2" t="s">
        <v>91</v>
      </c>
      <c r="I135" s="2" t="s">
        <v>72</v>
      </c>
      <c r="J135" s="2">
        <v>3</v>
      </c>
      <c r="K135" s="2">
        <v>0</v>
      </c>
    </row>
    <row r="136" spans="1:11" x14ac:dyDescent="0.15">
      <c r="A136" s="35" t="s">
        <v>333</v>
      </c>
      <c r="B136" s="35" t="s">
        <v>284</v>
      </c>
      <c r="C136" s="49" t="s">
        <v>334</v>
      </c>
      <c r="D136" s="35" t="s">
        <v>99</v>
      </c>
      <c r="E136" s="2" t="s">
        <v>185</v>
      </c>
      <c r="F136" s="2" t="s">
        <v>136</v>
      </c>
      <c r="G136" s="2">
        <v>543</v>
      </c>
      <c r="H136" s="2" t="s">
        <v>91</v>
      </c>
      <c r="I136" s="2" t="s">
        <v>77</v>
      </c>
      <c r="J136" s="2">
        <v>2</v>
      </c>
      <c r="K136" s="2">
        <v>-2.5</v>
      </c>
    </row>
    <row r="137" spans="1:11" x14ac:dyDescent="0.15">
      <c r="A137" s="35" t="s">
        <v>333</v>
      </c>
      <c r="B137" s="35" t="s">
        <v>284</v>
      </c>
      <c r="C137" s="49" t="s">
        <v>334</v>
      </c>
      <c r="D137" s="35" t="s">
        <v>99</v>
      </c>
      <c r="E137" s="2" t="s">
        <v>185</v>
      </c>
      <c r="F137" s="2" t="s">
        <v>374</v>
      </c>
      <c r="G137" s="2">
        <v>462</v>
      </c>
      <c r="H137" s="2" t="s">
        <v>91</v>
      </c>
      <c r="I137" s="2" t="s">
        <v>77</v>
      </c>
      <c r="J137" s="2">
        <v>1</v>
      </c>
      <c r="K137" s="2">
        <v>2.1</v>
      </c>
    </row>
    <row r="138" spans="1:11" x14ac:dyDescent="0.15">
      <c r="A138" s="35" t="s">
        <v>333</v>
      </c>
      <c r="B138" s="35" t="s">
        <v>284</v>
      </c>
      <c r="C138" s="31" t="s">
        <v>334</v>
      </c>
      <c r="D138" s="35" t="s">
        <v>99</v>
      </c>
      <c r="E138" s="36" t="s">
        <v>185</v>
      </c>
      <c r="F138" s="36" t="s">
        <v>375</v>
      </c>
      <c r="G138" s="36">
        <v>418</v>
      </c>
      <c r="H138" s="36" t="s">
        <v>91</v>
      </c>
      <c r="I138" s="36" t="s">
        <v>76</v>
      </c>
      <c r="J138" s="36">
        <v>3</v>
      </c>
      <c r="K138" s="36">
        <v>1.8</v>
      </c>
    </row>
    <row r="139" spans="1:11" x14ac:dyDescent="0.15">
      <c r="A139" s="35" t="s">
        <v>333</v>
      </c>
      <c r="B139" s="35" t="s">
        <v>284</v>
      </c>
      <c r="C139" s="49" t="s">
        <v>334</v>
      </c>
      <c r="D139" s="35" t="s">
        <v>99</v>
      </c>
      <c r="E139" s="2" t="s">
        <v>185</v>
      </c>
      <c r="F139" s="2" t="s">
        <v>82</v>
      </c>
      <c r="G139" s="2">
        <v>390</v>
      </c>
      <c r="H139" s="2" t="s">
        <v>91</v>
      </c>
      <c r="I139" s="2" t="s">
        <v>76</v>
      </c>
      <c r="J139" s="2">
        <v>2</v>
      </c>
      <c r="K139" s="2">
        <v>0.9</v>
      </c>
    </row>
    <row r="140" spans="1:11" x14ac:dyDescent="0.15">
      <c r="A140" s="35" t="s">
        <v>333</v>
      </c>
      <c r="B140" s="35" t="s">
        <v>284</v>
      </c>
      <c r="C140" s="49" t="s">
        <v>334</v>
      </c>
      <c r="D140" s="35" t="s">
        <v>99</v>
      </c>
      <c r="E140" s="2" t="s">
        <v>185</v>
      </c>
      <c r="F140" s="2" t="s">
        <v>75</v>
      </c>
      <c r="G140" s="2">
        <v>398</v>
      </c>
      <c r="H140" s="2" t="s">
        <v>91</v>
      </c>
      <c r="I140" s="2" t="s">
        <v>76</v>
      </c>
      <c r="J140" s="2">
        <v>2</v>
      </c>
      <c r="K140" s="2">
        <v>0.6</v>
      </c>
    </row>
    <row r="141" spans="1:11" x14ac:dyDescent="0.15">
      <c r="A141" s="35" t="s">
        <v>333</v>
      </c>
      <c r="B141" s="35" t="s">
        <v>284</v>
      </c>
      <c r="C141" s="49" t="s">
        <v>334</v>
      </c>
      <c r="D141" s="35" t="s">
        <v>99</v>
      </c>
      <c r="E141" s="2" t="s">
        <v>185</v>
      </c>
      <c r="F141" s="2" t="s">
        <v>376</v>
      </c>
      <c r="G141" s="2">
        <v>481</v>
      </c>
      <c r="H141" s="2" t="s">
        <v>91</v>
      </c>
      <c r="I141" s="2" t="s">
        <v>77</v>
      </c>
      <c r="J141" s="2">
        <v>1</v>
      </c>
      <c r="K141" s="2">
        <v>-0.3</v>
      </c>
    </row>
    <row r="142" spans="1:11" x14ac:dyDescent="0.15">
      <c r="A142" s="35" t="s">
        <v>333</v>
      </c>
      <c r="B142" s="35" t="s">
        <v>284</v>
      </c>
      <c r="C142" s="49" t="s">
        <v>334</v>
      </c>
      <c r="D142" s="35" t="s">
        <v>99</v>
      </c>
      <c r="E142" s="2" t="s">
        <v>185</v>
      </c>
      <c r="F142" s="2" t="s">
        <v>195</v>
      </c>
      <c r="G142" s="2">
        <v>463</v>
      </c>
      <c r="H142" s="2" t="s">
        <v>91</v>
      </c>
      <c r="I142" s="2" t="s">
        <v>80</v>
      </c>
      <c r="J142" s="2">
        <v>2</v>
      </c>
      <c r="K142" s="2">
        <v>0.6</v>
      </c>
    </row>
    <row r="143" spans="1:11" x14ac:dyDescent="0.15">
      <c r="A143" s="35" t="s">
        <v>333</v>
      </c>
      <c r="B143" s="35" t="s">
        <v>284</v>
      </c>
      <c r="C143" s="31" t="s">
        <v>334</v>
      </c>
      <c r="D143" s="35" t="s">
        <v>99</v>
      </c>
      <c r="E143" s="36" t="s">
        <v>185</v>
      </c>
      <c r="F143" s="36" t="s">
        <v>101</v>
      </c>
      <c r="G143" s="36">
        <v>542</v>
      </c>
      <c r="H143" s="36" t="s">
        <v>91</v>
      </c>
      <c r="I143" s="36" t="s">
        <v>74</v>
      </c>
      <c r="J143" s="36">
        <v>2</v>
      </c>
      <c r="K143" s="36">
        <v>-1.2</v>
      </c>
    </row>
    <row r="144" spans="1:11" x14ac:dyDescent="0.15">
      <c r="A144" s="35" t="s">
        <v>333</v>
      </c>
      <c r="B144" s="35" t="s">
        <v>284</v>
      </c>
      <c r="C144" s="49" t="s">
        <v>334</v>
      </c>
      <c r="D144" s="35" t="s">
        <v>99</v>
      </c>
      <c r="E144" s="2" t="s">
        <v>185</v>
      </c>
      <c r="F144" s="2" t="s">
        <v>194</v>
      </c>
      <c r="G144" s="2">
        <v>475</v>
      </c>
      <c r="H144" s="2" t="s">
        <v>91</v>
      </c>
      <c r="I144" s="2" t="s">
        <v>70</v>
      </c>
      <c r="J144" s="2">
        <v>3</v>
      </c>
      <c r="K144" s="2">
        <v>2.6</v>
      </c>
    </row>
    <row r="145" spans="1:11" x14ac:dyDescent="0.15">
      <c r="A145" s="35" t="s">
        <v>333</v>
      </c>
      <c r="B145" s="35" t="s">
        <v>284</v>
      </c>
      <c r="C145" s="31" t="s">
        <v>334</v>
      </c>
      <c r="D145" s="35" t="s">
        <v>99</v>
      </c>
      <c r="E145" s="36" t="s">
        <v>185</v>
      </c>
      <c r="F145" s="36" t="s">
        <v>134</v>
      </c>
      <c r="G145" s="36">
        <v>478</v>
      </c>
      <c r="H145" s="36" t="s">
        <v>91</v>
      </c>
      <c r="I145" s="36" t="s">
        <v>77</v>
      </c>
      <c r="J145" s="36">
        <v>3</v>
      </c>
      <c r="K145" s="36">
        <v>-2.6</v>
      </c>
    </row>
    <row r="146" spans="1:11" x14ac:dyDescent="0.15">
      <c r="A146" s="35" t="s">
        <v>333</v>
      </c>
      <c r="B146" s="35" t="s">
        <v>284</v>
      </c>
      <c r="C146" s="49" t="s">
        <v>334</v>
      </c>
      <c r="D146" s="35" t="s">
        <v>99</v>
      </c>
      <c r="E146" s="2" t="s">
        <v>185</v>
      </c>
      <c r="F146" s="2" t="s">
        <v>377</v>
      </c>
      <c r="G146" s="2">
        <v>479</v>
      </c>
      <c r="H146" s="2" t="s">
        <v>91</v>
      </c>
      <c r="I146" s="2" t="s">
        <v>89</v>
      </c>
      <c r="J146" s="2">
        <v>1</v>
      </c>
      <c r="K146" s="2">
        <v>-0.6</v>
      </c>
    </row>
    <row r="147" spans="1:11" x14ac:dyDescent="0.15">
      <c r="A147" s="35" t="s">
        <v>333</v>
      </c>
      <c r="B147" s="35" t="s">
        <v>284</v>
      </c>
      <c r="C147" s="49" t="s">
        <v>334</v>
      </c>
      <c r="D147" s="35" t="s">
        <v>99</v>
      </c>
      <c r="E147" s="2" t="s">
        <v>185</v>
      </c>
      <c r="F147" s="2" t="s">
        <v>105</v>
      </c>
      <c r="G147" s="2">
        <v>548</v>
      </c>
      <c r="H147" s="2" t="s">
        <v>91</v>
      </c>
      <c r="I147" s="2" t="s">
        <v>70</v>
      </c>
      <c r="J147" s="2">
        <v>3</v>
      </c>
      <c r="K147" s="2">
        <v>-1.6</v>
      </c>
    </row>
    <row r="148" spans="1:11" x14ac:dyDescent="0.15">
      <c r="A148" s="35" t="s">
        <v>333</v>
      </c>
      <c r="B148" s="35" t="s">
        <v>284</v>
      </c>
      <c r="C148" s="49" t="s">
        <v>334</v>
      </c>
      <c r="D148" s="35" t="s">
        <v>99</v>
      </c>
      <c r="E148" s="2" t="s">
        <v>185</v>
      </c>
      <c r="F148" s="2" t="s">
        <v>131</v>
      </c>
      <c r="G148" s="2">
        <v>556</v>
      </c>
      <c r="H148" s="2" t="s">
        <v>91</v>
      </c>
      <c r="I148" s="2" t="s">
        <v>80</v>
      </c>
      <c r="J148" s="2">
        <v>3</v>
      </c>
      <c r="K148" s="2">
        <v>2.2000000000000002</v>
      </c>
    </row>
    <row r="149" spans="1:11" x14ac:dyDescent="0.15">
      <c r="A149" s="35" t="s">
        <v>333</v>
      </c>
      <c r="B149" s="35" t="s">
        <v>284</v>
      </c>
      <c r="C149" s="31" t="s">
        <v>334</v>
      </c>
      <c r="D149" s="35" t="s">
        <v>239</v>
      </c>
      <c r="E149" s="36" t="s">
        <v>185</v>
      </c>
      <c r="F149" s="36" t="s">
        <v>132</v>
      </c>
      <c r="G149" s="36">
        <v>619</v>
      </c>
      <c r="H149" s="36" t="s">
        <v>91</v>
      </c>
      <c r="I149" s="36" t="s">
        <v>71</v>
      </c>
      <c r="J149" s="36">
        <v>3</v>
      </c>
      <c r="K149" s="36">
        <v>1</v>
      </c>
    </row>
    <row r="150" spans="1:11" x14ac:dyDescent="0.15">
      <c r="A150" s="35" t="s">
        <v>333</v>
      </c>
      <c r="B150" s="35" t="s">
        <v>284</v>
      </c>
      <c r="C150" s="31" t="s">
        <v>378</v>
      </c>
      <c r="D150" s="35" t="s">
        <v>239</v>
      </c>
      <c r="E150" s="36" t="s">
        <v>185</v>
      </c>
      <c r="F150" s="36" t="s">
        <v>335</v>
      </c>
      <c r="G150" s="36">
        <v>465</v>
      </c>
      <c r="H150" s="36" t="s">
        <v>91</v>
      </c>
      <c r="I150" s="36" t="s">
        <v>204</v>
      </c>
      <c r="J150" s="36">
        <v>1</v>
      </c>
      <c r="K150" s="36">
        <v>3.1</v>
      </c>
    </row>
    <row r="151" spans="1:11" x14ac:dyDescent="0.15">
      <c r="A151" s="35" t="s">
        <v>333</v>
      </c>
      <c r="B151" s="35" t="s">
        <v>284</v>
      </c>
      <c r="C151" s="49" t="s">
        <v>378</v>
      </c>
      <c r="D151" s="35" t="s">
        <v>239</v>
      </c>
      <c r="E151" s="2" t="s">
        <v>185</v>
      </c>
      <c r="F151" s="2" t="s">
        <v>202</v>
      </c>
      <c r="G151" s="2">
        <v>464</v>
      </c>
      <c r="H151" s="2" t="s">
        <v>91</v>
      </c>
      <c r="I151" s="2" t="s">
        <v>203</v>
      </c>
      <c r="J151" s="2">
        <v>3</v>
      </c>
      <c r="K151" s="2">
        <v>1.9</v>
      </c>
    </row>
    <row r="152" spans="1:11" x14ac:dyDescent="0.15">
      <c r="A152" s="35" t="s">
        <v>333</v>
      </c>
      <c r="B152" s="35" t="s">
        <v>284</v>
      </c>
      <c r="C152" s="49" t="s">
        <v>378</v>
      </c>
      <c r="D152" s="35" t="s">
        <v>239</v>
      </c>
      <c r="E152" s="2" t="s">
        <v>185</v>
      </c>
      <c r="F152" s="2" t="s">
        <v>379</v>
      </c>
      <c r="G152" s="2">
        <v>525</v>
      </c>
      <c r="H152" s="2" t="s">
        <v>91</v>
      </c>
      <c r="I152" s="2" t="s">
        <v>204</v>
      </c>
      <c r="J152" s="2">
        <v>2</v>
      </c>
      <c r="K152" s="2">
        <v>1.7</v>
      </c>
    </row>
    <row r="153" spans="1:11" x14ac:dyDescent="0.15">
      <c r="A153" s="35" t="s">
        <v>333</v>
      </c>
      <c r="B153" s="35" t="s">
        <v>284</v>
      </c>
      <c r="C153" s="31" t="s">
        <v>378</v>
      </c>
      <c r="D153" s="35" t="s">
        <v>239</v>
      </c>
      <c r="E153" s="36" t="s">
        <v>185</v>
      </c>
      <c r="F153" s="36" t="s">
        <v>345</v>
      </c>
      <c r="G153" s="36">
        <v>525</v>
      </c>
      <c r="H153" s="36" t="s">
        <v>91</v>
      </c>
      <c r="I153" s="36" t="s">
        <v>204</v>
      </c>
      <c r="J153" s="36">
        <v>1</v>
      </c>
      <c r="K153" s="36">
        <v>1.3</v>
      </c>
    </row>
    <row r="154" spans="1:11" x14ac:dyDescent="0.15">
      <c r="A154" s="35" t="s">
        <v>333</v>
      </c>
      <c r="B154" s="35" t="s">
        <v>284</v>
      </c>
      <c r="C154" s="31" t="s">
        <v>378</v>
      </c>
      <c r="D154" s="35" t="s">
        <v>239</v>
      </c>
      <c r="E154" s="2" t="s">
        <v>185</v>
      </c>
      <c r="F154" s="2" t="s">
        <v>288</v>
      </c>
      <c r="G154" s="2">
        <v>542</v>
      </c>
      <c r="H154" s="2" t="s">
        <v>91</v>
      </c>
      <c r="I154" s="2" t="s">
        <v>214</v>
      </c>
      <c r="J154" s="2">
        <v>2</v>
      </c>
      <c r="K154" s="2">
        <v>2.5</v>
      </c>
    </row>
    <row r="155" spans="1:11" x14ac:dyDescent="0.15">
      <c r="A155" s="35" t="s">
        <v>333</v>
      </c>
      <c r="B155" s="35" t="s">
        <v>284</v>
      </c>
      <c r="C155" s="49" t="s">
        <v>378</v>
      </c>
      <c r="D155" s="35" t="s">
        <v>239</v>
      </c>
      <c r="E155" s="2" t="s">
        <v>185</v>
      </c>
      <c r="F155" s="2" t="s">
        <v>158</v>
      </c>
      <c r="G155" s="2">
        <v>498</v>
      </c>
      <c r="H155" s="2" t="s">
        <v>91</v>
      </c>
      <c r="I155" s="2" t="s">
        <v>209</v>
      </c>
      <c r="J155" s="2">
        <v>1</v>
      </c>
      <c r="K155" s="2">
        <v>2.2999999999999998</v>
      </c>
    </row>
    <row r="156" spans="1:11" x14ac:dyDescent="0.15">
      <c r="A156" s="35" t="s">
        <v>333</v>
      </c>
      <c r="B156" s="35" t="s">
        <v>284</v>
      </c>
      <c r="C156" s="49" t="s">
        <v>378</v>
      </c>
      <c r="D156" s="35" t="s">
        <v>239</v>
      </c>
      <c r="E156" s="2" t="s">
        <v>185</v>
      </c>
      <c r="F156" s="2" t="s">
        <v>205</v>
      </c>
      <c r="G156" s="2">
        <v>558</v>
      </c>
      <c r="H156" s="2" t="s">
        <v>91</v>
      </c>
      <c r="I156" s="2" t="s">
        <v>206</v>
      </c>
      <c r="J156" s="2">
        <v>2</v>
      </c>
      <c r="K156" s="2">
        <v>0.8</v>
      </c>
    </row>
    <row r="157" spans="1:11" x14ac:dyDescent="0.15">
      <c r="A157" s="35" t="s">
        <v>333</v>
      </c>
      <c r="B157" s="35" t="s">
        <v>284</v>
      </c>
      <c r="C157" s="31" t="s">
        <v>378</v>
      </c>
      <c r="D157" s="35" t="s">
        <v>239</v>
      </c>
      <c r="E157" s="36" t="s">
        <v>185</v>
      </c>
      <c r="F157" s="36" t="s">
        <v>210</v>
      </c>
      <c r="G157" s="36">
        <v>564</v>
      </c>
      <c r="H157" s="36" t="s">
        <v>91</v>
      </c>
      <c r="I157" s="36" t="s">
        <v>203</v>
      </c>
      <c r="J157" s="36">
        <v>2</v>
      </c>
      <c r="K157" s="36">
        <v>2</v>
      </c>
    </row>
    <row r="158" spans="1:11" x14ac:dyDescent="0.15">
      <c r="A158" s="35" t="s">
        <v>333</v>
      </c>
      <c r="B158" s="35" t="s">
        <v>284</v>
      </c>
      <c r="C158" s="49" t="s">
        <v>378</v>
      </c>
      <c r="D158" s="35" t="s">
        <v>239</v>
      </c>
      <c r="E158" s="2" t="s">
        <v>185</v>
      </c>
      <c r="F158" s="2" t="s">
        <v>380</v>
      </c>
      <c r="G158" s="2">
        <v>619</v>
      </c>
      <c r="H158" s="2" t="s">
        <v>91</v>
      </c>
      <c r="I158" s="2" t="s">
        <v>214</v>
      </c>
      <c r="J158" s="2">
        <v>3</v>
      </c>
      <c r="K158" s="2">
        <v>2.1</v>
      </c>
    </row>
    <row r="159" spans="1:11" x14ac:dyDescent="0.15">
      <c r="A159" s="35" t="s">
        <v>333</v>
      </c>
      <c r="B159" s="35" t="s">
        <v>284</v>
      </c>
      <c r="C159" s="49" t="s">
        <v>378</v>
      </c>
      <c r="D159" s="35" t="s">
        <v>239</v>
      </c>
      <c r="E159" s="2" t="s">
        <v>185</v>
      </c>
      <c r="F159" s="2" t="s">
        <v>213</v>
      </c>
      <c r="G159" s="2">
        <v>631</v>
      </c>
      <c r="H159" s="2" t="s">
        <v>91</v>
      </c>
      <c r="I159" s="2" t="s">
        <v>214</v>
      </c>
      <c r="J159" s="2">
        <v>2</v>
      </c>
      <c r="K159" s="2">
        <v>1.1000000000000001</v>
      </c>
    </row>
    <row r="160" spans="1:11" x14ac:dyDescent="0.15">
      <c r="A160" s="35" t="s">
        <v>333</v>
      </c>
      <c r="B160" s="35" t="s">
        <v>284</v>
      </c>
      <c r="C160" s="49" t="s">
        <v>378</v>
      </c>
      <c r="D160" s="35" t="s">
        <v>233</v>
      </c>
      <c r="E160" s="2" t="s">
        <v>185</v>
      </c>
      <c r="F160" s="2" t="s">
        <v>381</v>
      </c>
      <c r="G160" s="2">
        <v>647</v>
      </c>
      <c r="H160" s="2" t="s">
        <v>91</v>
      </c>
      <c r="I160" s="2" t="s">
        <v>209</v>
      </c>
      <c r="J160" s="2">
        <v>3</v>
      </c>
      <c r="K160" s="2">
        <v>1.7</v>
      </c>
    </row>
    <row r="161" spans="1:11" x14ac:dyDescent="0.15">
      <c r="A161" s="35" t="s">
        <v>333</v>
      </c>
      <c r="B161" s="35" t="s">
        <v>284</v>
      </c>
      <c r="C161" s="49" t="s">
        <v>378</v>
      </c>
      <c r="D161" s="35" t="s">
        <v>239</v>
      </c>
      <c r="E161" s="2" t="s">
        <v>185</v>
      </c>
      <c r="F161" s="2" t="s">
        <v>382</v>
      </c>
      <c r="G161" s="2">
        <v>693</v>
      </c>
      <c r="H161" s="2" t="s">
        <v>91</v>
      </c>
      <c r="I161" s="2" t="s">
        <v>235</v>
      </c>
      <c r="J161" s="2" t="s">
        <v>232</v>
      </c>
      <c r="K161" s="2">
        <v>1.3</v>
      </c>
    </row>
    <row r="162" spans="1:11" x14ac:dyDescent="0.15">
      <c r="A162" s="35" t="s">
        <v>333</v>
      </c>
      <c r="B162" s="35" t="s">
        <v>284</v>
      </c>
      <c r="C162" s="49" t="s">
        <v>378</v>
      </c>
      <c r="D162" s="35" t="s">
        <v>233</v>
      </c>
      <c r="E162" s="2" t="s">
        <v>185</v>
      </c>
      <c r="F162" s="2" t="s">
        <v>215</v>
      </c>
      <c r="G162" s="2">
        <v>681</v>
      </c>
      <c r="H162" s="2" t="s">
        <v>91</v>
      </c>
      <c r="I162" s="2" t="s">
        <v>206</v>
      </c>
      <c r="J162" s="2">
        <v>2</v>
      </c>
      <c r="K162" s="2">
        <v>0.2</v>
      </c>
    </row>
    <row r="163" spans="1:11" x14ac:dyDescent="0.15">
      <c r="A163" s="35" t="s">
        <v>333</v>
      </c>
      <c r="B163" s="35" t="s">
        <v>284</v>
      </c>
      <c r="C163" s="49" t="s">
        <v>378</v>
      </c>
      <c r="D163" s="35" t="s">
        <v>239</v>
      </c>
      <c r="E163" s="2" t="s">
        <v>236</v>
      </c>
      <c r="F163" s="2" t="s">
        <v>237</v>
      </c>
      <c r="G163" s="2">
        <v>3761</v>
      </c>
      <c r="H163" s="2" t="s">
        <v>91</v>
      </c>
      <c r="I163" s="2" t="s">
        <v>238</v>
      </c>
      <c r="J163" s="2" t="s">
        <v>232</v>
      </c>
      <c r="K163" s="2"/>
    </row>
    <row r="164" spans="1:11" x14ac:dyDescent="0.15">
      <c r="A164" s="35" t="s">
        <v>333</v>
      </c>
      <c r="B164" s="35" t="s">
        <v>284</v>
      </c>
      <c r="C164" s="31" t="s">
        <v>378</v>
      </c>
      <c r="D164" s="35" t="s">
        <v>239</v>
      </c>
      <c r="E164" s="36" t="s">
        <v>173</v>
      </c>
      <c r="F164" s="36" t="s">
        <v>248</v>
      </c>
      <c r="G164" s="36">
        <v>1530</v>
      </c>
      <c r="H164" s="36" t="s">
        <v>91</v>
      </c>
      <c r="I164" s="36" t="s">
        <v>212</v>
      </c>
      <c r="J164" s="36">
        <v>2</v>
      </c>
      <c r="K164" s="36"/>
    </row>
    <row r="165" spans="1:11" x14ac:dyDescent="0.15">
      <c r="A165" s="35" t="s">
        <v>333</v>
      </c>
      <c r="B165" s="35" t="s">
        <v>284</v>
      </c>
      <c r="C165" s="31" t="s">
        <v>378</v>
      </c>
      <c r="D165" s="35" t="s">
        <v>239</v>
      </c>
      <c r="E165" s="36" t="s">
        <v>173</v>
      </c>
      <c r="F165" s="36" t="s">
        <v>339</v>
      </c>
      <c r="G165" s="36">
        <v>1533</v>
      </c>
      <c r="H165" s="36" t="s">
        <v>91</v>
      </c>
      <c r="I165" s="36" t="s">
        <v>204</v>
      </c>
      <c r="J165" s="36">
        <v>1</v>
      </c>
      <c r="K165" s="36"/>
    </row>
    <row r="166" spans="1:11" x14ac:dyDescent="0.15">
      <c r="A166" s="35" t="s">
        <v>333</v>
      </c>
      <c r="B166" s="35" t="s">
        <v>284</v>
      </c>
      <c r="C166" s="49" t="s">
        <v>378</v>
      </c>
      <c r="D166" s="35" t="s">
        <v>239</v>
      </c>
      <c r="E166" s="2" t="s">
        <v>173</v>
      </c>
      <c r="F166" s="2" t="s">
        <v>249</v>
      </c>
      <c r="G166" s="2">
        <v>1814</v>
      </c>
      <c r="H166" s="2" t="s">
        <v>91</v>
      </c>
      <c r="I166" s="2" t="s">
        <v>218</v>
      </c>
      <c r="J166" s="2">
        <v>3</v>
      </c>
      <c r="K166" s="2"/>
    </row>
    <row r="167" spans="1:11" x14ac:dyDescent="0.15">
      <c r="A167" s="35" t="s">
        <v>333</v>
      </c>
      <c r="B167" s="35" t="s">
        <v>284</v>
      </c>
      <c r="C167" s="49" t="s">
        <v>378</v>
      </c>
      <c r="D167" s="35" t="s">
        <v>239</v>
      </c>
      <c r="E167" s="2" t="s">
        <v>173</v>
      </c>
      <c r="F167" s="2" t="s">
        <v>219</v>
      </c>
      <c r="G167" s="2">
        <v>1877</v>
      </c>
      <c r="H167" s="2" t="s">
        <v>91</v>
      </c>
      <c r="I167" s="2" t="s">
        <v>220</v>
      </c>
      <c r="J167" s="2">
        <v>2</v>
      </c>
      <c r="K167" s="2"/>
    </row>
    <row r="168" spans="1:11" x14ac:dyDescent="0.15">
      <c r="A168" s="35" t="s">
        <v>333</v>
      </c>
      <c r="B168" s="35" t="s">
        <v>284</v>
      </c>
      <c r="C168" s="49" t="s">
        <v>378</v>
      </c>
      <c r="D168" s="35" t="s">
        <v>239</v>
      </c>
      <c r="E168" s="2" t="s">
        <v>173</v>
      </c>
      <c r="F168" s="2" t="s">
        <v>174</v>
      </c>
      <c r="G168" s="2">
        <v>1958</v>
      </c>
      <c r="H168" s="2" t="s">
        <v>91</v>
      </c>
      <c r="I168" s="2" t="s">
        <v>214</v>
      </c>
      <c r="J168" s="2">
        <v>1</v>
      </c>
      <c r="K168" s="2"/>
    </row>
    <row r="169" spans="1:11" x14ac:dyDescent="0.15">
      <c r="A169" s="35" t="s">
        <v>333</v>
      </c>
      <c r="B169" s="35" t="s">
        <v>284</v>
      </c>
      <c r="C169" s="49" t="s">
        <v>378</v>
      </c>
      <c r="D169" s="35" t="s">
        <v>239</v>
      </c>
      <c r="E169" s="2" t="s">
        <v>173</v>
      </c>
      <c r="F169" s="2" t="s">
        <v>383</v>
      </c>
      <c r="G169" s="2">
        <v>2010</v>
      </c>
      <c r="H169" s="2" t="s">
        <v>91</v>
      </c>
      <c r="I169" s="2" t="s">
        <v>204</v>
      </c>
      <c r="J169" s="2">
        <v>1</v>
      </c>
      <c r="K169" s="2"/>
    </row>
    <row r="170" spans="1:11" x14ac:dyDescent="0.15">
      <c r="A170" s="35" t="s">
        <v>333</v>
      </c>
      <c r="B170" s="35" t="s">
        <v>284</v>
      </c>
      <c r="C170" s="31" t="s">
        <v>378</v>
      </c>
      <c r="D170" s="35" t="s">
        <v>239</v>
      </c>
      <c r="E170" s="36" t="s">
        <v>173</v>
      </c>
      <c r="F170" s="36" t="s">
        <v>289</v>
      </c>
      <c r="G170" s="36">
        <v>2262</v>
      </c>
      <c r="H170" s="36" t="s">
        <v>91</v>
      </c>
      <c r="I170" s="36" t="s">
        <v>214</v>
      </c>
      <c r="J170" s="36">
        <v>2</v>
      </c>
      <c r="K170" s="36"/>
    </row>
    <row r="171" spans="1:11" x14ac:dyDescent="0.15">
      <c r="A171" s="35" t="s">
        <v>333</v>
      </c>
      <c r="B171" s="35" t="s">
        <v>284</v>
      </c>
      <c r="C171" s="49" t="s">
        <v>378</v>
      </c>
      <c r="D171" s="35" t="s">
        <v>239</v>
      </c>
      <c r="E171" s="2" t="s">
        <v>173</v>
      </c>
      <c r="F171" s="2" t="s">
        <v>254</v>
      </c>
      <c r="G171" s="2">
        <v>2342</v>
      </c>
      <c r="H171" s="2" t="s">
        <v>91</v>
      </c>
      <c r="I171" s="2" t="s">
        <v>204</v>
      </c>
      <c r="J171" s="2">
        <v>2</v>
      </c>
      <c r="K171" s="2"/>
    </row>
    <row r="172" spans="1:11" x14ac:dyDescent="0.15">
      <c r="A172" s="35" t="s">
        <v>333</v>
      </c>
      <c r="B172" s="35" t="s">
        <v>284</v>
      </c>
      <c r="C172" s="49" t="s">
        <v>378</v>
      </c>
      <c r="D172" s="35" t="s">
        <v>239</v>
      </c>
      <c r="E172" s="2" t="s">
        <v>173</v>
      </c>
      <c r="F172" s="2" t="s">
        <v>384</v>
      </c>
      <c r="G172" s="2">
        <v>2355</v>
      </c>
      <c r="H172" s="2" t="s">
        <v>91</v>
      </c>
      <c r="I172" s="2" t="s">
        <v>214</v>
      </c>
      <c r="J172" s="2">
        <v>3</v>
      </c>
      <c r="K172" s="2"/>
    </row>
    <row r="173" spans="1:11" x14ac:dyDescent="0.15">
      <c r="A173" s="35" t="s">
        <v>333</v>
      </c>
      <c r="B173" s="35" t="s">
        <v>284</v>
      </c>
      <c r="C173" s="49" t="s">
        <v>378</v>
      </c>
      <c r="D173" s="35" t="s">
        <v>239</v>
      </c>
      <c r="E173" s="2" t="s">
        <v>173</v>
      </c>
      <c r="F173" s="2" t="s">
        <v>349</v>
      </c>
      <c r="G173" s="2">
        <v>2325</v>
      </c>
      <c r="H173" s="2" t="s">
        <v>91</v>
      </c>
      <c r="I173" s="2" t="s">
        <v>247</v>
      </c>
      <c r="J173" s="2">
        <v>3</v>
      </c>
      <c r="K173" s="2"/>
    </row>
    <row r="174" spans="1:11" x14ac:dyDescent="0.15">
      <c r="A174" s="35" t="s">
        <v>333</v>
      </c>
      <c r="B174" s="35" t="s">
        <v>284</v>
      </c>
      <c r="C174" s="31" t="s">
        <v>378</v>
      </c>
      <c r="D174" s="35" t="s">
        <v>239</v>
      </c>
      <c r="E174" s="36" t="s">
        <v>173</v>
      </c>
      <c r="F174" s="36" t="s">
        <v>246</v>
      </c>
      <c r="G174" s="36">
        <v>2385</v>
      </c>
      <c r="H174" s="36" t="s">
        <v>91</v>
      </c>
      <c r="I174" s="36" t="s">
        <v>247</v>
      </c>
      <c r="J174" s="36">
        <v>3</v>
      </c>
      <c r="K174" s="36"/>
    </row>
    <row r="175" spans="1:11" x14ac:dyDescent="0.15">
      <c r="A175" s="35" t="s">
        <v>333</v>
      </c>
      <c r="B175" s="35" t="s">
        <v>284</v>
      </c>
      <c r="C175" s="49" t="s">
        <v>378</v>
      </c>
      <c r="D175" s="35" t="s">
        <v>239</v>
      </c>
      <c r="E175" s="2" t="s">
        <v>173</v>
      </c>
      <c r="F175" s="2" t="s">
        <v>231</v>
      </c>
      <c r="G175" s="2">
        <v>2748</v>
      </c>
      <c r="H175" s="2" t="s">
        <v>91</v>
      </c>
      <c r="I175" s="2" t="s">
        <v>204</v>
      </c>
      <c r="J175" s="2">
        <v>3</v>
      </c>
      <c r="K175" s="2"/>
    </row>
    <row r="176" spans="1:11" x14ac:dyDescent="0.15">
      <c r="A176" s="35" t="s">
        <v>333</v>
      </c>
      <c r="B176" s="35" t="s">
        <v>284</v>
      </c>
      <c r="C176" s="49" t="s">
        <v>378</v>
      </c>
      <c r="D176" s="35" t="s">
        <v>239</v>
      </c>
      <c r="E176" s="2" t="s">
        <v>173</v>
      </c>
      <c r="F176" s="2" t="s">
        <v>250</v>
      </c>
      <c r="G176" s="2">
        <v>2564</v>
      </c>
      <c r="H176" s="2" t="s">
        <v>91</v>
      </c>
      <c r="I176" s="2" t="s">
        <v>226</v>
      </c>
      <c r="J176" s="2">
        <v>3</v>
      </c>
      <c r="K176" s="2"/>
    </row>
    <row r="177" spans="1:11" x14ac:dyDescent="0.15">
      <c r="A177" s="35" t="s">
        <v>333</v>
      </c>
      <c r="B177" s="35" t="s">
        <v>284</v>
      </c>
      <c r="C177" s="49" t="s">
        <v>378</v>
      </c>
      <c r="D177" s="35" t="s">
        <v>239</v>
      </c>
      <c r="E177" s="2" t="s">
        <v>173</v>
      </c>
      <c r="F177" s="2" t="s">
        <v>253</v>
      </c>
      <c r="G177" s="2">
        <v>3650</v>
      </c>
      <c r="H177" s="2" t="s">
        <v>91</v>
      </c>
      <c r="I177" s="2" t="s">
        <v>214</v>
      </c>
      <c r="J177" s="2">
        <v>3</v>
      </c>
      <c r="K177" s="2"/>
    </row>
    <row r="178" spans="1:11" x14ac:dyDescent="0.15">
      <c r="A178" s="35" t="s">
        <v>333</v>
      </c>
      <c r="B178" s="35" t="s">
        <v>284</v>
      </c>
      <c r="C178" s="31" t="s">
        <v>378</v>
      </c>
      <c r="D178" s="35" t="s">
        <v>239</v>
      </c>
      <c r="E178" s="36" t="s">
        <v>236</v>
      </c>
      <c r="F178" s="36" t="s">
        <v>255</v>
      </c>
      <c r="G178" s="36">
        <v>2999</v>
      </c>
      <c r="H178" s="36" t="s">
        <v>91</v>
      </c>
      <c r="I178" s="36" t="s">
        <v>204</v>
      </c>
      <c r="J178" s="36">
        <v>2</v>
      </c>
      <c r="K178" s="36"/>
    </row>
    <row r="179" spans="1:11" x14ac:dyDescent="0.15">
      <c r="A179" s="35" t="s">
        <v>333</v>
      </c>
      <c r="B179" s="35" t="s">
        <v>284</v>
      </c>
      <c r="C179" s="49" t="s">
        <v>378</v>
      </c>
      <c r="D179" s="35" t="s">
        <v>239</v>
      </c>
      <c r="E179" s="2" t="s">
        <v>236</v>
      </c>
      <c r="F179" s="2" t="s">
        <v>385</v>
      </c>
      <c r="G179" s="2">
        <v>3352</v>
      </c>
      <c r="H179" s="2" t="s">
        <v>91</v>
      </c>
      <c r="I179" s="2" t="s">
        <v>214</v>
      </c>
      <c r="J179" s="2">
        <v>2</v>
      </c>
      <c r="K179" s="2"/>
    </row>
    <row r="180" spans="1:11" x14ac:dyDescent="0.15">
      <c r="A180" s="35" t="s">
        <v>333</v>
      </c>
      <c r="B180" s="35" t="s">
        <v>284</v>
      </c>
      <c r="C180" s="49" t="s">
        <v>378</v>
      </c>
      <c r="D180" s="35" t="s">
        <v>239</v>
      </c>
      <c r="E180" s="2" t="s">
        <v>236</v>
      </c>
      <c r="F180" s="2" t="s">
        <v>223</v>
      </c>
      <c r="G180" s="2">
        <v>3543</v>
      </c>
      <c r="H180" s="2" t="s">
        <v>91</v>
      </c>
      <c r="I180" s="2" t="s">
        <v>214</v>
      </c>
      <c r="J180" s="2">
        <v>2</v>
      </c>
      <c r="K180" s="2"/>
    </row>
    <row r="181" spans="1:11" x14ac:dyDescent="0.15">
      <c r="A181" s="35" t="s">
        <v>333</v>
      </c>
      <c r="B181" s="35" t="s">
        <v>284</v>
      </c>
      <c r="C181" s="49" t="s">
        <v>378</v>
      </c>
      <c r="D181" s="35" t="s">
        <v>99</v>
      </c>
      <c r="E181" s="2" t="s">
        <v>236</v>
      </c>
      <c r="F181" s="2" t="s">
        <v>252</v>
      </c>
      <c r="G181" s="2">
        <v>4565</v>
      </c>
      <c r="H181" s="2" t="s">
        <v>91</v>
      </c>
      <c r="I181" s="2" t="s">
        <v>214</v>
      </c>
      <c r="J181" s="2">
        <v>3</v>
      </c>
      <c r="K181" s="2"/>
    </row>
    <row r="182" spans="1:11" x14ac:dyDescent="0.15">
      <c r="A182" s="35" t="s">
        <v>333</v>
      </c>
      <c r="B182" s="35" t="s">
        <v>284</v>
      </c>
      <c r="C182" s="49" t="s">
        <v>378</v>
      </c>
      <c r="D182" s="35" t="s">
        <v>99</v>
      </c>
      <c r="E182" s="2" t="s">
        <v>163</v>
      </c>
      <c r="F182" s="2" t="s">
        <v>386</v>
      </c>
      <c r="G182" s="2">
        <v>371</v>
      </c>
      <c r="H182" s="2" t="s">
        <v>91</v>
      </c>
      <c r="I182" s="2" t="s">
        <v>79</v>
      </c>
      <c r="J182" s="2">
        <v>1</v>
      </c>
      <c r="K182" s="2"/>
    </row>
    <row r="183" spans="1:11" x14ac:dyDescent="0.15">
      <c r="A183" s="35" t="s">
        <v>333</v>
      </c>
      <c r="B183" s="35" t="s">
        <v>284</v>
      </c>
      <c r="C183" s="49" t="s">
        <v>378</v>
      </c>
      <c r="D183" s="35" t="s">
        <v>99</v>
      </c>
      <c r="E183" s="2" t="s">
        <v>163</v>
      </c>
      <c r="F183" s="2" t="s">
        <v>387</v>
      </c>
      <c r="G183" s="2">
        <v>619</v>
      </c>
      <c r="H183" s="2" t="s">
        <v>91</v>
      </c>
      <c r="I183" s="2" t="s">
        <v>74</v>
      </c>
      <c r="J183" s="2">
        <v>2</v>
      </c>
      <c r="K183" s="2"/>
    </row>
    <row r="184" spans="1:11" x14ac:dyDescent="0.15">
      <c r="A184" s="35" t="s">
        <v>333</v>
      </c>
      <c r="B184" s="35" t="s">
        <v>284</v>
      </c>
      <c r="C184" s="49" t="s">
        <v>378</v>
      </c>
      <c r="D184" s="35" t="s">
        <v>99</v>
      </c>
      <c r="E184" s="2" t="s">
        <v>163</v>
      </c>
      <c r="F184" s="2" t="s">
        <v>388</v>
      </c>
      <c r="G184" s="2">
        <v>682</v>
      </c>
      <c r="H184" s="2" t="s">
        <v>91</v>
      </c>
      <c r="I184" s="2" t="s">
        <v>80</v>
      </c>
      <c r="J184" s="2">
        <v>1</v>
      </c>
      <c r="K184" s="2"/>
    </row>
    <row r="185" spans="1:11" x14ac:dyDescent="0.15">
      <c r="A185" s="35" t="s">
        <v>333</v>
      </c>
      <c r="B185" s="35" t="s">
        <v>284</v>
      </c>
      <c r="C185" s="49" t="s">
        <v>378</v>
      </c>
      <c r="D185" s="35" t="s">
        <v>99</v>
      </c>
      <c r="E185" s="2" t="s">
        <v>163</v>
      </c>
      <c r="F185" s="2" t="s">
        <v>389</v>
      </c>
      <c r="G185" s="2">
        <v>579</v>
      </c>
      <c r="H185" s="2" t="s">
        <v>91</v>
      </c>
      <c r="I185" s="2" t="s">
        <v>72</v>
      </c>
      <c r="J185" s="2">
        <v>1</v>
      </c>
      <c r="K185" s="2"/>
    </row>
    <row r="186" spans="1:11" x14ac:dyDescent="0.15">
      <c r="A186" s="35" t="s">
        <v>333</v>
      </c>
      <c r="B186" s="35" t="s">
        <v>284</v>
      </c>
      <c r="C186" s="49" t="s">
        <v>378</v>
      </c>
      <c r="D186" s="35" t="s">
        <v>99</v>
      </c>
      <c r="E186" s="2" t="s">
        <v>163</v>
      </c>
      <c r="F186" s="2" t="s">
        <v>100</v>
      </c>
      <c r="G186" s="2">
        <v>645</v>
      </c>
      <c r="H186" s="2" t="s">
        <v>91</v>
      </c>
      <c r="I186" s="2" t="s">
        <v>76</v>
      </c>
      <c r="J186" s="2">
        <v>2</v>
      </c>
      <c r="K186" s="2"/>
    </row>
    <row r="187" spans="1:11" x14ac:dyDescent="0.15">
      <c r="A187" s="35" t="s">
        <v>333</v>
      </c>
      <c r="B187" s="35" t="s">
        <v>284</v>
      </c>
      <c r="C187" s="49" t="s">
        <v>378</v>
      </c>
      <c r="D187" s="35" t="s">
        <v>99</v>
      </c>
      <c r="E187" s="2" t="s">
        <v>163</v>
      </c>
      <c r="F187" s="2" t="s">
        <v>164</v>
      </c>
      <c r="G187" s="2">
        <v>607</v>
      </c>
      <c r="H187" s="2" t="s">
        <v>91</v>
      </c>
      <c r="I187" s="2" t="s">
        <v>73</v>
      </c>
      <c r="J187" s="2">
        <v>3</v>
      </c>
      <c r="K187" s="2"/>
    </row>
    <row r="188" spans="1:11" x14ac:dyDescent="0.15">
      <c r="A188" s="35" t="s">
        <v>333</v>
      </c>
      <c r="B188" s="35" t="s">
        <v>284</v>
      </c>
      <c r="C188" s="31" t="s">
        <v>378</v>
      </c>
      <c r="D188" s="35" t="s">
        <v>99</v>
      </c>
      <c r="E188" s="36" t="s">
        <v>163</v>
      </c>
      <c r="F188" s="36" t="s">
        <v>168</v>
      </c>
      <c r="G188" s="36">
        <v>731</v>
      </c>
      <c r="H188" s="36" t="s">
        <v>91</v>
      </c>
      <c r="I188" s="36" t="s">
        <v>72</v>
      </c>
      <c r="J188" s="36">
        <v>2</v>
      </c>
      <c r="K188" s="36"/>
    </row>
    <row r="189" spans="1:11" x14ac:dyDescent="0.15">
      <c r="A189" s="35" t="s">
        <v>333</v>
      </c>
      <c r="B189" s="35" t="s">
        <v>284</v>
      </c>
      <c r="C189" s="49" t="s">
        <v>378</v>
      </c>
      <c r="D189" s="35" t="s">
        <v>99</v>
      </c>
      <c r="E189" s="2" t="s">
        <v>163</v>
      </c>
      <c r="F189" s="2" t="s">
        <v>167</v>
      </c>
      <c r="G189" s="2">
        <v>688</v>
      </c>
      <c r="H189" s="2" t="s">
        <v>91</v>
      </c>
      <c r="I189" s="2" t="s">
        <v>80</v>
      </c>
      <c r="J189" s="2">
        <v>2</v>
      </c>
      <c r="K189" s="2"/>
    </row>
    <row r="190" spans="1:11" x14ac:dyDescent="0.15">
      <c r="A190" s="35" t="s">
        <v>333</v>
      </c>
      <c r="B190" s="35" t="s">
        <v>284</v>
      </c>
      <c r="C190" s="49" t="s">
        <v>378</v>
      </c>
      <c r="D190" s="35" t="s">
        <v>99</v>
      </c>
      <c r="E190" s="2" t="s">
        <v>163</v>
      </c>
      <c r="F190" s="2" t="s">
        <v>179</v>
      </c>
      <c r="G190" s="2">
        <v>584</v>
      </c>
      <c r="H190" s="2" t="s">
        <v>91</v>
      </c>
      <c r="I190" s="2" t="s">
        <v>81</v>
      </c>
      <c r="J190" s="2">
        <v>2</v>
      </c>
      <c r="K190" s="2"/>
    </row>
    <row r="191" spans="1:11" x14ac:dyDescent="0.15">
      <c r="A191" s="35" t="s">
        <v>333</v>
      </c>
      <c r="B191" s="35" t="s">
        <v>284</v>
      </c>
      <c r="C191" s="49" t="s">
        <v>378</v>
      </c>
      <c r="D191" s="35" t="s">
        <v>99</v>
      </c>
      <c r="E191" s="2" t="s">
        <v>163</v>
      </c>
      <c r="F191" s="2" t="s">
        <v>257</v>
      </c>
      <c r="G191" s="2">
        <v>679</v>
      </c>
      <c r="H191" s="2" t="s">
        <v>91</v>
      </c>
      <c r="I191" s="2" t="s">
        <v>70</v>
      </c>
      <c r="J191" s="2">
        <v>3</v>
      </c>
      <c r="K191" s="2"/>
    </row>
    <row r="192" spans="1:11" x14ac:dyDescent="0.15">
      <c r="A192" s="35" t="s">
        <v>333</v>
      </c>
      <c r="B192" s="35" t="s">
        <v>284</v>
      </c>
      <c r="C192" s="31" t="s">
        <v>378</v>
      </c>
      <c r="D192" s="35" t="s">
        <v>99</v>
      </c>
      <c r="E192" s="36" t="s">
        <v>163</v>
      </c>
      <c r="F192" s="36" t="s">
        <v>84</v>
      </c>
      <c r="G192" s="36">
        <v>938</v>
      </c>
      <c r="H192" s="36" t="s">
        <v>91</v>
      </c>
      <c r="I192" s="36" t="s">
        <v>85</v>
      </c>
      <c r="J192" s="36">
        <v>2</v>
      </c>
      <c r="K192" s="36"/>
    </row>
    <row r="193" spans="1:11" x14ac:dyDescent="0.15">
      <c r="A193" s="35" t="s">
        <v>333</v>
      </c>
      <c r="B193" s="35" t="s">
        <v>284</v>
      </c>
      <c r="C193" s="49" t="s">
        <v>378</v>
      </c>
      <c r="D193" s="35" t="s">
        <v>99</v>
      </c>
      <c r="E193" s="2" t="s">
        <v>163</v>
      </c>
      <c r="F193" s="2" t="s">
        <v>166</v>
      </c>
      <c r="G193" s="2">
        <v>866</v>
      </c>
      <c r="H193" s="2" t="s">
        <v>91</v>
      </c>
      <c r="I193" s="2" t="s">
        <v>74</v>
      </c>
      <c r="J193" s="2">
        <v>3</v>
      </c>
      <c r="K193" s="2"/>
    </row>
    <row r="194" spans="1:11" x14ac:dyDescent="0.15">
      <c r="A194" s="35" t="s">
        <v>333</v>
      </c>
      <c r="B194" s="35" t="s">
        <v>284</v>
      </c>
      <c r="C194" s="31" t="s">
        <v>378</v>
      </c>
      <c r="D194" s="35" t="s">
        <v>99</v>
      </c>
      <c r="E194" s="36" t="s">
        <v>163</v>
      </c>
      <c r="F194" s="36" t="s">
        <v>130</v>
      </c>
      <c r="G194" s="36">
        <v>851</v>
      </c>
      <c r="H194" s="36" t="s">
        <v>91</v>
      </c>
      <c r="I194" s="36" t="s">
        <v>74</v>
      </c>
      <c r="J194" s="36">
        <v>3</v>
      </c>
      <c r="K194" s="36"/>
    </row>
    <row r="195" spans="1:11" x14ac:dyDescent="0.15">
      <c r="A195" s="35" t="s">
        <v>333</v>
      </c>
      <c r="B195" s="35" t="s">
        <v>284</v>
      </c>
      <c r="C195" s="49" t="s">
        <v>378</v>
      </c>
      <c r="D195" s="35" t="s">
        <v>99</v>
      </c>
      <c r="E195" s="2" t="s">
        <v>163</v>
      </c>
      <c r="F195" s="2" t="s">
        <v>200</v>
      </c>
      <c r="G195" s="2">
        <v>866</v>
      </c>
      <c r="H195" s="2" t="s">
        <v>91</v>
      </c>
      <c r="I195" s="2" t="s">
        <v>87</v>
      </c>
      <c r="J195" s="2">
        <v>3</v>
      </c>
      <c r="K195" s="2"/>
    </row>
    <row r="196" spans="1:11" x14ac:dyDescent="0.15">
      <c r="A196" s="35" t="s">
        <v>333</v>
      </c>
      <c r="B196" s="35" t="s">
        <v>284</v>
      </c>
      <c r="C196" s="49" t="s">
        <v>378</v>
      </c>
      <c r="D196" s="35" t="s">
        <v>99</v>
      </c>
      <c r="E196" s="2" t="s">
        <v>163</v>
      </c>
      <c r="F196" s="2" t="s">
        <v>178</v>
      </c>
      <c r="G196" s="2">
        <v>831</v>
      </c>
      <c r="H196" s="2" t="s">
        <v>91</v>
      </c>
      <c r="I196" s="2" t="s">
        <v>81</v>
      </c>
      <c r="J196" s="2">
        <v>3</v>
      </c>
      <c r="K196" s="2"/>
    </row>
    <row r="197" spans="1:11" x14ac:dyDescent="0.15">
      <c r="A197" s="35" t="s">
        <v>333</v>
      </c>
      <c r="B197" s="35" t="s">
        <v>284</v>
      </c>
      <c r="C197" s="49" t="s">
        <v>378</v>
      </c>
      <c r="D197" s="35" t="s">
        <v>99</v>
      </c>
      <c r="E197" s="2" t="s">
        <v>163</v>
      </c>
      <c r="F197" s="2" t="s">
        <v>128</v>
      </c>
      <c r="G197" s="2">
        <v>921</v>
      </c>
      <c r="H197" s="2" t="s">
        <v>91</v>
      </c>
      <c r="I197" s="2" t="s">
        <v>87</v>
      </c>
      <c r="J197" s="2">
        <v>3</v>
      </c>
      <c r="K197" s="2"/>
    </row>
    <row r="198" spans="1:11" x14ac:dyDescent="0.15">
      <c r="A198" s="35" t="s">
        <v>333</v>
      </c>
      <c r="B198" s="35" t="s">
        <v>284</v>
      </c>
      <c r="C198" s="31" t="s">
        <v>378</v>
      </c>
      <c r="D198" s="35" t="s">
        <v>99</v>
      </c>
      <c r="E198" s="2" t="s">
        <v>163</v>
      </c>
      <c r="F198" s="2" t="s">
        <v>169</v>
      </c>
      <c r="G198" s="2">
        <v>945</v>
      </c>
      <c r="H198" s="2" t="s">
        <v>91</v>
      </c>
      <c r="I198" s="2" t="s">
        <v>98</v>
      </c>
      <c r="J198" s="2">
        <v>3</v>
      </c>
      <c r="K198" s="2"/>
    </row>
    <row r="199" spans="1:11" x14ac:dyDescent="0.15">
      <c r="A199" s="35" t="s">
        <v>333</v>
      </c>
      <c r="B199" s="35" t="s">
        <v>284</v>
      </c>
      <c r="C199" s="49" t="s">
        <v>378</v>
      </c>
      <c r="D199" s="35" t="s">
        <v>99</v>
      </c>
      <c r="E199" s="2" t="s">
        <v>163</v>
      </c>
      <c r="F199" s="2" t="s">
        <v>133</v>
      </c>
      <c r="G199" s="2">
        <v>1001</v>
      </c>
      <c r="H199" s="2" t="s">
        <v>91</v>
      </c>
      <c r="I199" s="2" t="s">
        <v>87</v>
      </c>
      <c r="J199" s="2">
        <v>3</v>
      </c>
      <c r="K199" s="2"/>
    </row>
    <row r="200" spans="1:11" x14ac:dyDescent="0.15">
      <c r="A200" s="35" t="s">
        <v>333</v>
      </c>
      <c r="B200" s="35" t="s">
        <v>284</v>
      </c>
      <c r="C200" s="49" t="s">
        <v>378</v>
      </c>
      <c r="D200" s="35" t="s">
        <v>357</v>
      </c>
      <c r="E200" s="2" t="s">
        <v>163</v>
      </c>
      <c r="F200" s="2" t="s">
        <v>138</v>
      </c>
      <c r="G200" s="2">
        <v>1047</v>
      </c>
      <c r="H200" s="2" t="s">
        <v>91</v>
      </c>
      <c r="I200" s="2" t="s">
        <v>87</v>
      </c>
      <c r="J200" s="2">
        <v>3</v>
      </c>
      <c r="K200" s="2"/>
    </row>
    <row r="201" spans="1:11" x14ac:dyDescent="0.15">
      <c r="A201" s="35" t="s">
        <v>333</v>
      </c>
      <c r="B201" s="35" t="s">
        <v>284</v>
      </c>
      <c r="C201" s="31" t="s">
        <v>378</v>
      </c>
      <c r="D201" s="35" t="s">
        <v>357</v>
      </c>
      <c r="E201" s="36" t="s">
        <v>173</v>
      </c>
      <c r="F201" s="36" t="s">
        <v>271</v>
      </c>
      <c r="G201" s="36">
        <v>2110</v>
      </c>
      <c r="H201" s="36" t="s">
        <v>91</v>
      </c>
      <c r="I201" s="36" t="s">
        <v>208</v>
      </c>
      <c r="J201" s="36">
        <v>3</v>
      </c>
      <c r="K201" s="36"/>
    </row>
    <row r="202" spans="1:11" x14ac:dyDescent="0.15">
      <c r="A202" s="35" t="s">
        <v>333</v>
      </c>
      <c r="B202" s="35" t="s">
        <v>284</v>
      </c>
      <c r="C202" s="49" t="s">
        <v>378</v>
      </c>
      <c r="D202" s="35" t="s">
        <v>357</v>
      </c>
      <c r="E202" s="2" t="s">
        <v>173</v>
      </c>
      <c r="F202" s="2" t="s">
        <v>390</v>
      </c>
      <c r="G202" s="2">
        <v>1670</v>
      </c>
      <c r="H202" s="2" t="s">
        <v>91</v>
      </c>
      <c r="I202" s="2" t="s">
        <v>204</v>
      </c>
      <c r="J202" s="2">
        <v>2</v>
      </c>
      <c r="K202" s="2"/>
    </row>
    <row r="203" spans="1:11" x14ac:dyDescent="0.15">
      <c r="A203" s="35" t="s">
        <v>333</v>
      </c>
      <c r="B203" s="35" t="s">
        <v>284</v>
      </c>
      <c r="C203" s="31" t="s">
        <v>378</v>
      </c>
      <c r="D203" s="35" t="s">
        <v>357</v>
      </c>
      <c r="E203" s="2" t="s">
        <v>173</v>
      </c>
      <c r="F203" s="2" t="s">
        <v>270</v>
      </c>
      <c r="G203" s="2">
        <v>1939</v>
      </c>
      <c r="H203" s="2" t="s">
        <v>91</v>
      </c>
      <c r="I203" s="2" t="s">
        <v>218</v>
      </c>
      <c r="J203" s="2">
        <v>2</v>
      </c>
      <c r="K203" s="2"/>
    </row>
    <row r="204" spans="1:11" x14ac:dyDescent="0.15">
      <c r="A204" s="35" t="s">
        <v>333</v>
      </c>
      <c r="B204" s="35" t="s">
        <v>284</v>
      </c>
      <c r="C204" s="49" t="s">
        <v>378</v>
      </c>
      <c r="D204" s="35" t="s">
        <v>357</v>
      </c>
      <c r="E204" s="2" t="s">
        <v>173</v>
      </c>
      <c r="F204" s="2" t="s">
        <v>268</v>
      </c>
      <c r="G204" s="2">
        <v>1994</v>
      </c>
      <c r="H204" s="2" t="s">
        <v>91</v>
      </c>
      <c r="I204" s="2" t="s">
        <v>222</v>
      </c>
      <c r="J204" s="2">
        <v>2</v>
      </c>
      <c r="K204" s="2"/>
    </row>
    <row r="205" spans="1:11" x14ac:dyDescent="0.15">
      <c r="A205" s="35" t="s">
        <v>333</v>
      </c>
      <c r="B205" s="35" t="s">
        <v>284</v>
      </c>
      <c r="C205" s="49" t="s">
        <v>378</v>
      </c>
      <c r="D205" s="35" t="s">
        <v>357</v>
      </c>
      <c r="E205" s="2" t="s">
        <v>173</v>
      </c>
      <c r="F205" s="2" t="s">
        <v>272</v>
      </c>
      <c r="G205" s="2">
        <v>2519</v>
      </c>
      <c r="H205" s="2" t="s">
        <v>91</v>
      </c>
      <c r="I205" s="2" t="s">
        <v>229</v>
      </c>
      <c r="J205" s="2">
        <v>3</v>
      </c>
      <c r="K205" s="2"/>
    </row>
    <row r="206" spans="1:11" x14ac:dyDescent="0.15">
      <c r="A206" s="35" t="s">
        <v>333</v>
      </c>
      <c r="B206" s="35" t="s">
        <v>284</v>
      </c>
      <c r="C206" s="49" t="s">
        <v>378</v>
      </c>
      <c r="D206" s="35" t="s">
        <v>357</v>
      </c>
      <c r="E206" s="2" t="s">
        <v>173</v>
      </c>
      <c r="F206" s="2" t="s">
        <v>273</v>
      </c>
      <c r="G206" s="2">
        <v>2320</v>
      </c>
      <c r="H206" s="2" t="s">
        <v>91</v>
      </c>
      <c r="I206" s="2" t="s">
        <v>204</v>
      </c>
      <c r="J206" s="2">
        <v>3</v>
      </c>
      <c r="K206" s="2"/>
    </row>
    <row r="207" spans="1:11" x14ac:dyDescent="0.15">
      <c r="A207" s="35" t="s">
        <v>333</v>
      </c>
      <c r="B207" s="35" t="s">
        <v>284</v>
      </c>
      <c r="C207" s="49" t="s">
        <v>378</v>
      </c>
      <c r="D207" s="35" t="s">
        <v>357</v>
      </c>
      <c r="E207" s="2" t="s">
        <v>236</v>
      </c>
      <c r="F207" s="2" t="s">
        <v>390</v>
      </c>
      <c r="G207" s="2">
        <v>1580</v>
      </c>
      <c r="H207" s="2" t="s">
        <v>91</v>
      </c>
      <c r="I207" s="2" t="s">
        <v>204</v>
      </c>
      <c r="J207" s="2">
        <v>2</v>
      </c>
      <c r="K207" s="2"/>
    </row>
    <row r="208" spans="1:11" x14ac:dyDescent="0.15">
      <c r="A208" s="35" t="s">
        <v>333</v>
      </c>
      <c r="B208" s="35" t="s">
        <v>284</v>
      </c>
      <c r="C208" s="49" t="s">
        <v>378</v>
      </c>
      <c r="D208" s="35" t="s">
        <v>357</v>
      </c>
      <c r="E208" s="2" t="s">
        <v>236</v>
      </c>
      <c r="F208" s="2" t="s">
        <v>359</v>
      </c>
      <c r="G208" s="2">
        <v>1904</v>
      </c>
      <c r="H208" s="2" t="s">
        <v>91</v>
      </c>
      <c r="I208" s="2" t="s">
        <v>204</v>
      </c>
      <c r="J208" s="2">
        <v>1</v>
      </c>
      <c r="K208" s="2"/>
    </row>
    <row r="209" spans="1:11" x14ac:dyDescent="0.15">
      <c r="A209" s="35" t="s">
        <v>333</v>
      </c>
      <c r="B209" s="35" t="s">
        <v>284</v>
      </c>
      <c r="C209" s="49" t="s">
        <v>378</v>
      </c>
      <c r="D209" s="35" t="s">
        <v>357</v>
      </c>
      <c r="E209" s="2" t="s">
        <v>236</v>
      </c>
      <c r="F209" s="2" t="s">
        <v>360</v>
      </c>
      <c r="G209" s="2">
        <v>2202</v>
      </c>
      <c r="H209" s="2" t="s">
        <v>91</v>
      </c>
      <c r="I209" s="2" t="s">
        <v>214</v>
      </c>
      <c r="J209" s="2">
        <v>2</v>
      </c>
      <c r="K209" s="2"/>
    </row>
    <row r="210" spans="1:11" x14ac:dyDescent="0.15">
      <c r="A210" s="35" t="s">
        <v>333</v>
      </c>
      <c r="B210" s="35" t="s">
        <v>284</v>
      </c>
      <c r="C210" s="31" t="s">
        <v>378</v>
      </c>
      <c r="D210" s="35" t="s">
        <v>391</v>
      </c>
      <c r="E210" s="2" t="s">
        <v>236</v>
      </c>
      <c r="F210" s="2" t="s">
        <v>273</v>
      </c>
      <c r="G210" s="2">
        <v>3665</v>
      </c>
      <c r="H210" s="2" t="s">
        <v>91</v>
      </c>
      <c r="I210" s="2" t="s">
        <v>204</v>
      </c>
      <c r="J210" s="2">
        <v>3</v>
      </c>
      <c r="K210" s="2"/>
    </row>
    <row r="211" spans="1:11" x14ac:dyDescent="0.15">
      <c r="A211" s="35" t="s">
        <v>333</v>
      </c>
      <c r="B211" s="35" t="s">
        <v>284</v>
      </c>
      <c r="C211" s="49" t="s">
        <v>378</v>
      </c>
      <c r="D211" s="35" t="s">
        <v>108</v>
      </c>
      <c r="E211" s="2" t="s">
        <v>236</v>
      </c>
      <c r="F211" s="2" t="s">
        <v>275</v>
      </c>
      <c r="G211" s="2">
        <v>4049</v>
      </c>
      <c r="H211" s="2" t="s">
        <v>91</v>
      </c>
      <c r="I211" s="2" t="s">
        <v>392</v>
      </c>
      <c r="J211" s="2" t="s">
        <v>232</v>
      </c>
      <c r="K211" s="2"/>
    </row>
    <row r="212" spans="1:11" x14ac:dyDescent="0.15">
      <c r="A212" s="35" t="s">
        <v>333</v>
      </c>
      <c r="B212" s="35" t="s">
        <v>284</v>
      </c>
      <c r="C212" s="49" t="s">
        <v>378</v>
      </c>
      <c r="D212" s="35" t="s">
        <v>108</v>
      </c>
      <c r="E212" s="2" t="s">
        <v>163</v>
      </c>
      <c r="F212" s="2" t="s">
        <v>181</v>
      </c>
      <c r="G212" s="2">
        <v>574</v>
      </c>
      <c r="H212" s="2" t="s">
        <v>91</v>
      </c>
      <c r="I212" s="2" t="s">
        <v>85</v>
      </c>
      <c r="J212" s="2">
        <v>2</v>
      </c>
      <c r="K212" s="2"/>
    </row>
    <row r="213" spans="1:11" x14ac:dyDescent="0.15">
      <c r="A213" s="35" t="s">
        <v>333</v>
      </c>
      <c r="B213" s="35" t="s">
        <v>284</v>
      </c>
      <c r="C213" s="49" t="s">
        <v>378</v>
      </c>
      <c r="D213" s="35" t="s">
        <v>108</v>
      </c>
      <c r="E213" s="2" t="s">
        <v>163</v>
      </c>
      <c r="F213" s="2" t="s">
        <v>298</v>
      </c>
      <c r="G213" s="2">
        <v>768</v>
      </c>
      <c r="H213" s="2" t="s">
        <v>91</v>
      </c>
      <c r="I213" s="2" t="s">
        <v>76</v>
      </c>
      <c r="J213" s="2">
        <v>3</v>
      </c>
      <c r="K213" s="2"/>
    </row>
    <row r="214" spans="1:11" x14ac:dyDescent="0.15">
      <c r="A214" s="35" t="s">
        <v>333</v>
      </c>
      <c r="B214" s="35" t="s">
        <v>284</v>
      </c>
      <c r="C214" s="49" t="s">
        <v>378</v>
      </c>
      <c r="D214" s="35" t="s">
        <v>108</v>
      </c>
      <c r="E214" s="2" t="s">
        <v>163</v>
      </c>
      <c r="F214" s="2" t="s">
        <v>143</v>
      </c>
      <c r="G214" s="2">
        <v>685</v>
      </c>
      <c r="H214" s="2" t="s">
        <v>91</v>
      </c>
      <c r="I214" s="2" t="s">
        <v>79</v>
      </c>
      <c r="J214" s="2">
        <v>2</v>
      </c>
      <c r="K214" s="2"/>
    </row>
    <row r="215" spans="1:11" x14ac:dyDescent="0.15">
      <c r="A215" s="35" t="s">
        <v>333</v>
      </c>
      <c r="B215" s="35" t="s">
        <v>284</v>
      </c>
      <c r="C215" s="49" t="s">
        <v>378</v>
      </c>
      <c r="D215" s="35" t="s">
        <v>108</v>
      </c>
      <c r="E215" s="2" t="s">
        <v>163</v>
      </c>
      <c r="F215" s="2" t="s">
        <v>180</v>
      </c>
      <c r="G215" s="2">
        <v>700</v>
      </c>
      <c r="H215" s="2" t="s">
        <v>91</v>
      </c>
      <c r="I215" s="2" t="s">
        <v>85</v>
      </c>
      <c r="J215" s="2">
        <v>3</v>
      </c>
      <c r="K215" s="2"/>
    </row>
    <row r="216" spans="1:11" x14ac:dyDescent="0.15">
      <c r="A216" s="35" t="s">
        <v>333</v>
      </c>
      <c r="B216" s="35" t="s">
        <v>284</v>
      </c>
      <c r="C216" s="49" t="s">
        <v>378</v>
      </c>
      <c r="D216" s="35" t="s">
        <v>108</v>
      </c>
      <c r="E216" s="2" t="s">
        <v>163</v>
      </c>
      <c r="F216" s="2" t="s">
        <v>201</v>
      </c>
      <c r="G216" s="2">
        <v>720</v>
      </c>
      <c r="H216" s="2" t="s">
        <v>91</v>
      </c>
      <c r="I216" s="2" t="s">
        <v>92</v>
      </c>
      <c r="J216" s="2">
        <v>2</v>
      </c>
      <c r="K216" s="2"/>
    </row>
    <row r="217" spans="1:11" x14ac:dyDescent="0.15">
      <c r="A217" s="35" t="s">
        <v>333</v>
      </c>
      <c r="B217" s="35" t="s">
        <v>284</v>
      </c>
      <c r="C217" s="49" t="s">
        <v>378</v>
      </c>
      <c r="D217" s="35" t="s">
        <v>108</v>
      </c>
      <c r="E217" s="2" t="s">
        <v>163</v>
      </c>
      <c r="F217" s="2" t="s">
        <v>160</v>
      </c>
      <c r="G217" s="2">
        <v>689</v>
      </c>
      <c r="H217" s="2" t="s">
        <v>91</v>
      </c>
      <c r="I217" s="2" t="s">
        <v>70</v>
      </c>
      <c r="J217" s="2">
        <v>3</v>
      </c>
      <c r="K217" s="2"/>
    </row>
    <row r="218" spans="1:11" x14ac:dyDescent="0.15">
      <c r="A218" s="35" t="s">
        <v>333</v>
      </c>
      <c r="B218" s="35" t="s">
        <v>284</v>
      </c>
      <c r="C218" s="49" t="s">
        <v>378</v>
      </c>
      <c r="D218" s="35" t="s">
        <v>108</v>
      </c>
      <c r="E218" s="2" t="s">
        <v>163</v>
      </c>
      <c r="F218" s="2" t="s">
        <v>145</v>
      </c>
      <c r="G218" s="2">
        <v>667</v>
      </c>
      <c r="H218" s="2" t="s">
        <v>91</v>
      </c>
      <c r="I218" s="2" t="s">
        <v>88</v>
      </c>
      <c r="J218" s="2">
        <v>3</v>
      </c>
      <c r="K218" s="2"/>
    </row>
    <row r="219" spans="1:11" x14ac:dyDescent="0.15">
      <c r="A219" s="35" t="s">
        <v>333</v>
      </c>
      <c r="B219" s="35" t="s">
        <v>284</v>
      </c>
      <c r="C219" s="49" t="s">
        <v>378</v>
      </c>
      <c r="D219" s="35" t="s">
        <v>108</v>
      </c>
      <c r="E219" s="2" t="s">
        <v>163</v>
      </c>
      <c r="F219" s="2" t="s">
        <v>116</v>
      </c>
      <c r="G219" s="2">
        <v>867</v>
      </c>
      <c r="H219" s="2" t="s">
        <v>91</v>
      </c>
      <c r="I219" s="2" t="s">
        <v>76</v>
      </c>
      <c r="J219" s="2">
        <v>3</v>
      </c>
      <c r="K219" s="2"/>
    </row>
    <row r="220" spans="1:11" x14ac:dyDescent="0.15">
      <c r="A220" s="35" t="s">
        <v>333</v>
      </c>
      <c r="B220" s="35" t="s">
        <v>284</v>
      </c>
      <c r="C220" s="49" t="s">
        <v>378</v>
      </c>
      <c r="D220" s="35" t="s">
        <v>108</v>
      </c>
      <c r="E220" s="2" t="s">
        <v>163</v>
      </c>
      <c r="F220" s="2" t="s">
        <v>142</v>
      </c>
      <c r="G220" s="2">
        <v>888</v>
      </c>
      <c r="H220" s="2" t="s">
        <v>91</v>
      </c>
      <c r="I220" s="2" t="s">
        <v>88</v>
      </c>
      <c r="J220" s="2">
        <v>3</v>
      </c>
      <c r="K220" s="2"/>
    </row>
    <row r="221" spans="1:11" x14ac:dyDescent="0.15">
      <c r="A221" s="35" t="s">
        <v>333</v>
      </c>
      <c r="B221" s="35" t="s">
        <v>284</v>
      </c>
      <c r="C221" s="49" t="s">
        <v>378</v>
      </c>
      <c r="D221" s="35" t="s">
        <v>108</v>
      </c>
      <c r="E221" s="2" t="s">
        <v>163</v>
      </c>
      <c r="F221" s="2" t="s">
        <v>364</v>
      </c>
      <c r="G221" s="2">
        <v>942</v>
      </c>
      <c r="H221" s="2" t="s">
        <v>91</v>
      </c>
      <c r="I221" s="2" t="s">
        <v>70</v>
      </c>
      <c r="J221" s="2">
        <v>1</v>
      </c>
      <c r="K221" s="2"/>
    </row>
    <row r="222" spans="1:11" x14ac:dyDescent="0.15">
      <c r="A222" s="35" t="s">
        <v>333</v>
      </c>
      <c r="B222" s="35" t="s">
        <v>284</v>
      </c>
      <c r="C222" s="49" t="s">
        <v>378</v>
      </c>
      <c r="D222" s="35" t="s">
        <v>108</v>
      </c>
      <c r="E222" s="2" t="s">
        <v>163</v>
      </c>
      <c r="F222" s="2" t="s">
        <v>111</v>
      </c>
      <c r="G222" s="2">
        <v>797</v>
      </c>
      <c r="H222" s="2" t="s">
        <v>91</v>
      </c>
      <c r="I222" s="2" t="s">
        <v>78</v>
      </c>
      <c r="J222" s="2">
        <v>3</v>
      </c>
      <c r="K222" s="2"/>
    </row>
    <row r="223" spans="1:11" x14ac:dyDescent="0.15">
      <c r="A223" s="35" t="s">
        <v>333</v>
      </c>
      <c r="B223" s="35" t="s">
        <v>284</v>
      </c>
      <c r="C223" s="49" t="s">
        <v>378</v>
      </c>
      <c r="D223" s="35" t="s">
        <v>108</v>
      </c>
      <c r="E223" s="2" t="s">
        <v>163</v>
      </c>
      <c r="F223" s="2" t="s">
        <v>183</v>
      </c>
      <c r="G223" s="2">
        <v>919</v>
      </c>
      <c r="H223" s="2" t="s">
        <v>91</v>
      </c>
      <c r="I223" s="2" t="s">
        <v>78</v>
      </c>
      <c r="J223" s="2">
        <v>2</v>
      </c>
      <c r="K223" s="2"/>
    </row>
    <row r="224" spans="1:11" x14ac:dyDescent="0.15">
      <c r="A224" s="35" t="s">
        <v>333</v>
      </c>
      <c r="B224" s="35" t="s">
        <v>284</v>
      </c>
      <c r="C224" s="49" t="s">
        <v>378</v>
      </c>
      <c r="D224" s="35" t="s">
        <v>108</v>
      </c>
      <c r="E224" s="2" t="s">
        <v>163</v>
      </c>
      <c r="F224" s="2" t="s">
        <v>148</v>
      </c>
      <c r="G224" s="2">
        <v>988</v>
      </c>
      <c r="H224" s="2" t="s">
        <v>91</v>
      </c>
      <c r="I224" s="2" t="s">
        <v>78</v>
      </c>
      <c r="J224" s="2">
        <v>2</v>
      </c>
      <c r="K224" s="2"/>
    </row>
    <row r="225" spans="1:11" x14ac:dyDescent="0.15">
      <c r="A225" s="35" t="s">
        <v>333</v>
      </c>
      <c r="B225" s="35" t="s">
        <v>284</v>
      </c>
      <c r="C225" s="49" t="s">
        <v>378</v>
      </c>
      <c r="D225" s="35" t="s">
        <v>357</v>
      </c>
      <c r="E225" s="2" t="s">
        <v>163</v>
      </c>
      <c r="F225" s="2" t="s">
        <v>115</v>
      </c>
      <c r="G225" s="2">
        <v>1088</v>
      </c>
      <c r="H225" s="2" t="s">
        <v>91</v>
      </c>
      <c r="I225" s="2" t="s">
        <v>80</v>
      </c>
      <c r="J225" s="2">
        <v>3</v>
      </c>
      <c r="K225" s="2"/>
    </row>
    <row r="226" spans="1:11" x14ac:dyDescent="0.15">
      <c r="A226" s="35" t="s">
        <v>333</v>
      </c>
      <c r="B226" s="35" t="s">
        <v>284</v>
      </c>
      <c r="C226" s="49" t="s">
        <v>378</v>
      </c>
      <c r="D226" s="35" t="s">
        <v>357</v>
      </c>
      <c r="E226" s="2" t="s">
        <v>185</v>
      </c>
      <c r="F226" s="2" t="s">
        <v>259</v>
      </c>
      <c r="G226" s="2">
        <v>400</v>
      </c>
      <c r="H226" s="2" t="s">
        <v>91</v>
      </c>
      <c r="I226" s="2" t="s">
        <v>222</v>
      </c>
      <c r="J226" s="2">
        <v>2</v>
      </c>
      <c r="K226" s="2">
        <v>-0.7</v>
      </c>
    </row>
    <row r="227" spans="1:11" x14ac:dyDescent="0.15">
      <c r="A227" s="35" t="s">
        <v>333</v>
      </c>
      <c r="B227" s="35" t="s">
        <v>284</v>
      </c>
      <c r="C227" s="49" t="s">
        <v>378</v>
      </c>
      <c r="D227" s="35" t="s">
        <v>357</v>
      </c>
      <c r="E227" s="2" t="s">
        <v>185</v>
      </c>
      <c r="F227" s="2" t="s">
        <v>260</v>
      </c>
      <c r="G227" s="2">
        <v>417</v>
      </c>
      <c r="H227" s="2" t="s">
        <v>91</v>
      </c>
      <c r="I227" s="2" t="s">
        <v>212</v>
      </c>
      <c r="J227" s="2">
        <v>2</v>
      </c>
      <c r="K227" s="2">
        <v>-1.9</v>
      </c>
    </row>
    <row r="228" spans="1:11" x14ac:dyDescent="0.15">
      <c r="A228" s="35" t="s">
        <v>333</v>
      </c>
      <c r="B228" s="35" t="s">
        <v>284</v>
      </c>
      <c r="C228" s="49" t="s">
        <v>378</v>
      </c>
      <c r="D228" s="35" t="s">
        <v>357</v>
      </c>
      <c r="E228" s="2" t="s">
        <v>185</v>
      </c>
      <c r="F228" s="2" t="s">
        <v>261</v>
      </c>
      <c r="G228" s="2">
        <v>438</v>
      </c>
      <c r="H228" s="2" t="s">
        <v>91</v>
      </c>
      <c r="I228" s="2" t="s">
        <v>208</v>
      </c>
      <c r="J228" s="2">
        <v>2</v>
      </c>
      <c r="K228" s="2">
        <v>0.2</v>
      </c>
    </row>
    <row r="229" spans="1:11" x14ac:dyDescent="0.15">
      <c r="A229" s="35" t="s">
        <v>333</v>
      </c>
      <c r="B229" s="35" t="s">
        <v>284</v>
      </c>
      <c r="C229" s="31" t="s">
        <v>378</v>
      </c>
      <c r="D229" s="35" t="s">
        <v>357</v>
      </c>
      <c r="E229" s="36" t="s">
        <v>185</v>
      </c>
      <c r="F229" s="36" t="s">
        <v>393</v>
      </c>
      <c r="G229" s="36">
        <v>423</v>
      </c>
      <c r="H229" s="36" t="s">
        <v>91</v>
      </c>
      <c r="I229" s="36" t="s">
        <v>209</v>
      </c>
      <c r="J229" s="36">
        <v>1</v>
      </c>
      <c r="K229" s="36">
        <v>0.1</v>
      </c>
    </row>
    <row r="230" spans="1:11" x14ac:dyDescent="0.15">
      <c r="A230" s="35" t="s">
        <v>333</v>
      </c>
      <c r="B230" s="35" t="s">
        <v>284</v>
      </c>
      <c r="C230" s="49" t="s">
        <v>378</v>
      </c>
      <c r="D230" s="35" t="s">
        <v>357</v>
      </c>
      <c r="E230" s="2" t="s">
        <v>185</v>
      </c>
      <c r="F230" s="2" t="s">
        <v>283</v>
      </c>
      <c r="G230" s="2">
        <v>441</v>
      </c>
      <c r="H230" s="2" t="s">
        <v>91</v>
      </c>
      <c r="I230" s="2" t="s">
        <v>208</v>
      </c>
      <c r="J230" s="2">
        <v>1</v>
      </c>
      <c r="K230" s="2">
        <v>0.3</v>
      </c>
    </row>
    <row r="231" spans="1:11" x14ac:dyDescent="0.15">
      <c r="A231" s="35" t="s">
        <v>333</v>
      </c>
      <c r="B231" s="35" t="s">
        <v>284</v>
      </c>
      <c r="C231" s="49" t="s">
        <v>378</v>
      </c>
      <c r="D231" s="35" t="s">
        <v>357</v>
      </c>
      <c r="E231" s="2" t="s">
        <v>185</v>
      </c>
      <c r="F231" s="2" t="s">
        <v>296</v>
      </c>
      <c r="G231" s="2">
        <v>455</v>
      </c>
      <c r="H231" s="2" t="s">
        <v>91</v>
      </c>
      <c r="I231" s="2" t="s">
        <v>208</v>
      </c>
      <c r="J231" s="2">
        <v>3</v>
      </c>
      <c r="K231" s="2">
        <v>1.2</v>
      </c>
    </row>
    <row r="232" spans="1:11" x14ac:dyDescent="0.15">
      <c r="A232" s="35" t="s">
        <v>333</v>
      </c>
      <c r="B232" s="35" t="s">
        <v>284</v>
      </c>
      <c r="C232" s="49" t="s">
        <v>378</v>
      </c>
      <c r="D232" s="35" t="s">
        <v>357</v>
      </c>
      <c r="E232" s="2" t="s">
        <v>185</v>
      </c>
      <c r="F232" s="2" t="s">
        <v>295</v>
      </c>
      <c r="G232" s="2">
        <v>419</v>
      </c>
      <c r="H232" s="2" t="s">
        <v>91</v>
      </c>
      <c r="I232" s="2" t="s">
        <v>208</v>
      </c>
      <c r="J232" s="2">
        <v>3</v>
      </c>
      <c r="K232" s="2">
        <v>-1.5</v>
      </c>
    </row>
    <row r="233" spans="1:11" x14ac:dyDescent="0.15">
      <c r="A233" s="35" t="s">
        <v>333</v>
      </c>
      <c r="B233" s="35" t="s">
        <v>284</v>
      </c>
      <c r="C233" s="49" t="s">
        <v>378</v>
      </c>
      <c r="D233" s="35" t="s">
        <v>357</v>
      </c>
      <c r="E233" s="2" t="s">
        <v>185</v>
      </c>
      <c r="F233" s="2" t="s">
        <v>267</v>
      </c>
      <c r="G233" s="2">
        <v>519</v>
      </c>
      <c r="H233" s="2" t="s">
        <v>91</v>
      </c>
      <c r="I233" s="2" t="s">
        <v>206</v>
      </c>
      <c r="J233" s="2">
        <v>3</v>
      </c>
      <c r="K233" s="2">
        <v>0.7</v>
      </c>
    </row>
    <row r="234" spans="1:11" x14ac:dyDescent="0.15">
      <c r="A234" s="35" t="s">
        <v>333</v>
      </c>
      <c r="B234" s="35" t="s">
        <v>284</v>
      </c>
      <c r="C234" s="49" t="s">
        <v>378</v>
      </c>
      <c r="D234" s="35" t="s">
        <v>357</v>
      </c>
      <c r="E234" s="2" t="s">
        <v>185</v>
      </c>
      <c r="F234" s="2" t="s">
        <v>394</v>
      </c>
      <c r="G234" s="2">
        <v>292</v>
      </c>
      <c r="H234" s="2" t="s">
        <v>91</v>
      </c>
      <c r="I234" s="2" t="s">
        <v>336</v>
      </c>
      <c r="J234" s="2">
        <v>1</v>
      </c>
      <c r="K234" s="2">
        <v>0.5</v>
      </c>
    </row>
    <row r="235" spans="1:11" x14ac:dyDescent="0.15">
      <c r="A235" s="35" t="s">
        <v>333</v>
      </c>
      <c r="B235" s="35" t="s">
        <v>284</v>
      </c>
      <c r="C235" s="49" t="s">
        <v>378</v>
      </c>
      <c r="D235" s="2" t="s">
        <v>357</v>
      </c>
      <c r="E235" s="2" t="s">
        <v>185</v>
      </c>
      <c r="F235" s="2" t="s">
        <v>258</v>
      </c>
      <c r="G235" s="2">
        <v>345</v>
      </c>
      <c r="H235" s="2" t="s">
        <v>91</v>
      </c>
      <c r="I235" s="2" t="s">
        <v>203</v>
      </c>
      <c r="J235" s="2">
        <v>2</v>
      </c>
      <c r="K235" s="2">
        <v>-0.9</v>
      </c>
    </row>
    <row r="236" spans="1:11" x14ac:dyDescent="0.15">
      <c r="A236" s="35" t="s">
        <v>333</v>
      </c>
      <c r="B236" s="35" t="s">
        <v>284</v>
      </c>
      <c r="C236" s="49" t="s">
        <v>378</v>
      </c>
      <c r="D236" s="2" t="s">
        <v>357</v>
      </c>
      <c r="E236" s="2" t="s">
        <v>185</v>
      </c>
      <c r="F236" s="2" t="s">
        <v>395</v>
      </c>
      <c r="G236" s="2">
        <v>374</v>
      </c>
      <c r="H236" s="2" t="s">
        <v>91</v>
      </c>
      <c r="I236" s="2" t="s">
        <v>218</v>
      </c>
      <c r="J236" s="2">
        <v>1</v>
      </c>
      <c r="K236" s="2">
        <v>-0.1</v>
      </c>
    </row>
    <row r="237" spans="1:11" x14ac:dyDescent="0.15">
      <c r="A237" s="35" t="s">
        <v>333</v>
      </c>
      <c r="B237" s="35" t="s">
        <v>284</v>
      </c>
      <c r="C237" s="31" t="s">
        <v>378</v>
      </c>
      <c r="D237" s="2" t="s">
        <v>357</v>
      </c>
      <c r="E237" s="2" t="s">
        <v>185</v>
      </c>
      <c r="F237" s="2" t="s">
        <v>265</v>
      </c>
      <c r="G237" s="2">
        <v>444</v>
      </c>
      <c r="H237" s="2" t="s">
        <v>91</v>
      </c>
      <c r="I237" s="2" t="s">
        <v>208</v>
      </c>
      <c r="J237" s="2">
        <v>2</v>
      </c>
      <c r="K237" s="2">
        <v>0</v>
      </c>
    </row>
    <row r="238" spans="1:11" x14ac:dyDescent="0.15">
      <c r="A238" s="35" t="s">
        <v>333</v>
      </c>
      <c r="B238" s="35" t="s">
        <v>284</v>
      </c>
      <c r="C238" s="49" t="s">
        <v>378</v>
      </c>
      <c r="D238" s="2" t="s">
        <v>357</v>
      </c>
      <c r="E238" s="2" t="s">
        <v>185</v>
      </c>
      <c r="F238" s="2" t="s">
        <v>191</v>
      </c>
      <c r="G238" s="2">
        <v>467</v>
      </c>
      <c r="H238" s="2" t="s">
        <v>91</v>
      </c>
      <c r="I238" s="2" t="s">
        <v>209</v>
      </c>
      <c r="J238" s="2">
        <v>1</v>
      </c>
      <c r="K238" s="2">
        <v>-0.1</v>
      </c>
    </row>
    <row r="239" spans="1:11" x14ac:dyDescent="0.15">
      <c r="A239" s="35" t="s">
        <v>333</v>
      </c>
      <c r="B239" s="35" t="s">
        <v>284</v>
      </c>
      <c r="C239" s="49" t="s">
        <v>378</v>
      </c>
      <c r="D239" s="2" t="s">
        <v>357</v>
      </c>
      <c r="E239" s="2" t="s">
        <v>185</v>
      </c>
      <c r="F239" s="2" t="s">
        <v>263</v>
      </c>
      <c r="G239" s="2">
        <v>417</v>
      </c>
      <c r="H239" s="2" t="s">
        <v>91</v>
      </c>
      <c r="I239" s="2" t="s">
        <v>206</v>
      </c>
      <c r="J239" s="2">
        <v>2</v>
      </c>
      <c r="K239" s="2">
        <v>-1.4</v>
      </c>
    </row>
    <row r="240" spans="1:11" x14ac:dyDescent="0.15">
      <c r="A240" s="35" t="s">
        <v>333</v>
      </c>
      <c r="B240" s="35" t="s">
        <v>284</v>
      </c>
      <c r="C240" s="49" t="s">
        <v>378</v>
      </c>
      <c r="D240" s="2" t="s">
        <v>357</v>
      </c>
      <c r="E240" s="2" t="s">
        <v>185</v>
      </c>
      <c r="F240" s="2" t="s">
        <v>282</v>
      </c>
      <c r="G240" s="2">
        <v>441</v>
      </c>
      <c r="H240" s="2" t="s">
        <v>91</v>
      </c>
      <c r="I240" s="2" t="s">
        <v>208</v>
      </c>
      <c r="J240" s="2">
        <v>1</v>
      </c>
      <c r="K240" s="2">
        <v>-0.1</v>
      </c>
    </row>
    <row r="241" spans="1:11" x14ac:dyDescent="0.15">
      <c r="A241" s="35" t="s">
        <v>396</v>
      </c>
      <c r="B241" s="35" t="s">
        <v>284</v>
      </c>
      <c r="C241" s="49" t="s">
        <v>397</v>
      </c>
      <c r="D241" s="2" t="s">
        <v>239</v>
      </c>
      <c r="E241" s="2" t="s">
        <v>185</v>
      </c>
      <c r="F241" s="2" t="s">
        <v>294</v>
      </c>
      <c r="G241" s="2">
        <v>550</v>
      </c>
      <c r="H241" s="2" t="s">
        <v>91</v>
      </c>
      <c r="I241" s="2" t="s">
        <v>398</v>
      </c>
      <c r="J241" s="2">
        <v>1</v>
      </c>
      <c r="K241" s="2">
        <v>-1.4</v>
      </c>
    </row>
    <row r="242" spans="1:11" x14ac:dyDescent="0.15">
      <c r="A242" s="35" t="s">
        <v>396</v>
      </c>
      <c r="B242" s="35" t="s">
        <v>284</v>
      </c>
      <c r="C242" s="49" t="s">
        <v>397</v>
      </c>
      <c r="D242" s="2" t="s">
        <v>239</v>
      </c>
      <c r="E242" s="2" t="s">
        <v>185</v>
      </c>
      <c r="F242" s="2" t="s">
        <v>399</v>
      </c>
      <c r="G242" s="2">
        <v>466</v>
      </c>
      <c r="H242" s="2" t="s">
        <v>91</v>
      </c>
      <c r="I242" s="2" t="s">
        <v>400</v>
      </c>
      <c r="J242" s="2">
        <v>2</v>
      </c>
      <c r="K242" s="2">
        <v>2.9</v>
      </c>
    </row>
    <row r="243" spans="1:11" x14ac:dyDescent="0.15">
      <c r="A243" s="35" t="s">
        <v>396</v>
      </c>
      <c r="B243" s="35" t="s">
        <v>284</v>
      </c>
      <c r="C243" s="49" t="s">
        <v>397</v>
      </c>
      <c r="D243" s="2" t="s">
        <v>239</v>
      </c>
      <c r="E243" s="2" t="s">
        <v>185</v>
      </c>
      <c r="F243" s="2" t="s">
        <v>401</v>
      </c>
      <c r="G243" s="2">
        <v>458</v>
      </c>
      <c r="H243" s="2" t="s">
        <v>91</v>
      </c>
      <c r="I243" s="2" t="s">
        <v>402</v>
      </c>
      <c r="J243" s="2">
        <v>1</v>
      </c>
      <c r="K243" s="2">
        <v>1.8</v>
      </c>
    </row>
    <row r="244" spans="1:11" x14ac:dyDescent="0.15">
      <c r="A244" s="35" t="s">
        <v>396</v>
      </c>
      <c r="B244" s="35" t="s">
        <v>284</v>
      </c>
      <c r="C244" s="31" t="s">
        <v>397</v>
      </c>
      <c r="D244" s="2" t="s">
        <v>239</v>
      </c>
      <c r="E244" s="36" t="s">
        <v>185</v>
      </c>
      <c r="F244" s="36" t="s">
        <v>217</v>
      </c>
      <c r="G244" s="36">
        <v>428</v>
      </c>
      <c r="H244" s="36" t="s">
        <v>91</v>
      </c>
      <c r="I244" s="36" t="s">
        <v>400</v>
      </c>
      <c r="J244" s="36">
        <v>2</v>
      </c>
      <c r="K244" s="36">
        <v>-0.7</v>
      </c>
    </row>
    <row r="245" spans="1:11" x14ac:dyDescent="0.15">
      <c r="A245" s="35" t="s">
        <v>396</v>
      </c>
      <c r="B245" s="35" t="s">
        <v>284</v>
      </c>
      <c r="C245" s="49" t="s">
        <v>397</v>
      </c>
      <c r="D245" s="2" t="s">
        <v>239</v>
      </c>
      <c r="E245" s="2" t="s">
        <v>185</v>
      </c>
      <c r="F245" s="2" t="s">
        <v>403</v>
      </c>
      <c r="G245" s="2">
        <v>415</v>
      </c>
      <c r="H245" s="2" t="s">
        <v>91</v>
      </c>
      <c r="I245" s="2" t="s">
        <v>404</v>
      </c>
      <c r="J245" s="2">
        <v>1</v>
      </c>
      <c r="K245" s="2">
        <v>2.7</v>
      </c>
    </row>
    <row r="246" spans="1:11" x14ac:dyDescent="0.15">
      <c r="A246" s="35" t="s">
        <v>396</v>
      </c>
      <c r="B246" s="35" t="s">
        <v>284</v>
      </c>
      <c r="C246" s="31" t="s">
        <v>397</v>
      </c>
      <c r="D246" s="2" t="s">
        <v>239</v>
      </c>
      <c r="E246" s="2" t="s">
        <v>185</v>
      </c>
      <c r="F246" s="2" t="s">
        <v>379</v>
      </c>
      <c r="G246" s="2">
        <v>502</v>
      </c>
      <c r="H246" s="2" t="s">
        <v>91</v>
      </c>
      <c r="I246" s="2" t="s">
        <v>405</v>
      </c>
      <c r="J246" s="2">
        <v>2</v>
      </c>
      <c r="K246" s="2">
        <v>-1.2</v>
      </c>
    </row>
    <row r="247" spans="1:11" x14ac:dyDescent="0.15">
      <c r="A247" s="35" t="s">
        <v>396</v>
      </c>
      <c r="B247" s="35" t="s">
        <v>284</v>
      </c>
      <c r="C247" s="49" t="s">
        <v>397</v>
      </c>
      <c r="D247" s="2" t="s">
        <v>239</v>
      </c>
      <c r="E247" s="2" t="s">
        <v>185</v>
      </c>
      <c r="F247" s="2" t="s">
        <v>288</v>
      </c>
      <c r="G247" s="2">
        <v>518</v>
      </c>
      <c r="H247" s="2" t="s">
        <v>91</v>
      </c>
      <c r="I247" s="2" t="s">
        <v>306</v>
      </c>
      <c r="J247" s="2">
        <v>2</v>
      </c>
      <c r="K247" s="2">
        <v>-0.2</v>
      </c>
    </row>
    <row r="248" spans="1:11" x14ac:dyDescent="0.15">
      <c r="A248" s="35" t="s">
        <v>396</v>
      </c>
      <c r="B248" s="35" t="s">
        <v>284</v>
      </c>
      <c r="C248" s="49" t="s">
        <v>397</v>
      </c>
      <c r="D248" s="2" t="s">
        <v>239</v>
      </c>
      <c r="E248" s="2" t="s">
        <v>185</v>
      </c>
      <c r="F248" s="2" t="s">
        <v>202</v>
      </c>
      <c r="G248" s="2">
        <v>493</v>
      </c>
      <c r="H248" s="2" t="s">
        <v>91</v>
      </c>
      <c r="I248" s="2" t="s">
        <v>406</v>
      </c>
      <c r="J248" s="2">
        <v>3</v>
      </c>
      <c r="K248" s="2">
        <v>0.8</v>
      </c>
    </row>
    <row r="249" spans="1:11" x14ac:dyDescent="0.15">
      <c r="A249" s="35" t="s">
        <v>396</v>
      </c>
      <c r="B249" s="35" t="s">
        <v>284</v>
      </c>
      <c r="C249" s="31" t="s">
        <v>397</v>
      </c>
      <c r="D249" s="2" t="s">
        <v>239</v>
      </c>
      <c r="E249" s="36" t="s">
        <v>185</v>
      </c>
      <c r="F249" s="36" t="s">
        <v>345</v>
      </c>
      <c r="G249" s="36">
        <v>508</v>
      </c>
      <c r="H249" s="36" t="s">
        <v>91</v>
      </c>
      <c r="I249" s="36" t="s">
        <v>405</v>
      </c>
      <c r="J249" s="36">
        <v>1</v>
      </c>
      <c r="K249" s="36">
        <v>0.8</v>
      </c>
    </row>
    <row r="250" spans="1:11" x14ac:dyDescent="0.15">
      <c r="A250" s="35" t="s">
        <v>396</v>
      </c>
      <c r="B250" s="35" t="s">
        <v>284</v>
      </c>
      <c r="C250" s="49" t="s">
        <v>397</v>
      </c>
      <c r="D250" s="2" t="s">
        <v>239</v>
      </c>
      <c r="E250" s="2" t="s">
        <v>185</v>
      </c>
      <c r="F250" s="2" t="s">
        <v>407</v>
      </c>
      <c r="G250" s="2">
        <v>507</v>
      </c>
      <c r="H250" s="2" t="s">
        <v>91</v>
      </c>
      <c r="I250" s="2" t="s">
        <v>408</v>
      </c>
      <c r="J250" s="2">
        <v>2</v>
      </c>
      <c r="K250" s="2">
        <v>1.8</v>
      </c>
    </row>
    <row r="251" spans="1:11" x14ac:dyDescent="0.15">
      <c r="A251" s="35" t="s">
        <v>396</v>
      </c>
      <c r="B251" s="35" t="s">
        <v>284</v>
      </c>
      <c r="C251" s="49" t="s">
        <v>397</v>
      </c>
      <c r="D251" s="2" t="s">
        <v>239</v>
      </c>
      <c r="E251" s="2" t="s">
        <v>185</v>
      </c>
      <c r="F251" s="2" t="s">
        <v>291</v>
      </c>
      <c r="G251" s="2">
        <v>589</v>
      </c>
      <c r="H251" s="2" t="s">
        <v>91</v>
      </c>
      <c r="I251" s="2" t="s">
        <v>409</v>
      </c>
      <c r="J251" s="2">
        <v>2</v>
      </c>
      <c r="K251" s="2">
        <v>-1.6</v>
      </c>
    </row>
    <row r="252" spans="1:11" x14ac:dyDescent="0.15">
      <c r="A252" s="35" t="s">
        <v>396</v>
      </c>
      <c r="B252" s="35" t="s">
        <v>284</v>
      </c>
      <c r="C252" s="49" t="s">
        <v>397</v>
      </c>
      <c r="D252" s="2" t="s">
        <v>239</v>
      </c>
      <c r="E252" s="2" t="s">
        <v>185</v>
      </c>
      <c r="F252" s="2" t="s">
        <v>344</v>
      </c>
      <c r="G252" s="2">
        <v>490</v>
      </c>
      <c r="H252" s="2" t="s">
        <v>91</v>
      </c>
      <c r="I252" s="2" t="s">
        <v>408</v>
      </c>
      <c r="J252" s="2">
        <v>3</v>
      </c>
      <c r="K252" s="2">
        <v>-1.5</v>
      </c>
    </row>
    <row r="253" spans="1:11" x14ac:dyDescent="0.15">
      <c r="A253" s="35" t="s">
        <v>396</v>
      </c>
      <c r="B253" s="35" t="s">
        <v>284</v>
      </c>
      <c r="C253" s="49" t="s">
        <v>397</v>
      </c>
      <c r="D253" s="2" t="s">
        <v>239</v>
      </c>
      <c r="E253" s="2" t="s">
        <v>185</v>
      </c>
      <c r="F253" s="2" t="s">
        <v>227</v>
      </c>
      <c r="G253" s="2">
        <v>600</v>
      </c>
      <c r="H253" s="2" t="s">
        <v>91</v>
      </c>
      <c r="I253" s="2" t="s">
        <v>405</v>
      </c>
      <c r="J253" s="2">
        <v>2</v>
      </c>
      <c r="K253" s="2">
        <v>0.7</v>
      </c>
    </row>
    <row r="254" spans="1:11" x14ac:dyDescent="0.15">
      <c r="A254" s="35" t="s">
        <v>396</v>
      </c>
      <c r="B254" s="35" t="s">
        <v>284</v>
      </c>
      <c r="C254" s="49" t="s">
        <v>397</v>
      </c>
      <c r="D254" s="2" t="s">
        <v>239</v>
      </c>
      <c r="E254" s="2" t="s">
        <v>185</v>
      </c>
      <c r="F254" s="2" t="s">
        <v>340</v>
      </c>
      <c r="G254" s="2">
        <v>532</v>
      </c>
      <c r="H254" s="2" t="s">
        <v>91</v>
      </c>
      <c r="I254" s="2" t="s">
        <v>400</v>
      </c>
      <c r="J254" s="2">
        <v>3</v>
      </c>
      <c r="K254" s="2">
        <v>1</v>
      </c>
    </row>
    <row r="255" spans="1:11" x14ac:dyDescent="0.15">
      <c r="A255" s="35" t="s">
        <v>396</v>
      </c>
      <c r="B255" s="35" t="s">
        <v>284</v>
      </c>
      <c r="C255" s="49" t="s">
        <v>397</v>
      </c>
      <c r="D255" s="2" t="s">
        <v>239</v>
      </c>
      <c r="E255" s="2" t="s">
        <v>185</v>
      </c>
      <c r="F255" s="2" t="s">
        <v>410</v>
      </c>
      <c r="G255" s="2">
        <v>462</v>
      </c>
      <c r="H255" s="2" t="s">
        <v>91</v>
      </c>
      <c r="I255" s="2" t="s">
        <v>408</v>
      </c>
      <c r="J255" s="2">
        <v>3</v>
      </c>
      <c r="K255" s="2">
        <v>-2.8</v>
      </c>
    </row>
    <row r="256" spans="1:11" x14ac:dyDescent="0.15">
      <c r="A256" s="35" t="s">
        <v>396</v>
      </c>
      <c r="B256" s="35" t="s">
        <v>284</v>
      </c>
      <c r="C256" s="49" t="s">
        <v>397</v>
      </c>
      <c r="D256" s="2" t="s">
        <v>239</v>
      </c>
      <c r="E256" s="2" t="s">
        <v>185</v>
      </c>
      <c r="F256" s="2" t="s">
        <v>244</v>
      </c>
      <c r="G256" s="2">
        <v>595</v>
      </c>
      <c r="H256" s="2" t="s">
        <v>91</v>
      </c>
      <c r="I256" s="2" t="s">
        <v>398</v>
      </c>
      <c r="J256" s="2">
        <v>2</v>
      </c>
      <c r="K256" s="2">
        <v>1</v>
      </c>
    </row>
    <row r="257" spans="1:11" x14ac:dyDescent="0.15">
      <c r="A257" s="35" t="s">
        <v>396</v>
      </c>
      <c r="B257" s="35" t="s">
        <v>284</v>
      </c>
      <c r="C257" s="49" t="s">
        <v>397</v>
      </c>
      <c r="D257" s="2" t="s">
        <v>239</v>
      </c>
      <c r="E257" s="2" t="s">
        <v>185</v>
      </c>
      <c r="F257" s="2" t="s">
        <v>205</v>
      </c>
      <c r="G257" s="2">
        <v>357</v>
      </c>
      <c r="H257" s="2" t="s">
        <v>91</v>
      </c>
      <c r="I257" s="2" t="s">
        <v>404</v>
      </c>
      <c r="J257" s="2">
        <v>2</v>
      </c>
      <c r="K257" s="2">
        <v>-1.1000000000000001</v>
      </c>
    </row>
    <row r="258" spans="1:11" x14ac:dyDescent="0.15">
      <c r="A258" s="35" t="s">
        <v>396</v>
      </c>
      <c r="B258" s="35" t="s">
        <v>284</v>
      </c>
      <c r="C258" s="49" t="s">
        <v>397</v>
      </c>
      <c r="D258" s="2" t="s">
        <v>239</v>
      </c>
      <c r="E258" s="2" t="s">
        <v>185</v>
      </c>
      <c r="F258" s="2" t="s">
        <v>210</v>
      </c>
      <c r="G258" s="2">
        <v>561</v>
      </c>
      <c r="H258" s="2" t="s">
        <v>91</v>
      </c>
      <c r="I258" s="2" t="s">
        <v>406</v>
      </c>
      <c r="J258" s="2">
        <v>2</v>
      </c>
      <c r="K258" s="2">
        <v>-0.7</v>
      </c>
    </row>
    <row r="259" spans="1:11" x14ac:dyDescent="0.15">
      <c r="A259" s="35" t="s">
        <v>396</v>
      </c>
      <c r="B259" s="35" t="s">
        <v>284</v>
      </c>
      <c r="C259" s="31" t="s">
        <v>397</v>
      </c>
      <c r="D259" s="2" t="s">
        <v>239</v>
      </c>
      <c r="E259" s="36" t="s">
        <v>185</v>
      </c>
      <c r="F259" s="36" t="s">
        <v>211</v>
      </c>
      <c r="G259" s="36">
        <v>564</v>
      </c>
      <c r="H259" s="36" t="s">
        <v>91</v>
      </c>
      <c r="I259" s="36" t="s">
        <v>409</v>
      </c>
      <c r="J259" s="36">
        <v>3</v>
      </c>
      <c r="K259" s="36">
        <v>-0.1</v>
      </c>
    </row>
    <row r="260" spans="1:11" x14ac:dyDescent="0.15">
      <c r="A260" s="35" t="s">
        <v>396</v>
      </c>
      <c r="B260" s="35" t="s">
        <v>284</v>
      </c>
      <c r="C260" s="49" t="s">
        <v>397</v>
      </c>
      <c r="D260" s="2" t="s">
        <v>239</v>
      </c>
      <c r="E260" s="2" t="s">
        <v>185</v>
      </c>
      <c r="F260" s="2" t="s">
        <v>380</v>
      </c>
      <c r="G260" s="2">
        <v>567</v>
      </c>
      <c r="H260" s="2" t="s">
        <v>91</v>
      </c>
      <c r="I260" s="2" t="s">
        <v>306</v>
      </c>
      <c r="J260" s="2">
        <v>3</v>
      </c>
      <c r="K260" s="2">
        <v>-0.7</v>
      </c>
    </row>
    <row r="261" spans="1:11" x14ac:dyDescent="0.15">
      <c r="A261" s="35" t="s">
        <v>396</v>
      </c>
      <c r="B261" s="35" t="s">
        <v>284</v>
      </c>
      <c r="C261" s="49" t="s">
        <v>397</v>
      </c>
      <c r="D261" s="2" t="s">
        <v>239</v>
      </c>
      <c r="E261" s="2" t="s">
        <v>185</v>
      </c>
      <c r="F261" s="2" t="s">
        <v>241</v>
      </c>
      <c r="G261" s="2">
        <v>628</v>
      </c>
      <c r="H261" s="2" t="s">
        <v>91</v>
      </c>
      <c r="I261" s="2" t="s">
        <v>398</v>
      </c>
      <c r="J261" s="2">
        <v>3</v>
      </c>
      <c r="K261" s="2">
        <v>-0.9</v>
      </c>
    </row>
    <row r="262" spans="1:11" x14ac:dyDescent="0.15">
      <c r="A262" s="35" t="s">
        <v>396</v>
      </c>
      <c r="B262" s="35" t="s">
        <v>284</v>
      </c>
      <c r="C262" s="31" t="s">
        <v>397</v>
      </c>
      <c r="D262" s="2" t="s">
        <v>239</v>
      </c>
      <c r="E262" s="2" t="s">
        <v>185</v>
      </c>
      <c r="F262" s="2" t="s">
        <v>245</v>
      </c>
      <c r="G262" s="2">
        <v>653</v>
      </c>
      <c r="H262" s="2" t="s">
        <v>91</v>
      </c>
      <c r="I262" s="2" t="s">
        <v>411</v>
      </c>
      <c r="J262" s="2">
        <v>3</v>
      </c>
      <c r="K262" s="2">
        <v>0.3</v>
      </c>
    </row>
    <row r="263" spans="1:11" x14ac:dyDescent="0.15">
      <c r="A263" s="35" t="s">
        <v>396</v>
      </c>
      <c r="B263" s="35" t="s">
        <v>284</v>
      </c>
      <c r="C263" s="49" t="s">
        <v>397</v>
      </c>
      <c r="D263" s="2" t="s">
        <v>239</v>
      </c>
      <c r="E263" s="2" t="s">
        <v>185</v>
      </c>
      <c r="F263" s="2" t="s">
        <v>213</v>
      </c>
      <c r="G263" s="2">
        <v>636</v>
      </c>
      <c r="H263" s="2" t="s">
        <v>91</v>
      </c>
      <c r="I263" s="2" t="s">
        <v>306</v>
      </c>
      <c r="J263" s="2">
        <v>2</v>
      </c>
      <c r="K263" s="2">
        <v>1.1000000000000001</v>
      </c>
    </row>
    <row r="264" spans="1:11" x14ac:dyDescent="0.15">
      <c r="A264" s="35" t="s">
        <v>396</v>
      </c>
      <c r="B264" s="35" t="s">
        <v>284</v>
      </c>
      <c r="C264" s="49" t="s">
        <v>397</v>
      </c>
      <c r="D264" s="2" t="s">
        <v>239</v>
      </c>
      <c r="E264" s="2" t="s">
        <v>185</v>
      </c>
      <c r="F264" s="2" t="s">
        <v>412</v>
      </c>
      <c r="G264" s="2">
        <v>658</v>
      </c>
      <c r="H264" s="2" t="s">
        <v>91</v>
      </c>
      <c r="I264" s="2" t="s">
        <v>411</v>
      </c>
      <c r="J264" s="2">
        <v>3</v>
      </c>
      <c r="K264" s="2">
        <v>-2.4</v>
      </c>
    </row>
    <row r="265" spans="1:11" x14ac:dyDescent="0.15">
      <c r="A265" s="35" t="s">
        <v>396</v>
      </c>
      <c r="B265" s="35" t="s">
        <v>284</v>
      </c>
      <c r="C265" s="49" t="s">
        <v>397</v>
      </c>
      <c r="D265" s="2" t="s">
        <v>239</v>
      </c>
      <c r="E265" s="2" t="s">
        <v>185</v>
      </c>
      <c r="F265" s="2" t="s">
        <v>215</v>
      </c>
      <c r="G265" s="2">
        <v>689</v>
      </c>
      <c r="H265" s="2" t="s">
        <v>91</v>
      </c>
      <c r="I265" s="2" t="s">
        <v>404</v>
      </c>
      <c r="J265" s="36">
        <v>2</v>
      </c>
      <c r="K265" s="2">
        <v>0.1</v>
      </c>
    </row>
    <row r="266" spans="1:11" x14ac:dyDescent="0.15">
      <c r="A266" s="35" t="s">
        <v>396</v>
      </c>
      <c r="B266" s="35" t="s">
        <v>284</v>
      </c>
      <c r="C266" s="49" t="s">
        <v>397</v>
      </c>
      <c r="D266" s="2" t="s">
        <v>239</v>
      </c>
      <c r="E266" s="2" t="s">
        <v>236</v>
      </c>
      <c r="F266" s="2" t="s">
        <v>248</v>
      </c>
      <c r="G266" s="2">
        <v>1711</v>
      </c>
      <c r="H266" s="2" t="s">
        <v>91</v>
      </c>
      <c r="I266" s="2" t="s">
        <v>409</v>
      </c>
      <c r="J266" s="2">
        <v>2</v>
      </c>
      <c r="K266" s="2"/>
    </row>
    <row r="267" spans="1:11" x14ac:dyDescent="0.15">
      <c r="A267" s="35" t="s">
        <v>396</v>
      </c>
      <c r="B267" s="35" t="s">
        <v>284</v>
      </c>
      <c r="C267" s="49" t="s">
        <v>397</v>
      </c>
      <c r="D267" s="2" t="s">
        <v>239</v>
      </c>
      <c r="E267" s="2" t="s">
        <v>236</v>
      </c>
      <c r="F267" s="2" t="s">
        <v>348</v>
      </c>
      <c r="G267" s="2">
        <v>1462</v>
      </c>
      <c r="H267" s="2" t="s">
        <v>91</v>
      </c>
      <c r="I267" s="2" t="s">
        <v>402</v>
      </c>
      <c r="J267" s="2">
        <v>1</v>
      </c>
      <c r="K267" s="2"/>
    </row>
    <row r="268" spans="1:11" x14ac:dyDescent="0.15">
      <c r="A268" s="35" t="s">
        <v>396</v>
      </c>
      <c r="B268" s="35" t="s">
        <v>284</v>
      </c>
      <c r="C268" s="49" t="s">
        <v>397</v>
      </c>
      <c r="D268" s="2" t="s">
        <v>239</v>
      </c>
      <c r="E268" s="2" t="s">
        <v>236</v>
      </c>
      <c r="F268" s="2" t="s">
        <v>339</v>
      </c>
      <c r="G268" s="2">
        <v>2204</v>
      </c>
      <c r="H268" s="2" t="s">
        <v>91</v>
      </c>
      <c r="I268" s="2" t="s">
        <v>405</v>
      </c>
      <c r="J268" s="2">
        <v>1</v>
      </c>
      <c r="K268" s="2"/>
    </row>
    <row r="269" spans="1:11" x14ac:dyDescent="0.15">
      <c r="A269" s="35" t="s">
        <v>396</v>
      </c>
      <c r="B269" s="35" t="s">
        <v>284</v>
      </c>
      <c r="C269" s="49" t="s">
        <v>397</v>
      </c>
      <c r="D269" s="2" t="s">
        <v>239</v>
      </c>
      <c r="E269" s="2" t="s">
        <v>236</v>
      </c>
      <c r="F269" s="2" t="s">
        <v>256</v>
      </c>
      <c r="G269" s="2">
        <v>2848</v>
      </c>
      <c r="H269" s="2" t="s">
        <v>91</v>
      </c>
      <c r="I269" s="2" t="s">
        <v>405</v>
      </c>
      <c r="J269" s="2">
        <v>2</v>
      </c>
      <c r="K269" s="2"/>
    </row>
    <row r="270" spans="1:11" x14ac:dyDescent="0.15">
      <c r="A270" s="35" t="s">
        <v>396</v>
      </c>
      <c r="B270" s="35" t="s">
        <v>284</v>
      </c>
      <c r="C270" s="49" t="s">
        <v>397</v>
      </c>
      <c r="D270" s="2" t="s">
        <v>239</v>
      </c>
      <c r="E270" s="2" t="s">
        <v>236</v>
      </c>
      <c r="F270" s="2" t="s">
        <v>251</v>
      </c>
      <c r="G270" s="2">
        <v>2499</v>
      </c>
      <c r="H270" s="2" t="s">
        <v>91</v>
      </c>
      <c r="I270" s="2" t="s">
        <v>409</v>
      </c>
      <c r="J270" s="2">
        <v>2</v>
      </c>
      <c r="K270" s="2"/>
    </row>
    <row r="271" spans="1:11" x14ac:dyDescent="0.15">
      <c r="A271" s="35" t="s">
        <v>396</v>
      </c>
      <c r="B271" s="35" t="s">
        <v>284</v>
      </c>
      <c r="C271" s="16" t="s">
        <v>397</v>
      </c>
      <c r="D271" s="2" t="s">
        <v>239</v>
      </c>
      <c r="E271" s="2" t="s">
        <v>236</v>
      </c>
      <c r="F271" s="2" t="s">
        <v>255</v>
      </c>
      <c r="G271" s="2">
        <v>2977</v>
      </c>
      <c r="H271" s="2" t="s">
        <v>91</v>
      </c>
      <c r="I271" s="2" t="s">
        <v>405</v>
      </c>
      <c r="J271" s="2">
        <v>2</v>
      </c>
      <c r="K271" s="2"/>
    </row>
    <row r="272" spans="1:11" x14ac:dyDescent="0.15">
      <c r="A272" s="35" t="s">
        <v>396</v>
      </c>
      <c r="B272" s="35" t="s">
        <v>284</v>
      </c>
      <c r="C272" s="16" t="s">
        <v>397</v>
      </c>
      <c r="D272" s="2" t="s">
        <v>239</v>
      </c>
      <c r="E272" s="2" t="s">
        <v>236</v>
      </c>
      <c r="F272" s="2" t="s">
        <v>385</v>
      </c>
      <c r="G272" s="2">
        <v>3094</v>
      </c>
      <c r="H272" s="2" t="s">
        <v>91</v>
      </c>
      <c r="I272" s="2" t="s">
        <v>306</v>
      </c>
      <c r="J272" s="2">
        <v>2</v>
      </c>
      <c r="K272" s="2"/>
    </row>
    <row r="273" spans="1:11" x14ac:dyDescent="0.15">
      <c r="A273" s="35" t="s">
        <v>396</v>
      </c>
      <c r="B273" s="35" t="s">
        <v>284</v>
      </c>
      <c r="C273" s="16" t="s">
        <v>397</v>
      </c>
      <c r="D273" s="2" t="s">
        <v>239</v>
      </c>
      <c r="E273" s="2" t="s">
        <v>236</v>
      </c>
      <c r="F273" s="2" t="s">
        <v>223</v>
      </c>
      <c r="G273" s="2">
        <v>3417</v>
      </c>
      <c r="H273" s="2" t="s">
        <v>91</v>
      </c>
      <c r="I273" s="2" t="s">
        <v>306</v>
      </c>
      <c r="J273" s="2">
        <v>2</v>
      </c>
      <c r="K273" s="2"/>
    </row>
    <row r="274" spans="1:11" x14ac:dyDescent="0.15">
      <c r="A274" s="35" t="s">
        <v>396</v>
      </c>
      <c r="B274" s="35" t="s">
        <v>284</v>
      </c>
      <c r="C274" s="16" t="s">
        <v>397</v>
      </c>
      <c r="D274" s="2" t="s">
        <v>239</v>
      </c>
      <c r="E274" s="2" t="s">
        <v>236</v>
      </c>
      <c r="F274" s="2" t="s">
        <v>252</v>
      </c>
      <c r="G274" s="2">
        <v>4610</v>
      </c>
      <c r="H274" s="2" t="s">
        <v>91</v>
      </c>
      <c r="I274" s="2" t="s">
        <v>306</v>
      </c>
      <c r="J274" s="2">
        <v>3</v>
      </c>
      <c r="K274" s="2"/>
    </row>
    <row r="275" spans="1:11" x14ac:dyDescent="0.15">
      <c r="A275" s="35" t="s">
        <v>396</v>
      </c>
      <c r="B275" s="35" t="s">
        <v>284</v>
      </c>
      <c r="C275" s="16" t="s">
        <v>397</v>
      </c>
      <c r="D275" s="2" t="s">
        <v>239</v>
      </c>
      <c r="E275" s="2" t="s">
        <v>216</v>
      </c>
      <c r="F275" s="2" t="s">
        <v>413</v>
      </c>
      <c r="G275" s="2">
        <v>1653</v>
      </c>
      <c r="H275" s="2" t="s">
        <v>91</v>
      </c>
      <c r="I275" s="2" t="s">
        <v>414</v>
      </c>
      <c r="J275" s="2">
        <v>1</v>
      </c>
      <c r="K275" s="2"/>
    </row>
    <row r="276" spans="1:11" x14ac:dyDescent="0.15">
      <c r="A276" s="35" t="s">
        <v>396</v>
      </c>
      <c r="B276" s="35" t="s">
        <v>284</v>
      </c>
      <c r="C276" s="16" t="s">
        <v>397</v>
      </c>
      <c r="D276" s="2" t="s">
        <v>239</v>
      </c>
      <c r="E276" s="2" t="s">
        <v>216</v>
      </c>
      <c r="F276" s="2" t="s">
        <v>415</v>
      </c>
      <c r="G276" s="2">
        <v>3332</v>
      </c>
      <c r="H276" s="2" t="s">
        <v>91</v>
      </c>
      <c r="I276" s="2" t="s">
        <v>411</v>
      </c>
      <c r="J276" s="2">
        <v>1</v>
      </c>
      <c r="K276" s="2"/>
    </row>
    <row r="277" spans="1:11" x14ac:dyDescent="0.15">
      <c r="A277" s="35" t="s">
        <v>396</v>
      </c>
      <c r="B277" s="35" t="s">
        <v>284</v>
      </c>
      <c r="C277" s="16" t="s">
        <v>397</v>
      </c>
      <c r="D277" s="2" t="s">
        <v>239</v>
      </c>
      <c r="E277" s="2" t="s">
        <v>216</v>
      </c>
      <c r="F277" s="2" t="s">
        <v>416</v>
      </c>
      <c r="G277" s="2">
        <v>2382</v>
      </c>
      <c r="H277" s="2" t="s">
        <v>91</v>
      </c>
      <c r="I277" s="2" t="s">
        <v>402</v>
      </c>
      <c r="J277" s="2">
        <v>1</v>
      </c>
      <c r="K277" s="2"/>
    </row>
    <row r="278" spans="1:11" x14ac:dyDescent="0.15">
      <c r="A278" s="35" t="s">
        <v>396</v>
      </c>
      <c r="B278" s="35" t="s">
        <v>284</v>
      </c>
      <c r="C278" s="16" t="s">
        <v>397</v>
      </c>
      <c r="D278" s="2" t="s">
        <v>239</v>
      </c>
      <c r="E278" s="2" t="s">
        <v>216</v>
      </c>
      <c r="F278" s="2" t="s">
        <v>417</v>
      </c>
      <c r="G278" s="2">
        <v>2979</v>
      </c>
      <c r="H278" s="2" t="s">
        <v>91</v>
      </c>
      <c r="I278" s="2" t="s">
        <v>408</v>
      </c>
      <c r="J278" s="2">
        <v>1</v>
      </c>
      <c r="K278" s="2"/>
    </row>
    <row r="279" spans="1:11" x14ac:dyDescent="0.15">
      <c r="A279" s="35" t="s">
        <v>396</v>
      </c>
      <c r="B279" s="35" t="s">
        <v>284</v>
      </c>
      <c r="C279" s="16" t="s">
        <v>397</v>
      </c>
      <c r="D279" s="2" t="s">
        <v>239</v>
      </c>
      <c r="E279" s="2" t="s">
        <v>216</v>
      </c>
      <c r="F279" s="2" t="s">
        <v>418</v>
      </c>
      <c r="G279" s="2">
        <v>2092</v>
      </c>
      <c r="H279" s="2" t="s">
        <v>91</v>
      </c>
      <c r="I279" s="2" t="s">
        <v>402</v>
      </c>
      <c r="J279" s="2">
        <v>2</v>
      </c>
      <c r="K279" s="2"/>
    </row>
    <row r="280" spans="1:11" x14ac:dyDescent="0.15">
      <c r="A280" s="35" t="s">
        <v>396</v>
      </c>
      <c r="B280" s="35" t="s">
        <v>284</v>
      </c>
      <c r="C280" s="37" t="s">
        <v>397</v>
      </c>
      <c r="D280" s="2" t="s">
        <v>239</v>
      </c>
      <c r="E280" s="36" t="s">
        <v>216</v>
      </c>
      <c r="F280" s="36" t="s">
        <v>339</v>
      </c>
      <c r="G280" s="36">
        <v>3285</v>
      </c>
      <c r="H280" s="36" t="s">
        <v>91</v>
      </c>
      <c r="I280" s="36" t="s">
        <v>405</v>
      </c>
      <c r="J280" s="36">
        <v>1</v>
      </c>
      <c r="K280" s="36"/>
    </row>
    <row r="281" spans="1:11" x14ac:dyDescent="0.15">
      <c r="A281" s="35" t="s">
        <v>396</v>
      </c>
      <c r="B281" s="35" t="s">
        <v>284</v>
      </c>
      <c r="C281" s="16" t="s">
        <v>397</v>
      </c>
      <c r="D281" s="2" t="s">
        <v>239</v>
      </c>
      <c r="E281" s="2" t="s">
        <v>216</v>
      </c>
      <c r="F281" s="2" t="s">
        <v>337</v>
      </c>
      <c r="G281" s="2">
        <v>3144</v>
      </c>
      <c r="H281" s="2" t="s">
        <v>91</v>
      </c>
      <c r="I281" s="2" t="s">
        <v>405</v>
      </c>
      <c r="J281" s="2">
        <v>1</v>
      </c>
      <c r="K281" s="2"/>
    </row>
    <row r="282" spans="1:11" x14ac:dyDescent="0.15">
      <c r="A282" s="35" t="s">
        <v>396</v>
      </c>
      <c r="B282" s="35" t="s">
        <v>284</v>
      </c>
      <c r="C282" s="16" t="s">
        <v>397</v>
      </c>
      <c r="D282" s="2" t="s">
        <v>239</v>
      </c>
      <c r="E282" s="2" t="s">
        <v>216</v>
      </c>
      <c r="F282" s="2" t="s">
        <v>338</v>
      </c>
      <c r="G282" s="2">
        <v>3875</v>
      </c>
      <c r="H282" s="2" t="s">
        <v>91</v>
      </c>
      <c r="I282" s="2" t="s">
        <v>306</v>
      </c>
      <c r="J282" s="2">
        <v>1</v>
      </c>
      <c r="K282" s="2"/>
    </row>
    <row r="283" spans="1:11" x14ac:dyDescent="0.15">
      <c r="A283" s="35" t="s">
        <v>396</v>
      </c>
      <c r="B283" s="35" t="s">
        <v>284</v>
      </c>
      <c r="C283" s="16" t="s">
        <v>397</v>
      </c>
      <c r="D283" s="2" t="s">
        <v>239</v>
      </c>
      <c r="E283" s="2" t="s">
        <v>216</v>
      </c>
      <c r="F283" s="2" t="s">
        <v>419</v>
      </c>
      <c r="G283" s="2">
        <v>3167</v>
      </c>
      <c r="H283" s="2" t="s">
        <v>91</v>
      </c>
      <c r="I283" s="2" t="s">
        <v>400</v>
      </c>
      <c r="J283" s="2">
        <v>1</v>
      </c>
      <c r="K283" s="2"/>
    </row>
    <row r="284" spans="1:11" x14ac:dyDescent="0.15">
      <c r="A284" s="35" t="s">
        <v>396</v>
      </c>
      <c r="B284" s="35" t="s">
        <v>284</v>
      </c>
      <c r="C284" s="31" t="s">
        <v>397</v>
      </c>
      <c r="D284" s="2" t="s">
        <v>239</v>
      </c>
      <c r="E284" s="2" t="s">
        <v>216</v>
      </c>
      <c r="F284" s="2" t="s">
        <v>351</v>
      </c>
      <c r="G284" s="2">
        <v>2606</v>
      </c>
      <c r="H284" s="2" t="s">
        <v>91</v>
      </c>
      <c r="I284" s="2" t="s">
        <v>411</v>
      </c>
      <c r="J284" s="2">
        <v>1</v>
      </c>
      <c r="K284" s="2"/>
    </row>
    <row r="285" spans="1:11" x14ac:dyDescent="0.15">
      <c r="A285" s="35" t="s">
        <v>396</v>
      </c>
      <c r="B285" s="35" t="s">
        <v>284</v>
      </c>
      <c r="C285" s="16" t="s">
        <v>397</v>
      </c>
      <c r="D285" s="2" t="s">
        <v>239</v>
      </c>
      <c r="E285" s="2" t="s">
        <v>216</v>
      </c>
      <c r="F285" s="2" t="s">
        <v>420</v>
      </c>
      <c r="G285" s="2">
        <v>1877</v>
      </c>
      <c r="H285" s="2" t="s">
        <v>91</v>
      </c>
      <c r="I285" s="2" t="s">
        <v>404</v>
      </c>
      <c r="J285" s="2">
        <v>1</v>
      </c>
      <c r="K285" s="2"/>
    </row>
    <row r="286" spans="1:11" x14ac:dyDescent="0.15">
      <c r="A286" s="35" t="s">
        <v>396</v>
      </c>
      <c r="B286" s="35" t="s">
        <v>284</v>
      </c>
      <c r="C286" s="16" t="s">
        <v>397</v>
      </c>
      <c r="D286" s="2" t="s">
        <v>239</v>
      </c>
      <c r="E286" s="2" t="s">
        <v>216</v>
      </c>
      <c r="F286" s="2" t="s">
        <v>289</v>
      </c>
      <c r="G286" s="2">
        <v>3551</v>
      </c>
      <c r="H286" s="2" t="s">
        <v>91</v>
      </c>
      <c r="I286" s="2" t="s">
        <v>306</v>
      </c>
      <c r="J286" s="2">
        <v>2</v>
      </c>
      <c r="K286" s="2"/>
    </row>
    <row r="287" spans="1:11" x14ac:dyDescent="0.15">
      <c r="A287" s="35" t="s">
        <v>396</v>
      </c>
      <c r="B287" s="35" t="s">
        <v>284</v>
      </c>
      <c r="C287" s="37" t="s">
        <v>397</v>
      </c>
      <c r="D287" s="2" t="s">
        <v>239</v>
      </c>
      <c r="E287" s="36" t="s">
        <v>216</v>
      </c>
      <c r="F287" s="36" t="s">
        <v>217</v>
      </c>
      <c r="G287" s="36">
        <v>2784</v>
      </c>
      <c r="H287" s="36" t="s">
        <v>91</v>
      </c>
      <c r="I287" s="36" t="s">
        <v>400</v>
      </c>
      <c r="J287" s="36">
        <v>2</v>
      </c>
      <c r="K287" s="36"/>
    </row>
    <row r="288" spans="1:11" x14ac:dyDescent="0.15">
      <c r="A288" s="35" t="s">
        <v>396</v>
      </c>
      <c r="B288" s="35" t="s">
        <v>284</v>
      </c>
      <c r="C288" s="37" t="s">
        <v>397</v>
      </c>
      <c r="D288" s="2" t="s">
        <v>239</v>
      </c>
      <c r="E288" s="36" t="s">
        <v>216</v>
      </c>
      <c r="F288" s="36" t="s">
        <v>421</v>
      </c>
      <c r="G288" s="36">
        <v>3241</v>
      </c>
      <c r="H288" s="36" t="s">
        <v>91</v>
      </c>
      <c r="I288" s="36" t="s">
        <v>408</v>
      </c>
      <c r="J288" s="36">
        <v>3</v>
      </c>
      <c r="K288" s="36"/>
    </row>
    <row r="289" spans="1:11" x14ac:dyDescent="0.15">
      <c r="A289" s="35" t="s">
        <v>396</v>
      </c>
      <c r="B289" s="35" t="s">
        <v>284</v>
      </c>
      <c r="C289" s="16" t="s">
        <v>397</v>
      </c>
      <c r="D289" s="2" t="s">
        <v>239</v>
      </c>
      <c r="E289" s="2" t="s">
        <v>216</v>
      </c>
      <c r="F289" s="2" t="s">
        <v>340</v>
      </c>
      <c r="G289" s="2">
        <v>3493</v>
      </c>
      <c r="H289" s="2" t="s">
        <v>91</v>
      </c>
      <c r="I289" s="2" t="s">
        <v>400</v>
      </c>
      <c r="J289" s="2">
        <v>3</v>
      </c>
      <c r="K289" s="2"/>
    </row>
    <row r="290" spans="1:11" x14ac:dyDescent="0.15">
      <c r="A290" s="35" t="s">
        <v>396</v>
      </c>
      <c r="B290" s="35" t="s">
        <v>284</v>
      </c>
      <c r="C290" s="16" t="s">
        <v>397</v>
      </c>
      <c r="D290" s="2" t="s">
        <v>239</v>
      </c>
      <c r="E290" s="2" t="s">
        <v>216</v>
      </c>
      <c r="F290" s="2" t="s">
        <v>221</v>
      </c>
      <c r="G290" s="2">
        <v>3580</v>
      </c>
      <c r="H290" s="2" t="s">
        <v>91</v>
      </c>
      <c r="I290" s="2" t="s">
        <v>422</v>
      </c>
      <c r="J290" s="2">
        <v>3</v>
      </c>
      <c r="K290" s="2"/>
    </row>
    <row r="291" spans="1:11" x14ac:dyDescent="0.15">
      <c r="A291" s="35" t="s">
        <v>396</v>
      </c>
      <c r="B291" s="35" t="s">
        <v>284</v>
      </c>
      <c r="C291" s="16" t="s">
        <v>397</v>
      </c>
      <c r="D291" s="2" t="s">
        <v>239</v>
      </c>
      <c r="E291" s="2" t="s">
        <v>216</v>
      </c>
      <c r="F291" s="2" t="s">
        <v>207</v>
      </c>
      <c r="G291" s="2">
        <v>3666</v>
      </c>
      <c r="H291" s="2" t="s">
        <v>91</v>
      </c>
      <c r="I291" s="2" t="s">
        <v>398</v>
      </c>
      <c r="J291" s="2">
        <v>3</v>
      </c>
      <c r="K291" s="2"/>
    </row>
    <row r="292" spans="1:11" x14ac:dyDescent="0.15">
      <c r="A292" s="35" t="s">
        <v>396</v>
      </c>
      <c r="B292" s="35" t="s">
        <v>284</v>
      </c>
      <c r="C292" s="16" t="s">
        <v>397</v>
      </c>
      <c r="D292" s="2" t="s">
        <v>239</v>
      </c>
      <c r="E292" s="2" t="s">
        <v>216</v>
      </c>
      <c r="F292" s="2" t="s">
        <v>341</v>
      </c>
      <c r="G292" s="2">
        <v>4169</v>
      </c>
      <c r="H292" s="2" t="s">
        <v>91</v>
      </c>
      <c r="I292" s="2" t="s">
        <v>408</v>
      </c>
      <c r="J292" s="2">
        <v>3</v>
      </c>
      <c r="K292" s="2"/>
    </row>
    <row r="293" spans="1:11" x14ac:dyDescent="0.15">
      <c r="A293" s="35" t="s">
        <v>396</v>
      </c>
      <c r="B293" s="35" t="s">
        <v>284</v>
      </c>
      <c r="C293" s="16" t="s">
        <v>397</v>
      </c>
      <c r="D293" s="2" t="s">
        <v>239</v>
      </c>
      <c r="E293" s="2" t="s">
        <v>216</v>
      </c>
      <c r="F293" s="2" t="s">
        <v>162</v>
      </c>
      <c r="G293" s="2">
        <v>3830</v>
      </c>
      <c r="H293" s="2" t="s">
        <v>91</v>
      </c>
      <c r="I293" s="2" t="s">
        <v>423</v>
      </c>
      <c r="J293" s="2">
        <v>1</v>
      </c>
      <c r="K293" s="2"/>
    </row>
    <row r="294" spans="1:11" x14ac:dyDescent="0.15">
      <c r="A294" s="35" t="s">
        <v>396</v>
      </c>
      <c r="B294" s="35" t="s">
        <v>284</v>
      </c>
      <c r="C294" s="16" t="s">
        <v>397</v>
      </c>
      <c r="D294" s="2" t="s">
        <v>239</v>
      </c>
      <c r="E294" s="2" t="s">
        <v>216</v>
      </c>
      <c r="F294" s="2" t="s">
        <v>104</v>
      </c>
      <c r="G294" s="2">
        <v>4056</v>
      </c>
      <c r="H294" s="2" t="s">
        <v>91</v>
      </c>
      <c r="I294" s="2" t="s">
        <v>402</v>
      </c>
      <c r="J294" s="2">
        <v>1</v>
      </c>
      <c r="K294" s="2"/>
    </row>
    <row r="295" spans="1:11" x14ac:dyDescent="0.15">
      <c r="A295" s="35" t="s">
        <v>396</v>
      </c>
      <c r="B295" s="35" t="s">
        <v>284</v>
      </c>
      <c r="C295" s="16" t="s">
        <v>397</v>
      </c>
      <c r="D295" s="2" t="s">
        <v>239</v>
      </c>
      <c r="E295" s="2" t="s">
        <v>216</v>
      </c>
      <c r="F295" s="2" t="s">
        <v>225</v>
      </c>
      <c r="G295" s="2">
        <v>4203</v>
      </c>
      <c r="H295" s="2" t="s">
        <v>91</v>
      </c>
      <c r="I295" s="2" t="s">
        <v>424</v>
      </c>
      <c r="J295" s="2">
        <v>3</v>
      </c>
      <c r="K295" s="2"/>
    </row>
    <row r="296" spans="1:11" x14ac:dyDescent="0.15">
      <c r="A296" s="35" t="s">
        <v>396</v>
      </c>
      <c r="B296" s="35" t="s">
        <v>284</v>
      </c>
      <c r="C296" s="16" t="s">
        <v>397</v>
      </c>
      <c r="D296" s="2" t="s">
        <v>239</v>
      </c>
      <c r="E296" s="2" t="s">
        <v>216</v>
      </c>
      <c r="F296" s="2" t="s">
        <v>224</v>
      </c>
      <c r="G296" s="2">
        <v>3713</v>
      </c>
      <c r="H296" s="2" t="s">
        <v>91</v>
      </c>
      <c r="I296" s="2" t="s">
        <v>409</v>
      </c>
      <c r="J296" s="2">
        <v>2</v>
      </c>
      <c r="K296" s="2"/>
    </row>
    <row r="297" spans="1:11" x14ac:dyDescent="0.15">
      <c r="A297" s="35" t="s">
        <v>396</v>
      </c>
      <c r="B297" s="35" t="s">
        <v>284</v>
      </c>
      <c r="C297" s="16" t="s">
        <v>397</v>
      </c>
      <c r="D297" s="2" t="s">
        <v>239</v>
      </c>
      <c r="E297" s="2" t="s">
        <v>216</v>
      </c>
      <c r="F297" s="2" t="s">
        <v>343</v>
      </c>
      <c r="G297" s="2">
        <v>4378</v>
      </c>
      <c r="H297" s="2" t="s">
        <v>91</v>
      </c>
      <c r="I297" s="2" t="s">
        <v>423</v>
      </c>
      <c r="J297" s="2">
        <v>3</v>
      </c>
      <c r="K297" s="2"/>
    </row>
    <row r="298" spans="1:11" x14ac:dyDescent="0.15">
      <c r="A298" s="35" t="s">
        <v>396</v>
      </c>
      <c r="B298" s="35" t="s">
        <v>284</v>
      </c>
      <c r="C298" s="16" t="s">
        <v>397</v>
      </c>
      <c r="D298" s="2" t="s">
        <v>239</v>
      </c>
      <c r="E298" s="2" t="s">
        <v>216</v>
      </c>
      <c r="F298" s="2" t="s">
        <v>228</v>
      </c>
      <c r="G298" s="2">
        <v>4909</v>
      </c>
      <c r="H298" s="2" t="s">
        <v>91</v>
      </c>
      <c r="I298" s="2" t="s">
        <v>422</v>
      </c>
      <c r="J298" s="2">
        <v>3</v>
      </c>
      <c r="K298" s="2"/>
    </row>
    <row r="299" spans="1:11" x14ac:dyDescent="0.15">
      <c r="A299" s="35" t="s">
        <v>396</v>
      </c>
      <c r="B299" s="35" t="s">
        <v>284</v>
      </c>
      <c r="C299" s="16" t="s">
        <v>397</v>
      </c>
      <c r="D299" s="2" t="s">
        <v>239</v>
      </c>
      <c r="E299" s="2" t="s">
        <v>216</v>
      </c>
      <c r="F299" s="2" t="s">
        <v>231</v>
      </c>
      <c r="G299" s="2">
        <v>5022</v>
      </c>
      <c r="H299" s="2" t="s">
        <v>91</v>
      </c>
      <c r="I299" s="2" t="s">
        <v>405</v>
      </c>
      <c r="J299" s="2">
        <v>3</v>
      </c>
      <c r="K299" s="2"/>
    </row>
    <row r="300" spans="1:11" x14ac:dyDescent="0.15">
      <c r="A300" s="35" t="s">
        <v>396</v>
      </c>
      <c r="B300" s="35" t="s">
        <v>284</v>
      </c>
      <c r="C300" s="16" t="s">
        <v>397</v>
      </c>
      <c r="D300" s="2" t="s">
        <v>357</v>
      </c>
      <c r="E300" s="2" t="s">
        <v>216</v>
      </c>
      <c r="F300" s="2" t="s">
        <v>230</v>
      </c>
      <c r="G300" s="2">
        <v>5513</v>
      </c>
      <c r="H300" s="2" t="s">
        <v>91</v>
      </c>
      <c r="I300" s="2" t="s">
        <v>306</v>
      </c>
      <c r="J300" s="2">
        <v>3</v>
      </c>
      <c r="K300" s="2"/>
    </row>
    <row r="301" spans="1:11" x14ac:dyDescent="0.15">
      <c r="A301" s="35" t="s">
        <v>396</v>
      </c>
      <c r="B301" s="35" t="s">
        <v>284</v>
      </c>
      <c r="C301" s="16" t="s">
        <v>397</v>
      </c>
      <c r="D301" s="2" t="s">
        <v>357</v>
      </c>
      <c r="E301" s="2" t="s">
        <v>185</v>
      </c>
      <c r="F301" s="2" t="s">
        <v>258</v>
      </c>
      <c r="G301" s="2">
        <v>377</v>
      </c>
      <c r="H301" s="2" t="s">
        <v>91</v>
      </c>
      <c r="I301" s="2" t="s">
        <v>406</v>
      </c>
      <c r="J301" s="2">
        <v>2</v>
      </c>
      <c r="K301" s="2">
        <v>0.9</v>
      </c>
    </row>
    <row r="302" spans="1:11" x14ac:dyDescent="0.15">
      <c r="A302" s="35" t="s">
        <v>396</v>
      </c>
      <c r="B302" s="35" t="s">
        <v>284</v>
      </c>
      <c r="C302" s="16" t="s">
        <v>397</v>
      </c>
      <c r="D302" s="2" t="s">
        <v>357</v>
      </c>
      <c r="E302" s="2" t="s">
        <v>185</v>
      </c>
      <c r="F302" s="2" t="s">
        <v>425</v>
      </c>
      <c r="G302" s="2">
        <v>376</v>
      </c>
      <c r="H302" s="2" t="s">
        <v>91</v>
      </c>
      <c r="I302" s="2" t="s">
        <v>405</v>
      </c>
      <c r="J302" s="2">
        <v>2</v>
      </c>
      <c r="K302" s="2">
        <v>-0.1</v>
      </c>
    </row>
    <row r="303" spans="1:11" x14ac:dyDescent="0.15">
      <c r="A303" s="35" t="s">
        <v>396</v>
      </c>
      <c r="B303" s="35" t="s">
        <v>284</v>
      </c>
      <c r="C303" s="16" t="s">
        <v>397</v>
      </c>
      <c r="D303" s="2" t="s">
        <v>357</v>
      </c>
      <c r="E303" s="2" t="s">
        <v>185</v>
      </c>
      <c r="F303" s="2" t="s">
        <v>426</v>
      </c>
      <c r="G303" s="2">
        <v>273</v>
      </c>
      <c r="H303" s="2" t="s">
        <v>91</v>
      </c>
      <c r="I303" s="2" t="s">
        <v>402</v>
      </c>
      <c r="J303" s="2">
        <v>1</v>
      </c>
      <c r="K303" s="2">
        <v>1.6</v>
      </c>
    </row>
    <row r="304" spans="1:11" x14ac:dyDescent="0.15">
      <c r="A304" s="35" t="s">
        <v>396</v>
      </c>
      <c r="B304" s="35" t="s">
        <v>284</v>
      </c>
      <c r="C304" s="16" t="s">
        <v>397</v>
      </c>
      <c r="D304" s="2" t="s">
        <v>357</v>
      </c>
      <c r="E304" s="2" t="s">
        <v>185</v>
      </c>
      <c r="F304" s="2" t="s">
        <v>427</v>
      </c>
      <c r="G304" s="2">
        <v>323</v>
      </c>
      <c r="H304" s="2" t="s">
        <v>91</v>
      </c>
      <c r="I304" s="2" t="s">
        <v>402</v>
      </c>
      <c r="J304" s="2">
        <v>1</v>
      </c>
      <c r="K304" s="2">
        <v>2.4</v>
      </c>
    </row>
    <row r="305" spans="1:11" x14ac:dyDescent="0.15">
      <c r="A305" s="35" t="s">
        <v>396</v>
      </c>
      <c r="B305" s="35" t="s">
        <v>284</v>
      </c>
      <c r="C305" s="16" t="s">
        <v>397</v>
      </c>
      <c r="D305" s="2" t="s">
        <v>357</v>
      </c>
      <c r="E305" s="2" t="s">
        <v>185</v>
      </c>
      <c r="F305" s="2" t="s">
        <v>395</v>
      </c>
      <c r="G305" s="2">
        <v>403</v>
      </c>
      <c r="H305" s="2" t="s">
        <v>91</v>
      </c>
      <c r="I305" s="2" t="s">
        <v>400</v>
      </c>
      <c r="J305" s="2">
        <v>1</v>
      </c>
      <c r="K305" s="2">
        <v>2.1</v>
      </c>
    </row>
    <row r="306" spans="1:11" x14ac:dyDescent="0.15">
      <c r="A306" s="35" t="s">
        <v>396</v>
      </c>
      <c r="B306" s="35" t="s">
        <v>284</v>
      </c>
      <c r="C306" s="16" t="s">
        <v>397</v>
      </c>
      <c r="D306" s="2" t="s">
        <v>357</v>
      </c>
      <c r="E306" s="2" t="s">
        <v>185</v>
      </c>
      <c r="F306" s="2" t="s">
        <v>260</v>
      </c>
      <c r="G306" s="2">
        <v>436</v>
      </c>
      <c r="H306" s="2" t="s">
        <v>91</v>
      </c>
      <c r="I306" s="2" t="s">
        <v>409</v>
      </c>
      <c r="J306" s="2">
        <v>2</v>
      </c>
      <c r="K306" s="2">
        <v>0.9</v>
      </c>
    </row>
    <row r="307" spans="1:11" x14ac:dyDescent="0.15">
      <c r="A307" s="35" t="s">
        <v>396</v>
      </c>
      <c r="B307" s="35" t="s">
        <v>284</v>
      </c>
      <c r="C307" s="16" t="s">
        <v>397</v>
      </c>
      <c r="D307" s="2" t="s">
        <v>357</v>
      </c>
      <c r="E307" s="2" t="s">
        <v>185</v>
      </c>
      <c r="F307" s="2" t="s">
        <v>393</v>
      </c>
      <c r="G307" s="2">
        <v>434</v>
      </c>
      <c r="H307" s="2" t="s">
        <v>91</v>
      </c>
      <c r="I307" s="2" t="s">
        <v>411</v>
      </c>
      <c r="J307" s="2">
        <v>1</v>
      </c>
      <c r="K307" s="2">
        <v>1.3</v>
      </c>
    </row>
    <row r="308" spans="1:11" x14ac:dyDescent="0.15">
      <c r="A308" s="35" t="s">
        <v>396</v>
      </c>
      <c r="B308" s="35" t="s">
        <v>284</v>
      </c>
      <c r="C308" s="16" t="s">
        <v>397</v>
      </c>
      <c r="D308" s="2" t="s">
        <v>357</v>
      </c>
      <c r="E308" s="2" t="s">
        <v>185</v>
      </c>
      <c r="F308" s="2" t="s">
        <v>428</v>
      </c>
      <c r="G308" s="2">
        <v>443</v>
      </c>
      <c r="H308" s="2" t="s">
        <v>91</v>
      </c>
      <c r="I308" s="2" t="s">
        <v>400</v>
      </c>
      <c r="J308" s="2">
        <v>1</v>
      </c>
      <c r="K308" s="2">
        <v>0.5</v>
      </c>
    </row>
    <row r="309" spans="1:11" x14ac:dyDescent="0.15">
      <c r="A309" s="35" t="s">
        <v>396</v>
      </c>
      <c r="B309" s="35" t="s">
        <v>284</v>
      </c>
      <c r="C309" s="16" t="s">
        <v>397</v>
      </c>
      <c r="D309" s="2" t="s">
        <v>357</v>
      </c>
      <c r="E309" s="2" t="s">
        <v>185</v>
      </c>
      <c r="F309" s="2" t="s">
        <v>264</v>
      </c>
      <c r="G309" s="2">
        <v>440</v>
      </c>
      <c r="H309" s="2" t="s">
        <v>91</v>
      </c>
      <c r="I309" s="2" t="s">
        <v>406</v>
      </c>
      <c r="J309" s="2">
        <v>2</v>
      </c>
      <c r="K309" s="2">
        <v>1.7</v>
      </c>
    </row>
    <row r="310" spans="1:11" x14ac:dyDescent="0.15">
      <c r="A310" s="35" t="s">
        <v>396</v>
      </c>
      <c r="B310" s="35" t="s">
        <v>284</v>
      </c>
      <c r="C310" s="16" t="s">
        <v>397</v>
      </c>
      <c r="D310" s="2" t="s">
        <v>357</v>
      </c>
      <c r="E310" s="2" t="s">
        <v>185</v>
      </c>
      <c r="F310" s="2" t="s">
        <v>191</v>
      </c>
      <c r="G310" s="2">
        <v>473</v>
      </c>
      <c r="H310" s="2" t="s">
        <v>91</v>
      </c>
      <c r="I310" s="2" t="s">
        <v>411</v>
      </c>
      <c r="J310" s="2">
        <v>1</v>
      </c>
      <c r="K310" s="2">
        <v>1.5</v>
      </c>
    </row>
    <row r="311" spans="1:11" x14ac:dyDescent="0.15">
      <c r="A311" s="35" t="s">
        <v>396</v>
      </c>
      <c r="B311" s="35" t="s">
        <v>284</v>
      </c>
      <c r="C311" s="16" t="s">
        <v>397</v>
      </c>
      <c r="D311" s="2" t="s">
        <v>357</v>
      </c>
      <c r="E311" s="2" t="s">
        <v>185</v>
      </c>
      <c r="F311" s="2" t="s">
        <v>283</v>
      </c>
      <c r="G311" s="2">
        <v>482</v>
      </c>
      <c r="H311" s="2" t="s">
        <v>91</v>
      </c>
      <c r="I311" s="2" t="s">
        <v>398</v>
      </c>
      <c r="J311" s="2">
        <v>1</v>
      </c>
      <c r="K311" s="2">
        <v>0.5</v>
      </c>
    </row>
    <row r="312" spans="1:11" x14ac:dyDescent="0.15">
      <c r="A312" s="35" t="s">
        <v>396</v>
      </c>
      <c r="B312" s="35" t="s">
        <v>284</v>
      </c>
      <c r="C312" s="37" t="s">
        <v>397</v>
      </c>
      <c r="D312" s="2" t="s">
        <v>357</v>
      </c>
      <c r="E312" s="36" t="s">
        <v>185</v>
      </c>
      <c r="F312" s="36" t="s">
        <v>263</v>
      </c>
      <c r="G312" s="36">
        <v>474</v>
      </c>
      <c r="H312" s="36" t="s">
        <v>91</v>
      </c>
      <c r="I312" s="36" t="s">
        <v>404</v>
      </c>
      <c r="J312" s="36">
        <v>2</v>
      </c>
      <c r="K312" s="36">
        <v>0</v>
      </c>
    </row>
    <row r="313" spans="1:11" x14ac:dyDescent="0.15">
      <c r="A313" s="35" t="s">
        <v>396</v>
      </c>
      <c r="B313" s="35" t="s">
        <v>284</v>
      </c>
      <c r="C313" s="16" t="s">
        <v>397</v>
      </c>
      <c r="D313" s="2" t="s">
        <v>357</v>
      </c>
      <c r="E313" s="2" t="s">
        <v>185</v>
      </c>
      <c r="F313" s="2" t="s">
        <v>296</v>
      </c>
      <c r="G313" s="2">
        <v>495</v>
      </c>
      <c r="H313" s="2" t="s">
        <v>91</v>
      </c>
      <c r="I313" s="2" t="s">
        <v>398</v>
      </c>
      <c r="J313" s="2">
        <v>3</v>
      </c>
      <c r="K313" s="2">
        <v>-1</v>
      </c>
    </row>
    <row r="314" spans="1:11" x14ac:dyDescent="0.15">
      <c r="A314" s="35" t="s">
        <v>396</v>
      </c>
      <c r="B314" s="35" t="s">
        <v>284</v>
      </c>
      <c r="C314" s="16" t="s">
        <v>397</v>
      </c>
      <c r="D314" s="2" t="s">
        <v>357</v>
      </c>
      <c r="E314" s="2" t="s">
        <v>185</v>
      </c>
      <c r="F314" s="2" t="s">
        <v>295</v>
      </c>
      <c r="G314" s="2">
        <v>497</v>
      </c>
      <c r="H314" s="2" t="s">
        <v>91</v>
      </c>
      <c r="I314" s="2" t="s">
        <v>398</v>
      </c>
      <c r="J314" s="2">
        <v>3</v>
      </c>
      <c r="K314" s="2">
        <v>2.2000000000000002</v>
      </c>
    </row>
    <row r="315" spans="1:11" x14ac:dyDescent="0.15">
      <c r="A315" s="35" t="s">
        <v>396</v>
      </c>
      <c r="B315" s="35" t="s">
        <v>284</v>
      </c>
      <c r="C315" s="16" t="s">
        <v>397</v>
      </c>
      <c r="D315" s="2" t="s">
        <v>357</v>
      </c>
      <c r="E315" s="2" t="s">
        <v>185</v>
      </c>
      <c r="F315" s="2" t="s">
        <v>192</v>
      </c>
      <c r="G315" s="2">
        <v>532</v>
      </c>
      <c r="H315" s="2" t="s">
        <v>91</v>
      </c>
      <c r="I315" s="2" t="s">
        <v>406</v>
      </c>
      <c r="J315" s="2">
        <v>1</v>
      </c>
      <c r="K315" s="2">
        <v>1.3</v>
      </c>
    </row>
    <row r="316" spans="1:11" x14ac:dyDescent="0.15">
      <c r="A316" s="35" t="s">
        <v>396</v>
      </c>
      <c r="B316" s="35" t="s">
        <v>284</v>
      </c>
      <c r="C316" s="16" t="s">
        <v>397</v>
      </c>
      <c r="D316" s="2" t="s">
        <v>357</v>
      </c>
      <c r="E316" s="2" t="s">
        <v>185</v>
      </c>
      <c r="F316" s="2" t="s">
        <v>267</v>
      </c>
      <c r="G316" s="2">
        <v>526</v>
      </c>
      <c r="H316" s="2" t="s">
        <v>91</v>
      </c>
      <c r="I316" s="2" t="s">
        <v>404</v>
      </c>
      <c r="J316" s="2">
        <v>3</v>
      </c>
      <c r="K316" s="2">
        <v>1.1000000000000001</v>
      </c>
    </row>
    <row r="317" spans="1:11" x14ac:dyDescent="0.15">
      <c r="A317" s="35" t="s">
        <v>396</v>
      </c>
      <c r="B317" s="35" t="s">
        <v>284</v>
      </c>
      <c r="C317" s="16" t="s">
        <v>397</v>
      </c>
      <c r="D317" s="2" t="s">
        <v>357</v>
      </c>
      <c r="E317" s="2" t="s">
        <v>236</v>
      </c>
      <c r="F317" s="2" t="s">
        <v>429</v>
      </c>
      <c r="G317" s="2">
        <v>1409</v>
      </c>
      <c r="H317" s="2" t="s">
        <v>91</v>
      </c>
      <c r="I317" s="2" t="s">
        <v>398</v>
      </c>
      <c r="J317" s="2">
        <v>2</v>
      </c>
      <c r="K317" s="2"/>
    </row>
    <row r="318" spans="1:11" x14ac:dyDescent="0.15">
      <c r="A318" s="35" t="s">
        <v>396</v>
      </c>
      <c r="B318" s="35" t="s">
        <v>284</v>
      </c>
      <c r="C318" s="16" t="s">
        <v>397</v>
      </c>
      <c r="D318" s="2" t="s">
        <v>357</v>
      </c>
      <c r="E318" s="2" t="s">
        <v>236</v>
      </c>
      <c r="F318" s="2" t="s">
        <v>430</v>
      </c>
      <c r="G318" s="2">
        <v>1121</v>
      </c>
      <c r="H318" s="2" t="s">
        <v>91</v>
      </c>
      <c r="I318" s="2" t="s">
        <v>398</v>
      </c>
      <c r="J318" s="2">
        <v>3</v>
      </c>
      <c r="K318" s="2"/>
    </row>
    <row r="319" spans="1:11" x14ac:dyDescent="0.15">
      <c r="A319" s="35" t="s">
        <v>396</v>
      </c>
      <c r="B319" s="35" t="s">
        <v>284</v>
      </c>
      <c r="C319" s="16" t="s">
        <v>397</v>
      </c>
      <c r="D319" s="2" t="s">
        <v>357</v>
      </c>
      <c r="E319" s="2" t="s">
        <v>236</v>
      </c>
      <c r="F319" s="2" t="s">
        <v>390</v>
      </c>
      <c r="G319" s="2">
        <v>1917</v>
      </c>
      <c r="H319" s="2" t="s">
        <v>91</v>
      </c>
      <c r="I319" s="2" t="s">
        <v>405</v>
      </c>
      <c r="J319" s="2">
        <v>2</v>
      </c>
      <c r="K319" s="2"/>
    </row>
    <row r="320" spans="1:11" x14ac:dyDescent="0.15">
      <c r="A320" s="35" t="s">
        <v>396</v>
      </c>
      <c r="B320" s="35" t="s">
        <v>284</v>
      </c>
      <c r="C320" s="16" t="s">
        <v>397</v>
      </c>
      <c r="D320" s="2" t="s">
        <v>357</v>
      </c>
      <c r="E320" s="2" t="s">
        <v>236</v>
      </c>
      <c r="F320" s="2" t="s">
        <v>359</v>
      </c>
      <c r="G320" s="2">
        <v>2053</v>
      </c>
      <c r="H320" s="2" t="s">
        <v>91</v>
      </c>
      <c r="I320" s="2" t="s">
        <v>405</v>
      </c>
      <c r="J320" s="2">
        <v>1</v>
      </c>
      <c r="K320" s="2"/>
    </row>
    <row r="321" spans="1:11" x14ac:dyDescent="0.15">
      <c r="A321" s="35" t="s">
        <v>396</v>
      </c>
      <c r="B321" s="35" t="s">
        <v>284</v>
      </c>
      <c r="C321" s="16" t="s">
        <v>397</v>
      </c>
      <c r="D321" s="2" t="s">
        <v>357</v>
      </c>
      <c r="E321" s="2" t="s">
        <v>236</v>
      </c>
      <c r="F321" s="2" t="s">
        <v>360</v>
      </c>
      <c r="G321" s="2">
        <v>2303</v>
      </c>
      <c r="H321" s="2" t="s">
        <v>91</v>
      </c>
      <c r="I321" s="2" t="s">
        <v>306</v>
      </c>
      <c r="J321" s="2">
        <v>2</v>
      </c>
      <c r="K321" s="2"/>
    </row>
    <row r="322" spans="1:11" x14ac:dyDescent="0.15">
      <c r="A322" s="35" t="s">
        <v>396</v>
      </c>
      <c r="B322" s="35" t="s">
        <v>284</v>
      </c>
      <c r="C322" s="31" t="s">
        <v>397</v>
      </c>
      <c r="D322" s="2" t="s">
        <v>239</v>
      </c>
      <c r="E322" s="2" t="s">
        <v>236</v>
      </c>
      <c r="F322" s="2" t="s">
        <v>273</v>
      </c>
      <c r="G322" s="2">
        <v>3762</v>
      </c>
      <c r="H322" s="2" t="s">
        <v>91</v>
      </c>
      <c r="I322" s="2" t="s">
        <v>405</v>
      </c>
      <c r="J322" s="2">
        <v>3</v>
      </c>
      <c r="K322" s="2"/>
    </row>
    <row r="323" spans="1:11" x14ac:dyDescent="0.15">
      <c r="A323" s="35" t="s">
        <v>396</v>
      </c>
      <c r="B323" s="35" t="s">
        <v>284</v>
      </c>
      <c r="C323" s="16" t="s">
        <v>431</v>
      </c>
      <c r="D323" s="2" t="s">
        <v>239</v>
      </c>
      <c r="E323" s="2" t="s">
        <v>173</v>
      </c>
      <c r="F323" s="2" t="s">
        <v>413</v>
      </c>
      <c r="G323" s="2">
        <v>1643</v>
      </c>
      <c r="H323" s="2" t="s">
        <v>91</v>
      </c>
      <c r="I323" s="2" t="s">
        <v>414</v>
      </c>
      <c r="J323" s="2">
        <v>1</v>
      </c>
      <c r="K323" s="2"/>
    </row>
    <row r="324" spans="1:11" x14ac:dyDescent="0.15">
      <c r="A324" s="35" t="s">
        <v>396</v>
      </c>
      <c r="B324" s="35" t="s">
        <v>284</v>
      </c>
      <c r="C324" s="16" t="s">
        <v>431</v>
      </c>
      <c r="D324" s="2" t="s">
        <v>239</v>
      </c>
      <c r="E324" s="2" t="s">
        <v>173</v>
      </c>
      <c r="F324" s="2" t="s">
        <v>248</v>
      </c>
      <c r="G324" s="2">
        <v>1596</v>
      </c>
      <c r="H324" s="2" t="s">
        <v>91</v>
      </c>
      <c r="I324" s="2" t="s">
        <v>409</v>
      </c>
      <c r="J324" s="2">
        <v>2</v>
      </c>
      <c r="K324" s="2"/>
    </row>
    <row r="325" spans="1:11" x14ac:dyDescent="0.15">
      <c r="A325" s="35" t="s">
        <v>396</v>
      </c>
      <c r="B325" s="35" t="s">
        <v>284</v>
      </c>
      <c r="C325" s="16" t="s">
        <v>431</v>
      </c>
      <c r="D325" s="2" t="s">
        <v>239</v>
      </c>
      <c r="E325" s="2" t="s">
        <v>173</v>
      </c>
      <c r="F325" s="2" t="s">
        <v>224</v>
      </c>
      <c r="G325" s="2">
        <v>1930</v>
      </c>
      <c r="H325" s="2" t="s">
        <v>91</v>
      </c>
      <c r="I325" s="2" t="s">
        <v>409</v>
      </c>
      <c r="J325" s="2">
        <v>2</v>
      </c>
      <c r="K325" s="2"/>
    </row>
    <row r="326" spans="1:11" x14ac:dyDescent="0.15">
      <c r="A326" s="35" t="s">
        <v>396</v>
      </c>
      <c r="B326" s="35" t="s">
        <v>284</v>
      </c>
      <c r="C326" s="16" t="s">
        <v>431</v>
      </c>
      <c r="D326" s="2" t="s">
        <v>239</v>
      </c>
      <c r="E326" s="2" t="s">
        <v>173</v>
      </c>
      <c r="F326" s="2" t="s">
        <v>249</v>
      </c>
      <c r="G326" s="2">
        <v>2260</v>
      </c>
      <c r="H326" s="2" t="s">
        <v>91</v>
      </c>
      <c r="I326" s="2" t="s">
        <v>400</v>
      </c>
      <c r="J326" s="2">
        <v>3</v>
      </c>
      <c r="K326" s="2"/>
    </row>
    <row r="327" spans="1:11" x14ac:dyDescent="0.15">
      <c r="A327" s="35" t="s">
        <v>396</v>
      </c>
      <c r="B327" s="35" t="s">
        <v>284</v>
      </c>
      <c r="C327" s="31" t="s">
        <v>431</v>
      </c>
      <c r="D327" s="2" t="s">
        <v>239</v>
      </c>
      <c r="E327" s="2" t="s">
        <v>173</v>
      </c>
      <c r="F327" s="2" t="s">
        <v>383</v>
      </c>
      <c r="G327" s="2">
        <v>2337</v>
      </c>
      <c r="H327" s="2" t="s">
        <v>91</v>
      </c>
      <c r="I327" s="2" t="s">
        <v>405</v>
      </c>
      <c r="J327" s="2">
        <v>1</v>
      </c>
      <c r="K327" s="2"/>
    </row>
    <row r="328" spans="1:11" x14ac:dyDescent="0.15">
      <c r="A328" s="35" t="s">
        <v>396</v>
      </c>
      <c r="B328" s="35" t="s">
        <v>284</v>
      </c>
      <c r="C328" s="16" t="s">
        <v>431</v>
      </c>
      <c r="D328" s="2" t="s">
        <v>239</v>
      </c>
      <c r="E328" s="2" t="s">
        <v>173</v>
      </c>
      <c r="F328" s="2" t="s">
        <v>432</v>
      </c>
      <c r="G328" s="2">
        <v>2321</v>
      </c>
      <c r="H328" s="2" t="s">
        <v>91</v>
      </c>
      <c r="I328" s="2" t="s">
        <v>408</v>
      </c>
      <c r="J328" s="2">
        <v>3</v>
      </c>
      <c r="K328" s="2"/>
    </row>
    <row r="329" spans="1:11" x14ac:dyDescent="0.15">
      <c r="A329" s="35" t="s">
        <v>396</v>
      </c>
      <c r="B329" s="35" t="s">
        <v>284</v>
      </c>
      <c r="C329" s="37" t="s">
        <v>431</v>
      </c>
      <c r="D329" s="2" t="s">
        <v>239</v>
      </c>
      <c r="E329" s="36" t="s">
        <v>173</v>
      </c>
      <c r="F329" s="36" t="s">
        <v>433</v>
      </c>
      <c r="G329" s="36">
        <v>2483</v>
      </c>
      <c r="H329" s="36" t="s">
        <v>91</v>
      </c>
      <c r="I329" s="36" t="s">
        <v>306</v>
      </c>
      <c r="J329" s="36">
        <v>3</v>
      </c>
      <c r="K329" s="36"/>
    </row>
    <row r="330" spans="1:11" x14ac:dyDescent="0.15">
      <c r="A330" s="35" t="s">
        <v>396</v>
      </c>
      <c r="B330" s="35" t="s">
        <v>284</v>
      </c>
      <c r="C330" s="16" t="s">
        <v>431</v>
      </c>
      <c r="D330" s="2" t="s">
        <v>239</v>
      </c>
      <c r="E330" s="36" t="s">
        <v>173</v>
      </c>
      <c r="F330" s="36" t="s">
        <v>219</v>
      </c>
      <c r="G330" s="36">
        <v>2288</v>
      </c>
      <c r="H330" s="36" t="s">
        <v>91</v>
      </c>
      <c r="I330" s="36" t="s">
        <v>414</v>
      </c>
      <c r="J330" s="36">
        <v>2</v>
      </c>
      <c r="K330" s="36"/>
    </row>
    <row r="331" spans="1:11" x14ac:dyDescent="0.15">
      <c r="A331" s="35" t="s">
        <v>396</v>
      </c>
      <c r="B331" s="35" t="s">
        <v>284</v>
      </c>
      <c r="C331" s="16" t="s">
        <v>431</v>
      </c>
      <c r="D331" s="2" t="s">
        <v>239</v>
      </c>
      <c r="E331" s="2" t="s">
        <v>173</v>
      </c>
      <c r="F331" s="2" t="s">
        <v>246</v>
      </c>
      <c r="G331" s="2">
        <v>2370</v>
      </c>
      <c r="H331" s="2" t="s">
        <v>91</v>
      </c>
      <c r="I331" s="2" t="s">
        <v>434</v>
      </c>
      <c r="J331" s="2">
        <v>3</v>
      </c>
      <c r="K331" s="2"/>
    </row>
    <row r="332" spans="1:11" x14ac:dyDescent="0.15">
      <c r="A332" s="35" t="s">
        <v>396</v>
      </c>
      <c r="B332" s="35" t="s">
        <v>284</v>
      </c>
      <c r="C332" s="16" t="s">
        <v>431</v>
      </c>
      <c r="D332" s="2" t="s">
        <v>239</v>
      </c>
      <c r="E332" s="2" t="s">
        <v>173</v>
      </c>
      <c r="F332" s="2" t="s">
        <v>251</v>
      </c>
      <c r="G332" s="2">
        <v>3094</v>
      </c>
      <c r="H332" s="2" t="s">
        <v>91</v>
      </c>
      <c r="I332" s="2" t="s">
        <v>409</v>
      </c>
      <c r="J332" s="2">
        <v>2</v>
      </c>
      <c r="K332" s="2"/>
    </row>
    <row r="333" spans="1:11" x14ac:dyDescent="0.15">
      <c r="A333" s="35" t="s">
        <v>396</v>
      </c>
      <c r="B333" s="35" t="s">
        <v>284</v>
      </c>
      <c r="C333" s="16" t="s">
        <v>431</v>
      </c>
      <c r="D333" s="2" t="s">
        <v>239</v>
      </c>
      <c r="E333" s="2" t="s">
        <v>173</v>
      </c>
      <c r="F333" s="2" t="s">
        <v>384</v>
      </c>
      <c r="G333" s="2">
        <v>2334</v>
      </c>
      <c r="H333" s="2" t="s">
        <v>91</v>
      </c>
      <c r="I333" s="2" t="s">
        <v>306</v>
      </c>
      <c r="J333" s="2">
        <v>3</v>
      </c>
      <c r="K333" s="2"/>
    </row>
    <row r="334" spans="1:11" x14ac:dyDescent="0.15">
      <c r="A334" s="35" t="s">
        <v>396</v>
      </c>
      <c r="B334" s="35" t="s">
        <v>284</v>
      </c>
      <c r="C334" s="16" t="s">
        <v>431</v>
      </c>
      <c r="D334" s="2" t="s">
        <v>239</v>
      </c>
      <c r="E334" s="2" t="s">
        <v>173</v>
      </c>
      <c r="F334" s="2" t="s">
        <v>349</v>
      </c>
      <c r="G334" s="2">
        <v>2246</v>
      </c>
      <c r="H334" s="2" t="s">
        <v>91</v>
      </c>
      <c r="I334" s="2" t="s">
        <v>434</v>
      </c>
      <c r="J334" s="2">
        <v>3</v>
      </c>
      <c r="K334" s="2"/>
    </row>
    <row r="335" spans="1:11" x14ac:dyDescent="0.15">
      <c r="A335" s="35" t="s">
        <v>396</v>
      </c>
      <c r="B335" s="35" t="s">
        <v>284</v>
      </c>
      <c r="C335" s="16" t="s">
        <v>431</v>
      </c>
      <c r="D335" s="2" t="s">
        <v>239</v>
      </c>
      <c r="E335" s="2" t="s">
        <v>173</v>
      </c>
      <c r="F335" s="2" t="s">
        <v>254</v>
      </c>
      <c r="G335" s="2">
        <v>2547</v>
      </c>
      <c r="H335" s="2" t="s">
        <v>91</v>
      </c>
      <c r="I335" s="2" t="s">
        <v>405</v>
      </c>
      <c r="J335" s="2">
        <v>2</v>
      </c>
      <c r="K335" s="2"/>
    </row>
    <row r="336" spans="1:11" x14ac:dyDescent="0.15">
      <c r="A336" s="35" t="s">
        <v>396</v>
      </c>
      <c r="B336" s="35" t="s">
        <v>284</v>
      </c>
      <c r="C336" s="16" t="s">
        <v>431</v>
      </c>
      <c r="D336" s="2" t="s">
        <v>239</v>
      </c>
      <c r="E336" s="2" t="s">
        <v>173</v>
      </c>
      <c r="F336" s="2" t="s">
        <v>352</v>
      </c>
      <c r="G336" s="2">
        <v>2629</v>
      </c>
      <c r="H336" s="2" t="s">
        <v>91</v>
      </c>
      <c r="I336" s="2" t="s">
        <v>408</v>
      </c>
      <c r="J336" s="2">
        <v>3</v>
      </c>
      <c r="K336" s="2"/>
    </row>
    <row r="337" spans="1:11" x14ac:dyDescent="0.15">
      <c r="A337" s="35" t="s">
        <v>396</v>
      </c>
      <c r="B337" s="35" t="s">
        <v>284</v>
      </c>
      <c r="C337" s="16" t="s">
        <v>431</v>
      </c>
      <c r="D337" s="2" t="s">
        <v>239</v>
      </c>
      <c r="E337" s="2" t="s">
        <v>173</v>
      </c>
      <c r="F337" s="2" t="s">
        <v>231</v>
      </c>
      <c r="G337" s="2">
        <v>2963</v>
      </c>
      <c r="H337" s="2" t="s">
        <v>91</v>
      </c>
      <c r="I337" s="2" t="s">
        <v>405</v>
      </c>
      <c r="J337" s="2">
        <v>3</v>
      </c>
      <c r="K337" s="2"/>
    </row>
    <row r="338" spans="1:11" x14ac:dyDescent="0.15">
      <c r="A338" s="35" t="s">
        <v>396</v>
      </c>
      <c r="B338" s="35" t="s">
        <v>284</v>
      </c>
      <c r="C338" s="31" t="s">
        <v>431</v>
      </c>
      <c r="D338" s="2" t="s">
        <v>239</v>
      </c>
      <c r="E338" s="2" t="s">
        <v>173</v>
      </c>
      <c r="F338" s="2" t="s">
        <v>250</v>
      </c>
      <c r="G338" s="2">
        <v>2678</v>
      </c>
      <c r="H338" s="2" t="s">
        <v>91</v>
      </c>
      <c r="I338" s="2" t="s">
        <v>424</v>
      </c>
      <c r="J338" s="2">
        <v>3</v>
      </c>
      <c r="K338" s="2"/>
    </row>
    <row r="339" spans="1:11" x14ac:dyDescent="0.15">
      <c r="A339" s="35" t="s">
        <v>396</v>
      </c>
      <c r="B339" s="35" t="s">
        <v>284</v>
      </c>
      <c r="C339" s="31" t="s">
        <v>431</v>
      </c>
      <c r="D339" s="2" t="s">
        <v>239</v>
      </c>
      <c r="E339" s="2" t="s">
        <v>173</v>
      </c>
      <c r="F339" s="2" t="s">
        <v>435</v>
      </c>
      <c r="G339" s="2">
        <v>3065</v>
      </c>
      <c r="H339" s="2" t="s">
        <v>91</v>
      </c>
      <c r="I339" s="2" t="s">
        <v>408</v>
      </c>
      <c r="J339" s="2">
        <v>3</v>
      </c>
      <c r="K339" s="2"/>
    </row>
    <row r="340" spans="1:11" x14ac:dyDescent="0.15">
      <c r="A340" s="35" t="s">
        <v>396</v>
      </c>
      <c r="B340" s="35" t="s">
        <v>284</v>
      </c>
      <c r="C340" s="37" t="s">
        <v>431</v>
      </c>
      <c r="D340" s="2" t="s">
        <v>357</v>
      </c>
      <c r="E340" s="36" t="s">
        <v>173</v>
      </c>
      <c r="F340" s="36" t="s">
        <v>253</v>
      </c>
      <c r="G340" s="36">
        <v>3744</v>
      </c>
      <c r="H340" s="36" t="s">
        <v>91</v>
      </c>
      <c r="I340" s="36" t="s">
        <v>306</v>
      </c>
      <c r="J340" s="36">
        <v>3</v>
      </c>
      <c r="K340" s="36"/>
    </row>
    <row r="341" spans="1:11" x14ac:dyDescent="0.15">
      <c r="A341" s="35" t="s">
        <v>396</v>
      </c>
      <c r="B341" s="35" t="s">
        <v>284</v>
      </c>
      <c r="C341" s="16" t="s">
        <v>431</v>
      </c>
      <c r="D341" s="2" t="s">
        <v>357</v>
      </c>
      <c r="E341" s="2" t="s">
        <v>173</v>
      </c>
      <c r="F341" s="2" t="s">
        <v>429</v>
      </c>
      <c r="G341" s="2">
        <v>1336</v>
      </c>
      <c r="H341" s="2" t="s">
        <v>91</v>
      </c>
      <c r="I341" s="2" t="s">
        <v>398</v>
      </c>
      <c r="J341" s="2">
        <v>2</v>
      </c>
      <c r="K341" s="2"/>
    </row>
    <row r="342" spans="1:11" x14ac:dyDescent="0.15">
      <c r="A342" s="35" t="s">
        <v>396</v>
      </c>
      <c r="B342" s="35" t="s">
        <v>284</v>
      </c>
      <c r="C342" s="16" t="s">
        <v>431</v>
      </c>
      <c r="D342" s="2" t="s">
        <v>357</v>
      </c>
      <c r="E342" s="2" t="s">
        <v>173</v>
      </c>
      <c r="F342" s="2" t="s">
        <v>430</v>
      </c>
      <c r="G342" s="2">
        <v>1266</v>
      </c>
      <c r="H342" s="2" t="s">
        <v>91</v>
      </c>
      <c r="I342" s="2" t="s">
        <v>398</v>
      </c>
      <c r="J342" s="2">
        <v>3</v>
      </c>
      <c r="K342" s="2"/>
    </row>
    <row r="343" spans="1:11" x14ac:dyDescent="0.15">
      <c r="A343" s="35" t="s">
        <v>396</v>
      </c>
      <c r="B343" s="35" t="s">
        <v>284</v>
      </c>
      <c r="C343" s="16" t="s">
        <v>431</v>
      </c>
      <c r="D343" s="2" t="s">
        <v>357</v>
      </c>
      <c r="E343" s="2" t="s">
        <v>173</v>
      </c>
      <c r="F343" s="2" t="s">
        <v>259</v>
      </c>
      <c r="G343" s="2">
        <v>1500</v>
      </c>
      <c r="H343" s="2" t="s">
        <v>91</v>
      </c>
      <c r="I343" s="2" t="s">
        <v>422</v>
      </c>
      <c r="J343" s="2">
        <v>2</v>
      </c>
      <c r="K343" s="2"/>
    </row>
    <row r="344" spans="1:11" x14ac:dyDescent="0.15">
      <c r="A344" s="35" t="s">
        <v>396</v>
      </c>
      <c r="B344" s="35" t="s">
        <v>284</v>
      </c>
      <c r="C344" s="16" t="s">
        <v>431</v>
      </c>
      <c r="D344" s="2" t="s">
        <v>357</v>
      </c>
      <c r="E344" s="2" t="s">
        <v>173</v>
      </c>
      <c r="F344" s="2" t="s">
        <v>278</v>
      </c>
      <c r="G344" s="2">
        <v>1569</v>
      </c>
      <c r="H344" s="2" t="s">
        <v>91</v>
      </c>
      <c r="I344" s="2" t="s">
        <v>422</v>
      </c>
      <c r="J344" s="2">
        <v>2</v>
      </c>
      <c r="K344" s="2"/>
    </row>
    <row r="345" spans="1:11" x14ac:dyDescent="0.15">
      <c r="A345" s="35" t="s">
        <v>396</v>
      </c>
      <c r="B345" s="35" t="s">
        <v>284</v>
      </c>
      <c r="C345" s="31" t="s">
        <v>431</v>
      </c>
      <c r="D345" s="2" t="s">
        <v>357</v>
      </c>
      <c r="E345" s="2" t="s">
        <v>173</v>
      </c>
      <c r="F345" s="2" t="s">
        <v>359</v>
      </c>
      <c r="G345" s="2">
        <v>1428</v>
      </c>
      <c r="H345" s="2" t="s">
        <v>91</v>
      </c>
      <c r="I345" s="2" t="s">
        <v>405</v>
      </c>
      <c r="J345" s="2">
        <v>1</v>
      </c>
      <c r="K345" s="2"/>
    </row>
    <row r="346" spans="1:11" x14ac:dyDescent="0.15">
      <c r="A346" s="35" t="s">
        <v>396</v>
      </c>
      <c r="B346" s="35" t="s">
        <v>284</v>
      </c>
      <c r="C346" s="16" t="s">
        <v>431</v>
      </c>
      <c r="D346" s="2" t="s">
        <v>357</v>
      </c>
      <c r="E346" s="2" t="s">
        <v>173</v>
      </c>
      <c r="F346" s="2" t="s">
        <v>390</v>
      </c>
      <c r="G346" s="2">
        <v>1784</v>
      </c>
      <c r="H346" s="2" t="s">
        <v>91</v>
      </c>
      <c r="I346" s="2" t="s">
        <v>405</v>
      </c>
      <c r="J346" s="2">
        <v>2</v>
      </c>
      <c r="K346" s="2"/>
    </row>
    <row r="347" spans="1:11" x14ac:dyDescent="0.15">
      <c r="A347" s="35" t="s">
        <v>396</v>
      </c>
      <c r="B347" s="35" t="s">
        <v>284</v>
      </c>
      <c r="C347" s="16" t="s">
        <v>431</v>
      </c>
      <c r="D347" s="2" t="s">
        <v>357</v>
      </c>
      <c r="E347" s="2" t="s">
        <v>173</v>
      </c>
      <c r="F347" s="2" t="s">
        <v>270</v>
      </c>
      <c r="G347" s="2">
        <v>2109</v>
      </c>
      <c r="H347" s="2" t="s">
        <v>91</v>
      </c>
      <c r="I347" s="2" t="s">
        <v>400</v>
      </c>
      <c r="J347" s="2">
        <v>2</v>
      </c>
      <c r="K347" s="2"/>
    </row>
    <row r="348" spans="1:11" x14ac:dyDescent="0.15">
      <c r="A348" s="35" t="s">
        <v>396</v>
      </c>
      <c r="B348" s="35" t="s">
        <v>284</v>
      </c>
      <c r="C348" s="16" t="s">
        <v>431</v>
      </c>
      <c r="D348" s="2" t="s">
        <v>357</v>
      </c>
      <c r="E348" s="2" t="s">
        <v>173</v>
      </c>
      <c r="F348" s="2" t="s">
        <v>268</v>
      </c>
      <c r="G348" s="2">
        <v>1992</v>
      </c>
      <c r="H348" s="2" t="s">
        <v>91</v>
      </c>
      <c r="I348" s="2" t="s">
        <v>422</v>
      </c>
      <c r="J348" s="2">
        <v>2</v>
      </c>
      <c r="K348" s="2"/>
    </row>
    <row r="349" spans="1:11" x14ac:dyDescent="0.15">
      <c r="A349" s="35" t="s">
        <v>396</v>
      </c>
      <c r="B349" s="35" t="s">
        <v>284</v>
      </c>
      <c r="C349" s="16" t="s">
        <v>431</v>
      </c>
      <c r="D349" s="2" t="s">
        <v>357</v>
      </c>
      <c r="E349" s="2" t="s">
        <v>173</v>
      </c>
      <c r="F349" s="2" t="s">
        <v>271</v>
      </c>
      <c r="G349" s="2">
        <v>2409</v>
      </c>
      <c r="H349" s="2" t="s">
        <v>91</v>
      </c>
      <c r="I349" s="2" t="s">
        <v>398</v>
      </c>
      <c r="J349" s="2">
        <v>3</v>
      </c>
      <c r="K349" s="2"/>
    </row>
    <row r="350" spans="1:11" x14ac:dyDescent="0.15">
      <c r="A350" s="35" t="s">
        <v>396</v>
      </c>
      <c r="B350" s="35" t="s">
        <v>284</v>
      </c>
      <c r="C350" s="16" t="s">
        <v>431</v>
      </c>
      <c r="D350" s="2" t="s">
        <v>357</v>
      </c>
      <c r="E350" s="2" t="s">
        <v>173</v>
      </c>
      <c r="F350" s="2" t="s">
        <v>272</v>
      </c>
      <c r="G350" s="2">
        <v>2168</v>
      </c>
      <c r="H350" s="2" t="s">
        <v>91</v>
      </c>
      <c r="I350" s="2" t="s">
        <v>423</v>
      </c>
      <c r="J350" s="2">
        <v>3</v>
      </c>
      <c r="K350" s="2"/>
    </row>
    <row r="351" spans="1:11" x14ac:dyDescent="0.15">
      <c r="A351" s="35" t="s">
        <v>396</v>
      </c>
      <c r="B351" s="35" t="s">
        <v>284</v>
      </c>
      <c r="C351" s="16" t="s">
        <v>431</v>
      </c>
      <c r="D351" s="2" t="s">
        <v>357</v>
      </c>
      <c r="E351" s="2" t="s">
        <v>216</v>
      </c>
      <c r="F351" s="2" t="s">
        <v>394</v>
      </c>
      <c r="G351" s="2">
        <v>1040</v>
      </c>
      <c r="H351" s="2" t="s">
        <v>91</v>
      </c>
      <c r="I351" s="2" t="s">
        <v>402</v>
      </c>
      <c r="J351" s="2">
        <v>1</v>
      </c>
      <c r="K351" s="2"/>
    </row>
    <row r="352" spans="1:11" x14ac:dyDescent="0.15">
      <c r="A352" s="35" t="s">
        <v>396</v>
      </c>
      <c r="B352" s="35" t="s">
        <v>284</v>
      </c>
      <c r="C352" s="16" t="s">
        <v>431</v>
      </c>
      <c r="D352" s="2" t="s">
        <v>357</v>
      </c>
      <c r="E352" s="2" t="s">
        <v>216</v>
      </c>
      <c r="F352" s="2" t="s">
        <v>395</v>
      </c>
      <c r="G352" s="2">
        <v>1101</v>
      </c>
      <c r="H352" s="2" t="s">
        <v>91</v>
      </c>
      <c r="I352" s="2" t="s">
        <v>400</v>
      </c>
      <c r="J352" s="2">
        <v>1</v>
      </c>
      <c r="K352" s="2"/>
    </row>
    <row r="353" spans="1:11" x14ac:dyDescent="0.15">
      <c r="A353" s="35" t="s">
        <v>396</v>
      </c>
      <c r="B353" s="35" t="s">
        <v>284</v>
      </c>
      <c r="C353" s="31" t="s">
        <v>431</v>
      </c>
      <c r="D353" s="2" t="s">
        <v>357</v>
      </c>
      <c r="E353" s="2" t="s">
        <v>216</v>
      </c>
      <c r="F353" s="2" t="s">
        <v>390</v>
      </c>
      <c r="G353" s="2">
        <v>1698</v>
      </c>
      <c r="H353" s="2" t="s">
        <v>91</v>
      </c>
      <c r="I353" s="2" t="s">
        <v>405</v>
      </c>
      <c r="J353" s="2">
        <v>2</v>
      </c>
      <c r="K353" s="2"/>
    </row>
    <row r="354" spans="1:11" x14ac:dyDescent="0.15">
      <c r="A354" s="35" t="s">
        <v>396</v>
      </c>
      <c r="B354" s="35" t="s">
        <v>284</v>
      </c>
      <c r="C354" s="16" t="s">
        <v>431</v>
      </c>
      <c r="D354" s="2" t="s">
        <v>357</v>
      </c>
      <c r="E354" s="2" t="s">
        <v>216</v>
      </c>
      <c r="F354" s="2" t="s">
        <v>359</v>
      </c>
      <c r="G354" s="2">
        <v>1785</v>
      </c>
      <c r="H354" s="2" t="s">
        <v>91</v>
      </c>
      <c r="I354" s="2" t="s">
        <v>405</v>
      </c>
      <c r="J354" s="2">
        <v>1</v>
      </c>
      <c r="K354" s="2"/>
    </row>
    <row r="355" spans="1:11" x14ac:dyDescent="0.15">
      <c r="A355" s="35" t="s">
        <v>396</v>
      </c>
      <c r="B355" s="35" t="s">
        <v>284</v>
      </c>
      <c r="C355" s="16" t="s">
        <v>431</v>
      </c>
      <c r="D355" s="2" t="s">
        <v>357</v>
      </c>
      <c r="E355" s="2" t="s">
        <v>216</v>
      </c>
      <c r="F355" s="2" t="s">
        <v>259</v>
      </c>
      <c r="G355" s="2">
        <v>2668</v>
      </c>
      <c r="H355" s="2" t="s">
        <v>91</v>
      </c>
      <c r="I355" s="2" t="s">
        <v>422</v>
      </c>
      <c r="J355" s="2">
        <v>2</v>
      </c>
      <c r="K355" s="2"/>
    </row>
    <row r="356" spans="1:11" x14ac:dyDescent="0.15">
      <c r="A356" s="35" t="s">
        <v>396</v>
      </c>
      <c r="B356" s="35" t="s">
        <v>284</v>
      </c>
      <c r="C356" s="16" t="s">
        <v>431</v>
      </c>
      <c r="D356" s="2" t="s">
        <v>357</v>
      </c>
      <c r="E356" s="2" t="s">
        <v>216</v>
      </c>
      <c r="F356" s="2" t="s">
        <v>271</v>
      </c>
      <c r="G356" s="2">
        <v>2399</v>
      </c>
      <c r="H356" s="2" t="s">
        <v>91</v>
      </c>
      <c r="I356" s="2" t="s">
        <v>398</v>
      </c>
      <c r="J356" s="2">
        <v>3</v>
      </c>
      <c r="K356" s="2"/>
    </row>
    <row r="357" spans="1:11" x14ac:dyDescent="0.15">
      <c r="A357" s="35" t="s">
        <v>396</v>
      </c>
      <c r="B357" s="35" t="s">
        <v>284</v>
      </c>
      <c r="C357" s="16" t="s">
        <v>431</v>
      </c>
      <c r="D357" s="2" t="s">
        <v>357</v>
      </c>
      <c r="E357" s="2" t="s">
        <v>216</v>
      </c>
      <c r="F357" s="2" t="s">
        <v>279</v>
      </c>
      <c r="G357" s="2">
        <v>2861</v>
      </c>
      <c r="H357" s="2" t="s">
        <v>91</v>
      </c>
      <c r="I357" s="2" t="s">
        <v>404</v>
      </c>
      <c r="J357" s="2">
        <v>3</v>
      </c>
      <c r="K357" s="2"/>
    </row>
    <row r="358" spans="1:11" x14ac:dyDescent="0.15">
      <c r="A358" s="35" t="s">
        <v>396</v>
      </c>
      <c r="B358" s="35" t="s">
        <v>284</v>
      </c>
      <c r="C358" s="16" t="s">
        <v>431</v>
      </c>
      <c r="D358" s="2" t="s">
        <v>357</v>
      </c>
      <c r="E358" s="2" t="s">
        <v>216</v>
      </c>
      <c r="F358" s="2" t="s">
        <v>280</v>
      </c>
      <c r="G358" s="2">
        <v>2602</v>
      </c>
      <c r="H358" s="2" t="s">
        <v>91</v>
      </c>
      <c r="I358" s="2" t="s">
        <v>405</v>
      </c>
      <c r="J358" s="2">
        <v>3</v>
      </c>
      <c r="K358" s="2"/>
    </row>
    <row r="359" spans="1:11" x14ac:dyDescent="0.15">
      <c r="A359" s="35" t="s">
        <v>396</v>
      </c>
      <c r="B359" s="35" t="s">
        <v>284</v>
      </c>
      <c r="C359" s="37" t="s">
        <v>431</v>
      </c>
      <c r="D359" s="2" t="s">
        <v>357</v>
      </c>
      <c r="E359" s="36" t="s">
        <v>216</v>
      </c>
      <c r="F359" s="36" t="s">
        <v>278</v>
      </c>
      <c r="G359" s="36">
        <v>2887</v>
      </c>
      <c r="H359" s="36" t="s">
        <v>91</v>
      </c>
      <c r="I359" s="36" t="s">
        <v>422</v>
      </c>
      <c r="J359" s="36">
        <v>2</v>
      </c>
      <c r="K359" s="36"/>
    </row>
    <row r="360" spans="1:11" x14ac:dyDescent="0.15">
      <c r="A360" s="35" t="s">
        <v>396</v>
      </c>
      <c r="B360" s="35" t="s">
        <v>284</v>
      </c>
      <c r="C360" s="16" t="s">
        <v>431</v>
      </c>
      <c r="D360" s="2" t="s">
        <v>357</v>
      </c>
      <c r="E360" s="2" t="s">
        <v>216</v>
      </c>
      <c r="F360" s="2" t="s">
        <v>277</v>
      </c>
      <c r="G360" s="2">
        <v>2898</v>
      </c>
      <c r="H360" s="2" t="s">
        <v>91</v>
      </c>
      <c r="I360" s="2" t="s">
        <v>422</v>
      </c>
      <c r="J360" s="2">
        <v>2</v>
      </c>
      <c r="K360" s="2"/>
    </row>
    <row r="361" spans="1:11" x14ac:dyDescent="0.15">
      <c r="A361" s="35" t="s">
        <v>396</v>
      </c>
      <c r="B361" s="35" t="s">
        <v>284</v>
      </c>
      <c r="C361" s="16" t="s">
        <v>431</v>
      </c>
      <c r="D361" s="2" t="s">
        <v>357</v>
      </c>
      <c r="E361" s="2" t="s">
        <v>216</v>
      </c>
      <c r="F361" s="2" t="s">
        <v>281</v>
      </c>
      <c r="G361" s="2">
        <v>2916</v>
      </c>
      <c r="H361" s="2" t="s">
        <v>91</v>
      </c>
      <c r="I361" s="2" t="s">
        <v>400</v>
      </c>
      <c r="J361" s="2">
        <v>3</v>
      </c>
      <c r="K361" s="2"/>
    </row>
    <row r="362" spans="1:11" x14ac:dyDescent="0.15">
      <c r="A362" s="35" t="s">
        <v>396</v>
      </c>
      <c r="B362" s="35" t="s">
        <v>284</v>
      </c>
      <c r="C362" s="16" t="s">
        <v>431</v>
      </c>
      <c r="D362" s="2" t="s">
        <v>239</v>
      </c>
      <c r="E362" s="2" t="s">
        <v>216</v>
      </c>
      <c r="F362" s="2" t="s">
        <v>262</v>
      </c>
      <c r="G362" s="2">
        <v>3844</v>
      </c>
      <c r="H362" s="2" t="s">
        <v>91</v>
      </c>
      <c r="I362" s="2" t="s">
        <v>434</v>
      </c>
      <c r="J362" s="2">
        <v>2</v>
      </c>
      <c r="K362" s="2"/>
    </row>
    <row r="363" spans="1:11" x14ac:dyDescent="0.15">
      <c r="A363" s="35" t="s">
        <v>396</v>
      </c>
      <c r="B363" s="35" t="s">
        <v>284</v>
      </c>
      <c r="C363" s="16" t="s">
        <v>436</v>
      </c>
      <c r="D363" s="2" t="s">
        <v>239</v>
      </c>
      <c r="E363" s="2" t="s">
        <v>240</v>
      </c>
      <c r="F363" s="2" t="s">
        <v>345</v>
      </c>
      <c r="G363" s="2">
        <v>1102</v>
      </c>
      <c r="H363" s="2" t="s">
        <v>91</v>
      </c>
      <c r="I363" s="2" t="s">
        <v>405</v>
      </c>
      <c r="J363" s="2">
        <v>1</v>
      </c>
      <c r="K363" s="2">
        <v>-0.5</v>
      </c>
    </row>
    <row r="364" spans="1:11" x14ac:dyDescent="0.15">
      <c r="A364" s="35" t="s">
        <v>396</v>
      </c>
      <c r="B364" s="35" t="s">
        <v>284</v>
      </c>
      <c r="C364" s="16" t="s">
        <v>436</v>
      </c>
      <c r="D364" s="2" t="s">
        <v>239</v>
      </c>
      <c r="E364" s="2" t="s">
        <v>240</v>
      </c>
      <c r="F364" s="2" t="s">
        <v>288</v>
      </c>
      <c r="G364" s="2">
        <v>1049</v>
      </c>
      <c r="H364" s="2" t="s">
        <v>91</v>
      </c>
      <c r="I364" s="2" t="s">
        <v>306</v>
      </c>
      <c r="J364" s="2">
        <v>2</v>
      </c>
      <c r="K364" s="2">
        <v>-1.5</v>
      </c>
    </row>
    <row r="365" spans="1:11" x14ac:dyDescent="0.15">
      <c r="A365" s="35" t="s">
        <v>396</v>
      </c>
      <c r="B365" s="35" t="s">
        <v>284</v>
      </c>
      <c r="C365" s="16" t="s">
        <v>436</v>
      </c>
      <c r="D365" s="2" t="s">
        <v>239</v>
      </c>
      <c r="E365" s="2" t="s">
        <v>240</v>
      </c>
      <c r="F365" s="2" t="s">
        <v>286</v>
      </c>
      <c r="G365" s="2">
        <v>1046</v>
      </c>
      <c r="H365" s="2" t="s">
        <v>91</v>
      </c>
      <c r="I365" s="2" t="s">
        <v>405</v>
      </c>
      <c r="J365" s="2">
        <v>3</v>
      </c>
      <c r="K365" s="2">
        <v>-0.5</v>
      </c>
    </row>
    <row r="366" spans="1:11" x14ac:dyDescent="0.15">
      <c r="A366" s="35" t="s">
        <v>396</v>
      </c>
      <c r="B366" s="35" t="s">
        <v>284</v>
      </c>
      <c r="C366" s="37" t="s">
        <v>436</v>
      </c>
      <c r="D366" s="2" t="s">
        <v>239</v>
      </c>
      <c r="E366" s="36" t="s">
        <v>240</v>
      </c>
      <c r="F366" s="36" t="s">
        <v>344</v>
      </c>
      <c r="G366" s="36">
        <v>1001</v>
      </c>
      <c r="H366" s="36" t="s">
        <v>91</v>
      </c>
      <c r="I366" s="36" t="s">
        <v>408</v>
      </c>
      <c r="J366" s="36">
        <v>3</v>
      </c>
      <c r="K366" s="36">
        <v>0.1</v>
      </c>
    </row>
    <row r="367" spans="1:11" x14ac:dyDescent="0.15">
      <c r="A367" s="35" t="s">
        <v>396</v>
      </c>
      <c r="B367" s="35" t="s">
        <v>284</v>
      </c>
      <c r="C367" s="37" t="s">
        <v>436</v>
      </c>
      <c r="D367" s="2" t="s">
        <v>239</v>
      </c>
      <c r="E367" s="36" t="s">
        <v>240</v>
      </c>
      <c r="F367" s="36" t="s">
        <v>346</v>
      </c>
      <c r="G367" s="36">
        <v>1122</v>
      </c>
      <c r="H367" s="36" t="s">
        <v>91</v>
      </c>
      <c r="I367" s="36" t="s">
        <v>408</v>
      </c>
      <c r="J367" s="36">
        <v>3</v>
      </c>
      <c r="K367" s="36">
        <v>-0.8</v>
      </c>
    </row>
    <row r="368" spans="1:11" x14ac:dyDescent="0.15">
      <c r="A368" s="35" t="s">
        <v>396</v>
      </c>
      <c r="B368" s="35" t="s">
        <v>284</v>
      </c>
      <c r="C368" s="16" t="s">
        <v>436</v>
      </c>
      <c r="D368" s="2" t="s">
        <v>239</v>
      </c>
      <c r="E368" s="2" t="s">
        <v>240</v>
      </c>
      <c r="F368" s="2" t="s">
        <v>211</v>
      </c>
      <c r="G368" s="2">
        <v>1146</v>
      </c>
      <c r="H368" s="2" t="s">
        <v>91</v>
      </c>
      <c r="I368" s="2" t="s">
        <v>409</v>
      </c>
      <c r="J368" s="2">
        <v>3</v>
      </c>
      <c r="K368" s="2">
        <v>-0.3</v>
      </c>
    </row>
    <row r="369" spans="1:11" x14ac:dyDescent="0.15">
      <c r="A369" s="35" t="s">
        <v>396</v>
      </c>
      <c r="B369" s="35" t="s">
        <v>284</v>
      </c>
      <c r="C369" s="16" t="s">
        <v>436</v>
      </c>
      <c r="D369" s="2" t="s">
        <v>239</v>
      </c>
      <c r="E369" s="2" t="s">
        <v>240</v>
      </c>
      <c r="F369" s="2" t="s">
        <v>294</v>
      </c>
      <c r="G369" s="2">
        <v>1087</v>
      </c>
      <c r="H369" s="2" t="s">
        <v>91</v>
      </c>
      <c r="I369" s="2" t="s">
        <v>398</v>
      </c>
      <c r="J369" s="2">
        <v>1</v>
      </c>
      <c r="K369" s="2">
        <v>-0.6</v>
      </c>
    </row>
    <row r="370" spans="1:11" x14ac:dyDescent="0.15">
      <c r="A370" s="35" t="s">
        <v>396</v>
      </c>
      <c r="B370" s="35" t="s">
        <v>284</v>
      </c>
      <c r="C370" s="16" t="s">
        <v>436</v>
      </c>
      <c r="D370" s="2" t="s">
        <v>239</v>
      </c>
      <c r="E370" s="2" t="s">
        <v>240</v>
      </c>
      <c r="F370" s="2" t="s">
        <v>213</v>
      </c>
      <c r="G370" s="2">
        <v>1272</v>
      </c>
      <c r="H370" s="2" t="s">
        <v>91</v>
      </c>
      <c r="I370" s="2" t="s">
        <v>306</v>
      </c>
      <c r="J370" s="2">
        <v>2</v>
      </c>
      <c r="K370" s="2">
        <v>-0.2</v>
      </c>
    </row>
    <row r="371" spans="1:11" x14ac:dyDescent="0.15">
      <c r="A371" s="35" t="s">
        <v>396</v>
      </c>
      <c r="B371" s="35" t="s">
        <v>284</v>
      </c>
      <c r="C371" s="16" t="s">
        <v>436</v>
      </c>
      <c r="D371" s="2" t="s">
        <v>239</v>
      </c>
      <c r="E371" s="2" t="s">
        <v>240</v>
      </c>
      <c r="F371" s="2" t="s">
        <v>243</v>
      </c>
      <c r="G371" s="2">
        <v>1176</v>
      </c>
      <c r="H371" s="2" t="s">
        <v>91</v>
      </c>
      <c r="I371" s="2" t="s">
        <v>411</v>
      </c>
      <c r="J371" s="2">
        <v>3</v>
      </c>
      <c r="K371" s="2">
        <v>0</v>
      </c>
    </row>
    <row r="372" spans="1:11" x14ac:dyDescent="0.15">
      <c r="A372" s="35" t="s">
        <v>396</v>
      </c>
      <c r="B372" s="35" t="s">
        <v>284</v>
      </c>
      <c r="C372" s="16" t="s">
        <v>436</v>
      </c>
      <c r="D372" s="2" t="s">
        <v>239</v>
      </c>
      <c r="E372" s="2" t="s">
        <v>240</v>
      </c>
      <c r="F372" s="2" t="s">
        <v>244</v>
      </c>
      <c r="G372" s="2">
        <v>1207</v>
      </c>
      <c r="H372" s="2" t="s">
        <v>91</v>
      </c>
      <c r="I372" s="2" t="s">
        <v>398</v>
      </c>
      <c r="J372" s="2">
        <v>2</v>
      </c>
      <c r="K372" s="2">
        <v>-0.8</v>
      </c>
    </row>
    <row r="373" spans="1:11" x14ac:dyDescent="0.15">
      <c r="A373" s="35" t="s">
        <v>396</v>
      </c>
      <c r="B373" s="35" t="s">
        <v>284</v>
      </c>
      <c r="C373" s="16" t="s">
        <v>436</v>
      </c>
      <c r="D373" s="2" t="s">
        <v>239</v>
      </c>
      <c r="E373" s="2" t="s">
        <v>240</v>
      </c>
      <c r="F373" s="2" t="s">
        <v>291</v>
      </c>
      <c r="G373" s="2">
        <v>1261</v>
      </c>
      <c r="H373" s="2" t="s">
        <v>91</v>
      </c>
      <c r="I373" s="2" t="s">
        <v>409</v>
      </c>
      <c r="J373" s="2">
        <v>2</v>
      </c>
      <c r="K373" s="2">
        <v>-0.4</v>
      </c>
    </row>
    <row r="374" spans="1:11" x14ac:dyDescent="0.15">
      <c r="A374" s="35" t="s">
        <v>396</v>
      </c>
      <c r="B374" s="35" t="s">
        <v>284</v>
      </c>
      <c r="C374" s="16" t="s">
        <v>436</v>
      </c>
      <c r="D374" s="2" t="s">
        <v>239</v>
      </c>
      <c r="E374" s="2" t="s">
        <v>240</v>
      </c>
      <c r="F374" s="2" t="s">
        <v>292</v>
      </c>
      <c r="G374" s="2">
        <v>1153</v>
      </c>
      <c r="H374" s="2" t="s">
        <v>91</v>
      </c>
      <c r="I374" s="2" t="s">
        <v>409</v>
      </c>
      <c r="J374" s="2">
        <v>2</v>
      </c>
      <c r="K374" s="2">
        <v>0.1</v>
      </c>
    </row>
    <row r="375" spans="1:11" x14ac:dyDescent="0.15">
      <c r="A375" s="35" t="s">
        <v>396</v>
      </c>
      <c r="B375" s="35" t="s">
        <v>284</v>
      </c>
      <c r="C375" s="31" t="s">
        <v>436</v>
      </c>
      <c r="D375" s="2" t="s">
        <v>239</v>
      </c>
      <c r="E375" s="2" t="s">
        <v>240</v>
      </c>
      <c r="F375" s="2" t="s">
        <v>241</v>
      </c>
      <c r="G375" s="2">
        <v>1324</v>
      </c>
      <c r="H375" s="2" t="s">
        <v>91</v>
      </c>
      <c r="I375" s="2" t="s">
        <v>398</v>
      </c>
      <c r="J375" s="2">
        <v>3</v>
      </c>
      <c r="K375" s="2">
        <v>-0.6</v>
      </c>
    </row>
    <row r="376" spans="1:11" x14ac:dyDescent="0.15">
      <c r="A376" s="35" t="s">
        <v>396</v>
      </c>
      <c r="B376" s="35" t="s">
        <v>284</v>
      </c>
      <c r="C376" s="16" t="s">
        <v>436</v>
      </c>
      <c r="D376" s="2" t="s">
        <v>239</v>
      </c>
      <c r="E376" s="2" t="s">
        <v>240</v>
      </c>
      <c r="F376" s="2" t="s">
        <v>245</v>
      </c>
      <c r="G376" s="2">
        <v>1390</v>
      </c>
      <c r="H376" s="2" t="s">
        <v>91</v>
      </c>
      <c r="I376" s="2" t="s">
        <v>411</v>
      </c>
      <c r="J376" s="2">
        <v>3</v>
      </c>
      <c r="K376" s="2">
        <v>-0.1</v>
      </c>
    </row>
    <row r="377" spans="1:11" x14ac:dyDescent="0.15">
      <c r="A377" s="35" t="s">
        <v>396</v>
      </c>
      <c r="B377" s="35" t="s">
        <v>284</v>
      </c>
      <c r="C377" s="16" t="s">
        <v>436</v>
      </c>
      <c r="D377" s="2" t="s">
        <v>239</v>
      </c>
      <c r="E377" s="2" t="s">
        <v>163</v>
      </c>
      <c r="F377" s="2" t="s">
        <v>437</v>
      </c>
      <c r="G377" s="2">
        <v>729</v>
      </c>
      <c r="H377" s="2" t="s">
        <v>91</v>
      </c>
      <c r="I377" s="2" t="s">
        <v>411</v>
      </c>
      <c r="J377" s="2">
        <v>3</v>
      </c>
      <c r="K377" s="2"/>
    </row>
    <row r="378" spans="1:11" x14ac:dyDescent="0.15">
      <c r="A378" s="35" t="s">
        <v>396</v>
      </c>
      <c r="B378" s="35" t="s">
        <v>284</v>
      </c>
      <c r="C378" s="37" t="s">
        <v>436</v>
      </c>
      <c r="D378" s="2" t="s">
        <v>239</v>
      </c>
      <c r="E378" s="36" t="s">
        <v>163</v>
      </c>
      <c r="F378" s="36" t="s">
        <v>256</v>
      </c>
      <c r="G378" s="36">
        <v>510</v>
      </c>
      <c r="H378" s="36" t="s">
        <v>91</v>
      </c>
      <c r="I378" s="36" t="s">
        <v>405</v>
      </c>
      <c r="J378" s="36">
        <v>2</v>
      </c>
      <c r="K378" s="36"/>
    </row>
    <row r="379" spans="1:11" x14ac:dyDescent="0.15">
      <c r="A379" s="35" t="s">
        <v>396</v>
      </c>
      <c r="B379" s="35" t="s">
        <v>284</v>
      </c>
      <c r="C379" s="31" t="s">
        <v>436</v>
      </c>
      <c r="D379" s="2" t="s">
        <v>239</v>
      </c>
      <c r="E379" s="2" t="s">
        <v>163</v>
      </c>
      <c r="F379" s="2" t="s">
        <v>339</v>
      </c>
      <c r="G379" s="2">
        <v>687</v>
      </c>
      <c r="H379" s="2" t="s">
        <v>91</v>
      </c>
      <c r="I379" s="2" t="s">
        <v>405</v>
      </c>
      <c r="J379" s="2">
        <v>1</v>
      </c>
      <c r="K379" s="2"/>
    </row>
    <row r="380" spans="1:11" x14ac:dyDescent="0.15">
      <c r="A380" s="35" t="s">
        <v>396</v>
      </c>
      <c r="B380" s="35" t="s">
        <v>284</v>
      </c>
      <c r="C380" s="16" t="s">
        <v>436</v>
      </c>
      <c r="D380" s="2" t="s">
        <v>239</v>
      </c>
      <c r="E380" s="2" t="s">
        <v>163</v>
      </c>
      <c r="F380" s="2" t="s">
        <v>438</v>
      </c>
      <c r="G380" s="2">
        <v>752</v>
      </c>
      <c r="H380" s="2" t="s">
        <v>91</v>
      </c>
      <c r="I380" s="2" t="s">
        <v>408</v>
      </c>
      <c r="J380" s="2">
        <v>2</v>
      </c>
      <c r="K380" s="2"/>
    </row>
    <row r="381" spans="1:11" x14ac:dyDescent="0.15">
      <c r="A381" s="35" t="s">
        <v>396</v>
      </c>
      <c r="B381" s="35" t="s">
        <v>284</v>
      </c>
      <c r="C381" s="16" t="s">
        <v>436</v>
      </c>
      <c r="D381" s="2" t="s">
        <v>239</v>
      </c>
      <c r="E381" s="2" t="s">
        <v>163</v>
      </c>
      <c r="F381" s="2" t="s">
        <v>248</v>
      </c>
      <c r="G381" s="2">
        <v>725</v>
      </c>
      <c r="H381" s="2" t="s">
        <v>91</v>
      </c>
      <c r="I381" s="2" t="s">
        <v>409</v>
      </c>
      <c r="J381" s="2">
        <v>2</v>
      </c>
      <c r="K381" s="2"/>
    </row>
    <row r="382" spans="1:11" x14ac:dyDescent="0.15">
      <c r="A382" s="35" t="s">
        <v>396</v>
      </c>
      <c r="B382" s="35" t="s">
        <v>284</v>
      </c>
      <c r="C382" s="16" t="s">
        <v>436</v>
      </c>
      <c r="D382" s="2" t="s">
        <v>239</v>
      </c>
      <c r="E382" s="2" t="s">
        <v>163</v>
      </c>
      <c r="F382" s="2" t="s">
        <v>223</v>
      </c>
      <c r="G382" s="2">
        <v>990</v>
      </c>
      <c r="H382" s="2" t="s">
        <v>91</v>
      </c>
      <c r="I382" s="2" t="s">
        <v>306</v>
      </c>
      <c r="J382" s="2">
        <v>2</v>
      </c>
      <c r="K382" s="2"/>
    </row>
    <row r="383" spans="1:11" x14ac:dyDescent="0.15">
      <c r="A383" s="35" t="s">
        <v>396</v>
      </c>
      <c r="B383" s="35" t="s">
        <v>284</v>
      </c>
      <c r="C383" s="16" t="s">
        <v>436</v>
      </c>
      <c r="D383" s="2" t="s">
        <v>239</v>
      </c>
      <c r="E383" s="2" t="s">
        <v>163</v>
      </c>
      <c r="F383" s="2" t="s">
        <v>171</v>
      </c>
      <c r="G383" s="2">
        <v>807</v>
      </c>
      <c r="H383" s="2" t="s">
        <v>91</v>
      </c>
      <c r="I383" s="2" t="s">
        <v>404</v>
      </c>
      <c r="J383" s="2">
        <v>1</v>
      </c>
      <c r="K383" s="2"/>
    </row>
    <row r="384" spans="1:11" x14ac:dyDescent="0.15">
      <c r="A384" s="35" t="s">
        <v>396</v>
      </c>
      <c r="B384" s="35" t="s">
        <v>284</v>
      </c>
      <c r="C384" s="37" t="s">
        <v>436</v>
      </c>
      <c r="D384" s="2" t="s">
        <v>239</v>
      </c>
      <c r="E384" s="36" t="s">
        <v>163</v>
      </c>
      <c r="F384" s="36" t="s">
        <v>224</v>
      </c>
      <c r="G384" s="36">
        <v>1002</v>
      </c>
      <c r="H384" s="36" t="s">
        <v>91</v>
      </c>
      <c r="I384" s="36" t="s">
        <v>409</v>
      </c>
      <c r="J384" s="36">
        <v>2</v>
      </c>
      <c r="K384" s="36"/>
    </row>
    <row r="385" spans="1:11" x14ac:dyDescent="0.15">
      <c r="A385" s="35" t="s">
        <v>396</v>
      </c>
      <c r="B385" s="35" t="s">
        <v>284</v>
      </c>
      <c r="C385" s="16" t="s">
        <v>436</v>
      </c>
      <c r="D385" s="2" t="s">
        <v>239</v>
      </c>
      <c r="E385" s="2" t="s">
        <v>163</v>
      </c>
      <c r="F385" s="2" t="s">
        <v>347</v>
      </c>
      <c r="G385" s="2">
        <v>889</v>
      </c>
      <c r="H385" s="2" t="s">
        <v>91</v>
      </c>
      <c r="I385" s="2" t="s">
        <v>406</v>
      </c>
      <c r="J385" s="2">
        <v>3</v>
      </c>
      <c r="K385" s="2"/>
    </row>
    <row r="386" spans="1:11" x14ac:dyDescent="0.15">
      <c r="A386" s="35" t="s">
        <v>396</v>
      </c>
      <c r="B386" s="35" t="s">
        <v>284</v>
      </c>
      <c r="C386" s="37" t="s">
        <v>436</v>
      </c>
      <c r="D386" s="2" t="s">
        <v>239</v>
      </c>
      <c r="E386" s="36" t="s">
        <v>163</v>
      </c>
      <c r="F386" s="36" t="s">
        <v>350</v>
      </c>
      <c r="G386" s="36">
        <v>766</v>
      </c>
      <c r="H386" s="36" t="s">
        <v>91</v>
      </c>
      <c r="I386" s="36" t="s">
        <v>408</v>
      </c>
      <c r="J386" s="36">
        <v>3</v>
      </c>
      <c r="K386" s="36"/>
    </row>
    <row r="387" spans="1:11" x14ac:dyDescent="0.15">
      <c r="A387" s="35" t="s">
        <v>396</v>
      </c>
      <c r="B387" s="35" t="s">
        <v>284</v>
      </c>
      <c r="C387" s="37" t="s">
        <v>436</v>
      </c>
      <c r="D387" s="2" t="s">
        <v>239</v>
      </c>
      <c r="E387" s="36" t="s">
        <v>163</v>
      </c>
      <c r="F387" s="36" t="s">
        <v>351</v>
      </c>
      <c r="G387" s="36">
        <v>897</v>
      </c>
      <c r="H387" s="36" t="s">
        <v>91</v>
      </c>
      <c r="I387" s="36" t="s">
        <v>411</v>
      </c>
      <c r="J387" s="36">
        <v>1</v>
      </c>
      <c r="K387" s="36"/>
    </row>
    <row r="388" spans="1:11" x14ac:dyDescent="0.15">
      <c r="A388" s="35" t="s">
        <v>396</v>
      </c>
      <c r="B388" s="35" t="s">
        <v>284</v>
      </c>
      <c r="C388" s="16" t="s">
        <v>436</v>
      </c>
      <c r="D388" s="2" t="s">
        <v>239</v>
      </c>
      <c r="E388" s="2" t="s">
        <v>163</v>
      </c>
      <c r="F388" s="2" t="s">
        <v>172</v>
      </c>
      <c r="G388" s="2">
        <v>847</v>
      </c>
      <c r="H388" s="2" t="s">
        <v>91</v>
      </c>
      <c r="I388" s="2" t="s">
        <v>402</v>
      </c>
      <c r="J388" s="2">
        <v>1</v>
      </c>
      <c r="K388" s="2"/>
    </row>
    <row r="389" spans="1:11" x14ac:dyDescent="0.15">
      <c r="A389" s="35" t="s">
        <v>396</v>
      </c>
      <c r="B389" s="35" t="s">
        <v>284</v>
      </c>
      <c r="C389" s="16" t="s">
        <v>436</v>
      </c>
      <c r="D389" s="2" t="s">
        <v>239</v>
      </c>
      <c r="E389" s="2" t="s">
        <v>163</v>
      </c>
      <c r="F389" s="2" t="s">
        <v>249</v>
      </c>
      <c r="G389" s="2">
        <v>936</v>
      </c>
      <c r="H389" s="2" t="s">
        <v>91</v>
      </c>
      <c r="I389" s="2" t="s">
        <v>400</v>
      </c>
      <c r="J389" s="2">
        <v>3</v>
      </c>
      <c r="K389" s="2"/>
    </row>
    <row r="390" spans="1:11" x14ac:dyDescent="0.15">
      <c r="A390" s="35" t="s">
        <v>396</v>
      </c>
      <c r="B390" s="35" t="s">
        <v>284</v>
      </c>
      <c r="C390" s="16" t="s">
        <v>436</v>
      </c>
      <c r="D390" s="2" t="s">
        <v>239</v>
      </c>
      <c r="E390" s="2" t="s">
        <v>163</v>
      </c>
      <c r="F390" s="2" t="s">
        <v>219</v>
      </c>
      <c r="G390" s="2">
        <v>960</v>
      </c>
      <c r="H390" s="2" t="s">
        <v>91</v>
      </c>
      <c r="I390" s="2" t="s">
        <v>414</v>
      </c>
      <c r="J390" s="2">
        <v>2</v>
      </c>
      <c r="K390" s="2"/>
    </row>
    <row r="391" spans="1:11" x14ac:dyDescent="0.15">
      <c r="A391" s="35" t="s">
        <v>396</v>
      </c>
      <c r="B391" s="35" t="s">
        <v>284</v>
      </c>
      <c r="C391" s="16" t="s">
        <v>436</v>
      </c>
      <c r="D391" s="2" t="s">
        <v>239</v>
      </c>
      <c r="E391" s="2" t="s">
        <v>163</v>
      </c>
      <c r="F391" s="2" t="s">
        <v>207</v>
      </c>
      <c r="G391" s="2">
        <v>994</v>
      </c>
      <c r="H391" s="2" t="s">
        <v>91</v>
      </c>
      <c r="I391" s="2" t="s">
        <v>398</v>
      </c>
      <c r="J391" s="2">
        <v>3</v>
      </c>
      <c r="K391" s="2"/>
    </row>
    <row r="392" spans="1:11" x14ac:dyDescent="0.15">
      <c r="A392" s="35" t="s">
        <v>396</v>
      </c>
      <c r="B392" s="35" t="s">
        <v>284</v>
      </c>
      <c r="C392" s="16" t="s">
        <v>436</v>
      </c>
      <c r="D392" s="2" t="s">
        <v>239</v>
      </c>
      <c r="E392" s="2" t="s">
        <v>163</v>
      </c>
      <c r="F392" s="2" t="s">
        <v>432</v>
      </c>
      <c r="G392" s="2">
        <v>1005</v>
      </c>
      <c r="H392" s="2" t="s">
        <v>91</v>
      </c>
      <c r="I392" s="2" t="s">
        <v>408</v>
      </c>
      <c r="J392" s="2">
        <v>3</v>
      </c>
      <c r="K392" s="2"/>
    </row>
    <row r="393" spans="1:11" x14ac:dyDescent="0.15">
      <c r="A393" s="35" t="s">
        <v>396</v>
      </c>
      <c r="B393" s="35" t="s">
        <v>284</v>
      </c>
      <c r="C393" s="16" t="s">
        <v>436</v>
      </c>
      <c r="D393" s="2" t="s">
        <v>239</v>
      </c>
      <c r="E393" s="2" t="s">
        <v>163</v>
      </c>
      <c r="F393" s="2" t="s">
        <v>250</v>
      </c>
      <c r="G393" s="2">
        <v>965</v>
      </c>
      <c r="H393" s="2" t="s">
        <v>91</v>
      </c>
      <c r="I393" s="2" t="s">
        <v>424</v>
      </c>
      <c r="J393" s="2">
        <v>3</v>
      </c>
      <c r="K393" s="2"/>
    </row>
    <row r="394" spans="1:11" x14ac:dyDescent="0.15">
      <c r="A394" s="35" t="s">
        <v>396</v>
      </c>
      <c r="B394" s="35" t="s">
        <v>284</v>
      </c>
      <c r="C394" s="16" t="s">
        <v>436</v>
      </c>
      <c r="D394" s="2" t="s">
        <v>239</v>
      </c>
      <c r="E394" s="2" t="s">
        <v>163</v>
      </c>
      <c r="F394" s="2" t="s">
        <v>353</v>
      </c>
      <c r="G394" s="2">
        <v>1054</v>
      </c>
      <c r="H394" s="2" t="s">
        <v>91</v>
      </c>
      <c r="I394" s="2" t="s">
        <v>402</v>
      </c>
      <c r="J394" s="2">
        <v>3</v>
      </c>
      <c r="K394" s="2"/>
    </row>
    <row r="395" spans="1:11" x14ac:dyDescent="0.15">
      <c r="A395" s="35" t="s">
        <v>396</v>
      </c>
      <c r="B395" s="35" t="s">
        <v>284</v>
      </c>
      <c r="C395" s="16" t="s">
        <v>436</v>
      </c>
      <c r="D395" s="2" t="s">
        <v>239</v>
      </c>
      <c r="E395" s="2" t="s">
        <v>163</v>
      </c>
      <c r="F395" s="2" t="s">
        <v>251</v>
      </c>
      <c r="G395" s="2">
        <v>1152</v>
      </c>
      <c r="H395" s="2" t="s">
        <v>91</v>
      </c>
      <c r="I395" s="2" t="s">
        <v>409</v>
      </c>
      <c r="J395" s="2">
        <v>2</v>
      </c>
      <c r="K395" s="2"/>
    </row>
    <row r="396" spans="1:11" x14ac:dyDescent="0.15">
      <c r="A396" s="35" t="s">
        <v>396</v>
      </c>
      <c r="B396" s="35" t="s">
        <v>284</v>
      </c>
      <c r="C396" s="16" t="s">
        <v>436</v>
      </c>
      <c r="D396" s="2" t="s">
        <v>239</v>
      </c>
      <c r="E396" s="2" t="s">
        <v>163</v>
      </c>
      <c r="F396" s="2" t="s">
        <v>252</v>
      </c>
      <c r="G396" s="2">
        <v>1366</v>
      </c>
      <c r="H396" s="2" t="s">
        <v>91</v>
      </c>
      <c r="I396" s="2" t="s">
        <v>306</v>
      </c>
      <c r="J396" s="2">
        <v>3</v>
      </c>
      <c r="K396" s="2"/>
    </row>
    <row r="397" spans="1:11" x14ac:dyDescent="0.15">
      <c r="A397" s="35" t="s">
        <v>396</v>
      </c>
      <c r="B397" s="35" t="s">
        <v>284</v>
      </c>
      <c r="C397" s="16" t="s">
        <v>436</v>
      </c>
      <c r="D397" s="2" t="s">
        <v>357</v>
      </c>
      <c r="E397" s="2" t="s">
        <v>163</v>
      </c>
      <c r="F397" s="2" t="s">
        <v>253</v>
      </c>
      <c r="G397" s="2">
        <v>1533</v>
      </c>
      <c r="H397" s="2" t="s">
        <v>91</v>
      </c>
      <c r="I397" s="2" t="s">
        <v>306</v>
      </c>
      <c r="J397" s="2">
        <v>3</v>
      </c>
      <c r="K397" s="2"/>
    </row>
    <row r="398" spans="1:11" x14ac:dyDescent="0.15">
      <c r="A398" s="35" t="s">
        <v>396</v>
      </c>
      <c r="B398" s="35" t="s">
        <v>284</v>
      </c>
      <c r="C398" s="16" t="s">
        <v>436</v>
      </c>
      <c r="D398" s="2" t="s">
        <v>357</v>
      </c>
      <c r="E398" s="2" t="s">
        <v>240</v>
      </c>
      <c r="F398" s="2" t="s">
        <v>261</v>
      </c>
      <c r="G398" s="2">
        <v>984</v>
      </c>
      <c r="H398" s="2" t="s">
        <v>91</v>
      </c>
      <c r="I398" s="2" t="s">
        <v>398</v>
      </c>
      <c r="J398" s="2">
        <v>2</v>
      </c>
      <c r="K398" s="2">
        <v>2.1</v>
      </c>
    </row>
    <row r="399" spans="1:11" x14ac:dyDescent="0.15">
      <c r="A399" s="35" t="s">
        <v>396</v>
      </c>
      <c r="B399" s="35" t="s">
        <v>284</v>
      </c>
      <c r="C399" s="16" t="s">
        <v>436</v>
      </c>
      <c r="D399" s="2" t="s">
        <v>357</v>
      </c>
      <c r="E399" s="2" t="s">
        <v>240</v>
      </c>
      <c r="F399" s="2" t="s">
        <v>192</v>
      </c>
      <c r="G399" s="2">
        <v>1084</v>
      </c>
      <c r="H399" s="2" t="s">
        <v>91</v>
      </c>
      <c r="I399" s="2" t="s">
        <v>406</v>
      </c>
      <c r="J399" s="2">
        <v>1</v>
      </c>
      <c r="K399" s="2">
        <v>0.8</v>
      </c>
    </row>
    <row r="400" spans="1:11" x14ac:dyDescent="0.15">
      <c r="A400" s="35" t="s">
        <v>396</v>
      </c>
      <c r="B400" s="35" t="s">
        <v>284</v>
      </c>
      <c r="C400" s="16" t="s">
        <v>436</v>
      </c>
      <c r="D400" s="2" t="s">
        <v>357</v>
      </c>
      <c r="E400" s="2" t="s">
        <v>240</v>
      </c>
      <c r="F400" s="2" t="s">
        <v>295</v>
      </c>
      <c r="G400" s="2">
        <v>1045</v>
      </c>
      <c r="H400" s="2" t="s">
        <v>91</v>
      </c>
      <c r="I400" s="2" t="s">
        <v>398</v>
      </c>
      <c r="J400" s="2">
        <v>3</v>
      </c>
      <c r="K400" s="2">
        <v>0.3</v>
      </c>
    </row>
    <row r="401" spans="1:11" x14ac:dyDescent="0.15">
      <c r="A401" s="35" t="s">
        <v>396</v>
      </c>
      <c r="B401" s="35" t="s">
        <v>284</v>
      </c>
      <c r="C401" s="37" t="s">
        <v>436</v>
      </c>
      <c r="D401" s="2" t="s">
        <v>357</v>
      </c>
      <c r="E401" s="36" t="s">
        <v>240</v>
      </c>
      <c r="F401" s="36" t="s">
        <v>266</v>
      </c>
      <c r="G401" s="36">
        <v>1021</v>
      </c>
      <c r="H401" s="36" t="s">
        <v>91</v>
      </c>
      <c r="I401" s="36" t="s">
        <v>398</v>
      </c>
      <c r="J401" s="36">
        <v>2</v>
      </c>
      <c r="K401" s="36">
        <v>1.4</v>
      </c>
    </row>
    <row r="402" spans="1:11" x14ac:dyDescent="0.15">
      <c r="A402" s="35" t="s">
        <v>396</v>
      </c>
      <c r="B402" s="35" t="s">
        <v>284</v>
      </c>
      <c r="C402" s="16" t="s">
        <v>436</v>
      </c>
      <c r="D402" s="2" t="s">
        <v>357</v>
      </c>
      <c r="E402" s="2" t="s">
        <v>163</v>
      </c>
      <c r="F402" s="2" t="s">
        <v>428</v>
      </c>
      <c r="G402" s="2">
        <v>440</v>
      </c>
      <c r="H402" s="2" t="s">
        <v>91</v>
      </c>
      <c r="I402" s="2" t="s">
        <v>400</v>
      </c>
      <c r="J402" s="2">
        <v>1</v>
      </c>
      <c r="K402" s="2"/>
    </row>
    <row r="403" spans="1:11" x14ac:dyDescent="0.15">
      <c r="A403" s="35" t="s">
        <v>396</v>
      </c>
      <c r="B403" s="35" t="s">
        <v>284</v>
      </c>
      <c r="C403" s="16" t="s">
        <v>436</v>
      </c>
      <c r="D403" s="2" t="s">
        <v>357</v>
      </c>
      <c r="E403" s="2" t="s">
        <v>163</v>
      </c>
      <c r="F403" s="2" t="s">
        <v>439</v>
      </c>
      <c r="G403" s="2">
        <v>564</v>
      </c>
      <c r="H403" s="2" t="s">
        <v>91</v>
      </c>
      <c r="I403" s="2" t="s">
        <v>400</v>
      </c>
      <c r="J403" s="2">
        <v>1</v>
      </c>
      <c r="K403" s="2"/>
    </row>
    <row r="404" spans="1:11" x14ac:dyDescent="0.15">
      <c r="A404" s="35" t="s">
        <v>396</v>
      </c>
      <c r="B404" s="35" t="s">
        <v>284</v>
      </c>
      <c r="C404" s="37" t="s">
        <v>436</v>
      </c>
      <c r="D404" s="2" t="s">
        <v>357</v>
      </c>
      <c r="E404" s="36" t="s">
        <v>163</v>
      </c>
      <c r="F404" s="36" t="s">
        <v>268</v>
      </c>
      <c r="G404" s="36">
        <v>685</v>
      </c>
      <c r="H404" s="36" t="s">
        <v>91</v>
      </c>
      <c r="I404" s="36" t="s">
        <v>422</v>
      </c>
      <c r="J404" s="36">
        <v>2</v>
      </c>
      <c r="K404" s="36"/>
    </row>
    <row r="405" spans="1:11" x14ac:dyDescent="0.15">
      <c r="A405" s="35" t="s">
        <v>396</v>
      </c>
      <c r="B405" s="35" t="s">
        <v>284</v>
      </c>
      <c r="C405" s="16" t="s">
        <v>436</v>
      </c>
      <c r="D405" s="2" t="s">
        <v>357</v>
      </c>
      <c r="E405" s="2" t="s">
        <v>163</v>
      </c>
      <c r="F405" s="2" t="s">
        <v>273</v>
      </c>
      <c r="G405" s="2">
        <v>848</v>
      </c>
      <c r="H405" s="2" t="s">
        <v>91</v>
      </c>
      <c r="I405" s="2" t="s">
        <v>405</v>
      </c>
      <c r="J405" s="2">
        <v>3</v>
      </c>
      <c r="K405" s="2"/>
    </row>
    <row r="406" spans="1:11" x14ac:dyDescent="0.15">
      <c r="A406" s="35" t="s">
        <v>396</v>
      </c>
      <c r="B406" s="35" t="s">
        <v>284</v>
      </c>
      <c r="C406" s="16" t="s">
        <v>436</v>
      </c>
      <c r="D406" s="2" t="s">
        <v>357</v>
      </c>
      <c r="E406" s="2" t="s">
        <v>163</v>
      </c>
      <c r="F406" s="2" t="s">
        <v>114</v>
      </c>
      <c r="G406" s="2">
        <v>783</v>
      </c>
      <c r="H406" s="2" t="s">
        <v>91</v>
      </c>
      <c r="I406" s="2" t="s">
        <v>398</v>
      </c>
      <c r="J406" s="2">
        <v>1</v>
      </c>
      <c r="K406" s="2"/>
    </row>
    <row r="407" spans="1:11" x14ac:dyDescent="0.15">
      <c r="A407" s="35" t="s">
        <v>396</v>
      </c>
      <c r="B407" s="35" t="s">
        <v>284</v>
      </c>
      <c r="C407" s="16" t="s">
        <v>436</v>
      </c>
      <c r="D407" s="2" t="s">
        <v>357</v>
      </c>
      <c r="E407" s="2" t="s">
        <v>163</v>
      </c>
      <c r="F407" s="2" t="s">
        <v>269</v>
      </c>
      <c r="G407" s="2">
        <v>776</v>
      </c>
      <c r="H407" s="2" t="s">
        <v>91</v>
      </c>
      <c r="I407" s="2" t="s">
        <v>423</v>
      </c>
      <c r="J407" s="2">
        <v>3</v>
      </c>
      <c r="K407" s="2"/>
    </row>
    <row r="408" spans="1:11" x14ac:dyDescent="0.15">
      <c r="A408" s="35" t="s">
        <v>396</v>
      </c>
      <c r="B408" s="35" t="s">
        <v>284</v>
      </c>
      <c r="C408" s="31" t="s">
        <v>436</v>
      </c>
      <c r="D408" s="2" t="s">
        <v>357</v>
      </c>
      <c r="E408" s="2" t="s">
        <v>163</v>
      </c>
      <c r="F408" s="2" t="s">
        <v>270</v>
      </c>
      <c r="G408" s="2">
        <v>783</v>
      </c>
      <c r="H408" s="2" t="s">
        <v>91</v>
      </c>
      <c r="I408" s="2" t="s">
        <v>400</v>
      </c>
      <c r="J408" s="2">
        <v>2</v>
      </c>
      <c r="K408" s="2"/>
    </row>
    <row r="409" spans="1:11" x14ac:dyDescent="0.15">
      <c r="A409" s="35" t="s">
        <v>396</v>
      </c>
      <c r="B409" s="35" t="s">
        <v>284</v>
      </c>
      <c r="C409" s="16" t="s">
        <v>436</v>
      </c>
      <c r="D409" s="2" t="s">
        <v>357</v>
      </c>
      <c r="E409" s="2" t="s">
        <v>163</v>
      </c>
      <c r="F409" s="2" t="s">
        <v>271</v>
      </c>
      <c r="G409" s="2">
        <v>900</v>
      </c>
      <c r="H409" s="2" t="s">
        <v>91</v>
      </c>
      <c r="I409" s="2" t="s">
        <v>398</v>
      </c>
      <c r="J409" s="2">
        <v>3</v>
      </c>
      <c r="K409" s="2"/>
    </row>
    <row r="410" spans="1:11" x14ac:dyDescent="0.15">
      <c r="A410" s="35" t="s">
        <v>396</v>
      </c>
      <c r="B410" s="35" t="s">
        <v>284</v>
      </c>
      <c r="C410" s="37" t="s">
        <v>436</v>
      </c>
      <c r="D410" s="2" t="s">
        <v>357</v>
      </c>
      <c r="E410" s="36" t="s">
        <v>163</v>
      </c>
      <c r="F410" s="36" t="s">
        <v>262</v>
      </c>
      <c r="G410" s="36">
        <v>1031</v>
      </c>
      <c r="H410" s="36" t="s">
        <v>91</v>
      </c>
      <c r="I410" s="36" t="s">
        <v>434</v>
      </c>
      <c r="J410" s="36">
        <v>2</v>
      </c>
      <c r="K410" s="36"/>
    </row>
    <row r="411" spans="1:11" x14ac:dyDescent="0.15">
      <c r="A411" s="35" t="s">
        <v>396</v>
      </c>
      <c r="B411" s="35" t="s">
        <v>284</v>
      </c>
      <c r="C411" s="16" t="s">
        <v>436</v>
      </c>
      <c r="D411" s="2" t="s">
        <v>99</v>
      </c>
      <c r="E411" s="2" t="s">
        <v>163</v>
      </c>
      <c r="F411" s="2" t="s">
        <v>272</v>
      </c>
      <c r="G411" s="2">
        <v>1098</v>
      </c>
      <c r="H411" s="2" t="s">
        <v>91</v>
      </c>
      <c r="I411" s="2" t="s">
        <v>423</v>
      </c>
      <c r="J411" s="2">
        <v>3</v>
      </c>
      <c r="K411" s="2"/>
    </row>
    <row r="412" spans="1:11" x14ac:dyDescent="0.15">
      <c r="A412" s="35" t="s">
        <v>440</v>
      </c>
      <c r="B412" s="35" t="s">
        <v>284</v>
      </c>
      <c r="C412" s="37" t="s">
        <v>441</v>
      </c>
      <c r="D412" s="2" t="s">
        <v>99</v>
      </c>
      <c r="E412" s="36" t="s">
        <v>185</v>
      </c>
      <c r="F412" s="36" t="s">
        <v>442</v>
      </c>
      <c r="G412" s="36">
        <v>334</v>
      </c>
      <c r="H412" s="36" t="s">
        <v>91</v>
      </c>
      <c r="I412" s="36" t="s">
        <v>92</v>
      </c>
      <c r="J412" s="36">
        <v>1</v>
      </c>
      <c r="K412" s="36">
        <v>2</v>
      </c>
    </row>
    <row r="413" spans="1:11" x14ac:dyDescent="0.15">
      <c r="A413" s="35" t="s">
        <v>440</v>
      </c>
      <c r="B413" s="35" t="s">
        <v>284</v>
      </c>
      <c r="C413" s="16" t="s">
        <v>441</v>
      </c>
      <c r="D413" s="2" t="s">
        <v>99</v>
      </c>
      <c r="E413" s="2" t="s">
        <v>185</v>
      </c>
      <c r="F413" s="2" t="s">
        <v>443</v>
      </c>
      <c r="G413" s="2">
        <v>449</v>
      </c>
      <c r="H413" s="2" t="s">
        <v>91</v>
      </c>
      <c r="I413" s="2" t="s">
        <v>70</v>
      </c>
      <c r="J413" s="2">
        <v>2</v>
      </c>
      <c r="K413" s="2">
        <v>0.8</v>
      </c>
    </row>
    <row r="414" spans="1:11" x14ac:dyDescent="0.15">
      <c r="A414" s="35" t="s">
        <v>440</v>
      </c>
      <c r="B414" s="35" t="s">
        <v>284</v>
      </c>
      <c r="C414" s="16" t="s">
        <v>441</v>
      </c>
      <c r="D414" s="2" t="s">
        <v>99</v>
      </c>
      <c r="E414" s="2" t="s">
        <v>185</v>
      </c>
      <c r="F414" s="2" t="s">
        <v>444</v>
      </c>
      <c r="G414" s="2">
        <v>269</v>
      </c>
      <c r="H414" s="2" t="s">
        <v>91</v>
      </c>
      <c r="I414" s="2" t="s">
        <v>98</v>
      </c>
      <c r="J414" s="2">
        <v>1</v>
      </c>
      <c r="K414" s="2">
        <v>1.6</v>
      </c>
    </row>
    <row r="415" spans="1:11" x14ac:dyDescent="0.15">
      <c r="A415" s="35" t="s">
        <v>440</v>
      </c>
      <c r="B415" s="35" t="s">
        <v>284</v>
      </c>
      <c r="C415" s="37" t="s">
        <v>441</v>
      </c>
      <c r="D415" s="2" t="s">
        <v>99</v>
      </c>
      <c r="E415" s="36" t="s">
        <v>185</v>
      </c>
      <c r="F415" s="36" t="s">
        <v>445</v>
      </c>
      <c r="G415" s="36">
        <v>309</v>
      </c>
      <c r="H415" s="36" t="s">
        <v>91</v>
      </c>
      <c r="I415" s="36" t="s">
        <v>98</v>
      </c>
      <c r="J415" s="36">
        <v>1</v>
      </c>
      <c r="K415" s="36">
        <v>1.3</v>
      </c>
    </row>
    <row r="416" spans="1:11" x14ac:dyDescent="0.15">
      <c r="A416" s="35" t="s">
        <v>440</v>
      </c>
      <c r="B416" s="35" t="s">
        <v>284</v>
      </c>
      <c r="C416" s="16" t="s">
        <v>441</v>
      </c>
      <c r="D416" s="2" t="s">
        <v>99</v>
      </c>
      <c r="E416" s="2" t="s">
        <v>185</v>
      </c>
      <c r="F416" s="2" t="s">
        <v>82</v>
      </c>
      <c r="G416" s="2">
        <v>407</v>
      </c>
      <c r="H416" s="2" t="s">
        <v>91</v>
      </c>
      <c r="I416" s="2" t="s">
        <v>76</v>
      </c>
      <c r="J416" s="2">
        <v>2</v>
      </c>
      <c r="K416" s="2">
        <v>3.3</v>
      </c>
    </row>
    <row r="417" spans="1:11" x14ac:dyDescent="0.15">
      <c r="A417" s="35" t="s">
        <v>440</v>
      </c>
      <c r="B417" s="35" t="s">
        <v>284</v>
      </c>
      <c r="C417" s="16" t="s">
        <v>441</v>
      </c>
      <c r="D417" s="2" t="s">
        <v>99</v>
      </c>
      <c r="E417" s="2" t="s">
        <v>185</v>
      </c>
      <c r="F417" s="2" t="s">
        <v>446</v>
      </c>
      <c r="G417" s="2">
        <v>423</v>
      </c>
      <c r="H417" s="2" t="s">
        <v>91</v>
      </c>
      <c r="I417" s="2" t="s">
        <v>447</v>
      </c>
      <c r="J417" s="2">
        <v>2</v>
      </c>
      <c r="K417" s="2">
        <v>2.2000000000000002</v>
      </c>
    </row>
    <row r="418" spans="1:11" x14ac:dyDescent="0.15">
      <c r="A418" s="2" t="s">
        <v>440</v>
      </c>
      <c r="B418" s="2" t="s">
        <v>284</v>
      </c>
      <c r="C418" s="16" t="s">
        <v>441</v>
      </c>
      <c r="D418" s="2" t="s">
        <v>99</v>
      </c>
      <c r="E418" s="2" t="s">
        <v>185</v>
      </c>
      <c r="F418" s="2" t="s">
        <v>375</v>
      </c>
      <c r="G418" s="2">
        <v>424</v>
      </c>
      <c r="H418" s="2" t="s">
        <v>91</v>
      </c>
      <c r="I418" s="2" t="s">
        <v>76</v>
      </c>
      <c r="J418" s="2">
        <v>3</v>
      </c>
      <c r="K418" s="2">
        <v>1.7</v>
      </c>
    </row>
    <row r="419" spans="1:11" x14ac:dyDescent="0.15">
      <c r="A419" s="2" t="s">
        <v>440</v>
      </c>
      <c r="B419" s="2" t="s">
        <v>284</v>
      </c>
      <c r="C419" s="16" t="s">
        <v>441</v>
      </c>
      <c r="D419" s="2" t="s">
        <v>99</v>
      </c>
      <c r="E419" s="2" t="s">
        <v>185</v>
      </c>
      <c r="F419" s="2" t="s">
        <v>193</v>
      </c>
      <c r="G419" s="2">
        <v>469</v>
      </c>
      <c r="H419" s="2" t="s">
        <v>91</v>
      </c>
      <c r="I419" s="2" t="s">
        <v>92</v>
      </c>
      <c r="J419" s="2">
        <v>3</v>
      </c>
      <c r="K419" s="2">
        <v>0.1</v>
      </c>
    </row>
    <row r="420" spans="1:11" x14ac:dyDescent="0.15">
      <c r="A420" s="2" t="s">
        <v>440</v>
      </c>
      <c r="B420" s="2" t="s">
        <v>284</v>
      </c>
      <c r="C420" s="16" t="s">
        <v>441</v>
      </c>
      <c r="D420" s="2" t="s">
        <v>99</v>
      </c>
      <c r="E420" s="2" t="s">
        <v>185</v>
      </c>
      <c r="F420" s="2" t="s">
        <v>127</v>
      </c>
      <c r="G420" s="2">
        <v>518</v>
      </c>
      <c r="H420" s="2" t="s">
        <v>91</v>
      </c>
      <c r="I420" s="2" t="s">
        <v>71</v>
      </c>
      <c r="J420" s="2">
        <v>2</v>
      </c>
      <c r="K420" s="2">
        <v>0.9</v>
      </c>
    </row>
    <row r="421" spans="1:11" x14ac:dyDescent="0.15">
      <c r="A421" s="2" t="s">
        <v>440</v>
      </c>
      <c r="B421" s="2" t="s">
        <v>284</v>
      </c>
      <c r="C421" s="16" t="s">
        <v>441</v>
      </c>
      <c r="D421" s="2" t="s">
        <v>99</v>
      </c>
      <c r="E421" s="2" t="s">
        <v>185</v>
      </c>
      <c r="F421" s="2" t="s">
        <v>96</v>
      </c>
      <c r="G421" s="2">
        <v>469</v>
      </c>
      <c r="H421" s="2" t="s">
        <v>91</v>
      </c>
      <c r="I421" s="2" t="s">
        <v>73</v>
      </c>
      <c r="J421" s="2">
        <v>3</v>
      </c>
      <c r="K421" s="2">
        <v>1.1000000000000001</v>
      </c>
    </row>
    <row r="422" spans="1:11" x14ac:dyDescent="0.15">
      <c r="A422" s="2" t="s">
        <v>440</v>
      </c>
      <c r="B422" s="2" t="s">
        <v>284</v>
      </c>
      <c r="C422" s="16" t="s">
        <v>441</v>
      </c>
      <c r="D422" s="2" t="s">
        <v>99</v>
      </c>
      <c r="E422" s="2" t="s">
        <v>185</v>
      </c>
      <c r="F422" s="2" t="s">
        <v>195</v>
      </c>
      <c r="G422" s="2">
        <v>421</v>
      </c>
      <c r="H422" s="2" t="s">
        <v>91</v>
      </c>
      <c r="I422" s="2" t="s">
        <v>80</v>
      </c>
      <c r="J422" s="2">
        <v>2</v>
      </c>
      <c r="K422" s="2">
        <v>2</v>
      </c>
    </row>
    <row r="423" spans="1:11" x14ac:dyDescent="0.15">
      <c r="A423" s="2" t="s">
        <v>440</v>
      </c>
      <c r="B423" s="2" t="s">
        <v>284</v>
      </c>
      <c r="C423" s="16" t="s">
        <v>441</v>
      </c>
      <c r="D423" s="2" t="s">
        <v>99</v>
      </c>
      <c r="E423" s="2" t="s">
        <v>185</v>
      </c>
      <c r="F423" s="2" t="s">
        <v>448</v>
      </c>
      <c r="G423" s="2">
        <v>506</v>
      </c>
      <c r="H423" s="2" t="s">
        <v>91</v>
      </c>
      <c r="I423" s="2" t="s">
        <v>70</v>
      </c>
      <c r="J423" s="2">
        <v>2</v>
      </c>
      <c r="K423" s="2">
        <v>1.9</v>
      </c>
    </row>
    <row r="424" spans="1:11" x14ac:dyDescent="0.15">
      <c r="A424" s="2" t="s">
        <v>440</v>
      </c>
      <c r="B424" s="2" t="s">
        <v>284</v>
      </c>
      <c r="C424" s="16" t="s">
        <v>441</v>
      </c>
      <c r="D424" s="2" t="s">
        <v>99</v>
      </c>
      <c r="E424" s="2" t="s">
        <v>185</v>
      </c>
      <c r="F424" s="2" t="s">
        <v>371</v>
      </c>
      <c r="G424" s="2">
        <v>511</v>
      </c>
      <c r="H424" s="2" t="s">
        <v>91</v>
      </c>
      <c r="I424" s="2" t="s">
        <v>77</v>
      </c>
      <c r="J424" s="2">
        <v>1</v>
      </c>
      <c r="K424" s="2">
        <v>0.4</v>
      </c>
    </row>
    <row r="425" spans="1:11" x14ac:dyDescent="0.15">
      <c r="A425" s="2" t="s">
        <v>440</v>
      </c>
      <c r="B425" s="2" t="s">
        <v>284</v>
      </c>
      <c r="C425" s="16" t="s">
        <v>441</v>
      </c>
      <c r="D425" s="2" t="s">
        <v>99</v>
      </c>
      <c r="E425" s="2" t="s">
        <v>185</v>
      </c>
      <c r="F425" s="2" t="s">
        <v>449</v>
      </c>
      <c r="G425" s="2">
        <v>335</v>
      </c>
      <c r="H425" s="2" t="s">
        <v>91</v>
      </c>
      <c r="I425" s="2" t="s">
        <v>85</v>
      </c>
      <c r="J425" s="2">
        <v>2</v>
      </c>
      <c r="K425" s="2">
        <v>-0.3</v>
      </c>
    </row>
    <row r="426" spans="1:11" x14ac:dyDescent="0.15">
      <c r="A426" s="2" t="s">
        <v>440</v>
      </c>
      <c r="B426" s="2" t="s">
        <v>284</v>
      </c>
      <c r="C426" s="16" t="s">
        <v>441</v>
      </c>
      <c r="D426" s="2" t="s">
        <v>99</v>
      </c>
      <c r="E426" s="2" t="s">
        <v>185</v>
      </c>
      <c r="F426" s="2" t="s">
        <v>134</v>
      </c>
      <c r="G426" s="2">
        <v>567</v>
      </c>
      <c r="H426" s="2" t="s">
        <v>91</v>
      </c>
      <c r="I426" s="2" t="s">
        <v>77</v>
      </c>
      <c r="J426" s="2">
        <v>3</v>
      </c>
      <c r="K426" s="2">
        <v>2.6</v>
      </c>
    </row>
    <row r="427" spans="1:11" x14ac:dyDescent="0.15">
      <c r="A427" s="36" t="s">
        <v>440</v>
      </c>
      <c r="B427" s="36" t="s">
        <v>284</v>
      </c>
      <c r="C427" s="37" t="s">
        <v>441</v>
      </c>
      <c r="D427" s="36" t="s">
        <v>99</v>
      </c>
      <c r="E427" s="36" t="s">
        <v>185</v>
      </c>
      <c r="F427" s="36" t="s">
        <v>101</v>
      </c>
      <c r="G427" s="36">
        <v>545</v>
      </c>
      <c r="H427" s="36" t="s">
        <v>91</v>
      </c>
      <c r="I427" s="36" t="s">
        <v>74</v>
      </c>
      <c r="J427" s="36">
        <v>2</v>
      </c>
      <c r="K427" s="36">
        <v>1.7</v>
      </c>
    </row>
    <row r="428" spans="1:11" x14ac:dyDescent="0.15">
      <c r="A428" s="2" t="s">
        <v>440</v>
      </c>
      <c r="B428" s="2" t="s">
        <v>284</v>
      </c>
      <c r="C428" s="16" t="s">
        <v>441</v>
      </c>
      <c r="D428" s="2" t="s">
        <v>99</v>
      </c>
      <c r="E428" s="2" t="s">
        <v>185</v>
      </c>
      <c r="F428" s="2" t="s">
        <v>131</v>
      </c>
      <c r="G428" s="2">
        <v>551</v>
      </c>
      <c r="H428" s="2" t="s">
        <v>91</v>
      </c>
      <c r="I428" s="2" t="s">
        <v>80</v>
      </c>
      <c r="J428" s="2">
        <v>3</v>
      </c>
      <c r="K428" s="2">
        <v>2.1</v>
      </c>
    </row>
    <row r="429" spans="1:11" x14ac:dyDescent="0.15">
      <c r="A429" s="2" t="s">
        <v>440</v>
      </c>
      <c r="B429" s="2" t="s">
        <v>284</v>
      </c>
      <c r="C429" s="16" t="s">
        <v>441</v>
      </c>
      <c r="D429" s="2" t="s">
        <v>99</v>
      </c>
      <c r="E429" s="2" t="s">
        <v>185</v>
      </c>
      <c r="F429" s="2" t="s">
        <v>132</v>
      </c>
      <c r="G429" s="2">
        <v>622</v>
      </c>
      <c r="H429" s="2" t="s">
        <v>91</v>
      </c>
      <c r="I429" s="2" t="s">
        <v>71</v>
      </c>
      <c r="J429" s="2">
        <v>3</v>
      </c>
      <c r="K429" s="2">
        <v>0.4</v>
      </c>
    </row>
    <row r="430" spans="1:11" x14ac:dyDescent="0.15">
      <c r="A430" s="2" t="s">
        <v>440</v>
      </c>
      <c r="B430" s="2" t="s">
        <v>284</v>
      </c>
      <c r="C430" s="31" t="s">
        <v>441</v>
      </c>
      <c r="D430" s="16" t="s">
        <v>99</v>
      </c>
      <c r="E430" s="2" t="s">
        <v>185</v>
      </c>
      <c r="F430" s="2" t="s">
        <v>450</v>
      </c>
      <c r="G430" s="2">
        <v>256</v>
      </c>
      <c r="H430" s="2" t="s">
        <v>91</v>
      </c>
      <c r="I430" s="2" t="s">
        <v>98</v>
      </c>
      <c r="J430" s="2">
        <v>1</v>
      </c>
      <c r="K430" s="2">
        <v>1.5</v>
      </c>
    </row>
    <row r="431" spans="1:11" x14ac:dyDescent="0.15">
      <c r="A431" s="2" t="s">
        <v>440</v>
      </c>
      <c r="B431" s="2" t="s">
        <v>284</v>
      </c>
      <c r="C431" s="16" t="s">
        <v>441</v>
      </c>
      <c r="D431" s="2" t="s">
        <v>99</v>
      </c>
      <c r="E431" s="2" t="s">
        <v>185</v>
      </c>
      <c r="F431" s="2" t="s">
        <v>451</v>
      </c>
      <c r="G431" s="2">
        <v>407</v>
      </c>
      <c r="H431" s="2" t="s">
        <v>91</v>
      </c>
      <c r="I431" s="2" t="s">
        <v>92</v>
      </c>
      <c r="J431" s="2">
        <v>1</v>
      </c>
      <c r="K431" s="2">
        <v>1.1000000000000001</v>
      </c>
    </row>
    <row r="432" spans="1:11" x14ac:dyDescent="0.15">
      <c r="A432" s="2" t="s">
        <v>440</v>
      </c>
      <c r="B432" s="2" t="s">
        <v>284</v>
      </c>
      <c r="C432" s="16" t="s">
        <v>441</v>
      </c>
      <c r="D432" s="2" t="s">
        <v>99</v>
      </c>
      <c r="E432" s="2" t="s">
        <v>185</v>
      </c>
      <c r="F432" s="2" t="s">
        <v>452</v>
      </c>
      <c r="G432" s="2">
        <v>401</v>
      </c>
      <c r="H432" s="2" t="s">
        <v>91</v>
      </c>
      <c r="I432" s="2" t="s">
        <v>98</v>
      </c>
      <c r="J432" s="2">
        <v>1</v>
      </c>
      <c r="K432" s="2">
        <v>1.6</v>
      </c>
    </row>
    <row r="433" spans="1:11" x14ac:dyDescent="0.15">
      <c r="A433" s="2" t="s">
        <v>440</v>
      </c>
      <c r="B433" s="2" t="s">
        <v>284</v>
      </c>
      <c r="C433" s="16" t="s">
        <v>441</v>
      </c>
      <c r="D433" s="2" t="s">
        <v>99</v>
      </c>
      <c r="E433" s="2" t="s">
        <v>185</v>
      </c>
      <c r="F433" s="2" t="s">
        <v>95</v>
      </c>
      <c r="G433" s="2">
        <v>422</v>
      </c>
      <c r="H433" s="2" t="s">
        <v>91</v>
      </c>
      <c r="I433" s="2" t="s">
        <v>76</v>
      </c>
      <c r="J433" s="2">
        <v>3</v>
      </c>
      <c r="K433" s="2">
        <v>3.9</v>
      </c>
    </row>
    <row r="434" spans="1:11" x14ac:dyDescent="0.15">
      <c r="A434" s="36" t="s">
        <v>440</v>
      </c>
      <c r="B434" s="36" t="s">
        <v>284</v>
      </c>
      <c r="C434" s="37" t="s">
        <v>441</v>
      </c>
      <c r="D434" s="36" t="s">
        <v>99</v>
      </c>
      <c r="E434" s="36" t="s">
        <v>185</v>
      </c>
      <c r="F434" s="36" t="s">
        <v>75</v>
      </c>
      <c r="G434" s="36">
        <v>449</v>
      </c>
      <c r="H434" s="36" t="s">
        <v>91</v>
      </c>
      <c r="I434" s="36" t="s">
        <v>76</v>
      </c>
      <c r="J434" s="36">
        <v>2</v>
      </c>
      <c r="K434" s="36">
        <v>1.3</v>
      </c>
    </row>
    <row r="435" spans="1:11" x14ac:dyDescent="0.15">
      <c r="A435" s="2" t="s">
        <v>440</v>
      </c>
      <c r="B435" s="2" t="s">
        <v>284</v>
      </c>
      <c r="C435" s="16" t="s">
        <v>441</v>
      </c>
      <c r="D435" s="2" t="s">
        <v>99</v>
      </c>
      <c r="E435" s="2" t="s">
        <v>185</v>
      </c>
      <c r="F435" s="2" t="s">
        <v>94</v>
      </c>
      <c r="G435" s="2">
        <v>482</v>
      </c>
      <c r="H435" s="2" t="s">
        <v>91</v>
      </c>
      <c r="I435" s="2" t="s">
        <v>79</v>
      </c>
      <c r="J435" s="2">
        <v>3</v>
      </c>
      <c r="K435" s="2">
        <v>2.7</v>
      </c>
    </row>
    <row r="436" spans="1:11" x14ac:dyDescent="0.15">
      <c r="A436" s="36" t="s">
        <v>440</v>
      </c>
      <c r="B436" s="36" t="s">
        <v>284</v>
      </c>
      <c r="C436" s="37" t="s">
        <v>441</v>
      </c>
      <c r="D436" s="36" t="s">
        <v>99</v>
      </c>
      <c r="E436" s="36" t="s">
        <v>185</v>
      </c>
      <c r="F436" s="36" t="s">
        <v>150</v>
      </c>
      <c r="G436" s="36">
        <v>487</v>
      </c>
      <c r="H436" s="36" t="s">
        <v>91</v>
      </c>
      <c r="I436" s="36" t="s">
        <v>71</v>
      </c>
      <c r="J436" s="36">
        <v>2</v>
      </c>
      <c r="K436" s="36">
        <v>1.3</v>
      </c>
    </row>
    <row r="437" spans="1:11" x14ac:dyDescent="0.15">
      <c r="A437" s="2" t="s">
        <v>440</v>
      </c>
      <c r="B437" s="2" t="s">
        <v>284</v>
      </c>
      <c r="C437" s="16" t="s">
        <v>441</v>
      </c>
      <c r="D437" s="2" t="s">
        <v>99</v>
      </c>
      <c r="E437" s="2" t="s">
        <v>185</v>
      </c>
      <c r="F437" s="2" t="s">
        <v>453</v>
      </c>
      <c r="G437" s="2">
        <v>456</v>
      </c>
      <c r="H437" s="2" t="s">
        <v>91</v>
      </c>
      <c r="I437" s="2" t="s">
        <v>88</v>
      </c>
      <c r="J437" s="2">
        <v>2</v>
      </c>
      <c r="K437" s="2">
        <v>2.2999999999999998</v>
      </c>
    </row>
    <row r="438" spans="1:11" x14ac:dyDescent="0.15">
      <c r="A438" s="2" t="s">
        <v>440</v>
      </c>
      <c r="B438" s="2" t="s">
        <v>284</v>
      </c>
      <c r="C438" s="16" t="s">
        <v>441</v>
      </c>
      <c r="D438" s="2" t="s">
        <v>99</v>
      </c>
      <c r="E438" s="2" t="s">
        <v>185</v>
      </c>
      <c r="F438" s="2" t="s">
        <v>140</v>
      </c>
      <c r="G438" s="2">
        <v>507</v>
      </c>
      <c r="H438" s="2" t="s">
        <v>91</v>
      </c>
      <c r="I438" s="2" t="s">
        <v>80</v>
      </c>
      <c r="J438" s="2">
        <v>2</v>
      </c>
      <c r="K438" s="2">
        <v>1.4</v>
      </c>
    </row>
    <row r="439" spans="1:11" x14ac:dyDescent="0.15">
      <c r="A439" s="2" t="s">
        <v>440</v>
      </c>
      <c r="B439" s="2" t="s">
        <v>284</v>
      </c>
      <c r="C439" s="16" t="s">
        <v>441</v>
      </c>
      <c r="D439" s="2" t="s">
        <v>99</v>
      </c>
      <c r="E439" s="2" t="s">
        <v>185</v>
      </c>
      <c r="F439" s="2" t="s">
        <v>137</v>
      </c>
      <c r="G439" s="2">
        <v>501</v>
      </c>
      <c r="H439" s="2" t="s">
        <v>91</v>
      </c>
      <c r="I439" s="2" t="s">
        <v>71</v>
      </c>
      <c r="J439" s="2">
        <v>2</v>
      </c>
      <c r="K439" s="2">
        <v>1.6</v>
      </c>
    </row>
    <row r="440" spans="1:11" x14ac:dyDescent="0.15">
      <c r="A440" s="2" t="s">
        <v>440</v>
      </c>
      <c r="B440" s="2" t="s">
        <v>284</v>
      </c>
      <c r="C440" s="16" t="s">
        <v>441</v>
      </c>
      <c r="D440" s="2" t="s">
        <v>99</v>
      </c>
      <c r="E440" s="2" t="s">
        <v>185</v>
      </c>
      <c r="F440" s="2" t="s">
        <v>373</v>
      </c>
      <c r="G440" s="2">
        <v>509</v>
      </c>
      <c r="H440" s="2" t="s">
        <v>91</v>
      </c>
      <c r="I440" s="2" t="s">
        <v>70</v>
      </c>
      <c r="J440" s="2">
        <v>1</v>
      </c>
      <c r="K440" s="2">
        <v>2.8</v>
      </c>
    </row>
    <row r="441" spans="1:11" x14ac:dyDescent="0.15">
      <c r="A441" s="2" t="s">
        <v>440</v>
      </c>
      <c r="B441" s="2" t="s">
        <v>284</v>
      </c>
      <c r="C441" s="16" t="s">
        <v>441</v>
      </c>
      <c r="D441" s="2" t="s">
        <v>99</v>
      </c>
      <c r="E441" s="2" t="s">
        <v>185</v>
      </c>
      <c r="F441" s="2" t="s">
        <v>377</v>
      </c>
      <c r="G441" s="2">
        <v>492</v>
      </c>
      <c r="H441" s="2" t="s">
        <v>91</v>
      </c>
      <c r="I441" s="2" t="s">
        <v>89</v>
      </c>
      <c r="J441" s="2">
        <v>1</v>
      </c>
      <c r="K441" s="2">
        <v>1.3</v>
      </c>
    </row>
    <row r="442" spans="1:11" x14ac:dyDescent="0.15">
      <c r="A442" s="2" t="s">
        <v>440</v>
      </c>
      <c r="B442" s="2" t="s">
        <v>284</v>
      </c>
      <c r="C442" s="16" t="s">
        <v>441</v>
      </c>
      <c r="D442" s="2" t="s">
        <v>99</v>
      </c>
      <c r="E442" s="2" t="s">
        <v>185</v>
      </c>
      <c r="F442" s="2" t="s">
        <v>376</v>
      </c>
      <c r="G442" s="2">
        <v>450</v>
      </c>
      <c r="H442" s="2" t="s">
        <v>91</v>
      </c>
      <c r="I442" s="2" t="s">
        <v>77</v>
      </c>
      <c r="J442" s="2">
        <v>1</v>
      </c>
      <c r="K442" s="2">
        <v>-0.5</v>
      </c>
    </row>
    <row r="443" spans="1:11" x14ac:dyDescent="0.15">
      <c r="A443" s="2" t="s">
        <v>440</v>
      </c>
      <c r="B443" s="2" t="s">
        <v>284</v>
      </c>
      <c r="C443" s="16" t="s">
        <v>441</v>
      </c>
      <c r="D443" s="2" t="s">
        <v>99</v>
      </c>
      <c r="E443" s="2" t="s">
        <v>185</v>
      </c>
      <c r="F443" s="2" t="s">
        <v>372</v>
      </c>
      <c r="G443" s="2">
        <v>520</v>
      </c>
      <c r="H443" s="2" t="s">
        <v>91</v>
      </c>
      <c r="I443" s="2" t="s">
        <v>74</v>
      </c>
      <c r="J443" s="2">
        <v>3</v>
      </c>
      <c r="K443" s="2">
        <v>2.7</v>
      </c>
    </row>
    <row r="444" spans="1:11" x14ac:dyDescent="0.15">
      <c r="A444" s="2" t="s">
        <v>440</v>
      </c>
      <c r="B444" s="2" t="s">
        <v>284</v>
      </c>
      <c r="C444" s="16" t="s">
        <v>441</v>
      </c>
      <c r="D444" s="2" t="s">
        <v>99</v>
      </c>
      <c r="E444" s="2" t="s">
        <v>185</v>
      </c>
      <c r="F444" s="2" t="s">
        <v>129</v>
      </c>
      <c r="G444" s="2">
        <v>527</v>
      </c>
      <c r="H444" s="2" t="s">
        <v>91</v>
      </c>
      <c r="I444" s="2" t="s">
        <v>80</v>
      </c>
      <c r="J444" s="2">
        <v>2</v>
      </c>
      <c r="K444" s="2">
        <v>1.2</v>
      </c>
    </row>
    <row r="445" spans="1:11" x14ac:dyDescent="0.15">
      <c r="A445" s="2" t="s">
        <v>440</v>
      </c>
      <c r="B445" s="2" t="s">
        <v>284</v>
      </c>
      <c r="C445" s="31" t="s">
        <v>441</v>
      </c>
      <c r="D445" s="16" t="s">
        <v>99</v>
      </c>
      <c r="E445" s="2" t="s">
        <v>185</v>
      </c>
      <c r="F445" s="2" t="s">
        <v>93</v>
      </c>
      <c r="G445" s="2">
        <v>565</v>
      </c>
      <c r="H445" s="2" t="s">
        <v>91</v>
      </c>
      <c r="I445" s="2" t="s">
        <v>72</v>
      </c>
      <c r="J445" s="2">
        <v>3</v>
      </c>
      <c r="K445" s="2">
        <v>3</v>
      </c>
    </row>
    <row r="446" spans="1:11" x14ac:dyDescent="0.15">
      <c r="A446" s="2" t="s">
        <v>440</v>
      </c>
      <c r="B446" s="2" t="s">
        <v>284</v>
      </c>
      <c r="C446" s="16" t="s">
        <v>441</v>
      </c>
      <c r="D446" s="2" t="s">
        <v>99</v>
      </c>
      <c r="E446" s="2" t="s">
        <v>185</v>
      </c>
      <c r="F446" s="2" t="s">
        <v>136</v>
      </c>
      <c r="G446" s="2">
        <v>603</v>
      </c>
      <c r="H446" s="2" t="s">
        <v>91</v>
      </c>
      <c r="I446" s="2" t="s">
        <v>77</v>
      </c>
      <c r="J446" s="2">
        <v>2</v>
      </c>
      <c r="K446" s="2">
        <v>2.1</v>
      </c>
    </row>
    <row r="447" spans="1:11" x14ac:dyDescent="0.15">
      <c r="A447" s="2" t="s">
        <v>440</v>
      </c>
      <c r="B447" s="2" t="s">
        <v>284</v>
      </c>
      <c r="C447" s="16" t="s">
        <v>441</v>
      </c>
      <c r="D447" s="2" t="s">
        <v>99</v>
      </c>
      <c r="E447" s="2" t="s">
        <v>163</v>
      </c>
      <c r="F447" s="2" t="s">
        <v>454</v>
      </c>
      <c r="G447" s="2">
        <v>628</v>
      </c>
      <c r="H447" s="2" t="s">
        <v>91</v>
      </c>
      <c r="I447" s="2" t="s">
        <v>74</v>
      </c>
      <c r="J447" s="2">
        <v>3</v>
      </c>
      <c r="K447" s="2"/>
    </row>
    <row r="448" spans="1:11" x14ac:dyDescent="0.15">
      <c r="A448" s="36" t="s">
        <v>440</v>
      </c>
      <c r="B448" s="36" t="s">
        <v>284</v>
      </c>
      <c r="C448" s="37" t="s">
        <v>441</v>
      </c>
      <c r="D448" s="36" t="s">
        <v>99</v>
      </c>
      <c r="E448" s="36" t="s">
        <v>163</v>
      </c>
      <c r="F448" s="36" t="s">
        <v>199</v>
      </c>
      <c r="G448" s="36">
        <v>577</v>
      </c>
      <c r="H448" s="36" t="s">
        <v>91</v>
      </c>
      <c r="I448" s="36" t="s">
        <v>79</v>
      </c>
      <c r="J448" s="36">
        <v>2</v>
      </c>
      <c r="K448" s="36"/>
    </row>
    <row r="449" spans="1:11" x14ac:dyDescent="0.15">
      <c r="A449" s="2" t="s">
        <v>440</v>
      </c>
      <c r="B449" s="2" t="s">
        <v>284</v>
      </c>
      <c r="C449" s="16" t="s">
        <v>441</v>
      </c>
      <c r="D449" s="2" t="s">
        <v>99</v>
      </c>
      <c r="E449" s="2" t="s">
        <v>163</v>
      </c>
      <c r="F449" s="2" t="s">
        <v>151</v>
      </c>
      <c r="G449" s="2">
        <v>606</v>
      </c>
      <c r="H449" s="2" t="s">
        <v>91</v>
      </c>
      <c r="I449" s="2" t="s">
        <v>79</v>
      </c>
      <c r="J449" s="2">
        <v>3</v>
      </c>
      <c r="K449" s="2"/>
    </row>
    <row r="450" spans="1:11" x14ac:dyDescent="0.15">
      <c r="A450" s="2" t="s">
        <v>440</v>
      </c>
      <c r="B450" s="2" t="s">
        <v>284</v>
      </c>
      <c r="C450" s="16" t="s">
        <v>441</v>
      </c>
      <c r="D450" s="2" t="s">
        <v>99</v>
      </c>
      <c r="E450" s="2" t="s">
        <v>163</v>
      </c>
      <c r="F450" s="2" t="s">
        <v>179</v>
      </c>
      <c r="G450" s="2">
        <v>575</v>
      </c>
      <c r="H450" s="2" t="s">
        <v>91</v>
      </c>
      <c r="I450" s="2" t="s">
        <v>81</v>
      </c>
      <c r="J450" s="2">
        <v>2</v>
      </c>
      <c r="K450" s="2"/>
    </row>
    <row r="451" spans="1:11" x14ac:dyDescent="0.15">
      <c r="A451" s="2" t="s">
        <v>440</v>
      </c>
      <c r="B451" s="2" t="s">
        <v>284</v>
      </c>
      <c r="C451" s="16" t="s">
        <v>441</v>
      </c>
      <c r="D451" s="2" t="s">
        <v>99</v>
      </c>
      <c r="E451" s="2" t="s">
        <v>163</v>
      </c>
      <c r="F451" s="2" t="s">
        <v>164</v>
      </c>
      <c r="G451" s="2">
        <v>747</v>
      </c>
      <c r="H451" s="2" t="s">
        <v>91</v>
      </c>
      <c r="I451" s="2" t="s">
        <v>73</v>
      </c>
      <c r="J451" s="2">
        <v>3</v>
      </c>
      <c r="K451" s="2"/>
    </row>
    <row r="452" spans="1:11" x14ac:dyDescent="0.15">
      <c r="A452" s="2" t="s">
        <v>440</v>
      </c>
      <c r="B452" s="2" t="s">
        <v>284</v>
      </c>
      <c r="C452" s="16" t="s">
        <v>441</v>
      </c>
      <c r="D452" s="2" t="s">
        <v>99</v>
      </c>
      <c r="E452" s="2" t="s">
        <v>163</v>
      </c>
      <c r="F452" s="2" t="s">
        <v>387</v>
      </c>
      <c r="G452" s="2">
        <v>629</v>
      </c>
      <c r="H452" s="2" t="s">
        <v>91</v>
      </c>
      <c r="I452" s="2" t="s">
        <v>74</v>
      </c>
      <c r="J452" s="2">
        <v>2</v>
      </c>
      <c r="K452" s="2"/>
    </row>
    <row r="453" spans="1:11" x14ac:dyDescent="0.15">
      <c r="A453" s="2" t="s">
        <v>440</v>
      </c>
      <c r="B453" s="2" t="s">
        <v>284</v>
      </c>
      <c r="C453" s="16" t="s">
        <v>441</v>
      </c>
      <c r="D453" s="2" t="s">
        <v>99</v>
      </c>
      <c r="E453" s="2" t="s">
        <v>163</v>
      </c>
      <c r="F453" s="2" t="s">
        <v>176</v>
      </c>
      <c r="G453" s="2">
        <v>609</v>
      </c>
      <c r="H453" s="2" t="s">
        <v>91</v>
      </c>
      <c r="I453" s="2" t="s">
        <v>78</v>
      </c>
      <c r="J453" s="2">
        <v>2</v>
      </c>
      <c r="K453" s="2"/>
    </row>
    <row r="454" spans="1:11" x14ac:dyDescent="0.15">
      <c r="A454" s="2" t="s">
        <v>440</v>
      </c>
      <c r="B454" s="2" t="s">
        <v>284</v>
      </c>
      <c r="C454" s="16" t="s">
        <v>441</v>
      </c>
      <c r="D454" s="2" t="s">
        <v>99</v>
      </c>
      <c r="E454" s="2" t="s">
        <v>163</v>
      </c>
      <c r="F454" s="2" t="s">
        <v>100</v>
      </c>
      <c r="G454" s="2">
        <v>664</v>
      </c>
      <c r="H454" s="2" t="s">
        <v>91</v>
      </c>
      <c r="I454" s="2" t="s">
        <v>76</v>
      </c>
      <c r="J454" s="2">
        <v>2</v>
      </c>
      <c r="K454" s="2"/>
    </row>
    <row r="455" spans="1:11" x14ac:dyDescent="0.15">
      <c r="A455" s="2" t="s">
        <v>440</v>
      </c>
      <c r="B455" s="2" t="s">
        <v>284</v>
      </c>
      <c r="C455" s="16" t="s">
        <v>441</v>
      </c>
      <c r="D455" s="2" t="s">
        <v>99</v>
      </c>
      <c r="E455" s="2" t="s">
        <v>163</v>
      </c>
      <c r="F455" s="2" t="s">
        <v>165</v>
      </c>
      <c r="G455" s="2">
        <v>641</v>
      </c>
      <c r="H455" s="2" t="s">
        <v>91</v>
      </c>
      <c r="I455" s="2" t="s">
        <v>71</v>
      </c>
      <c r="J455" s="2">
        <v>2</v>
      </c>
      <c r="K455" s="2"/>
    </row>
    <row r="456" spans="1:11" x14ac:dyDescent="0.15">
      <c r="A456" s="36" t="s">
        <v>440</v>
      </c>
      <c r="B456" s="36" t="s">
        <v>284</v>
      </c>
      <c r="C456" s="37" t="s">
        <v>441</v>
      </c>
      <c r="D456" s="36" t="s">
        <v>99</v>
      </c>
      <c r="E456" s="36" t="s">
        <v>163</v>
      </c>
      <c r="F456" s="36" t="s">
        <v>388</v>
      </c>
      <c r="G456" s="36">
        <v>700</v>
      </c>
      <c r="H456" s="36" t="s">
        <v>91</v>
      </c>
      <c r="I456" s="36" t="s">
        <v>80</v>
      </c>
      <c r="J456" s="36">
        <v>1</v>
      </c>
      <c r="K456" s="36"/>
    </row>
    <row r="457" spans="1:11" x14ac:dyDescent="0.15">
      <c r="A457" s="36" t="s">
        <v>440</v>
      </c>
      <c r="B457" s="36" t="s">
        <v>284</v>
      </c>
      <c r="C457" s="37" t="s">
        <v>441</v>
      </c>
      <c r="D457" s="36" t="s">
        <v>99</v>
      </c>
      <c r="E457" s="36" t="s">
        <v>163</v>
      </c>
      <c r="F457" s="36" t="s">
        <v>167</v>
      </c>
      <c r="G457" s="36">
        <v>765</v>
      </c>
      <c r="H457" s="36" t="s">
        <v>91</v>
      </c>
      <c r="I457" s="36" t="s">
        <v>80</v>
      </c>
      <c r="J457" s="36">
        <v>2</v>
      </c>
      <c r="K457" s="36"/>
    </row>
    <row r="458" spans="1:11" x14ac:dyDescent="0.15">
      <c r="A458" s="2" t="s">
        <v>440</v>
      </c>
      <c r="B458" s="2" t="s">
        <v>284</v>
      </c>
      <c r="C458" s="31" t="s">
        <v>441</v>
      </c>
      <c r="D458" s="16" t="s">
        <v>99</v>
      </c>
      <c r="E458" s="2" t="s">
        <v>163</v>
      </c>
      <c r="F458" s="2" t="s">
        <v>175</v>
      </c>
      <c r="G458" s="2">
        <v>849</v>
      </c>
      <c r="H458" s="2" t="s">
        <v>91</v>
      </c>
      <c r="I458" s="2" t="s">
        <v>81</v>
      </c>
      <c r="J458" s="2">
        <v>2</v>
      </c>
      <c r="K458" s="2"/>
    </row>
    <row r="459" spans="1:11" x14ac:dyDescent="0.15">
      <c r="A459" s="2" t="s">
        <v>440</v>
      </c>
      <c r="B459" s="2" t="s">
        <v>284</v>
      </c>
      <c r="C459" s="16" t="s">
        <v>441</v>
      </c>
      <c r="D459" s="2" t="s">
        <v>99</v>
      </c>
      <c r="E459" s="2" t="s">
        <v>163</v>
      </c>
      <c r="F459" s="2" t="s">
        <v>257</v>
      </c>
      <c r="G459" s="2">
        <v>688</v>
      </c>
      <c r="H459" s="2" t="s">
        <v>91</v>
      </c>
      <c r="I459" s="2" t="s">
        <v>70</v>
      </c>
      <c r="J459" s="2">
        <v>3</v>
      </c>
      <c r="K459" s="2"/>
    </row>
    <row r="460" spans="1:11" x14ac:dyDescent="0.15">
      <c r="A460" s="36" t="s">
        <v>440</v>
      </c>
      <c r="B460" s="36" t="s">
        <v>284</v>
      </c>
      <c r="C460" s="37" t="s">
        <v>441</v>
      </c>
      <c r="D460" s="36" t="s">
        <v>99</v>
      </c>
      <c r="E460" s="36" t="s">
        <v>163</v>
      </c>
      <c r="F460" s="36" t="s">
        <v>455</v>
      </c>
      <c r="G460" s="36">
        <v>750</v>
      </c>
      <c r="H460" s="36" t="s">
        <v>91</v>
      </c>
      <c r="I460" s="36" t="s">
        <v>456</v>
      </c>
      <c r="J460" s="36">
        <v>3</v>
      </c>
      <c r="K460" s="36"/>
    </row>
    <row r="461" spans="1:11" x14ac:dyDescent="0.15">
      <c r="A461" s="2" t="s">
        <v>440</v>
      </c>
      <c r="B461" s="2" t="s">
        <v>284</v>
      </c>
      <c r="C461" s="16" t="s">
        <v>441</v>
      </c>
      <c r="D461" s="2" t="s">
        <v>99</v>
      </c>
      <c r="E461" s="2" t="s">
        <v>163</v>
      </c>
      <c r="F461" s="2" t="s">
        <v>168</v>
      </c>
      <c r="G461" s="2">
        <v>696</v>
      </c>
      <c r="H461" s="2" t="s">
        <v>91</v>
      </c>
      <c r="I461" s="2" t="s">
        <v>72</v>
      </c>
      <c r="J461" s="2">
        <v>2</v>
      </c>
      <c r="K461" s="2"/>
    </row>
    <row r="462" spans="1:11" x14ac:dyDescent="0.15">
      <c r="A462" s="2" t="s">
        <v>440</v>
      </c>
      <c r="B462" s="2" t="s">
        <v>284</v>
      </c>
      <c r="C462" s="16" t="s">
        <v>441</v>
      </c>
      <c r="D462" s="2" t="s">
        <v>99</v>
      </c>
      <c r="E462" s="2" t="s">
        <v>163</v>
      </c>
      <c r="F462" s="2" t="s">
        <v>97</v>
      </c>
      <c r="G462" s="2">
        <v>792</v>
      </c>
      <c r="H462" s="2" t="s">
        <v>91</v>
      </c>
      <c r="I462" s="2" t="s">
        <v>70</v>
      </c>
      <c r="J462" s="2">
        <v>3</v>
      </c>
      <c r="K462" s="2"/>
    </row>
    <row r="463" spans="1:11" x14ac:dyDescent="0.15">
      <c r="A463" s="2" t="s">
        <v>440</v>
      </c>
      <c r="B463" s="2" t="s">
        <v>284</v>
      </c>
      <c r="C463" s="16" t="s">
        <v>441</v>
      </c>
      <c r="D463" s="2" t="s">
        <v>99</v>
      </c>
      <c r="E463" s="2" t="s">
        <v>163</v>
      </c>
      <c r="F463" s="2" t="s">
        <v>170</v>
      </c>
      <c r="G463" s="2">
        <v>900</v>
      </c>
      <c r="H463" s="2" t="s">
        <v>91</v>
      </c>
      <c r="I463" s="2" t="s">
        <v>71</v>
      </c>
      <c r="J463" s="2">
        <v>3</v>
      </c>
      <c r="K463" s="2"/>
    </row>
    <row r="464" spans="1:11" x14ac:dyDescent="0.15">
      <c r="A464" s="2" t="s">
        <v>440</v>
      </c>
      <c r="B464" s="2" t="s">
        <v>284</v>
      </c>
      <c r="C464" s="16" t="s">
        <v>441</v>
      </c>
      <c r="D464" s="2" t="s">
        <v>99</v>
      </c>
      <c r="E464" s="2" t="s">
        <v>163</v>
      </c>
      <c r="F464" s="2" t="s">
        <v>178</v>
      </c>
      <c r="G464" s="2">
        <v>862</v>
      </c>
      <c r="H464" s="2" t="s">
        <v>91</v>
      </c>
      <c r="I464" s="2" t="s">
        <v>81</v>
      </c>
      <c r="J464" s="2">
        <v>3</v>
      </c>
      <c r="K464" s="2"/>
    </row>
    <row r="465" spans="1:11" x14ac:dyDescent="0.15">
      <c r="A465" s="36" t="s">
        <v>440</v>
      </c>
      <c r="B465" s="36" t="s">
        <v>284</v>
      </c>
      <c r="C465" s="37" t="s">
        <v>441</v>
      </c>
      <c r="D465" s="36" t="s">
        <v>99</v>
      </c>
      <c r="E465" s="36" t="s">
        <v>163</v>
      </c>
      <c r="F465" s="36" t="s">
        <v>130</v>
      </c>
      <c r="G465" s="36">
        <v>852</v>
      </c>
      <c r="H465" s="36" t="s">
        <v>91</v>
      </c>
      <c r="I465" s="36" t="s">
        <v>74</v>
      </c>
      <c r="J465" s="36">
        <v>3</v>
      </c>
      <c r="K465" s="36"/>
    </row>
    <row r="466" spans="1:11" x14ac:dyDescent="0.15">
      <c r="A466" s="2" t="s">
        <v>440</v>
      </c>
      <c r="B466" s="2" t="s">
        <v>284</v>
      </c>
      <c r="C466" s="16" t="s">
        <v>441</v>
      </c>
      <c r="D466" s="2" t="s">
        <v>99</v>
      </c>
      <c r="E466" s="2" t="s">
        <v>163</v>
      </c>
      <c r="F466" s="2" t="s">
        <v>166</v>
      </c>
      <c r="G466" s="2">
        <v>855</v>
      </c>
      <c r="H466" s="2" t="s">
        <v>91</v>
      </c>
      <c r="I466" s="2" t="s">
        <v>74</v>
      </c>
      <c r="J466" s="2">
        <v>3</v>
      </c>
      <c r="K466" s="2"/>
    </row>
    <row r="467" spans="1:11" x14ac:dyDescent="0.15">
      <c r="A467" s="2" t="s">
        <v>440</v>
      </c>
      <c r="B467" s="2" t="s">
        <v>284</v>
      </c>
      <c r="C467" s="16" t="s">
        <v>441</v>
      </c>
      <c r="D467" s="2" t="s">
        <v>99</v>
      </c>
      <c r="E467" s="2" t="s">
        <v>163</v>
      </c>
      <c r="F467" s="2" t="s">
        <v>200</v>
      </c>
      <c r="G467" s="2">
        <v>975</v>
      </c>
      <c r="H467" s="2" t="s">
        <v>91</v>
      </c>
      <c r="I467" s="2" t="s">
        <v>87</v>
      </c>
      <c r="J467" s="2">
        <v>3</v>
      </c>
      <c r="K467" s="2"/>
    </row>
    <row r="468" spans="1:11" x14ac:dyDescent="0.15">
      <c r="A468" s="2" t="s">
        <v>440</v>
      </c>
      <c r="B468" s="2" t="s">
        <v>284</v>
      </c>
      <c r="C468" s="16" t="s">
        <v>441</v>
      </c>
      <c r="D468" s="2" t="s">
        <v>99</v>
      </c>
      <c r="E468" s="2" t="s">
        <v>163</v>
      </c>
      <c r="F468" s="2" t="s">
        <v>457</v>
      </c>
      <c r="G468" s="2">
        <v>982</v>
      </c>
      <c r="H468" s="2" t="s">
        <v>91</v>
      </c>
      <c r="I468" s="2" t="s">
        <v>81</v>
      </c>
      <c r="J468" s="2">
        <v>3</v>
      </c>
      <c r="K468" s="2"/>
    </row>
    <row r="469" spans="1:11" x14ac:dyDescent="0.15">
      <c r="A469" s="2" t="s">
        <v>440</v>
      </c>
      <c r="B469" s="2" t="s">
        <v>284</v>
      </c>
      <c r="C469" s="16" t="s">
        <v>441</v>
      </c>
      <c r="D469" s="2" t="s">
        <v>99</v>
      </c>
      <c r="E469" s="2" t="s">
        <v>163</v>
      </c>
      <c r="F469" s="2" t="s">
        <v>128</v>
      </c>
      <c r="G469" s="2">
        <v>1026</v>
      </c>
      <c r="H469" s="2" t="s">
        <v>91</v>
      </c>
      <c r="I469" s="2" t="s">
        <v>87</v>
      </c>
      <c r="J469" s="2">
        <v>3</v>
      </c>
      <c r="K469" s="2"/>
    </row>
    <row r="470" spans="1:11" x14ac:dyDescent="0.15">
      <c r="A470" s="36" t="s">
        <v>440</v>
      </c>
      <c r="B470" s="36" t="s">
        <v>284</v>
      </c>
      <c r="C470" s="37" t="s">
        <v>441</v>
      </c>
      <c r="D470" s="36" t="s">
        <v>99</v>
      </c>
      <c r="E470" s="36" t="s">
        <v>163</v>
      </c>
      <c r="F470" s="36" t="s">
        <v>84</v>
      </c>
      <c r="G470" s="36">
        <v>984</v>
      </c>
      <c r="H470" s="36" t="s">
        <v>91</v>
      </c>
      <c r="I470" s="36" t="s">
        <v>85</v>
      </c>
      <c r="J470" s="36">
        <v>2</v>
      </c>
      <c r="K470" s="36"/>
    </row>
    <row r="471" spans="1:11" x14ac:dyDescent="0.15">
      <c r="A471" s="36" t="s">
        <v>440</v>
      </c>
      <c r="B471" s="36" t="s">
        <v>284</v>
      </c>
      <c r="C471" s="37" t="s">
        <v>441</v>
      </c>
      <c r="D471" s="36" t="s">
        <v>99</v>
      </c>
      <c r="E471" s="36" t="s">
        <v>163</v>
      </c>
      <c r="F471" s="36" t="s">
        <v>169</v>
      </c>
      <c r="G471" s="36">
        <v>920</v>
      </c>
      <c r="H471" s="36" t="s">
        <v>91</v>
      </c>
      <c r="I471" s="36" t="s">
        <v>98</v>
      </c>
      <c r="J471" s="36">
        <v>3</v>
      </c>
      <c r="K471" s="36"/>
    </row>
    <row r="472" spans="1:11" x14ac:dyDescent="0.15">
      <c r="A472" s="36" t="s">
        <v>440</v>
      </c>
      <c r="B472" s="36" t="s">
        <v>284</v>
      </c>
      <c r="C472" s="37" t="s">
        <v>441</v>
      </c>
      <c r="D472" s="36" t="s">
        <v>99</v>
      </c>
      <c r="E472" s="36" t="s">
        <v>163</v>
      </c>
      <c r="F472" s="36" t="s">
        <v>133</v>
      </c>
      <c r="G472" s="36">
        <v>991</v>
      </c>
      <c r="H472" s="36" t="s">
        <v>91</v>
      </c>
      <c r="I472" s="36" t="s">
        <v>87</v>
      </c>
      <c r="J472" s="36">
        <v>3</v>
      </c>
      <c r="K472" s="36"/>
    </row>
    <row r="473" spans="1:11" x14ac:dyDescent="0.15">
      <c r="A473" s="2" t="s">
        <v>440</v>
      </c>
      <c r="B473" s="2" t="s">
        <v>284</v>
      </c>
      <c r="C473" s="16" t="s">
        <v>441</v>
      </c>
      <c r="D473" s="2" t="s">
        <v>99</v>
      </c>
      <c r="E473" s="2" t="s">
        <v>163</v>
      </c>
      <c r="F473" s="2" t="s">
        <v>138</v>
      </c>
      <c r="G473" s="2">
        <v>1028</v>
      </c>
      <c r="H473" s="2" t="s">
        <v>91</v>
      </c>
      <c r="I473" s="2" t="s">
        <v>87</v>
      </c>
      <c r="J473" s="2">
        <v>3</v>
      </c>
      <c r="K473" s="2"/>
    </row>
    <row r="474" spans="1:11" x14ac:dyDescent="0.15">
      <c r="A474" s="2" t="s">
        <v>440</v>
      </c>
      <c r="B474" s="2" t="s">
        <v>284</v>
      </c>
      <c r="C474" s="16" t="s">
        <v>441</v>
      </c>
      <c r="D474" s="2" t="s">
        <v>99</v>
      </c>
      <c r="E474" s="2" t="s">
        <v>163</v>
      </c>
      <c r="F474" s="2" t="s">
        <v>166</v>
      </c>
      <c r="G474" s="2">
        <v>1357</v>
      </c>
      <c r="H474" s="2" t="s">
        <v>91</v>
      </c>
      <c r="I474" s="2" t="s">
        <v>74</v>
      </c>
      <c r="J474" s="2">
        <v>3</v>
      </c>
      <c r="K474" s="2"/>
    </row>
    <row r="475" spans="1:11" x14ac:dyDescent="0.15">
      <c r="A475" s="2" t="s">
        <v>440</v>
      </c>
      <c r="B475" s="2" t="s">
        <v>284</v>
      </c>
      <c r="C475" s="16" t="s">
        <v>441</v>
      </c>
      <c r="D475" s="2" t="s">
        <v>99</v>
      </c>
      <c r="E475" s="2" t="s">
        <v>163</v>
      </c>
      <c r="F475" s="2" t="s">
        <v>355</v>
      </c>
      <c r="G475" s="2">
        <v>1300</v>
      </c>
      <c r="H475" s="2" t="s">
        <v>91</v>
      </c>
      <c r="I475" s="2" t="s">
        <v>81</v>
      </c>
      <c r="J475" s="2">
        <v>1</v>
      </c>
      <c r="K475" s="2"/>
    </row>
    <row r="476" spans="1:11" x14ac:dyDescent="0.15">
      <c r="A476" s="2" t="s">
        <v>440</v>
      </c>
      <c r="B476" s="2" t="s">
        <v>284</v>
      </c>
      <c r="C476" s="16" t="s">
        <v>441</v>
      </c>
      <c r="D476" s="2" t="s">
        <v>99</v>
      </c>
      <c r="E476" s="2" t="s">
        <v>163</v>
      </c>
      <c r="F476" s="2" t="s">
        <v>179</v>
      </c>
      <c r="G476" s="2">
        <v>1703</v>
      </c>
      <c r="H476" s="2" t="s">
        <v>91</v>
      </c>
      <c r="I476" s="2" t="s">
        <v>81</v>
      </c>
      <c r="J476" s="2">
        <v>2</v>
      </c>
      <c r="K476" s="2"/>
    </row>
    <row r="477" spans="1:11" x14ac:dyDescent="0.15">
      <c r="A477" s="2" t="s">
        <v>440</v>
      </c>
      <c r="B477" s="2" t="s">
        <v>284</v>
      </c>
      <c r="C477" s="31" t="s">
        <v>441</v>
      </c>
      <c r="D477" s="16" t="s">
        <v>99</v>
      </c>
      <c r="E477" s="2" t="s">
        <v>163</v>
      </c>
      <c r="F477" s="2" t="s">
        <v>175</v>
      </c>
      <c r="G477" s="2">
        <v>2417</v>
      </c>
      <c r="H477" s="2" t="s">
        <v>91</v>
      </c>
      <c r="I477" s="2" t="s">
        <v>81</v>
      </c>
      <c r="J477" s="2">
        <v>2</v>
      </c>
      <c r="K477" s="2"/>
    </row>
    <row r="478" spans="1:11" x14ac:dyDescent="0.15">
      <c r="A478" s="36" t="s">
        <v>440</v>
      </c>
      <c r="B478" s="36" t="s">
        <v>284</v>
      </c>
      <c r="C478" s="37" t="s">
        <v>441</v>
      </c>
      <c r="D478" s="36" t="s">
        <v>108</v>
      </c>
      <c r="E478" s="36" t="s">
        <v>163</v>
      </c>
      <c r="F478" s="36" t="s">
        <v>178</v>
      </c>
      <c r="G478" s="36">
        <v>2218</v>
      </c>
      <c r="H478" s="36" t="s">
        <v>91</v>
      </c>
      <c r="I478" s="36" t="s">
        <v>81</v>
      </c>
      <c r="J478" s="36">
        <v>3</v>
      </c>
      <c r="K478" s="36"/>
    </row>
    <row r="479" spans="1:11" x14ac:dyDescent="0.15">
      <c r="A479" s="2" t="s">
        <v>440</v>
      </c>
      <c r="B479" s="2" t="s">
        <v>284</v>
      </c>
      <c r="C479" s="16" t="s">
        <v>441</v>
      </c>
      <c r="D479" s="2" t="s">
        <v>108</v>
      </c>
      <c r="E479" s="2" t="s">
        <v>185</v>
      </c>
      <c r="F479" s="2" t="s">
        <v>458</v>
      </c>
      <c r="G479" s="2">
        <v>355</v>
      </c>
      <c r="H479" s="2" t="s">
        <v>91</v>
      </c>
      <c r="I479" s="2" t="s">
        <v>72</v>
      </c>
      <c r="J479" s="2">
        <v>1</v>
      </c>
      <c r="K479" s="2">
        <v>2.4</v>
      </c>
    </row>
    <row r="480" spans="1:11" x14ac:dyDescent="0.15">
      <c r="A480" s="2" t="s">
        <v>440</v>
      </c>
      <c r="B480" s="2" t="s">
        <v>284</v>
      </c>
      <c r="C480" s="16" t="s">
        <v>441</v>
      </c>
      <c r="D480" s="2" t="s">
        <v>108</v>
      </c>
      <c r="E480" s="2" t="s">
        <v>185</v>
      </c>
      <c r="F480" s="2" t="s">
        <v>186</v>
      </c>
      <c r="G480" s="2">
        <v>314</v>
      </c>
      <c r="H480" s="2" t="s">
        <v>91</v>
      </c>
      <c r="I480" s="2" t="s">
        <v>73</v>
      </c>
      <c r="J480" s="2">
        <v>2</v>
      </c>
      <c r="K480" s="2">
        <v>2.7</v>
      </c>
    </row>
    <row r="481" spans="1:11" x14ac:dyDescent="0.15">
      <c r="A481" s="2" t="s">
        <v>440</v>
      </c>
      <c r="B481" s="2" t="s">
        <v>284</v>
      </c>
      <c r="C481" s="16" t="s">
        <v>441</v>
      </c>
      <c r="D481" s="2" t="s">
        <v>108</v>
      </c>
      <c r="E481" s="2" t="s">
        <v>185</v>
      </c>
      <c r="F481" s="2" t="s">
        <v>459</v>
      </c>
      <c r="G481" s="2">
        <v>338</v>
      </c>
      <c r="H481" s="2" t="s">
        <v>91</v>
      </c>
      <c r="I481" s="2" t="s">
        <v>80</v>
      </c>
      <c r="J481" s="2">
        <v>1</v>
      </c>
      <c r="K481" s="2">
        <v>0.8</v>
      </c>
    </row>
    <row r="482" spans="1:11" x14ac:dyDescent="0.15">
      <c r="A482" s="2" t="s">
        <v>440</v>
      </c>
      <c r="B482" s="2" t="s">
        <v>284</v>
      </c>
      <c r="C482" s="16" t="s">
        <v>441</v>
      </c>
      <c r="D482" s="2" t="s">
        <v>108</v>
      </c>
      <c r="E482" s="2" t="s">
        <v>185</v>
      </c>
      <c r="F482" s="2" t="s">
        <v>154</v>
      </c>
      <c r="G482" s="2">
        <v>383</v>
      </c>
      <c r="H482" s="2" t="s">
        <v>91</v>
      </c>
      <c r="I482" s="2" t="s">
        <v>107</v>
      </c>
      <c r="J482" s="2">
        <v>3</v>
      </c>
      <c r="K482" s="2">
        <v>0.5</v>
      </c>
    </row>
    <row r="483" spans="1:11" x14ac:dyDescent="0.15">
      <c r="A483" s="2" t="s">
        <v>440</v>
      </c>
      <c r="B483" s="2" t="s">
        <v>284</v>
      </c>
      <c r="C483" s="16" t="s">
        <v>441</v>
      </c>
      <c r="D483" s="2" t="s">
        <v>108</v>
      </c>
      <c r="E483" s="2" t="s">
        <v>185</v>
      </c>
      <c r="F483" s="2" t="s">
        <v>106</v>
      </c>
      <c r="G483" s="2">
        <v>423</v>
      </c>
      <c r="H483" s="2" t="s">
        <v>91</v>
      </c>
      <c r="I483" s="2" t="s">
        <v>74</v>
      </c>
      <c r="J483" s="2">
        <v>3</v>
      </c>
      <c r="K483" s="2">
        <v>0.9</v>
      </c>
    </row>
    <row r="484" spans="1:11" x14ac:dyDescent="0.15">
      <c r="A484" s="2" t="s">
        <v>440</v>
      </c>
      <c r="B484" s="2" t="s">
        <v>284</v>
      </c>
      <c r="C484" s="16" t="s">
        <v>441</v>
      </c>
      <c r="D484" s="2" t="s">
        <v>108</v>
      </c>
      <c r="E484" s="2" t="s">
        <v>185</v>
      </c>
      <c r="F484" s="2" t="s">
        <v>152</v>
      </c>
      <c r="G484" s="2">
        <v>372</v>
      </c>
      <c r="H484" s="2" t="s">
        <v>91</v>
      </c>
      <c r="I484" s="2" t="s">
        <v>89</v>
      </c>
      <c r="J484" s="2">
        <v>3</v>
      </c>
      <c r="K484" s="2">
        <v>1.5</v>
      </c>
    </row>
    <row r="485" spans="1:11" x14ac:dyDescent="0.15">
      <c r="A485" s="2" t="s">
        <v>440</v>
      </c>
      <c r="B485" s="2" t="s">
        <v>284</v>
      </c>
      <c r="C485" s="16" t="s">
        <v>441</v>
      </c>
      <c r="D485" s="2" t="s">
        <v>108</v>
      </c>
      <c r="E485" s="2" t="s">
        <v>185</v>
      </c>
      <c r="F485" s="2" t="s">
        <v>147</v>
      </c>
      <c r="G485" s="2">
        <v>441</v>
      </c>
      <c r="H485" s="2" t="s">
        <v>91</v>
      </c>
      <c r="I485" s="2" t="s">
        <v>72</v>
      </c>
      <c r="J485" s="2">
        <v>2</v>
      </c>
      <c r="K485" s="2">
        <v>0.3</v>
      </c>
    </row>
    <row r="486" spans="1:11" x14ac:dyDescent="0.15">
      <c r="A486" s="2" t="s">
        <v>440</v>
      </c>
      <c r="B486" s="2" t="s">
        <v>284</v>
      </c>
      <c r="C486" s="16" t="s">
        <v>441</v>
      </c>
      <c r="D486" s="2" t="s">
        <v>108</v>
      </c>
      <c r="E486" s="2" t="s">
        <v>185</v>
      </c>
      <c r="F486" s="2" t="s">
        <v>144</v>
      </c>
      <c r="G486" s="2">
        <v>437</v>
      </c>
      <c r="H486" s="2" t="s">
        <v>91</v>
      </c>
      <c r="I486" s="2" t="s">
        <v>77</v>
      </c>
      <c r="J486" s="2">
        <v>3</v>
      </c>
      <c r="K486" s="2">
        <v>0.1</v>
      </c>
    </row>
    <row r="487" spans="1:11" x14ac:dyDescent="0.15">
      <c r="A487" s="2" t="s">
        <v>440</v>
      </c>
      <c r="B487" s="2" t="s">
        <v>284</v>
      </c>
      <c r="C487" s="16" t="s">
        <v>441</v>
      </c>
      <c r="D487" s="2" t="s">
        <v>108</v>
      </c>
      <c r="E487" s="2" t="s">
        <v>185</v>
      </c>
      <c r="F487" s="2" t="s">
        <v>365</v>
      </c>
      <c r="G487" s="2">
        <v>417</v>
      </c>
      <c r="H487" s="2" t="s">
        <v>91</v>
      </c>
      <c r="I487" s="2" t="s">
        <v>70</v>
      </c>
      <c r="J487" s="2">
        <v>1</v>
      </c>
      <c r="K487" s="2">
        <v>0.5</v>
      </c>
    </row>
    <row r="488" spans="1:11" x14ac:dyDescent="0.15">
      <c r="A488" s="2" t="s">
        <v>440</v>
      </c>
      <c r="B488" s="2" t="s">
        <v>284</v>
      </c>
      <c r="C488" s="16" t="s">
        <v>441</v>
      </c>
      <c r="D488" s="2" t="s">
        <v>108</v>
      </c>
      <c r="E488" s="2" t="s">
        <v>185</v>
      </c>
      <c r="F488" s="2" t="s">
        <v>366</v>
      </c>
      <c r="G488" s="2">
        <v>347</v>
      </c>
      <c r="H488" s="2" t="s">
        <v>91</v>
      </c>
      <c r="I488" s="2" t="s">
        <v>72</v>
      </c>
      <c r="J488" s="2">
        <v>1</v>
      </c>
      <c r="K488" s="2">
        <v>1.4</v>
      </c>
    </row>
    <row r="489" spans="1:11" x14ac:dyDescent="0.15">
      <c r="A489" s="2" t="s">
        <v>440</v>
      </c>
      <c r="B489" s="2" t="s">
        <v>284</v>
      </c>
      <c r="C489" s="16" t="s">
        <v>441</v>
      </c>
      <c r="D489" s="2" t="s">
        <v>108</v>
      </c>
      <c r="E489" s="2" t="s">
        <v>185</v>
      </c>
      <c r="F489" s="2" t="s">
        <v>460</v>
      </c>
      <c r="G489" s="2">
        <v>409</v>
      </c>
      <c r="H489" s="2" t="s">
        <v>91</v>
      </c>
      <c r="I489" s="2" t="s">
        <v>79</v>
      </c>
      <c r="J489" s="2">
        <v>1</v>
      </c>
      <c r="K489" s="2">
        <v>3.6</v>
      </c>
    </row>
    <row r="490" spans="1:11" x14ac:dyDescent="0.15">
      <c r="A490" s="2" t="s">
        <v>440</v>
      </c>
      <c r="B490" s="2" t="s">
        <v>284</v>
      </c>
      <c r="C490" s="31" t="s">
        <v>441</v>
      </c>
      <c r="D490" s="16" t="s">
        <v>108</v>
      </c>
      <c r="E490" s="2" t="s">
        <v>185</v>
      </c>
      <c r="F490" s="2" t="s">
        <v>187</v>
      </c>
      <c r="G490" s="2">
        <v>307</v>
      </c>
      <c r="H490" s="2" t="s">
        <v>91</v>
      </c>
      <c r="I490" s="2" t="s">
        <v>98</v>
      </c>
      <c r="J490" s="2">
        <v>2</v>
      </c>
      <c r="K490" s="2">
        <v>1.9</v>
      </c>
    </row>
    <row r="491" spans="1:11" x14ac:dyDescent="0.15">
      <c r="A491" s="2" t="s">
        <v>440</v>
      </c>
      <c r="B491" s="2" t="s">
        <v>284</v>
      </c>
      <c r="C491" s="16" t="s">
        <v>441</v>
      </c>
      <c r="D491" s="2" t="s">
        <v>108</v>
      </c>
      <c r="E491" s="2" t="s">
        <v>185</v>
      </c>
      <c r="F491" s="2" t="s">
        <v>461</v>
      </c>
      <c r="G491" s="2">
        <v>270</v>
      </c>
      <c r="H491" s="2" t="s">
        <v>91</v>
      </c>
      <c r="I491" s="2" t="s">
        <v>74</v>
      </c>
      <c r="J491" s="2">
        <v>1</v>
      </c>
      <c r="K491" s="2">
        <v>0.7</v>
      </c>
    </row>
    <row r="492" spans="1:11" x14ac:dyDescent="0.15">
      <c r="A492" s="2" t="s">
        <v>440</v>
      </c>
      <c r="B492" s="2" t="s">
        <v>284</v>
      </c>
      <c r="C492" s="16" t="s">
        <v>441</v>
      </c>
      <c r="D492" s="2" t="s">
        <v>108</v>
      </c>
      <c r="E492" s="2" t="s">
        <v>185</v>
      </c>
      <c r="F492" s="2" t="s">
        <v>367</v>
      </c>
      <c r="G492" s="2">
        <v>455</v>
      </c>
      <c r="H492" s="2" t="s">
        <v>91</v>
      </c>
      <c r="I492" s="2" t="s">
        <v>73</v>
      </c>
      <c r="J492" s="2">
        <v>3</v>
      </c>
      <c r="K492" s="2">
        <v>0.7</v>
      </c>
    </row>
    <row r="493" spans="1:11" x14ac:dyDescent="0.15">
      <c r="A493" s="2" t="s">
        <v>440</v>
      </c>
      <c r="B493" s="2" t="s">
        <v>284</v>
      </c>
      <c r="C493" s="31" t="s">
        <v>441</v>
      </c>
      <c r="D493" s="16" t="s">
        <v>108</v>
      </c>
      <c r="E493" s="2" t="s">
        <v>185</v>
      </c>
      <c r="F493" s="2" t="s">
        <v>153</v>
      </c>
      <c r="G493" s="2">
        <v>404</v>
      </c>
      <c r="H493" s="2" t="s">
        <v>91</v>
      </c>
      <c r="I493" s="2" t="s">
        <v>88</v>
      </c>
      <c r="J493" s="2">
        <v>3</v>
      </c>
      <c r="K493" s="2">
        <v>2.8</v>
      </c>
    </row>
    <row r="494" spans="1:11" x14ac:dyDescent="0.15">
      <c r="A494" s="2" t="s">
        <v>440</v>
      </c>
      <c r="B494" s="2" t="s">
        <v>284</v>
      </c>
      <c r="C494" s="16" t="s">
        <v>441</v>
      </c>
      <c r="D494" s="2" t="s">
        <v>108</v>
      </c>
      <c r="E494" s="2" t="s">
        <v>185</v>
      </c>
      <c r="F494" s="2" t="s">
        <v>141</v>
      </c>
      <c r="G494" s="2">
        <v>459</v>
      </c>
      <c r="H494" s="2" t="s">
        <v>91</v>
      </c>
      <c r="I494" s="2" t="s">
        <v>72</v>
      </c>
      <c r="J494" s="2">
        <v>3</v>
      </c>
      <c r="K494" s="2">
        <v>0.7</v>
      </c>
    </row>
    <row r="495" spans="1:11" x14ac:dyDescent="0.15">
      <c r="A495" s="2" t="s">
        <v>440</v>
      </c>
      <c r="B495" s="2" t="s">
        <v>284</v>
      </c>
      <c r="C495" s="16" t="s">
        <v>441</v>
      </c>
      <c r="D495" s="2" t="s">
        <v>108</v>
      </c>
      <c r="E495" s="2" t="s">
        <v>185</v>
      </c>
      <c r="F495" s="2" t="s">
        <v>155</v>
      </c>
      <c r="G495" s="2">
        <v>443</v>
      </c>
      <c r="H495" s="2" t="s">
        <v>91</v>
      </c>
      <c r="I495" s="2" t="s">
        <v>89</v>
      </c>
      <c r="J495" s="2">
        <v>3</v>
      </c>
      <c r="K495" s="2">
        <v>2.2000000000000002</v>
      </c>
    </row>
    <row r="496" spans="1:11" x14ac:dyDescent="0.15">
      <c r="A496" s="2" t="s">
        <v>440</v>
      </c>
      <c r="B496" s="2" t="s">
        <v>284</v>
      </c>
      <c r="C496" s="16" t="s">
        <v>441</v>
      </c>
      <c r="D496" s="2" t="s">
        <v>108</v>
      </c>
      <c r="E496" s="2" t="s">
        <v>185</v>
      </c>
      <c r="F496" s="2" t="s">
        <v>368</v>
      </c>
      <c r="G496" s="2">
        <v>459</v>
      </c>
      <c r="H496" s="2" t="s">
        <v>91</v>
      </c>
      <c r="I496" s="2" t="s">
        <v>77</v>
      </c>
      <c r="J496" s="2">
        <v>1</v>
      </c>
      <c r="K496" s="2">
        <v>1</v>
      </c>
    </row>
    <row r="497" spans="1:11" x14ac:dyDescent="0.15">
      <c r="A497" s="2" t="s">
        <v>440</v>
      </c>
      <c r="B497" s="2" t="s">
        <v>284</v>
      </c>
      <c r="C497" s="16" t="s">
        <v>441</v>
      </c>
      <c r="D497" s="2" t="s">
        <v>108</v>
      </c>
      <c r="E497" s="2" t="s">
        <v>185</v>
      </c>
      <c r="F497" s="2" t="s">
        <v>304</v>
      </c>
      <c r="G497" s="2">
        <v>479</v>
      </c>
      <c r="H497" s="2" t="s">
        <v>91</v>
      </c>
      <c r="I497" s="2" t="s">
        <v>80</v>
      </c>
      <c r="J497" s="2">
        <v>1</v>
      </c>
      <c r="K497" s="2">
        <v>1.8</v>
      </c>
    </row>
    <row r="498" spans="1:11" x14ac:dyDescent="0.15">
      <c r="A498" s="2" t="s">
        <v>440</v>
      </c>
      <c r="B498" s="2" t="s">
        <v>284</v>
      </c>
      <c r="C498" s="16" t="s">
        <v>441</v>
      </c>
      <c r="D498" s="2" t="s">
        <v>108</v>
      </c>
      <c r="E498" s="2" t="s">
        <v>185</v>
      </c>
      <c r="F498" s="2" t="s">
        <v>458</v>
      </c>
      <c r="G498" s="2">
        <v>355</v>
      </c>
      <c r="H498" s="2" t="s">
        <v>91</v>
      </c>
      <c r="I498" s="2" t="s">
        <v>72</v>
      </c>
      <c r="J498" s="2">
        <v>1</v>
      </c>
      <c r="K498" s="2">
        <v>2.4</v>
      </c>
    </row>
    <row r="499" spans="1:11" x14ac:dyDescent="0.15">
      <c r="A499" s="2" t="s">
        <v>440</v>
      </c>
      <c r="B499" s="2" t="s">
        <v>284</v>
      </c>
      <c r="C499" s="16" t="s">
        <v>441</v>
      </c>
      <c r="D499" s="2" t="s">
        <v>108</v>
      </c>
      <c r="E499" s="2" t="s">
        <v>185</v>
      </c>
      <c r="F499" s="2" t="s">
        <v>186</v>
      </c>
      <c r="G499" s="2">
        <v>314</v>
      </c>
      <c r="H499" s="2" t="s">
        <v>91</v>
      </c>
      <c r="I499" s="2" t="s">
        <v>73</v>
      </c>
      <c r="J499" s="2">
        <v>2</v>
      </c>
      <c r="K499" s="2">
        <v>2.7</v>
      </c>
    </row>
    <row r="500" spans="1:11" x14ac:dyDescent="0.15">
      <c r="A500" s="2" t="s">
        <v>440</v>
      </c>
      <c r="B500" s="2" t="s">
        <v>284</v>
      </c>
      <c r="C500" s="16" t="s">
        <v>441</v>
      </c>
      <c r="D500" s="2" t="s">
        <v>108</v>
      </c>
      <c r="E500" s="2" t="s">
        <v>185</v>
      </c>
      <c r="F500" s="2" t="s">
        <v>459</v>
      </c>
      <c r="G500" s="2">
        <v>338</v>
      </c>
      <c r="H500" s="2" t="s">
        <v>91</v>
      </c>
      <c r="I500" s="2" t="s">
        <v>80</v>
      </c>
      <c r="J500" s="2">
        <v>1</v>
      </c>
      <c r="K500" s="2">
        <v>0.8</v>
      </c>
    </row>
    <row r="501" spans="1:11" x14ac:dyDescent="0.15">
      <c r="A501" s="36" t="s">
        <v>440</v>
      </c>
      <c r="B501" s="36" t="s">
        <v>284</v>
      </c>
      <c r="C501" s="37" t="s">
        <v>441</v>
      </c>
      <c r="D501" s="36" t="s">
        <v>108</v>
      </c>
      <c r="E501" s="36" t="s">
        <v>185</v>
      </c>
      <c r="F501" s="36" t="s">
        <v>154</v>
      </c>
      <c r="G501" s="36">
        <v>383</v>
      </c>
      <c r="H501" s="36" t="s">
        <v>91</v>
      </c>
      <c r="I501" s="36" t="s">
        <v>107</v>
      </c>
      <c r="J501" s="36">
        <v>3</v>
      </c>
      <c r="K501" s="36">
        <v>0.5</v>
      </c>
    </row>
    <row r="502" spans="1:11" x14ac:dyDescent="0.15">
      <c r="A502" s="2" t="s">
        <v>440</v>
      </c>
      <c r="B502" s="2" t="s">
        <v>284</v>
      </c>
      <c r="C502" s="16" t="s">
        <v>441</v>
      </c>
      <c r="D502" s="2" t="s">
        <v>108</v>
      </c>
      <c r="E502" s="2" t="s">
        <v>185</v>
      </c>
      <c r="F502" s="2" t="s">
        <v>106</v>
      </c>
      <c r="G502" s="2">
        <v>423</v>
      </c>
      <c r="H502" s="2" t="s">
        <v>91</v>
      </c>
      <c r="I502" s="2" t="s">
        <v>74</v>
      </c>
      <c r="J502" s="2">
        <v>3</v>
      </c>
      <c r="K502" s="2">
        <v>0.9</v>
      </c>
    </row>
    <row r="503" spans="1:11" x14ac:dyDescent="0.15">
      <c r="A503" s="2" t="s">
        <v>440</v>
      </c>
      <c r="B503" s="2" t="s">
        <v>284</v>
      </c>
      <c r="C503" s="16" t="s">
        <v>441</v>
      </c>
      <c r="D503" s="2" t="s">
        <v>108</v>
      </c>
      <c r="E503" s="2" t="s">
        <v>185</v>
      </c>
      <c r="F503" s="2" t="s">
        <v>152</v>
      </c>
      <c r="G503" s="2">
        <v>372</v>
      </c>
      <c r="H503" s="2" t="s">
        <v>91</v>
      </c>
      <c r="I503" s="2" t="s">
        <v>89</v>
      </c>
      <c r="J503" s="2">
        <v>3</v>
      </c>
      <c r="K503" s="2">
        <v>1.5</v>
      </c>
    </row>
    <row r="504" spans="1:11" x14ac:dyDescent="0.15">
      <c r="A504" s="2" t="s">
        <v>440</v>
      </c>
      <c r="B504" s="2" t="s">
        <v>284</v>
      </c>
      <c r="C504" s="16" t="s">
        <v>441</v>
      </c>
      <c r="D504" s="2" t="s">
        <v>108</v>
      </c>
      <c r="E504" s="2" t="s">
        <v>185</v>
      </c>
      <c r="F504" s="2" t="s">
        <v>147</v>
      </c>
      <c r="G504" s="2">
        <v>441</v>
      </c>
      <c r="H504" s="2" t="s">
        <v>91</v>
      </c>
      <c r="I504" s="2" t="s">
        <v>72</v>
      </c>
      <c r="J504" s="2">
        <v>2</v>
      </c>
      <c r="K504" s="2">
        <v>0.3</v>
      </c>
    </row>
    <row r="505" spans="1:11" x14ac:dyDescent="0.15">
      <c r="A505" s="2" t="s">
        <v>440</v>
      </c>
      <c r="B505" s="2" t="s">
        <v>284</v>
      </c>
      <c r="C505" s="16" t="s">
        <v>441</v>
      </c>
      <c r="D505" s="2" t="s">
        <v>108</v>
      </c>
      <c r="E505" s="2" t="s">
        <v>185</v>
      </c>
      <c r="F505" s="2" t="s">
        <v>144</v>
      </c>
      <c r="G505" s="2">
        <v>437</v>
      </c>
      <c r="H505" s="2" t="s">
        <v>91</v>
      </c>
      <c r="I505" s="2" t="s">
        <v>77</v>
      </c>
      <c r="J505" s="2">
        <v>3</v>
      </c>
      <c r="K505" s="2">
        <v>0.1</v>
      </c>
    </row>
    <row r="506" spans="1:11" x14ac:dyDescent="0.15">
      <c r="A506" s="2" t="s">
        <v>440</v>
      </c>
      <c r="B506" s="2" t="s">
        <v>284</v>
      </c>
      <c r="C506" s="16" t="s">
        <v>441</v>
      </c>
      <c r="D506" s="2" t="s">
        <v>108</v>
      </c>
      <c r="E506" s="2" t="s">
        <v>185</v>
      </c>
      <c r="F506" s="2" t="s">
        <v>365</v>
      </c>
      <c r="G506" s="2">
        <v>417</v>
      </c>
      <c r="H506" s="2" t="s">
        <v>91</v>
      </c>
      <c r="I506" s="2" t="s">
        <v>70</v>
      </c>
      <c r="J506" s="2">
        <v>1</v>
      </c>
      <c r="K506" s="2">
        <v>0.5</v>
      </c>
    </row>
    <row r="507" spans="1:11" x14ac:dyDescent="0.15">
      <c r="A507" s="2" t="s">
        <v>440</v>
      </c>
      <c r="B507" s="2" t="s">
        <v>284</v>
      </c>
      <c r="C507" s="16" t="s">
        <v>441</v>
      </c>
      <c r="D507" s="2" t="s">
        <v>108</v>
      </c>
      <c r="E507" s="2" t="s">
        <v>185</v>
      </c>
      <c r="F507" s="2" t="s">
        <v>366</v>
      </c>
      <c r="G507" s="2">
        <v>347</v>
      </c>
      <c r="H507" s="2" t="s">
        <v>91</v>
      </c>
      <c r="I507" s="2" t="s">
        <v>72</v>
      </c>
      <c r="J507" s="2">
        <v>1</v>
      </c>
      <c r="K507" s="2">
        <v>1.4</v>
      </c>
    </row>
    <row r="508" spans="1:11" x14ac:dyDescent="0.15">
      <c r="A508" s="2" t="s">
        <v>440</v>
      </c>
      <c r="B508" s="2" t="s">
        <v>284</v>
      </c>
      <c r="C508" s="16" t="s">
        <v>441</v>
      </c>
      <c r="D508" s="2" t="s">
        <v>108</v>
      </c>
      <c r="E508" s="2" t="s">
        <v>185</v>
      </c>
      <c r="F508" s="2" t="s">
        <v>460</v>
      </c>
      <c r="G508" s="2">
        <v>409</v>
      </c>
      <c r="H508" s="2" t="s">
        <v>91</v>
      </c>
      <c r="I508" s="2" t="s">
        <v>79</v>
      </c>
      <c r="J508" s="2">
        <v>1</v>
      </c>
      <c r="K508" s="2">
        <v>3.6</v>
      </c>
    </row>
    <row r="509" spans="1:11" x14ac:dyDescent="0.15">
      <c r="A509" s="2" t="s">
        <v>440</v>
      </c>
      <c r="B509" s="2" t="s">
        <v>284</v>
      </c>
      <c r="C509" s="16" t="s">
        <v>441</v>
      </c>
      <c r="D509" s="2" t="s">
        <v>108</v>
      </c>
      <c r="E509" s="2" t="s">
        <v>185</v>
      </c>
      <c r="F509" s="2" t="s">
        <v>187</v>
      </c>
      <c r="G509" s="2">
        <v>307</v>
      </c>
      <c r="H509" s="2" t="s">
        <v>91</v>
      </c>
      <c r="I509" s="2" t="s">
        <v>98</v>
      </c>
      <c r="J509" s="2">
        <v>2</v>
      </c>
      <c r="K509" s="2">
        <v>1.9</v>
      </c>
    </row>
    <row r="510" spans="1:11" x14ac:dyDescent="0.15">
      <c r="A510" s="2" t="s">
        <v>440</v>
      </c>
      <c r="B510" s="2" t="s">
        <v>284</v>
      </c>
      <c r="C510" s="16" t="s">
        <v>441</v>
      </c>
      <c r="D510" s="2" t="s">
        <v>108</v>
      </c>
      <c r="E510" s="2" t="s">
        <v>185</v>
      </c>
      <c r="F510" s="2" t="s">
        <v>461</v>
      </c>
      <c r="G510" s="2">
        <v>270</v>
      </c>
      <c r="H510" s="2" t="s">
        <v>91</v>
      </c>
      <c r="I510" s="2" t="s">
        <v>74</v>
      </c>
      <c r="J510" s="2">
        <v>1</v>
      </c>
      <c r="K510" s="2">
        <v>0.7</v>
      </c>
    </row>
    <row r="511" spans="1:11" x14ac:dyDescent="0.15">
      <c r="A511" s="2" t="s">
        <v>440</v>
      </c>
      <c r="B511" s="2" t="s">
        <v>284</v>
      </c>
      <c r="C511" s="16" t="s">
        <v>441</v>
      </c>
      <c r="D511" s="2" t="s">
        <v>108</v>
      </c>
      <c r="E511" s="2" t="s">
        <v>185</v>
      </c>
      <c r="F511" s="2" t="s">
        <v>367</v>
      </c>
      <c r="G511" s="2">
        <v>455</v>
      </c>
      <c r="H511" s="2" t="s">
        <v>91</v>
      </c>
      <c r="I511" s="2" t="s">
        <v>73</v>
      </c>
      <c r="J511" s="2">
        <v>3</v>
      </c>
      <c r="K511" s="2">
        <v>0.7</v>
      </c>
    </row>
    <row r="512" spans="1:11" x14ac:dyDescent="0.15">
      <c r="A512" s="36" t="s">
        <v>440</v>
      </c>
      <c r="B512" s="36" t="s">
        <v>284</v>
      </c>
      <c r="C512" s="37" t="s">
        <v>441</v>
      </c>
      <c r="D512" s="36" t="s">
        <v>108</v>
      </c>
      <c r="E512" s="36" t="s">
        <v>185</v>
      </c>
      <c r="F512" s="36" t="s">
        <v>153</v>
      </c>
      <c r="G512" s="36">
        <v>404</v>
      </c>
      <c r="H512" s="36" t="s">
        <v>91</v>
      </c>
      <c r="I512" s="36" t="s">
        <v>88</v>
      </c>
      <c r="J512" s="36">
        <v>3</v>
      </c>
      <c r="K512" s="36">
        <v>2.8</v>
      </c>
    </row>
    <row r="513" spans="1:11" x14ac:dyDescent="0.15">
      <c r="A513" s="2" t="s">
        <v>440</v>
      </c>
      <c r="B513" s="2" t="s">
        <v>284</v>
      </c>
      <c r="C513" s="16" t="s">
        <v>441</v>
      </c>
      <c r="D513" s="2" t="s">
        <v>108</v>
      </c>
      <c r="E513" s="2" t="s">
        <v>185</v>
      </c>
      <c r="F513" s="2" t="s">
        <v>141</v>
      </c>
      <c r="G513" s="2">
        <v>459</v>
      </c>
      <c r="H513" s="2" t="s">
        <v>91</v>
      </c>
      <c r="I513" s="2" t="s">
        <v>72</v>
      </c>
      <c r="J513" s="2">
        <v>3</v>
      </c>
      <c r="K513" s="2">
        <v>0.7</v>
      </c>
    </row>
    <row r="514" spans="1:11" x14ac:dyDescent="0.15">
      <c r="A514" s="2" t="s">
        <v>440</v>
      </c>
      <c r="B514" s="2" t="s">
        <v>284</v>
      </c>
      <c r="C514" s="16" t="s">
        <v>441</v>
      </c>
      <c r="D514" s="2" t="s">
        <v>108</v>
      </c>
      <c r="E514" s="2" t="s">
        <v>185</v>
      </c>
      <c r="F514" s="2" t="s">
        <v>155</v>
      </c>
      <c r="G514" s="2">
        <v>443</v>
      </c>
      <c r="H514" s="2" t="s">
        <v>91</v>
      </c>
      <c r="I514" s="2" t="s">
        <v>89</v>
      </c>
      <c r="J514" s="2">
        <v>3</v>
      </c>
      <c r="K514" s="2">
        <v>2.2000000000000002</v>
      </c>
    </row>
    <row r="515" spans="1:11" x14ac:dyDescent="0.15">
      <c r="A515" s="2" t="s">
        <v>440</v>
      </c>
      <c r="B515" s="2" t="s">
        <v>284</v>
      </c>
      <c r="C515" s="16" t="s">
        <v>441</v>
      </c>
      <c r="D515" s="2" t="s">
        <v>108</v>
      </c>
      <c r="E515" s="2" t="s">
        <v>185</v>
      </c>
      <c r="F515" s="2" t="s">
        <v>368</v>
      </c>
      <c r="G515" s="2">
        <v>459</v>
      </c>
      <c r="H515" s="2" t="s">
        <v>91</v>
      </c>
      <c r="I515" s="2" t="s">
        <v>77</v>
      </c>
      <c r="J515" s="2">
        <v>1</v>
      </c>
      <c r="K515" s="2">
        <v>1</v>
      </c>
    </row>
    <row r="516" spans="1:11" x14ac:dyDescent="0.15">
      <c r="A516" s="2" t="s">
        <v>440</v>
      </c>
      <c r="B516" s="2" t="s">
        <v>284</v>
      </c>
      <c r="C516" s="16" t="s">
        <v>441</v>
      </c>
      <c r="D516" s="2" t="s">
        <v>99</v>
      </c>
      <c r="E516" s="2" t="s">
        <v>185</v>
      </c>
      <c r="F516" s="2" t="s">
        <v>304</v>
      </c>
      <c r="G516" s="2">
        <v>479</v>
      </c>
      <c r="H516" s="2" t="s">
        <v>91</v>
      </c>
      <c r="I516" s="2" t="s">
        <v>80</v>
      </c>
      <c r="J516" s="2">
        <v>1</v>
      </c>
      <c r="K516" s="2">
        <v>1.8</v>
      </c>
    </row>
    <row r="517" spans="1:11" x14ac:dyDescent="0.15">
      <c r="A517" s="2" t="s">
        <v>440</v>
      </c>
      <c r="B517" s="2" t="s">
        <v>284</v>
      </c>
      <c r="C517" s="16" t="s">
        <v>441</v>
      </c>
      <c r="D517" s="2" t="s">
        <v>99</v>
      </c>
      <c r="E517" s="2" t="s">
        <v>185</v>
      </c>
      <c r="F517" s="2" t="s">
        <v>442</v>
      </c>
      <c r="G517" s="2">
        <v>334</v>
      </c>
      <c r="H517" s="2" t="s">
        <v>91</v>
      </c>
      <c r="I517" s="2" t="s">
        <v>92</v>
      </c>
      <c r="J517" s="2">
        <v>1</v>
      </c>
      <c r="K517" s="2">
        <v>2</v>
      </c>
    </row>
    <row r="518" spans="1:11" x14ac:dyDescent="0.15">
      <c r="A518" s="2" t="s">
        <v>440</v>
      </c>
      <c r="B518" s="2" t="s">
        <v>284</v>
      </c>
      <c r="C518" s="16" t="s">
        <v>441</v>
      </c>
      <c r="D518" s="2" t="s">
        <v>99</v>
      </c>
      <c r="E518" s="2" t="s">
        <v>185</v>
      </c>
      <c r="F518" s="2" t="s">
        <v>443</v>
      </c>
      <c r="G518" s="2">
        <v>449</v>
      </c>
      <c r="H518" s="2" t="s">
        <v>91</v>
      </c>
      <c r="I518" s="2" t="s">
        <v>70</v>
      </c>
      <c r="J518" s="2">
        <v>2</v>
      </c>
      <c r="K518" s="2">
        <v>0.8</v>
      </c>
    </row>
    <row r="519" spans="1:11" x14ac:dyDescent="0.15">
      <c r="A519" s="2" t="s">
        <v>440</v>
      </c>
      <c r="B519" s="2" t="s">
        <v>284</v>
      </c>
      <c r="C519" s="16" t="s">
        <v>441</v>
      </c>
      <c r="D519" s="2" t="s">
        <v>99</v>
      </c>
      <c r="E519" s="2" t="s">
        <v>185</v>
      </c>
      <c r="F519" s="2" t="s">
        <v>444</v>
      </c>
      <c r="G519" s="2">
        <v>269</v>
      </c>
      <c r="H519" s="2" t="s">
        <v>91</v>
      </c>
      <c r="I519" s="2" t="s">
        <v>98</v>
      </c>
      <c r="J519" s="2">
        <v>1</v>
      </c>
      <c r="K519" s="2">
        <v>1.6</v>
      </c>
    </row>
    <row r="520" spans="1:11" x14ac:dyDescent="0.15">
      <c r="A520" s="36" t="s">
        <v>440</v>
      </c>
      <c r="B520" s="36" t="s">
        <v>284</v>
      </c>
      <c r="C520" s="37" t="s">
        <v>441</v>
      </c>
      <c r="D520" s="36" t="s">
        <v>99</v>
      </c>
      <c r="E520" s="36" t="s">
        <v>185</v>
      </c>
      <c r="F520" s="36" t="s">
        <v>445</v>
      </c>
      <c r="G520" s="36">
        <v>309</v>
      </c>
      <c r="H520" s="36" t="s">
        <v>91</v>
      </c>
      <c r="I520" s="36" t="s">
        <v>98</v>
      </c>
      <c r="J520" s="36">
        <v>1</v>
      </c>
      <c r="K520" s="36">
        <v>1.3</v>
      </c>
    </row>
    <row r="521" spans="1:11" x14ac:dyDescent="0.15">
      <c r="A521" s="2" t="s">
        <v>440</v>
      </c>
      <c r="B521" s="2" t="s">
        <v>284</v>
      </c>
      <c r="C521" s="31" t="s">
        <v>441</v>
      </c>
      <c r="D521" s="16" t="s">
        <v>99</v>
      </c>
      <c r="E521" s="2" t="s">
        <v>185</v>
      </c>
      <c r="F521" s="2" t="s">
        <v>82</v>
      </c>
      <c r="G521" s="2">
        <v>407</v>
      </c>
      <c r="H521" s="2" t="s">
        <v>91</v>
      </c>
      <c r="I521" s="2" t="s">
        <v>76</v>
      </c>
      <c r="J521" s="2">
        <v>2</v>
      </c>
      <c r="K521" s="2">
        <v>3.3</v>
      </c>
    </row>
    <row r="522" spans="1:11" x14ac:dyDescent="0.15">
      <c r="A522" s="2" t="s">
        <v>440</v>
      </c>
      <c r="B522" s="2" t="s">
        <v>284</v>
      </c>
      <c r="C522" s="16" t="s">
        <v>441</v>
      </c>
      <c r="D522" s="2" t="s">
        <v>99</v>
      </c>
      <c r="E522" s="2" t="s">
        <v>185</v>
      </c>
      <c r="F522" s="2" t="s">
        <v>446</v>
      </c>
      <c r="G522" s="2">
        <v>423</v>
      </c>
      <c r="H522" s="2" t="s">
        <v>91</v>
      </c>
      <c r="I522" s="2" t="s">
        <v>447</v>
      </c>
      <c r="J522" s="2">
        <v>2</v>
      </c>
      <c r="K522" s="2">
        <v>2.2000000000000002</v>
      </c>
    </row>
    <row r="523" spans="1:11" x14ac:dyDescent="0.15">
      <c r="A523" s="2" t="s">
        <v>440</v>
      </c>
      <c r="B523" s="2" t="s">
        <v>284</v>
      </c>
      <c r="C523" s="16" t="s">
        <v>441</v>
      </c>
      <c r="D523" s="2" t="s">
        <v>99</v>
      </c>
      <c r="E523" s="2" t="s">
        <v>185</v>
      </c>
      <c r="F523" s="2" t="s">
        <v>375</v>
      </c>
      <c r="G523" s="2">
        <v>424</v>
      </c>
      <c r="H523" s="2" t="s">
        <v>91</v>
      </c>
      <c r="I523" s="2" t="s">
        <v>76</v>
      </c>
      <c r="J523" s="2">
        <v>3</v>
      </c>
      <c r="K523" s="2">
        <v>1.7</v>
      </c>
    </row>
    <row r="524" spans="1:11" x14ac:dyDescent="0.15">
      <c r="A524" s="2" t="s">
        <v>440</v>
      </c>
      <c r="B524" s="2" t="s">
        <v>284</v>
      </c>
      <c r="C524" s="16" t="s">
        <v>441</v>
      </c>
      <c r="D524" s="2" t="s">
        <v>99</v>
      </c>
      <c r="E524" s="2" t="s">
        <v>185</v>
      </c>
      <c r="F524" s="2" t="s">
        <v>193</v>
      </c>
      <c r="G524" s="2">
        <v>469</v>
      </c>
      <c r="H524" s="2" t="s">
        <v>91</v>
      </c>
      <c r="I524" s="2" t="s">
        <v>92</v>
      </c>
      <c r="J524" s="2">
        <v>3</v>
      </c>
      <c r="K524" s="2">
        <v>0.1</v>
      </c>
    </row>
    <row r="525" spans="1:11" x14ac:dyDescent="0.15">
      <c r="A525" s="2" t="s">
        <v>440</v>
      </c>
      <c r="B525" s="2" t="s">
        <v>284</v>
      </c>
      <c r="C525" s="16" t="s">
        <v>441</v>
      </c>
      <c r="D525" s="2" t="s">
        <v>99</v>
      </c>
      <c r="E525" s="2" t="s">
        <v>185</v>
      </c>
      <c r="F525" s="2" t="s">
        <v>127</v>
      </c>
      <c r="G525" s="2">
        <v>518</v>
      </c>
      <c r="H525" s="2" t="s">
        <v>91</v>
      </c>
      <c r="I525" s="2" t="s">
        <v>71</v>
      </c>
      <c r="J525" s="2">
        <v>2</v>
      </c>
      <c r="K525" s="2">
        <v>0.9</v>
      </c>
    </row>
    <row r="526" spans="1:11" x14ac:dyDescent="0.15">
      <c r="A526" s="2" t="s">
        <v>440</v>
      </c>
      <c r="B526" s="2" t="s">
        <v>284</v>
      </c>
      <c r="C526" s="16" t="s">
        <v>441</v>
      </c>
      <c r="D526" s="2" t="s">
        <v>99</v>
      </c>
      <c r="E526" s="2" t="s">
        <v>185</v>
      </c>
      <c r="F526" s="2" t="s">
        <v>96</v>
      </c>
      <c r="G526" s="2">
        <v>469</v>
      </c>
      <c r="H526" s="2" t="s">
        <v>91</v>
      </c>
      <c r="I526" s="2" t="s">
        <v>73</v>
      </c>
      <c r="J526" s="2">
        <v>3</v>
      </c>
      <c r="K526" s="2">
        <v>1.1000000000000001</v>
      </c>
    </row>
    <row r="527" spans="1:11" x14ac:dyDescent="0.15">
      <c r="A527" s="2" t="s">
        <v>440</v>
      </c>
      <c r="B527" s="2" t="s">
        <v>284</v>
      </c>
      <c r="C527" s="16" t="s">
        <v>441</v>
      </c>
      <c r="D527" s="2" t="s">
        <v>99</v>
      </c>
      <c r="E527" s="2" t="s">
        <v>185</v>
      </c>
      <c r="F527" s="2" t="s">
        <v>195</v>
      </c>
      <c r="G527" s="2">
        <v>421</v>
      </c>
      <c r="H527" s="2" t="s">
        <v>91</v>
      </c>
      <c r="I527" s="2" t="s">
        <v>80</v>
      </c>
      <c r="J527" s="2">
        <v>2</v>
      </c>
      <c r="K527" s="2">
        <v>2</v>
      </c>
    </row>
    <row r="528" spans="1:11" x14ac:dyDescent="0.15">
      <c r="A528" s="2" t="s">
        <v>440</v>
      </c>
      <c r="B528" s="2" t="s">
        <v>284</v>
      </c>
      <c r="C528" s="31" t="s">
        <v>441</v>
      </c>
      <c r="D528" s="16" t="s">
        <v>99</v>
      </c>
      <c r="E528" s="2" t="s">
        <v>185</v>
      </c>
      <c r="F528" s="2" t="s">
        <v>448</v>
      </c>
      <c r="G528" s="2">
        <v>506</v>
      </c>
      <c r="H528" s="2" t="s">
        <v>91</v>
      </c>
      <c r="I528" s="2" t="s">
        <v>70</v>
      </c>
      <c r="J528" s="2">
        <v>2</v>
      </c>
      <c r="K528" s="2">
        <v>1.9</v>
      </c>
    </row>
    <row r="529" spans="1:11" x14ac:dyDescent="0.15">
      <c r="A529" s="36" t="s">
        <v>440</v>
      </c>
      <c r="B529" s="36" t="s">
        <v>284</v>
      </c>
      <c r="C529" s="37" t="s">
        <v>441</v>
      </c>
      <c r="D529" s="36" t="s">
        <v>99</v>
      </c>
      <c r="E529" s="36" t="s">
        <v>185</v>
      </c>
      <c r="F529" s="36" t="s">
        <v>371</v>
      </c>
      <c r="G529" s="36">
        <v>511</v>
      </c>
      <c r="H529" s="36" t="s">
        <v>91</v>
      </c>
      <c r="I529" s="36" t="s">
        <v>77</v>
      </c>
      <c r="J529" s="36">
        <v>1</v>
      </c>
      <c r="K529" s="36">
        <v>0.4</v>
      </c>
    </row>
    <row r="530" spans="1:11" x14ac:dyDescent="0.15">
      <c r="A530" s="2" t="s">
        <v>440</v>
      </c>
      <c r="B530" s="2" t="s">
        <v>284</v>
      </c>
      <c r="C530" s="16" t="s">
        <v>441</v>
      </c>
      <c r="D530" s="2" t="s">
        <v>99</v>
      </c>
      <c r="E530" s="2" t="s">
        <v>185</v>
      </c>
      <c r="F530" s="2" t="s">
        <v>449</v>
      </c>
      <c r="G530" s="2">
        <v>335</v>
      </c>
      <c r="H530" s="2" t="s">
        <v>91</v>
      </c>
      <c r="I530" s="2" t="s">
        <v>85</v>
      </c>
      <c r="J530" s="2">
        <v>2</v>
      </c>
      <c r="K530" s="2">
        <v>-0.3</v>
      </c>
    </row>
    <row r="531" spans="1:11" x14ac:dyDescent="0.15">
      <c r="A531" s="2" t="s">
        <v>440</v>
      </c>
      <c r="B531" s="2" t="s">
        <v>284</v>
      </c>
      <c r="C531" s="16" t="s">
        <v>441</v>
      </c>
      <c r="D531" s="2" t="s">
        <v>99</v>
      </c>
      <c r="E531" s="2" t="s">
        <v>185</v>
      </c>
      <c r="F531" s="2" t="s">
        <v>134</v>
      </c>
      <c r="G531" s="2">
        <v>567</v>
      </c>
      <c r="H531" s="2" t="s">
        <v>91</v>
      </c>
      <c r="I531" s="2" t="s">
        <v>77</v>
      </c>
      <c r="J531" s="2">
        <v>3</v>
      </c>
      <c r="K531" s="2">
        <v>2.6</v>
      </c>
    </row>
    <row r="532" spans="1:11" x14ac:dyDescent="0.15">
      <c r="A532" s="2" t="s">
        <v>440</v>
      </c>
      <c r="B532" s="2" t="s">
        <v>284</v>
      </c>
      <c r="C532" s="16" t="s">
        <v>441</v>
      </c>
      <c r="D532" s="2" t="s">
        <v>99</v>
      </c>
      <c r="E532" s="2" t="s">
        <v>185</v>
      </c>
      <c r="F532" s="2" t="s">
        <v>101</v>
      </c>
      <c r="G532" s="2">
        <v>545</v>
      </c>
      <c r="H532" s="2" t="s">
        <v>91</v>
      </c>
      <c r="I532" s="2" t="s">
        <v>74</v>
      </c>
      <c r="J532" s="2">
        <v>2</v>
      </c>
      <c r="K532" s="2">
        <v>1.7</v>
      </c>
    </row>
    <row r="533" spans="1:11" x14ac:dyDescent="0.15">
      <c r="A533" s="2" t="s">
        <v>440</v>
      </c>
      <c r="B533" s="2" t="s">
        <v>284</v>
      </c>
      <c r="C533" s="16" t="s">
        <v>441</v>
      </c>
      <c r="D533" s="2" t="s">
        <v>99</v>
      </c>
      <c r="E533" s="2" t="s">
        <v>185</v>
      </c>
      <c r="F533" s="2" t="s">
        <v>131</v>
      </c>
      <c r="G533" s="2">
        <v>551</v>
      </c>
      <c r="H533" s="2" t="s">
        <v>91</v>
      </c>
      <c r="I533" s="2" t="s">
        <v>80</v>
      </c>
      <c r="J533" s="2">
        <v>3</v>
      </c>
      <c r="K533" s="2">
        <v>2.1</v>
      </c>
    </row>
    <row r="534" spans="1:11" x14ac:dyDescent="0.15">
      <c r="A534" s="2" t="s">
        <v>440</v>
      </c>
      <c r="B534" s="2" t="s">
        <v>284</v>
      </c>
      <c r="C534" s="31" t="s">
        <v>441</v>
      </c>
      <c r="D534" s="16" t="s">
        <v>99</v>
      </c>
      <c r="E534" s="2" t="s">
        <v>185</v>
      </c>
      <c r="F534" s="2" t="s">
        <v>132</v>
      </c>
      <c r="G534" s="2">
        <v>622</v>
      </c>
      <c r="H534" s="2" t="s">
        <v>91</v>
      </c>
      <c r="I534" s="2" t="s">
        <v>71</v>
      </c>
      <c r="J534" s="2">
        <v>3</v>
      </c>
      <c r="K534" s="2">
        <v>0.4</v>
      </c>
    </row>
    <row r="535" spans="1:11" x14ac:dyDescent="0.15">
      <c r="A535" s="2" t="s">
        <v>440</v>
      </c>
      <c r="B535" s="2" t="s">
        <v>284</v>
      </c>
      <c r="C535" s="16" t="s">
        <v>441</v>
      </c>
      <c r="D535" s="2" t="s">
        <v>99</v>
      </c>
      <c r="E535" s="2" t="s">
        <v>185</v>
      </c>
      <c r="F535" s="2" t="s">
        <v>450</v>
      </c>
      <c r="G535" s="2">
        <v>256</v>
      </c>
      <c r="H535" s="2" t="s">
        <v>91</v>
      </c>
      <c r="I535" s="2" t="s">
        <v>98</v>
      </c>
      <c r="J535" s="2">
        <v>1</v>
      </c>
      <c r="K535" s="2">
        <v>1.5</v>
      </c>
    </row>
    <row r="536" spans="1:11" x14ac:dyDescent="0.15">
      <c r="A536" s="2" t="s">
        <v>440</v>
      </c>
      <c r="B536" s="2" t="s">
        <v>284</v>
      </c>
      <c r="C536" s="16" t="s">
        <v>441</v>
      </c>
      <c r="D536" s="2" t="s">
        <v>99</v>
      </c>
      <c r="E536" s="2" t="s">
        <v>185</v>
      </c>
      <c r="F536" s="2" t="s">
        <v>451</v>
      </c>
      <c r="G536" s="2">
        <v>407</v>
      </c>
      <c r="H536" s="2" t="s">
        <v>91</v>
      </c>
      <c r="I536" s="2" t="s">
        <v>92</v>
      </c>
      <c r="J536" s="2">
        <v>1</v>
      </c>
      <c r="K536" s="2">
        <v>1.1000000000000001</v>
      </c>
    </row>
    <row r="537" spans="1:11" x14ac:dyDescent="0.15">
      <c r="A537" s="2" t="s">
        <v>440</v>
      </c>
      <c r="B537" s="2" t="s">
        <v>284</v>
      </c>
      <c r="C537" s="16" t="s">
        <v>441</v>
      </c>
      <c r="D537" s="2" t="s">
        <v>99</v>
      </c>
      <c r="E537" s="2" t="s">
        <v>185</v>
      </c>
      <c r="F537" s="2" t="s">
        <v>452</v>
      </c>
      <c r="G537" s="2">
        <v>401</v>
      </c>
      <c r="H537" s="2" t="s">
        <v>91</v>
      </c>
      <c r="I537" s="2" t="s">
        <v>98</v>
      </c>
      <c r="J537" s="2">
        <v>1</v>
      </c>
      <c r="K537" s="2">
        <v>1.6</v>
      </c>
    </row>
    <row r="538" spans="1:11" x14ac:dyDescent="0.15">
      <c r="A538" s="36" t="s">
        <v>440</v>
      </c>
      <c r="B538" s="36" t="s">
        <v>284</v>
      </c>
      <c r="C538" s="37" t="s">
        <v>441</v>
      </c>
      <c r="D538" s="36" t="s">
        <v>99</v>
      </c>
      <c r="E538" s="36" t="s">
        <v>185</v>
      </c>
      <c r="F538" s="36" t="s">
        <v>95</v>
      </c>
      <c r="G538" s="36">
        <v>422</v>
      </c>
      <c r="H538" s="36" t="s">
        <v>91</v>
      </c>
      <c r="I538" s="36" t="s">
        <v>76</v>
      </c>
      <c r="J538" s="36">
        <v>3</v>
      </c>
      <c r="K538" s="36">
        <v>3.9</v>
      </c>
    </row>
    <row r="539" spans="1:11" x14ac:dyDescent="0.15">
      <c r="A539" s="36" t="s">
        <v>440</v>
      </c>
      <c r="B539" s="36" t="s">
        <v>284</v>
      </c>
      <c r="C539" s="37" t="s">
        <v>441</v>
      </c>
      <c r="D539" s="36" t="s">
        <v>99</v>
      </c>
      <c r="E539" s="36" t="s">
        <v>185</v>
      </c>
      <c r="F539" s="36" t="s">
        <v>75</v>
      </c>
      <c r="G539" s="36">
        <v>449</v>
      </c>
      <c r="H539" s="36" t="s">
        <v>91</v>
      </c>
      <c r="I539" s="36" t="s">
        <v>76</v>
      </c>
      <c r="J539" s="36">
        <v>2</v>
      </c>
      <c r="K539" s="36">
        <v>1.3</v>
      </c>
    </row>
    <row r="540" spans="1:11" x14ac:dyDescent="0.15">
      <c r="A540" s="2" t="s">
        <v>440</v>
      </c>
      <c r="B540" s="2" t="s">
        <v>284</v>
      </c>
      <c r="C540" s="16" t="s">
        <v>441</v>
      </c>
      <c r="D540" s="2" t="s">
        <v>99</v>
      </c>
      <c r="E540" s="2" t="s">
        <v>185</v>
      </c>
      <c r="F540" s="2" t="s">
        <v>94</v>
      </c>
      <c r="G540" s="2">
        <v>482</v>
      </c>
      <c r="H540" s="2" t="s">
        <v>91</v>
      </c>
      <c r="I540" s="2" t="s">
        <v>79</v>
      </c>
      <c r="J540" s="2">
        <v>3</v>
      </c>
      <c r="K540" s="2">
        <v>2.7</v>
      </c>
    </row>
    <row r="541" spans="1:11" x14ac:dyDescent="0.15">
      <c r="A541" s="2" t="s">
        <v>440</v>
      </c>
      <c r="B541" s="2" t="s">
        <v>284</v>
      </c>
      <c r="C541" s="16" t="s">
        <v>441</v>
      </c>
      <c r="D541" s="2" t="s">
        <v>99</v>
      </c>
      <c r="E541" s="2" t="s">
        <v>185</v>
      </c>
      <c r="F541" s="2" t="s">
        <v>150</v>
      </c>
      <c r="G541" s="2">
        <v>487</v>
      </c>
      <c r="H541" s="2" t="s">
        <v>91</v>
      </c>
      <c r="I541" s="2" t="s">
        <v>71</v>
      </c>
      <c r="J541" s="2">
        <v>2</v>
      </c>
      <c r="K541" s="2">
        <v>1.3</v>
      </c>
    </row>
    <row r="542" spans="1:11" x14ac:dyDescent="0.15">
      <c r="A542" s="2" t="s">
        <v>440</v>
      </c>
      <c r="B542" s="2" t="s">
        <v>284</v>
      </c>
      <c r="C542" s="16" t="s">
        <v>441</v>
      </c>
      <c r="D542" s="2" t="s">
        <v>99</v>
      </c>
      <c r="E542" s="2" t="s">
        <v>185</v>
      </c>
      <c r="F542" s="2" t="s">
        <v>453</v>
      </c>
      <c r="G542" s="2">
        <v>456</v>
      </c>
      <c r="H542" s="2" t="s">
        <v>91</v>
      </c>
      <c r="I542" s="2" t="s">
        <v>88</v>
      </c>
      <c r="J542" s="2">
        <v>2</v>
      </c>
      <c r="K542" s="2">
        <v>2.2999999999999998</v>
      </c>
    </row>
    <row r="543" spans="1:11" x14ac:dyDescent="0.15">
      <c r="A543" s="2" t="s">
        <v>440</v>
      </c>
      <c r="B543" s="2" t="s">
        <v>284</v>
      </c>
      <c r="C543" s="16" t="s">
        <v>441</v>
      </c>
      <c r="D543" s="2" t="s">
        <v>99</v>
      </c>
      <c r="E543" s="2" t="s">
        <v>185</v>
      </c>
      <c r="F543" s="2" t="s">
        <v>140</v>
      </c>
      <c r="G543" s="2">
        <v>507</v>
      </c>
      <c r="H543" s="2" t="s">
        <v>91</v>
      </c>
      <c r="I543" s="2" t="s">
        <v>80</v>
      </c>
      <c r="J543" s="2">
        <v>2</v>
      </c>
      <c r="K543" s="2">
        <v>1.4</v>
      </c>
    </row>
    <row r="544" spans="1:11" x14ac:dyDescent="0.15">
      <c r="A544" s="2" t="s">
        <v>440</v>
      </c>
      <c r="B544" s="2" t="s">
        <v>284</v>
      </c>
      <c r="C544" s="16" t="s">
        <v>441</v>
      </c>
      <c r="D544" s="2" t="s">
        <v>99</v>
      </c>
      <c r="E544" s="2" t="s">
        <v>185</v>
      </c>
      <c r="F544" s="2" t="s">
        <v>137</v>
      </c>
      <c r="G544" s="2">
        <v>501</v>
      </c>
      <c r="H544" s="2" t="s">
        <v>91</v>
      </c>
      <c r="I544" s="2" t="s">
        <v>71</v>
      </c>
      <c r="J544" s="2">
        <v>2</v>
      </c>
      <c r="K544" s="2">
        <v>1.6</v>
      </c>
    </row>
    <row r="545" spans="1:11" x14ac:dyDescent="0.15">
      <c r="A545" s="2" t="s">
        <v>440</v>
      </c>
      <c r="B545" s="2" t="s">
        <v>284</v>
      </c>
      <c r="C545" s="16" t="s">
        <v>441</v>
      </c>
      <c r="D545" s="2" t="s">
        <v>99</v>
      </c>
      <c r="E545" s="2" t="s">
        <v>185</v>
      </c>
      <c r="F545" s="2" t="s">
        <v>373</v>
      </c>
      <c r="G545" s="2">
        <v>509</v>
      </c>
      <c r="H545" s="2" t="s">
        <v>91</v>
      </c>
      <c r="I545" s="2" t="s">
        <v>70</v>
      </c>
      <c r="J545" s="2">
        <v>1</v>
      </c>
      <c r="K545" s="2">
        <v>2.8</v>
      </c>
    </row>
    <row r="546" spans="1:11" x14ac:dyDescent="0.15">
      <c r="A546" s="36" t="s">
        <v>440</v>
      </c>
      <c r="B546" s="36" t="s">
        <v>284</v>
      </c>
      <c r="C546" s="37" t="s">
        <v>441</v>
      </c>
      <c r="D546" s="36" t="s">
        <v>99</v>
      </c>
      <c r="E546" s="36" t="s">
        <v>185</v>
      </c>
      <c r="F546" s="36" t="s">
        <v>377</v>
      </c>
      <c r="G546" s="36">
        <v>492</v>
      </c>
      <c r="H546" s="36" t="s">
        <v>91</v>
      </c>
      <c r="I546" s="36" t="s">
        <v>89</v>
      </c>
      <c r="J546" s="36">
        <v>1</v>
      </c>
      <c r="K546" s="36">
        <v>1.3</v>
      </c>
    </row>
    <row r="547" spans="1:11" x14ac:dyDescent="0.15">
      <c r="A547" s="2" t="s">
        <v>440</v>
      </c>
      <c r="B547" s="2" t="s">
        <v>284</v>
      </c>
      <c r="C547" s="16" t="s">
        <v>441</v>
      </c>
      <c r="D547" s="2" t="s">
        <v>99</v>
      </c>
      <c r="E547" s="2" t="s">
        <v>185</v>
      </c>
      <c r="F547" s="2" t="s">
        <v>376</v>
      </c>
      <c r="G547" s="2">
        <v>450</v>
      </c>
      <c r="H547" s="2" t="s">
        <v>91</v>
      </c>
      <c r="I547" s="2" t="s">
        <v>77</v>
      </c>
      <c r="J547" s="2">
        <v>1</v>
      </c>
      <c r="K547" s="2">
        <v>-0.5</v>
      </c>
    </row>
    <row r="548" spans="1:11" x14ac:dyDescent="0.15">
      <c r="A548" s="36" t="s">
        <v>440</v>
      </c>
      <c r="B548" s="36" t="s">
        <v>284</v>
      </c>
      <c r="C548" s="37" t="s">
        <v>441</v>
      </c>
      <c r="D548" s="36" t="s">
        <v>99</v>
      </c>
      <c r="E548" s="36" t="s">
        <v>185</v>
      </c>
      <c r="F548" s="36" t="s">
        <v>372</v>
      </c>
      <c r="G548" s="36">
        <v>520</v>
      </c>
      <c r="H548" s="36" t="s">
        <v>91</v>
      </c>
      <c r="I548" s="36" t="s">
        <v>74</v>
      </c>
      <c r="J548" s="36">
        <v>3</v>
      </c>
      <c r="K548" s="36">
        <v>2.7</v>
      </c>
    </row>
    <row r="549" spans="1:11" x14ac:dyDescent="0.15">
      <c r="A549" s="2" t="s">
        <v>440</v>
      </c>
      <c r="B549" s="2" t="s">
        <v>284</v>
      </c>
      <c r="C549" s="16" t="s">
        <v>441</v>
      </c>
      <c r="D549" s="2" t="s">
        <v>99</v>
      </c>
      <c r="E549" s="2" t="s">
        <v>185</v>
      </c>
      <c r="F549" s="2" t="s">
        <v>129</v>
      </c>
      <c r="G549" s="2">
        <v>527</v>
      </c>
      <c r="H549" s="2" t="s">
        <v>91</v>
      </c>
      <c r="I549" s="2" t="s">
        <v>80</v>
      </c>
      <c r="J549" s="2">
        <v>2</v>
      </c>
      <c r="K549" s="2">
        <v>1.2</v>
      </c>
    </row>
    <row r="550" spans="1:11" x14ac:dyDescent="0.15">
      <c r="A550" s="2" t="s">
        <v>440</v>
      </c>
      <c r="B550" s="2" t="s">
        <v>284</v>
      </c>
      <c r="C550" s="16" t="s">
        <v>441</v>
      </c>
      <c r="D550" s="36" t="s">
        <v>99</v>
      </c>
      <c r="E550" s="36" t="s">
        <v>185</v>
      </c>
      <c r="F550" s="36" t="s">
        <v>93</v>
      </c>
      <c r="G550" s="36">
        <v>565</v>
      </c>
      <c r="H550" s="36" t="s">
        <v>91</v>
      </c>
      <c r="I550" s="36" t="s">
        <v>72</v>
      </c>
      <c r="J550" s="36">
        <v>3</v>
      </c>
      <c r="K550" s="36">
        <v>3</v>
      </c>
    </row>
    <row r="551" spans="1:11" x14ac:dyDescent="0.15">
      <c r="A551" s="2" t="s">
        <v>440</v>
      </c>
      <c r="B551" s="2" t="s">
        <v>284</v>
      </c>
      <c r="C551" s="31" t="s">
        <v>441</v>
      </c>
      <c r="D551" s="16" t="s">
        <v>99</v>
      </c>
      <c r="E551" s="2" t="s">
        <v>185</v>
      </c>
      <c r="F551" s="2" t="s">
        <v>136</v>
      </c>
      <c r="G551" s="2">
        <v>603</v>
      </c>
      <c r="H551" s="2" t="s">
        <v>91</v>
      </c>
      <c r="I551" s="2" t="s">
        <v>77</v>
      </c>
      <c r="J551" s="2">
        <v>2</v>
      </c>
      <c r="K551" s="2">
        <v>2.1</v>
      </c>
    </row>
    <row r="552" spans="1:11" x14ac:dyDescent="0.15">
      <c r="A552" s="2" t="s">
        <v>440</v>
      </c>
      <c r="B552" s="2" t="s">
        <v>284</v>
      </c>
      <c r="C552" s="16" t="s">
        <v>462</v>
      </c>
      <c r="D552" s="2" t="s">
        <v>99</v>
      </c>
      <c r="E552" s="2" t="s">
        <v>163</v>
      </c>
      <c r="F552" s="2" t="s">
        <v>463</v>
      </c>
      <c r="G552" s="2">
        <v>856</v>
      </c>
      <c r="H552" s="2" t="s">
        <v>91</v>
      </c>
      <c r="I552" s="2" t="s">
        <v>76</v>
      </c>
      <c r="J552" s="2">
        <v>1</v>
      </c>
      <c r="K552" s="2"/>
    </row>
    <row r="553" spans="1:11" x14ac:dyDescent="0.15">
      <c r="A553" s="36" t="s">
        <v>440</v>
      </c>
      <c r="B553" s="36" t="s">
        <v>284</v>
      </c>
      <c r="C553" s="37" t="s">
        <v>462</v>
      </c>
      <c r="D553" s="36" t="s">
        <v>99</v>
      </c>
      <c r="E553" s="36" t="s">
        <v>163</v>
      </c>
      <c r="F553" s="36" t="s">
        <v>464</v>
      </c>
      <c r="G553" s="36">
        <v>562</v>
      </c>
      <c r="H553" s="36" t="s">
        <v>91</v>
      </c>
      <c r="I553" s="36" t="s">
        <v>76</v>
      </c>
      <c r="J553" s="36">
        <v>1</v>
      </c>
      <c r="K553" s="36"/>
    </row>
    <row r="554" spans="1:11" x14ac:dyDescent="0.15">
      <c r="A554" s="2" t="s">
        <v>440</v>
      </c>
      <c r="B554" s="2" t="s">
        <v>284</v>
      </c>
      <c r="C554" s="16" t="s">
        <v>462</v>
      </c>
      <c r="D554" s="2" t="s">
        <v>99</v>
      </c>
      <c r="E554" s="2" t="s">
        <v>163</v>
      </c>
      <c r="F554" s="2" t="s">
        <v>386</v>
      </c>
      <c r="G554" s="2">
        <v>537</v>
      </c>
      <c r="H554" s="2" t="s">
        <v>91</v>
      </c>
      <c r="I554" s="2" t="s">
        <v>79</v>
      </c>
      <c r="J554" s="2">
        <v>1</v>
      </c>
      <c r="K554" s="2"/>
    </row>
    <row r="555" spans="1:11" x14ac:dyDescent="0.15">
      <c r="A555" s="36" t="s">
        <v>440</v>
      </c>
      <c r="B555" s="36" t="s">
        <v>284</v>
      </c>
      <c r="C555" s="37" t="s">
        <v>462</v>
      </c>
      <c r="D555" s="36" t="s">
        <v>99</v>
      </c>
      <c r="E555" s="36" t="s">
        <v>163</v>
      </c>
      <c r="F555" s="36" t="s">
        <v>465</v>
      </c>
      <c r="G555" s="36">
        <v>799</v>
      </c>
      <c r="H555" s="36" t="s">
        <v>91</v>
      </c>
      <c r="I555" s="36" t="s">
        <v>71</v>
      </c>
      <c r="J555" s="36">
        <v>1</v>
      </c>
      <c r="K555" s="36"/>
    </row>
    <row r="556" spans="1:11" x14ac:dyDescent="0.15">
      <c r="A556" s="2" t="s">
        <v>440</v>
      </c>
      <c r="B556" s="2" t="s">
        <v>284</v>
      </c>
      <c r="C556" s="16" t="s">
        <v>462</v>
      </c>
      <c r="D556" s="2" t="s">
        <v>99</v>
      </c>
      <c r="E556" s="2" t="s">
        <v>163</v>
      </c>
      <c r="F556" s="2" t="s">
        <v>466</v>
      </c>
      <c r="G556" s="2">
        <v>494</v>
      </c>
      <c r="H556" s="2" t="s">
        <v>91</v>
      </c>
      <c r="I556" s="2" t="s">
        <v>71</v>
      </c>
      <c r="J556" s="2">
        <v>1</v>
      </c>
      <c r="K556" s="2"/>
    </row>
    <row r="557" spans="1:11" x14ac:dyDescent="0.15">
      <c r="A557" s="2" t="s">
        <v>440</v>
      </c>
      <c r="B557" s="2" t="s">
        <v>284</v>
      </c>
      <c r="C557" s="16" t="s">
        <v>462</v>
      </c>
      <c r="D557" s="2" t="s">
        <v>99</v>
      </c>
      <c r="E557" s="2" t="s">
        <v>163</v>
      </c>
      <c r="F557" s="2" t="s">
        <v>467</v>
      </c>
      <c r="G557" s="2">
        <v>392</v>
      </c>
      <c r="H557" s="2" t="s">
        <v>91</v>
      </c>
      <c r="I557" s="2" t="s">
        <v>71</v>
      </c>
      <c r="J557" s="2">
        <v>1</v>
      </c>
      <c r="K557" s="2"/>
    </row>
    <row r="558" spans="1:11" x14ac:dyDescent="0.15">
      <c r="A558" s="2" t="s">
        <v>440</v>
      </c>
      <c r="B558" s="2" t="s">
        <v>284</v>
      </c>
      <c r="C558" s="16" t="s">
        <v>462</v>
      </c>
      <c r="D558" s="2" t="s">
        <v>99</v>
      </c>
      <c r="E558" s="2" t="s">
        <v>163</v>
      </c>
      <c r="F558" s="2" t="s">
        <v>468</v>
      </c>
      <c r="G558" s="2">
        <v>466</v>
      </c>
      <c r="H558" s="2" t="s">
        <v>91</v>
      </c>
      <c r="I558" s="2" t="s">
        <v>71</v>
      </c>
      <c r="J558" s="2">
        <v>1</v>
      </c>
      <c r="K558" s="2"/>
    </row>
    <row r="559" spans="1:11" x14ac:dyDescent="0.15">
      <c r="A559" s="2" t="s">
        <v>440</v>
      </c>
      <c r="B559" s="2" t="s">
        <v>284</v>
      </c>
      <c r="C559" s="16" t="s">
        <v>462</v>
      </c>
      <c r="D559" s="2" t="s">
        <v>99</v>
      </c>
      <c r="E559" s="2" t="s">
        <v>163</v>
      </c>
      <c r="F559" s="2" t="s">
        <v>469</v>
      </c>
      <c r="G559" s="2">
        <v>396</v>
      </c>
      <c r="H559" s="2" t="s">
        <v>91</v>
      </c>
      <c r="I559" s="2" t="s">
        <v>72</v>
      </c>
      <c r="J559" s="2">
        <v>1</v>
      </c>
      <c r="K559" s="2"/>
    </row>
    <row r="560" spans="1:11" x14ac:dyDescent="0.15">
      <c r="A560" s="2" t="s">
        <v>440</v>
      </c>
      <c r="B560" s="2" t="s">
        <v>284</v>
      </c>
      <c r="C560" s="16" t="s">
        <v>462</v>
      </c>
      <c r="D560" s="2" t="s">
        <v>99</v>
      </c>
      <c r="E560" s="2" t="s">
        <v>163</v>
      </c>
      <c r="F560" s="2" t="s">
        <v>470</v>
      </c>
      <c r="G560" s="2">
        <v>446</v>
      </c>
      <c r="H560" s="2" t="s">
        <v>91</v>
      </c>
      <c r="I560" s="2" t="s">
        <v>74</v>
      </c>
      <c r="J560" s="2">
        <v>1</v>
      </c>
      <c r="K560" s="2"/>
    </row>
    <row r="561" spans="1:11" x14ac:dyDescent="0.15">
      <c r="A561" s="2" t="s">
        <v>440</v>
      </c>
      <c r="B561" s="2" t="s">
        <v>284</v>
      </c>
      <c r="C561" s="16" t="s">
        <v>462</v>
      </c>
      <c r="D561" s="2" t="s">
        <v>99</v>
      </c>
      <c r="E561" s="2" t="s">
        <v>163</v>
      </c>
      <c r="F561" s="2" t="s">
        <v>471</v>
      </c>
      <c r="G561" s="2">
        <v>552</v>
      </c>
      <c r="H561" s="2" t="s">
        <v>91</v>
      </c>
      <c r="I561" s="2" t="s">
        <v>81</v>
      </c>
      <c r="J561" s="2">
        <v>1</v>
      </c>
      <c r="K561" s="2"/>
    </row>
    <row r="562" spans="1:11" x14ac:dyDescent="0.15">
      <c r="A562" s="2" t="s">
        <v>440</v>
      </c>
      <c r="B562" s="2" t="s">
        <v>284</v>
      </c>
      <c r="C562" s="31" t="s">
        <v>462</v>
      </c>
      <c r="D562" s="16" t="s">
        <v>99</v>
      </c>
      <c r="E562" s="2" t="s">
        <v>163</v>
      </c>
      <c r="F562" s="2" t="s">
        <v>354</v>
      </c>
      <c r="G562" s="2">
        <v>617</v>
      </c>
      <c r="H562" s="2" t="s">
        <v>91</v>
      </c>
      <c r="I562" s="2" t="s">
        <v>77</v>
      </c>
      <c r="J562" s="2">
        <v>1</v>
      </c>
      <c r="K562" s="2"/>
    </row>
    <row r="563" spans="1:11" x14ac:dyDescent="0.15">
      <c r="A563" s="2" t="s">
        <v>440</v>
      </c>
      <c r="B563" s="2" t="s">
        <v>284</v>
      </c>
      <c r="C563" s="16" t="s">
        <v>462</v>
      </c>
      <c r="D563" s="2" t="s">
        <v>99</v>
      </c>
      <c r="E563" s="2" t="s">
        <v>163</v>
      </c>
      <c r="F563" s="2" t="s">
        <v>355</v>
      </c>
      <c r="G563" s="2">
        <v>617</v>
      </c>
      <c r="H563" s="2" t="s">
        <v>91</v>
      </c>
      <c r="I563" s="2" t="s">
        <v>81</v>
      </c>
      <c r="J563" s="2">
        <v>1</v>
      </c>
      <c r="K563" s="2"/>
    </row>
    <row r="564" spans="1:11" x14ac:dyDescent="0.15">
      <c r="A564" s="2" t="s">
        <v>440</v>
      </c>
      <c r="B564" s="2" t="s">
        <v>284</v>
      </c>
      <c r="C564" s="16" t="s">
        <v>462</v>
      </c>
      <c r="D564" s="2" t="s">
        <v>108</v>
      </c>
      <c r="E564" s="2" t="s">
        <v>163</v>
      </c>
      <c r="F564" s="2" t="s">
        <v>472</v>
      </c>
      <c r="G564" s="2">
        <v>807</v>
      </c>
      <c r="H564" s="2" t="s">
        <v>91</v>
      </c>
      <c r="I564" s="2" t="s">
        <v>72</v>
      </c>
      <c r="J564" s="2">
        <v>1</v>
      </c>
      <c r="K564" s="2"/>
    </row>
    <row r="565" spans="1:11" x14ac:dyDescent="0.15">
      <c r="A565" s="2" t="s">
        <v>440</v>
      </c>
      <c r="B565" s="2" t="s">
        <v>284</v>
      </c>
      <c r="C565" s="16" t="s">
        <v>462</v>
      </c>
      <c r="D565" s="2" t="s">
        <v>108</v>
      </c>
      <c r="E565" s="2" t="s">
        <v>163</v>
      </c>
      <c r="F565" s="2" t="s">
        <v>473</v>
      </c>
      <c r="G565" s="2">
        <v>589</v>
      </c>
      <c r="H565" s="2" t="s">
        <v>91</v>
      </c>
      <c r="I565" s="2" t="s">
        <v>76</v>
      </c>
      <c r="J565" s="2">
        <v>1</v>
      </c>
      <c r="K565" s="2"/>
    </row>
    <row r="566" spans="1:11" x14ac:dyDescent="0.15">
      <c r="A566" s="2" t="s">
        <v>440</v>
      </c>
      <c r="B566" s="2" t="s">
        <v>284</v>
      </c>
      <c r="C566" s="16" t="s">
        <v>462</v>
      </c>
      <c r="D566" s="2" t="s">
        <v>108</v>
      </c>
      <c r="E566" s="2" t="s">
        <v>163</v>
      </c>
      <c r="F566" s="2" t="s">
        <v>474</v>
      </c>
      <c r="G566" s="2">
        <v>508</v>
      </c>
      <c r="H566" s="2" t="s">
        <v>91</v>
      </c>
      <c r="I566" s="2" t="s">
        <v>85</v>
      </c>
      <c r="J566" s="2">
        <v>2</v>
      </c>
      <c r="K566" s="2"/>
    </row>
    <row r="567" spans="1:11" x14ac:dyDescent="0.15">
      <c r="A567" s="36" t="s">
        <v>440</v>
      </c>
      <c r="B567" s="36" t="s">
        <v>284</v>
      </c>
      <c r="C567" s="37" t="s">
        <v>462</v>
      </c>
      <c r="D567" s="36" t="s">
        <v>108</v>
      </c>
      <c r="E567" s="36" t="s">
        <v>163</v>
      </c>
      <c r="F567" s="36" t="s">
        <v>475</v>
      </c>
      <c r="G567" s="36">
        <v>549</v>
      </c>
      <c r="H567" s="36" t="s">
        <v>91</v>
      </c>
      <c r="I567" s="36" t="s">
        <v>76</v>
      </c>
      <c r="J567" s="36">
        <v>3</v>
      </c>
      <c r="K567" s="36"/>
    </row>
    <row r="568" spans="1:11" x14ac:dyDescent="0.15">
      <c r="A568" s="36" t="s">
        <v>440</v>
      </c>
      <c r="B568" s="36" t="s">
        <v>284</v>
      </c>
      <c r="C568" s="37" t="s">
        <v>462</v>
      </c>
      <c r="D568" s="36" t="s">
        <v>108</v>
      </c>
      <c r="E568" s="36" t="s">
        <v>163</v>
      </c>
      <c r="F568" s="36" t="s">
        <v>476</v>
      </c>
      <c r="G568" s="36">
        <v>676</v>
      </c>
      <c r="H568" s="36" t="s">
        <v>91</v>
      </c>
      <c r="I568" s="36" t="s">
        <v>71</v>
      </c>
      <c r="J568" s="36">
        <v>2</v>
      </c>
      <c r="K568" s="36"/>
    </row>
    <row r="569" spans="1:11" x14ac:dyDescent="0.15">
      <c r="A569" s="2" t="s">
        <v>440</v>
      </c>
      <c r="B569" s="2" t="s">
        <v>284</v>
      </c>
      <c r="C569" s="16" t="s">
        <v>462</v>
      </c>
      <c r="D569" s="2" t="s">
        <v>108</v>
      </c>
      <c r="E569" s="2" t="s">
        <v>163</v>
      </c>
      <c r="F569" s="2" t="s">
        <v>181</v>
      </c>
      <c r="G569" s="2">
        <v>642</v>
      </c>
      <c r="H569" s="2" t="s">
        <v>91</v>
      </c>
      <c r="I569" s="2" t="s">
        <v>85</v>
      </c>
      <c r="J569" s="2">
        <v>2</v>
      </c>
      <c r="K569" s="2"/>
    </row>
    <row r="570" spans="1:11" x14ac:dyDescent="0.15">
      <c r="A570" s="2" t="s">
        <v>440</v>
      </c>
      <c r="B570" s="2" t="s">
        <v>284</v>
      </c>
      <c r="C570" s="16" t="s">
        <v>462</v>
      </c>
      <c r="D570" s="2" t="s">
        <v>108</v>
      </c>
      <c r="E570" s="2" t="s">
        <v>163</v>
      </c>
      <c r="F570" s="2" t="s">
        <v>477</v>
      </c>
      <c r="G570" s="2">
        <v>606</v>
      </c>
      <c r="H570" s="2" t="s">
        <v>91</v>
      </c>
      <c r="I570" s="2" t="s">
        <v>98</v>
      </c>
      <c r="J570" s="2">
        <v>3</v>
      </c>
      <c r="K570" s="2"/>
    </row>
    <row r="571" spans="1:11" x14ac:dyDescent="0.15">
      <c r="A571" s="2" t="s">
        <v>440</v>
      </c>
      <c r="B571" s="2" t="s">
        <v>284</v>
      </c>
      <c r="C571" s="31" t="s">
        <v>462</v>
      </c>
      <c r="D571" s="16" t="s">
        <v>108</v>
      </c>
      <c r="E571" s="2" t="s">
        <v>163</v>
      </c>
      <c r="F571" s="2" t="s">
        <v>478</v>
      </c>
      <c r="G571" s="2">
        <v>590</v>
      </c>
      <c r="H571" s="2" t="s">
        <v>91</v>
      </c>
      <c r="I571" s="2" t="s">
        <v>98</v>
      </c>
      <c r="J571" s="2">
        <v>3</v>
      </c>
      <c r="K571" s="2"/>
    </row>
    <row r="572" spans="1:11" x14ac:dyDescent="0.15">
      <c r="A572" s="2" t="s">
        <v>440</v>
      </c>
      <c r="B572" s="2" t="s">
        <v>284</v>
      </c>
      <c r="C572" s="16" t="s">
        <v>462</v>
      </c>
      <c r="D572" s="2" t="s">
        <v>108</v>
      </c>
      <c r="E572" s="2" t="s">
        <v>163</v>
      </c>
      <c r="F572" s="2" t="s">
        <v>145</v>
      </c>
      <c r="G572" s="2">
        <v>683</v>
      </c>
      <c r="H572" s="2" t="s">
        <v>91</v>
      </c>
      <c r="I572" s="2" t="s">
        <v>88</v>
      </c>
      <c r="J572" s="2">
        <v>3</v>
      </c>
      <c r="K572" s="2"/>
    </row>
    <row r="573" spans="1:11" x14ac:dyDescent="0.15">
      <c r="A573" s="36" t="s">
        <v>440</v>
      </c>
      <c r="B573" s="36" t="s">
        <v>284</v>
      </c>
      <c r="C573" s="37" t="s">
        <v>462</v>
      </c>
      <c r="D573" s="36" t="s">
        <v>108</v>
      </c>
      <c r="E573" s="36" t="s">
        <v>163</v>
      </c>
      <c r="F573" s="36" t="s">
        <v>143</v>
      </c>
      <c r="G573" s="36">
        <v>691</v>
      </c>
      <c r="H573" s="36" t="s">
        <v>91</v>
      </c>
      <c r="I573" s="36" t="s">
        <v>79</v>
      </c>
      <c r="J573" s="36">
        <v>2</v>
      </c>
      <c r="K573" s="36"/>
    </row>
    <row r="574" spans="1:11" x14ac:dyDescent="0.15">
      <c r="A574" s="36" t="s">
        <v>440</v>
      </c>
      <c r="B574" s="36" t="s">
        <v>284</v>
      </c>
      <c r="C574" s="37" t="s">
        <v>462</v>
      </c>
      <c r="D574" s="36" t="s">
        <v>108</v>
      </c>
      <c r="E574" s="36" t="s">
        <v>163</v>
      </c>
      <c r="F574" s="36" t="s">
        <v>160</v>
      </c>
      <c r="G574" s="36">
        <v>716</v>
      </c>
      <c r="H574" s="36" t="s">
        <v>91</v>
      </c>
      <c r="I574" s="36" t="s">
        <v>70</v>
      </c>
      <c r="J574" s="36">
        <v>3</v>
      </c>
      <c r="K574" s="36"/>
    </row>
    <row r="575" spans="1:11" x14ac:dyDescent="0.15">
      <c r="A575" s="2" t="s">
        <v>440</v>
      </c>
      <c r="B575" s="2" t="s">
        <v>284</v>
      </c>
      <c r="C575" s="16" t="s">
        <v>462</v>
      </c>
      <c r="D575" s="2" t="s">
        <v>108</v>
      </c>
      <c r="E575" s="2" t="s">
        <v>163</v>
      </c>
      <c r="F575" s="2" t="s">
        <v>182</v>
      </c>
      <c r="G575" s="2">
        <v>711</v>
      </c>
      <c r="H575" s="2" t="s">
        <v>91</v>
      </c>
      <c r="I575" s="2" t="s">
        <v>71</v>
      </c>
      <c r="J575" s="2">
        <v>3</v>
      </c>
      <c r="K575" s="2"/>
    </row>
    <row r="576" spans="1:11" x14ac:dyDescent="0.15">
      <c r="A576" s="2" t="s">
        <v>440</v>
      </c>
      <c r="B576" s="2" t="s">
        <v>284</v>
      </c>
      <c r="C576" s="31" t="s">
        <v>462</v>
      </c>
      <c r="D576" s="16" t="s">
        <v>108</v>
      </c>
      <c r="E576" s="2" t="s">
        <v>163</v>
      </c>
      <c r="F576" s="2" t="s">
        <v>180</v>
      </c>
      <c r="G576" s="2">
        <v>720</v>
      </c>
      <c r="H576" s="2" t="s">
        <v>91</v>
      </c>
      <c r="I576" s="2" t="s">
        <v>85</v>
      </c>
      <c r="J576" s="2">
        <v>3</v>
      </c>
      <c r="K576" s="2"/>
    </row>
    <row r="577" spans="1:11" x14ac:dyDescent="0.15">
      <c r="A577" s="2" t="s">
        <v>440</v>
      </c>
      <c r="B577" s="2" t="s">
        <v>284</v>
      </c>
      <c r="C577" s="16" t="s">
        <v>462</v>
      </c>
      <c r="D577" s="2" t="s">
        <v>108</v>
      </c>
      <c r="E577" s="2" t="s">
        <v>163</v>
      </c>
      <c r="F577" s="2" t="s">
        <v>201</v>
      </c>
      <c r="G577" s="2">
        <v>716</v>
      </c>
      <c r="H577" s="2" t="s">
        <v>91</v>
      </c>
      <c r="I577" s="2" t="s">
        <v>92</v>
      </c>
      <c r="J577" s="2">
        <v>2</v>
      </c>
      <c r="K577" s="2"/>
    </row>
    <row r="578" spans="1:11" x14ac:dyDescent="0.15">
      <c r="A578" s="2" t="s">
        <v>440</v>
      </c>
      <c r="B578" s="2" t="s">
        <v>284</v>
      </c>
      <c r="C578" s="16" t="s">
        <v>462</v>
      </c>
      <c r="D578" s="2" t="s">
        <v>108</v>
      </c>
      <c r="E578" s="2" t="s">
        <v>163</v>
      </c>
      <c r="F578" s="2" t="s">
        <v>363</v>
      </c>
      <c r="G578" s="2">
        <v>700</v>
      </c>
      <c r="H578" s="2" t="s">
        <v>91</v>
      </c>
      <c r="I578" s="2" t="s">
        <v>78</v>
      </c>
      <c r="J578" s="2">
        <v>1</v>
      </c>
      <c r="K578" s="2"/>
    </row>
    <row r="579" spans="1:11" x14ac:dyDescent="0.15">
      <c r="A579" s="2" t="s">
        <v>440</v>
      </c>
      <c r="B579" s="2" t="s">
        <v>284</v>
      </c>
      <c r="C579" s="16" t="s">
        <v>462</v>
      </c>
      <c r="D579" s="2" t="s">
        <v>108</v>
      </c>
      <c r="E579" s="2" t="s">
        <v>163</v>
      </c>
      <c r="F579" s="2" t="s">
        <v>298</v>
      </c>
      <c r="G579" s="2">
        <v>726</v>
      </c>
      <c r="H579" s="2" t="s">
        <v>91</v>
      </c>
      <c r="I579" s="2" t="s">
        <v>76</v>
      </c>
      <c r="J579" s="2">
        <v>3</v>
      </c>
      <c r="K579" s="2"/>
    </row>
    <row r="580" spans="1:11" x14ac:dyDescent="0.15">
      <c r="A580" s="2" t="s">
        <v>440</v>
      </c>
      <c r="B580" s="2" t="s">
        <v>284</v>
      </c>
      <c r="C580" s="16" t="s">
        <v>462</v>
      </c>
      <c r="D580" s="2" t="s">
        <v>108</v>
      </c>
      <c r="E580" s="2" t="s">
        <v>163</v>
      </c>
      <c r="F580" s="2" t="s">
        <v>189</v>
      </c>
      <c r="G580" s="2">
        <v>884</v>
      </c>
      <c r="H580" s="2" t="s">
        <v>91</v>
      </c>
      <c r="I580" s="2" t="s">
        <v>83</v>
      </c>
      <c r="J580" s="2">
        <v>3</v>
      </c>
      <c r="K580" s="2"/>
    </row>
    <row r="581" spans="1:11" x14ac:dyDescent="0.15">
      <c r="A581" s="36" t="s">
        <v>440</v>
      </c>
      <c r="B581" s="36" t="s">
        <v>284</v>
      </c>
      <c r="C581" s="37" t="s">
        <v>462</v>
      </c>
      <c r="D581" s="36" t="s">
        <v>108</v>
      </c>
      <c r="E581" s="36" t="s">
        <v>163</v>
      </c>
      <c r="F581" s="36" t="s">
        <v>111</v>
      </c>
      <c r="G581" s="36">
        <v>757</v>
      </c>
      <c r="H581" s="36" t="s">
        <v>91</v>
      </c>
      <c r="I581" s="36" t="s">
        <v>78</v>
      </c>
      <c r="J581" s="36">
        <v>3</v>
      </c>
      <c r="K581" s="36"/>
    </row>
    <row r="582" spans="1:11" x14ac:dyDescent="0.15">
      <c r="A582" s="2" t="s">
        <v>440</v>
      </c>
      <c r="B582" s="2" t="s">
        <v>284</v>
      </c>
      <c r="C582" s="16" t="s">
        <v>462</v>
      </c>
      <c r="D582" s="2" t="s">
        <v>108</v>
      </c>
      <c r="E582" s="2" t="s">
        <v>163</v>
      </c>
      <c r="F582" s="2" t="s">
        <v>116</v>
      </c>
      <c r="G582" s="2">
        <v>815</v>
      </c>
      <c r="H582" s="2" t="s">
        <v>91</v>
      </c>
      <c r="I582" s="2" t="s">
        <v>76</v>
      </c>
      <c r="J582" s="2">
        <v>3</v>
      </c>
      <c r="K582" s="2"/>
    </row>
    <row r="583" spans="1:11" x14ac:dyDescent="0.15">
      <c r="A583" s="2" t="s">
        <v>440</v>
      </c>
      <c r="B583" s="2" t="s">
        <v>284</v>
      </c>
      <c r="C583" s="16" t="s">
        <v>462</v>
      </c>
      <c r="D583" s="2" t="s">
        <v>108</v>
      </c>
      <c r="E583" s="2" t="s">
        <v>163</v>
      </c>
      <c r="F583" s="2" t="s">
        <v>142</v>
      </c>
      <c r="G583" s="2">
        <v>882</v>
      </c>
      <c r="H583" s="2" t="s">
        <v>91</v>
      </c>
      <c r="I583" s="2" t="s">
        <v>88</v>
      </c>
      <c r="J583" s="2">
        <v>3</v>
      </c>
      <c r="K583" s="2"/>
    </row>
    <row r="584" spans="1:11" x14ac:dyDescent="0.15">
      <c r="A584" s="36" t="s">
        <v>440</v>
      </c>
      <c r="B584" s="36" t="s">
        <v>284</v>
      </c>
      <c r="C584" s="37" t="s">
        <v>462</v>
      </c>
      <c r="D584" s="36" t="s">
        <v>108</v>
      </c>
      <c r="E584" s="36" t="s">
        <v>163</v>
      </c>
      <c r="F584" s="36" t="s">
        <v>364</v>
      </c>
      <c r="G584" s="36">
        <v>905</v>
      </c>
      <c r="H584" s="36" t="s">
        <v>91</v>
      </c>
      <c r="I584" s="36" t="s">
        <v>70</v>
      </c>
      <c r="J584" s="36">
        <v>1</v>
      </c>
      <c r="K584" s="36"/>
    </row>
    <row r="585" spans="1:11" x14ac:dyDescent="0.15">
      <c r="A585" s="2" t="s">
        <v>440</v>
      </c>
      <c r="B585" s="2" t="s">
        <v>284</v>
      </c>
      <c r="C585" s="16" t="s">
        <v>462</v>
      </c>
      <c r="D585" s="2" t="s">
        <v>108</v>
      </c>
      <c r="E585" s="2" t="s">
        <v>163</v>
      </c>
      <c r="F585" s="2" t="s">
        <v>183</v>
      </c>
      <c r="G585" s="2">
        <v>931</v>
      </c>
      <c r="H585" s="2" t="s">
        <v>91</v>
      </c>
      <c r="I585" s="2" t="s">
        <v>78</v>
      </c>
      <c r="J585" s="2">
        <v>2</v>
      </c>
      <c r="K585" s="2"/>
    </row>
    <row r="586" spans="1:11" x14ac:dyDescent="0.15">
      <c r="A586" s="2" t="s">
        <v>440</v>
      </c>
      <c r="B586" s="2" t="s">
        <v>284</v>
      </c>
      <c r="C586" s="16" t="s">
        <v>462</v>
      </c>
      <c r="D586" s="2" t="s">
        <v>108</v>
      </c>
      <c r="E586" s="2" t="s">
        <v>163</v>
      </c>
      <c r="F586" s="2" t="s">
        <v>184</v>
      </c>
      <c r="G586" s="2">
        <v>987</v>
      </c>
      <c r="H586" s="2" t="s">
        <v>91</v>
      </c>
      <c r="I586" s="2" t="s">
        <v>83</v>
      </c>
      <c r="J586" s="2">
        <v>3</v>
      </c>
      <c r="K586" s="2"/>
    </row>
    <row r="587" spans="1:11" x14ac:dyDescent="0.15">
      <c r="A587" s="2" t="s">
        <v>440</v>
      </c>
      <c r="B587" s="2" t="s">
        <v>284</v>
      </c>
      <c r="C587" s="16" t="s">
        <v>462</v>
      </c>
      <c r="D587" s="2" t="s">
        <v>108</v>
      </c>
      <c r="E587" s="2" t="s">
        <v>163</v>
      </c>
      <c r="F587" s="2" t="s">
        <v>148</v>
      </c>
      <c r="G587" s="2">
        <v>987</v>
      </c>
      <c r="H587" s="2" t="s">
        <v>91</v>
      </c>
      <c r="I587" s="2" t="s">
        <v>78</v>
      </c>
      <c r="J587" s="2">
        <v>2</v>
      </c>
      <c r="K587" s="2"/>
    </row>
    <row r="588" spans="1:11" x14ac:dyDescent="0.15">
      <c r="A588" s="2" t="s">
        <v>440</v>
      </c>
      <c r="B588" s="2" t="s">
        <v>284</v>
      </c>
      <c r="C588" s="16" t="s">
        <v>462</v>
      </c>
      <c r="D588" s="2" t="s">
        <v>239</v>
      </c>
      <c r="E588" s="2" t="s">
        <v>163</v>
      </c>
      <c r="F588" s="2" t="s">
        <v>115</v>
      </c>
      <c r="G588" s="2">
        <v>1187</v>
      </c>
      <c r="H588" s="2" t="s">
        <v>91</v>
      </c>
      <c r="I588" s="2" t="s">
        <v>80</v>
      </c>
      <c r="J588" s="2">
        <v>3</v>
      </c>
      <c r="K588" s="2"/>
    </row>
    <row r="589" spans="1:11" x14ac:dyDescent="0.15">
      <c r="A589" s="2" t="s">
        <v>479</v>
      </c>
      <c r="B589" s="2" t="s">
        <v>480</v>
      </c>
      <c r="C589" s="16" t="s">
        <v>481</v>
      </c>
      <c r="D589" s="2" t="s">
        <v>239</v>
      </c>
      <c r="E589" s="2" t="s">
        <v>185</v>
      </c>
      <c r="F589" s="2" t="s">
        <v>213</v>
      </c>
      <c r="G589" s="2">
        <v>606</v>
      </c>
      <c r="H589" s="2" t="s">
        <v>302</v>
      </c>
      <c r="I589" s="2" t="s">
        <v>306</v>
      </c>
      <c r="J589" s="2">
        <v>2</v>
      </c>
      <c r="K589" s="2">
        <v>0.7</v>
      </c>
    </row>
    <row r="590" spans="1:11" x14ac:dyDescent="0.15">
      <c r="A590" s="2" t="s">
        <v>479</v>
      </c>
      <c r="B590" s="2" t="s">
        <v>480</v>
      </c>
      <c r="C590" s="16" t="s">
        <v>481</v>
      </c>
      <c r="D590" s="2" t="s">
        <v>239</v>
      </c>
      <c r="E590" s="2" t="s">
        <v>185</v>
      </c>
      <c r="F590" s="2" t="s">
        <v>227</v>
      </c>
      <c r="G590" s="2">
        <v>598</v>
      </c>
      <c r="H590" s="2" t="s">
        <v>302</v>
      </c>
      <c r="I590" s="2" t="s">
        <v>405</v>
      </c>
      <c r="J590" s="2">
        <v>2</v>
      </c>
      <c r="K590" s="2">
        <v>0.7</v>
      </c>
    </row>
    <row r="591" spans="1:11" x14ac:dyDescent="0.15">
      <c r="A591" s="2" t="s">
        <v>479</v>
      </c>
      <c r="B591" s="2" t="s">
        <v>480</v>
      </c>
      <c r="C591" s="16" t="s">
        <v>481</v>
      </c>
      <c r="D591" s="2" t="s">
        <v>239</v>
      </c>
      <c r="E591" s="2" t="s">
        <v>185</v>
      </c>
      <c r="F591" s="2" t="s">
        <v>412</v>
      </c>
      <c r="G591" s="2">
        <v>690</v>
      </c>
      <c r="H591" s="2" t="s">
        <v>302</v>
      </c>
      <c r="I591" s="2" t="s">
        <v>411</v>
      </c>
      <c r="J591" s="2">
        <v>3</v>
      </c>
      <c r="K591" s="2">
        <v>0.8</v>
      </c>
    </row>
    <row r="592" spans="1:11" x14ac:dyDescent="0.15">
      <c r="A592" s="2" t="s">
        <v>479</v>
      </c>
      <c r="B592" s="2" t="s">
        <v>480</v>
      </c>
      <c r="C592" s="16" t="s">
        <v>481</v>
      </c>
      <c r="D592" s="2" t="s">
        <v>239</v>
      </c>
      <c r="E592" s="2" t="s">
        <v>185</v>
      </c>
      <c r="F592" s="2" t="s">
        <v>215</v>
      </c>
      <c r="G592" s="2">
        <v>667</v>
      </c>
      <c r="H592" s="2" t="s">
        <v>302</v>
      </c>
      <c r="I592" s="2" t="s">
        <v>404</v>
      </c>
      <c r="J592" s="2">
        <v>2</v>
      </c>
      <c r="K592" s="2">
        <v>1</v>
      </c>
    </row>
    <row r="593" spans="1:11" x14ac:dyDescent="0.15">
      <c r="A593" s="2" t="s">
        <v>479</v>
      </c>
      <c r="B593" s="2" t="s">
        <v>480</v>
      </c>
      <c r="C593" s="16" t="s">
        <v>481</v>
      </c>
      <c r="D593" s="2" t="s">
        <v>239</v>
      </c>
      <c r="E593" s="2" t="s">
        <v>185</v>
      </c>
      <c r="F593" s="2" t="s">
        <v>412</v>
      </c>
      <c r="G593" s="2">
        <v>670</v>
      </c>
      <c r="H593" s="2" t="s">
        <v>91</v>
      </c>
      <c r="I593" s="2" t="s">
        <v>411</v>
      </c>
      <c r="J593" s="2">
        <v>3</v>
      </c>
      <c r="K593" s="2">
        <v>2.9</v>
      </c>
    </row>
    <row r="594" spans="1:11" x14ac:dyDescent="0.15">
      <c r="A594" s="2" t="s">
        <v>479</v>
      </c>
      <c r="B594" s="2" t="s">
        <v>480</v>
      </c>
      <c r="C594" s="31" t="s">
        <v>481</v>
      </c>
      <c r="D594" s="16" t="s">
        <v>239</v>
      </c>
      <c r="E594" s="2" t="s">
        <v>185</v>
      </c>
      <c r="F594" s="2" t="s">
        <v>215</v>
      </c>
      <c r="G594" s="2">
        <v>704</v>
      </c>
      <c r="H594" s="2" t="s">
        <v>91</v>
      </c>
      <c r="I594" s="2" t="s">
        <v>404</v>
      </c>
      <c r="J594" s="2">
        <v>2</v>
      </c>
      <c r="K594" s="2">
        <v>1.6</v>
      </c>
    </row>
    <row r="595" spans="1:11" x14ac:dyDescent="0.15">
      <c r="A595" s="36" t="s">
        <v>479</v>
      </c>
      <c r="B595" s="36" t="s">
        <v>480</v>
      </c>
      <c r="C595" s="37" t="s">
        <v>481</v>
      </c>
      <c r="D595" s="36" t="s">
        <v>239</v>
      </c>
      <c r="E595" s="36" t="s">
        <v>236</v>
      </c>
      <c r="F595" s="36" t="s">
        <v>223</v>
      </c>
      <c r="G595" s="36">
        <v>3685</v>
      </c>
      <c r="H595" s="36" t="s">
        <v>302</v>
      </c>
      <c r="I595" s="36" t="s">
        <v>306</v>
      </c>
      <c r="J595" s="36">
        <v>2</v>
      </c>
      <c r="K595" s="36"/>
    </row>
    <row r="596" spans="1:11" x14ac:dyDescent="0.15">
      <c r="A596" s="2" t="s">
        <v>479</v>
      </c>
      <c r="B596" s="2" t="s">
        <v>480</v>
      </c>
      <c r="C596" s="16" t="s">
        <v>481</v>
      </c>
      <c r="D596" s="2" t="s">
        <v>239</v>
      </c>
      <c r="E596" s="2" t="s">
        <v>236</v>
      </c>
      <c r="F596" s="2" t="s">
        <v>252</v>
      </c>
      <c r="G596" s="2">
        <v>4065</v>
      </c>
      <c r="H596" s="2" t="s">
        <v>302</v>
      </c>
      <c r="I596" s="2" t="s">
        <v>306</v>
      </c>
      <c r="J596" s="2">
        <v>3</v>
      </c>
      <c r="K596" s="2"/>
    </row>
    <row r="597" spans="1:11" x14ac:dyDescent="0.15">
      <c r="A597" s="2" t="s">
        <v>479</v>
      </c>
      <c r="B597" s="2" t="s">
        <v>480</v>
      </c>
      <c r="C597" s="16" t="s">
        <v>481</v>
      </c>
      <c r="D597" s="2" t="s">
        <v>239</v>
      </c>
      <c r="E597" s="2" t="s">
        <v>236</v>
      </c>
      <c r="F597" s="2" t="s">
        <v>385</v>
      </c>
      <c r="G597" s="2">
        <v>3129</v>
      </c>
      <c r="H597" s="2" t="s">
        <v>302</v>
      </c>
      <c r="I597" s="2" t="s">
        <v>306</v>
      </c>
      <c r="J597" s="2">
        <v>2</v>
      </c>
      <c r="K597" s="2"/>
    </row>
    <row r="598" spans="1:11" x14ac:dyDescent="0.15">
      <c r="A598" s="2" t="s">
        <v>479</v>
      </c>
      <c r="B598" s="2" t="s">
        <v>480</v>
      </c>
      <c r="C598" s="16" t="s">
        <v>481</v>
      </c>
      <c r="D598" s="2" t="s">
        <v>239</v>
      </c>
      <c r="E598" s="2" t="s">
        <v>236</v>
      </c>
      <c r="F598" s="2" t="s">
        <v>252</v>
      </c>
      <c r="G598" s="2">
        <v>4316</v>
      </c>
      <c r="H598" s="2" t="s">
        <v>91</v>
      </c>
      <c r="I598" s="2" t="s">
        <v>306</v>
      </c>
      <c r="J598" s="2">
        <v>3</v>
      </c>
      <c r="K598" s="2"/>
    </row>
    <row r="599" spans="1:11" x14ac:dyDescent="0.15">
      <c r="A599" s="2" t="s">
        <v>479</v>
      </c>
      <c r="B599" s="2" t="s">
        <v>480</v>
      </c>
      <c r="C599" s="16" t="s">
        <v>481</v>
      </c>
      <c r="D599" s="2" t="s">
        <v>357</v>
      </c>
      <c r="E599" s="2" t="s">
        <v>236</v>
      </c>
      <c r="F599" s="2" t="s">
        <v>223</v>
      </c>
      <c r="G599" s="2">
        <v>3547</v>
      </c>
      <c r="H599" s="2" t="s">
        <v>91</v>
      </c>
      <c r="I599" s="2" t="s">
        <v>306</v>
      </c>
      <c r="J599" s="2">
        <v>2</v>
      </c>
      <c r="K599" s="2"/>
    </row>
    <row r="600" spans="1:11" x14ac:dyDescent="0.15">
      <c r="A600" s="2" t="s">
        <v>479</v>
      </c>
      <c r="B600" s="2" t="s">
        <v>480</v>
      </c>
      <c r="C600" s="16" t="s">
        <v>481</v>
      </c>
      <c r="D600" s="2" t="s">
        <v>357</v>
      </c>
      <c r="E600" s="2" t="s">
        <v>236</v>
      </c>
      <c r="F600" s="2" t="s">
        <v>360</v>
      </c>
      <c r="G600" s="2">
        <v>2293</v>
      </c>
      <c r="H600" s="2" t="s">
        <v>91</v>
      </c>
      <c r="I600" s="2" t="s">
        <v>306</v>
      </c>
      <c r="J600" s="2">
        <v>2</v>
      </c>
      <c r="K600" s="2"/>
    </row>
    <row r="601" spans="1:11" x14ac:dyDescent="0.15">
      <c r="A601" s="2" t="s">
        <v>479</v>
      </c>
      <c r="B601" s="2" t="s">
        <v>480</v>
      </c>
      <c r="C601" s="16" t="s">
        <v>481</v>
      </c>
      <c r="D601" s="2" t="s">
        <v>357</v>
      </c>
      <c r="E601" s="2" t="s">
        <v>236</v>
      </c>
      <c r="F601" s="2" t="s">
        <v>273</v>
      </c>
      <c r="G601" s="2">
        <v>3724</v>
      </c>
      <c r="H601" s="2" t="s">
        <v>91</v>
      </c>
      <c r="I601" s="2" t="s">
        <v>405</v>
      </c>
      <c r="J601" s="2">
        <v>3</v>
      </c>
      <c r="K601" s="2"/>
    </row>
    <row r="602" spans="1:11" x14ac:dyDescent="0.15">
      <c r="A602" s="36" t="s">
        <v>479</v>
      </c>
      <c r="B602" s="36" t="s">
        <v>480</v>
      </c>
      <c r="C602" s="37" t="s">
        <v>481</v>
      </c>
      <c r="D602" s="36" t="s">
        <v>357</v>
      </c>
      <c r="E602" s="36" t="s">
        <v>216</v>
      </c>
      <c r="F602" s="36" t="s">
        <v>277</v>
      </c>
      <c r="G602" s="36">
        <v>2477</v>
      </c>
      <c r="H602" s="36" t="s">
        <v>302</v>
      </c>
      <c r="I602" s="36" t="s">
        <v>422</v>
      </c>
      <c r="J602" s="36">
        <v>2</v>
      </c>
      <c r="K602" s="36"/>
    </row>
    <row r="603" spans="1:11" x14ac:dyDescent="0.15">
      <c r="A603" s="2" t="s">
        <v>479</v>
      </c>
      <c r="B603" s="2" t="s">
        <v>480</v>
      </c>
      <c r="C603" s="16" t="s">
        <v>481</v>
      </c>
      <c r="D603" s="2" t="s">
        <v>357</v>
      </c>
      <c r="E603" s="2" t="s">
        <v>216</v>
      </c>
      <c r="F603" s="2" t="s">
        <v>262</v>
      </c>
      <c r="G603" s="2">
        <v>3450</v>
      </c>
      <c r="H603" s="2" t="s">
        <v>302</v>
      </c>
      <c r="I603" s="2" t="s">
        <v>434</v>
      </c>
      <c r="J603" s="2">
        <v>2</v>
      </c>
      <c r="K603" s="2"/>
    </row>
    <row r="604" spans="1:11" x14ac:dyDescent="0.15">
      <c r="A604" s="2" t="s">
        <v>479</v>
      </c>
      <c r="B604" s="2" t="s">
        <v>480</v>
      </c>
      <c r="C604" s="16" t="s">
        <v>481</v>
      </c>
      <c r="D604" s="2" t="s">
        <v>357</v>
      </c>
      <c r="E604" s="2" t="s">
        <v>216</v>
      </c>
      <c r="F604" s="2" t="s">
        <v>259</v>
      </c>
      <c r="G604" s="2">
        <v>2556</v>
      </c>
      <c r="H604" s="2" t="s">
        <v>302</v>
      </c>
      <c r="I604" s="2" t="s">
        <v>422</v>
      </c>
      <c r="J604" s="2">
        <v>2</v>
      </c>
      <c r="K604" s="2"/>
    </row>
    <row r="605" spans="1:11" x14ac:dyDescent="0.15">
      <c r="A605" s="2" t="s">
        <v>479</v>
      </c>
      <c r="B605" s="2" t="s">
        <v>480</v>
      </c>
      <c r="C605" s="31" t="s">
        <v>481</v>
      </c>
      <c r="D605" s="16" t="s">
        <v>357</v>
      </c>
      <c r="E605" s="2" t="s">
        <v>216</v>
      </c>
      <c r="F605" s="2" t="s">
        <v>279</v>
      </c>
      <c r="G605" s="2">
        <v>2161</v>
      </c>
      <c r="H605" s="2" t="s">
        <v>302</v>
      </c>
      <c r="I605" s="2" t="s">
        <v>404</v>
      </c>
      <c r="J605" s="2">
        <v>3</v>
      </c>
      <c r="K605" s="2"/>
    </row>
    <row r="606" spans="1:11" x14ac:dyDescent="0.15">
      <c r="A606" s="2" t="s">
        <v>479</v>
      </c>
      <c r="B606" s="2" t="s">
        <v>480</v>
      </c>
      <c r="C606" s="16" t="s">
        <v>481</v>
      </c>
      <c r="D606" s="2" t="s">
        <v>357</v>
      </c>
      <c r="E606" s="2" t="s">
        <v>216</v>
      </c>
      <c r="F606" s="2" t="s">
        <v>278</v>
      </c>
      <c r="G606" s="2">
        <v>3026</v>
      </c>
      <c r="H606" s="2" t="s">
        <v>302</v>
      </c>
      <c r="I606" s="2" t="s">
        <v>422</v>
      </c>
      <c r="J606" s="2">
        <v>2</v>
      </c>
      <c r="K606" s="2"/>
    </row>
    <row r="607" spans="1:11" x14ac:dyDescent="0.15">
      <c r="A607" s="2" t="s">
        <v>479</v>
      </c>
      <c r="B607" s="2" t="s">
        <v>480</v>
      </c>
      <c r="C607" s="16" t="s">
        <v>481</v>
      </c>
      <c r="D607" s="2" t="s">
        <v>357</v>
      </c>
      <c r="E607" s="2" t="s">
        <v>216</v>
      </c>
      <c r="F607" s="2" t="s">
        <v>281</v>
      </c>
      <c r="G607" s="2">
        <v>2774</v>
      </c>
      <c r="H607" s="2" t="s">
        <v>302</v>
      </c>
      <c r="I607" s="2" t="s">
        <v>400</v>
      </c>
      <c r="J607" s="2">
        <v>3</v>
      </c>
      <c r="K607" s="2"/>
    </row>
    <row r="608" spans="1:11" x14ac:dyDescent="0.15">
      <c r="A608" s="2" t="s">
        <v>479</v>
      </c>
      <c r="B608" s="2" t="s">
        <v>480</v>
      </c>
      <c r="C608" s="31" t="s">
        <v>481</v>
      </c>
      <c r="D608" s="16" t="s">
        <v>239</v>
      </c>
      <c r="E608" s="2" t="s">
        <v>216</v>
      </c>
      <c r="F608" s="2" t="s">
        <v>262</v>
      </c>
      <c r="G608" s="2">
        <v>3741</v>
      </c>
      <c r="H608" s="2" t="s">
        <v>91</v>
      </c>
      <c r="I608" s="2" t="s">
        <v>434</v>
      </c>
      <c r="J608" s="2">
        <v>2</v>
      </c>
      <c r="K608" s="2"/>
    </row>
    <row r="609" spans="1:11" x14ac:dyDescent="0.15">
      <c r="A609" s="2" t="s">
        <v>479</v>
      </c>
      <c r="B609" s="2" t="s">
        <v>480</v>
      </c>
      <c r="C609" s="16" t="s">
        <v>482</v>
      </c>
      <c r="D609" s="2" t="s">
        <v>239</v>
      </c>
      <c r="E609" s="2" t="s">
        <v>173</v>
      </c>
      <c r="F609" s="2" t="s">
        <v>231</v>
      </c>
      <c r="G609" s="2">
        <v>3184</v>
      </c>
      <c r="H609" s="2" t="s">
        <v>302</v>
      </c>
      <c r="I609" s="2" t="s">
        <v>405</v>
      </c>
      <c r="J609" s="2">
        <v>3</v>
      </c>
      <c r="K609" s="2"/>
    </row>
    <row r="610" spans="1:11" x14ac:dyDescent="0.15">
      <c r="A610" s="2" t="s">
        <v>479</v>
      </c>
      <c r="B610" s="2" t="s">
        <v>480</v>
      </c>
      <c r="C610" s="16" t="s">
        <v>482</v>
      </c>
      <c r="D610" s="2" t="s">
        <v>239</v>
      </c>
      <c r="E610" s="2" t="s">
        <v>173</v>
      </c>
      <c r="F610" s="2" t="s">
        <v>251</v>
      </c>
      <c r="G610" s="2">
        <v>2529</v>
      </c>
      <c r="H610" s="2" t="s">
        <v>302</v>
      </c>
      <c r="I610" s="2" t="s">
        <v>409</v>
      </c>
      <c r="J610" s="2">
        <v>2</v>
      </c>
      <c r="K610" s="2"/>
    </row>
    <row r="611" spans="1:11" x14ac:dyDescent="0.15">
      <c r="A611" s="2" t="s">
        <v>479</v>
      </c>
      <c r="B611" s="2" t="s">
        <v>480</v>
      </c>
      <c r="C611" s="16" t="s">
        <v>482</v>
      </c>
      <c r="D611" s="2" t="s">
        <v>239</v>
      </c>
      <c r="E611" s="2" t="s">
        <v>173</v>
      </c>
      <c r="F611" s="2" t="s">
        <v>253</v>
      </c>
      <c r="G611" s="2">
        <v>3616</v>
      </c>
      <c r="H611" s="2" t="s">
        <v>302</v>
      </c>
      <c r="I611" s="2" t="s">
        <v>306</v>
      </c>
      <c r="J611" s="2">
        <v>3</v>
      </c>
      <c r="K611" s="2"/>
    </row>
    <row r="612" spans="1:11" x14ac:dyDescent="0.15">
      <c r="A612" s="2" t="s">
        <v>479</v>
      </c>
      <c r="B612" s="2" t="s">
        <v>480</v>
      </c>
      <c r="C612" s="16" t="s">
        <v>482</v>
      </c>
      <c r="D612" s="2" t="s">
        <v>239</v>
      </c>
      <c r="E612" s="2" t="s">
        <v>173</v>
      </c>
      <c r="F612" s="2" t="s">
        <v>250</v>
      </c>
      <c r="G612" s="2">
        <v>2384</v>
      </c>
      <c r="H612" s="2" t="s">
        <v>302</v>
      </c>
      <c r="I612" s="2" t="s">
        <v>424</v>
      </c>
      <c r="J612" s="2">
        <v>3</v>
      </c>
      <c r="K612" s="2"/>
    </row>
    <row r="613" spans="1:11" x14ac:dyDescent="0.15">
      <c r="A613" s="2" t="s">
        <v>479</v>
      </c>
      <c r="B613" s="2" t="s">
        <v>480</v>
      </c>
      <c r="C613" s="31" t="s">
        <v>482</v>
      </c>
      <c r="D613" s="16" t="s">
        <v>239</v>
      </c>
      <c r="E613" s="2" t="s">
        <v>173</v>
      </c>
      <c r="F613" s="2" t="s">
        <v>435</v>
      </c>
      <c r="G613" s="2">
        <v>2932</v>
      </c>
      <c r="H613" s="2" t="s">
        <v>302</v>
      </c>
      <c r="I613" s="2" t="s">
        <v>408</v>
      </c>
      <c r="J613" s="2">
        <v>3</v>
      </c>
      <c r="K613" s="2"/>
    </row>
    <row r="614" spans="1:11" x14ac:dyDescent="0.15">
      <c r="A614" s="2" t="s">
        <v>479</v>
      </c>
      <c r="B614" s="2" t="s">
        <v>480</v>
      </c>
      <c r="C614" s="16" t="s">
        <v>482</v>
      </c>
      <c r="D614" s="2" t="s">
        <v>357</v>
      </c>
      <c r="E614" s="2" t="s">
        <v>173</v>
      </c>
      <c r="F614" s="2" t="s">
        <v>253</v>
      </c>
      <c r="G614" s="2">
        <v>3819</v>
      </c>
      <c r="H614" s="2" t="s">
        <v>91</v>
      </c>
      <c r="I614" s="2" t="s">
        <v>306</v>
      </c>
      <c r="J614" s="2">
        <v>3</v>
      </c>
      <c r="K614" s="2"/>
    </row>
    <row r="615" spans="1:11" x14ac:dyDescent="0.15">
      <c r="A615" s="2" t="s">
        <v>479</v>
      </c>
      <c r="B615" s="2" t="s">
        <v>480</v>
      </c>
      <c r="C615" s="16" t="s">
        <v>482</v>
      </c>
      <c r="D615" s="2" t="s">
        <v>357</v>
      </c>
      <c r="E615" s="2" t="s">
        <v>240</v>
      </c>
      <c r="F615" s="2" t="s">
        <v>295</v>
      </c>
      <c r="G615" s="2">
        <v>1110</v>
      </c>
      <c r="H615" s="2" t="s">
        <v>91</v>
      </c>
      <c r="I615" s="2" t="s">
        <v>398</v>
      </c>
      <c r="J615" s="2">
        <v>3</v>
      </c>
      <c r="K615" s="2">
        <v>2</v>
      </c>
    </row>
    <row r="616" spans="1:11" x14ac:dyDescent="0.15">
      <c r="A616" s="2" t="s">
        <v>479</v>
      </c>
      <c r="B616" s="2" t="s">
        <v>480</v>
      </c>
      <c r="C616" s="16" t="s">
        <v>482</v>
      </c>
      <c r="D616" s="2" t="s">
        <v>357</v>
      </c>
      <c r="E616" s="2" t="s">
        <v>240</v>
      </c>
      <c r="F616" s="2" t="s">
        <v>192</v>
      </c>
      <c r="G616" s="2">
        <v>1084</v>
      </c>
      <c r="H616" s="2" t="s">
        <v>91</v>
      </c>
      <c r="I616" s="2" t="s">
        <v>483</v>
      </c>
      <c r="J616" s="2">
        <v>1</v>
      </c>
      <c r="K616" s="2">
        <v>0.8</v>
      </c>
    </row>
    <row r="617" spans="1:11" x14ac:dyDescent="0.15">
      <c r="A617" s="2" t="s">
        <v>479</v>
      </c>
      <c r="B617" s="2" t="s">
        <v>480</v>
      </c>
      <c r="C617" s="16" t="s">
        <v>482</v>
      </c>
      <c r="D617" s="2" t="s">
        <v>357</v>
      </c>
      <c r="E617" s="2" t="s">
        <v>240</v>
      </c>
      <c r="F617" s="2" t="s">
        <v>266</v>
      </c>
      <c r="G617" s="2">
        <v>1079</v>
      </c>
      <c r="H617" s="2" t="s">
        <v>91</v>
      </c>
      <c r="I617" s="2" t="s">
        <v>398</v>
      </c>
      <c r="J617" s="2">
        <v>2</v>
      </c>
      <c r="K617" s="2">
        <v>0.1</v>
      </c>
    </row>
    <row r="618" spans="1:11" x14ac:dyDescent="0.15">
      <c r="A618" s="2" t="s">
        <v>479</v>
      </c>
      <c r="B618" s="2" t="s">
        <v>480</v>
      </c>
      <c r="C618" s="16" t="s">
        <v>482</v>
      </c>
      <c r="D618" s="2" t="s">
        <v>357</v>
      </c>
      <c r="E618" s="2" t="s">
        <v>163</v>
      </c>
      <c r="F618" s="2" t="s">
        <v>114</v>
      </c>
      <c r="G618" s="2">
        <v>720</v>
      </c>
      <c r="H618" s="2" t="s">
        <v>302</v>
      </c>
      <c r="I618" s="2" t="s">
        <v>398</v>
      </c>
      <c r="J618" s="2">
        <v>1</v>
      </c>
      <c r="K618" s="2"/>
    </row>
    <row r="619" spans="1:11" x14ac:dyDescent="0.15">
      <c r="A619" s="2" t="s">
        <v>479</v>
      </c>
      <c r="B619" s="2" t="s">
        <v>480</v>
      </c>
      <c r="C619" s="16" t="s">
        <v>482</v>
      </c>
      <c r="D619" s="2" t="s">
        <v>357</v>
      </c>
      <c r="E619" s="2" t="s">
        <v>163</v>
      </c>
      <c r="F619" s="2" t="s">
        <v>273</v>
      </c>
      <c r="G619" s="2">
        <v>757</v>
      </c>
      <c r="H619" s="2" t="s">
        <v>302</v>
      </c>
      <c r="I619" s="2" t="s">
        <v>405</v>
      </c>
      <c r="J619" s="2">
        <v>3</v>
      </c>
      <c r="K619" s="2"/>
    </row>
    <row r="620" spans="1:11" x14ac:dyDescent="0.15">
      <c r="A620" s="2" t="s">
        <v>479</v>
      </c>
      <c r="B620" s="2" t="s">
        <v>480</v>
      </c>
      <c r="C620" s="16" t="s">
        <v>482</v>
      </c>
      <c r="D620" s="2" t="s">
        <v>357</v>
      </c>
      <c r="E620" s="2" t="s">
        <v>163</v>
      </c>
      <c r="F620" s="2" t="s">
        <v>271</v>
      </c>
      <c r="G620" s="2">
        <v>888</v>
      </c>
      <c r="H620" s="2" t="s">
        <v>302</v>
      </c>
      <c r="I620" s="2" t="s">
        <v>398</v>
      </c>
      <c r="J620" s="2">
        <v>3</v>
      </c>
      <c r="K620" s="2"/>
    </row>
    <row r="621" spans="1:11" x14ac:dyDescent="0.15">
      <c r="A621" s="2" t="s">
        <v>479</v>
      </c>
      <c r="B621" s="2" t="s">
        <v>480</v>
      </c>
      <c r="C621" s="31" t="s">
        <v>482</v>
      </c>
      <c r="D621" s="16" t="s">
        <v>357</v>
      </c>
      <c r="E621" s="2" t="s">
        <v>163</v>
      </c>
      <c r="F621" s="2" t="s">
        <v>269</v>
      </c>
      <c r="G621" s="2">
        <v>757</v>
      </c>
      <c r="H621" s="2" t="s">
        <v>302</v>
      </c>
      <c r="I621" s="2" t="s">
        <v>423</v>
      </c>
      <c r="J621" s="2">
        <v>3</v>
      </c>
      <c r="K621" s="2"/>
    </row>
    <row r="622" spans="1:11" x14ac:dyDescent="0.15">
      <c r="A622" s="36" t="s">
        <v>479</v>
      </c>
      <c r="B622" s="36" t="s">
        <v>480</v>
      </c>
      <c r="C622" s="37" t="s">
        <v>482</v>
      </c>
      <c r="D622" s="36" t="s">
        <v>357</v>
      </c>
      <c r="E622" s="36" t="s">
        <v>163</v>
      </c>
      <c r="F622" s="36" t="s">
        <v>262</v>
      </c>
      <c r="G622" s="36">
        <v>1048</v>
      </c>
      <c r="H622" s="36" t="s">
        <v>302</v>
      </c>
      <c r="I622" s="36" t="s">
        <v>434</v>
      </c>
      <c r="J622" s="36">
        <v>2</v>
      </c>
      <c r="K622" s="36"/>
    </row>
    <row r="623" spans="1:11" x14ac:dyDescent="0.15">
      <c r="A623" s="2" t="s">
        <v>479</v>
      </c>
      <c r="B623" s="2" t="s">
        <v>480</v>
      </c>
      <c r="C623" s="16" t="s">
        <v>482</v>
      </c>
      <c r="D623" s="2" t="s">
        <v>357</v>
      </c>
      <c r="E623" s="2" t="s">
        <v>163</v>
      </c>
      <c r="F623" s="2" t="s">
        <v>272</v>
      </c>
      <c r="G623" s="2">
        <v>992</v>
      </c>
      <c r="H623" s="2" t="s">
        <v>302</v>
      </c>
      <c r="I623" s="2" t="s">
        <v>423</v>
      </c>
      <c r="J623" s="2">
        <v>3</v>
      </c>
      <c r="K623" s="2"/>
    </row>
    <row r="624" spans="1:11" x14ac:dyDescent="0.15">
      <c r="A624" s="36" t="s">
        <v>479</v>
      </c>
      <c r="B624" s="36" t="s">
        <v>480</v>
      </c>
      <c r="C624" s="37" t="s">
        <v>482</v>
      </c>
      <c r="D624" s="36" t="s">
        <v>357</v>
      </c>
      <c r="E624" s="36" t="s">
        <v>163</v>
      </c>
      <c r="F624" s="36" t="s">
        <v>272</v>
      </c>
      <c r="G624" s="36">
        <v>1082</v>
      </c>
      <c r="H624" s="36" t="s">
        <v>91</v>
      </c>
      <c r="I624" s="36" t="s">
        <v>423</v>
      </c>
      <c r="J624" s="36">
        <v>3</v>
      </c>
      <c r="K624" s="36"/>
    </row>
    <row r="625" spans="1:11" x14ac:dyDescent="0.15">
      <c r="A625" s="2" t="s">
        <v>479</v>
      </c>
      <c r="B625" s="2" t="s">
        <v>480</v>
      </c>
      <c r="C625" s="16" t="s">
        <v>482</v>
      </c>
      <c r="D625" s="2" t="s">
        <v>239</v>
      </c>
      <c r="E625" s="2" t="s">
        <v>163</v>
      </c>
      <c r="F625" s="2" t="s">
        <v>262</v>
      </c>
      <c r="G625" s="2">
        <v>1037</v>
      </c>
      <c r="H625" s="2" t="s">
        <v>91</v>
      </c>
      <c r="I625" s="2" t="s">
        <v>434</v>
      </c>
      <c r="J625" s="2">
        <v>2</v>
      </c>
      <c r="K625" s="2"/>
    </row>
    <row r="626" spans="1:11" x14ac:dyDescent="0.15">
      <c r="A626" s="2" t="s">
        <v>479</v>
      </c>
      <c r="B626" s="2" t="s">
        <v>480</v>
      </c>
      <c r="C626" s="16" t="s">
        <v>484</v>
      </c>
      <c r="D626" s="2" t="s">
        <v>239</v>
      </c>
      <c r="E626" s="2" t="s">
        <v>216</v>
      </c>
      <c r="F626" s="2" t="s">
        <v>225</v>
      </c>
      <c r="G626" s="2">
        <v>4165</v>
      </c>
      <c r="H626" s="2" t="s">
        <v>302</v>
      </c>
      <c r="I626" s="2" t="s">
        <v>424</v>
      </c>
      <c r="J626" s="2">
        <v>3</v>
      </c>
      <c r="K626" s="2"/>
    </row>
    <row r="627" spans="1:11" x14ac:dyDescent="0.15">
      <c r="A627" s="36" t="s">
        <v>479</v>
      </c>
      <c r="B627" s="36" t="s">
        <v>480</v>
      </c>
      <c r="C627" s="37" t="s">
        <v>484</v>
      </c>
      <c r="D627" s="36" t="s">
        <v>239</v>
      </c>
      <c r="E627" s="36" t="s">
        <v>216</v>
      </c>
      <c r="F627" s="36" t="s">
        <v>343</v>
      </c>
      <c r="G627" s="36">
        <v>4000</v>
      </c>
      <c r="H627" s="36" t="s">
        <v>302</v>
      </c>
      <c r="I627" s="36" t="s">
        <v>423</v>
      </c>
      <c r="J627" s="36">
        <v>3</v>
      </c>
      <c r="K627" s="36"/>
    </row>
    <row r="628" spans="1:11" x14ac:dyDescent="0.15">
      <c r="A628" s="2" t="s">
        <v>479</v>
      </c>
      <c r="B628" s="2" t="s">
        <v>480</v>
      </c>
      <c r="C628" s="16" t="s">
        <v>484</v>
      </c>
      <c r="D628" s="2" t="s">
        <v>239</v>
      </c>
      <c r="E628" s="2" t="s">
        <v>216</v>
      </c>
      <c r="F628" s="2" t="s">
        <v>228</v>
      </c>
      <c r="G628" s="2">
        <v>4948</v>
      </c>
      <c r="H628" s="2" t="s">
        <v>302</v>
      </c>
      <c r="I628" s="2" t="s">
        <v>422</v>
      </c>
      <c r="J628" s="2">
        <v>3</v>
      </c>
      <c r="K628" s="2"/>
    </row>
    <row r="629" spans="1:11" x14ac:dyDescent="0.15">
      <c r="A629" s="2" t="s">
        <v>479</v>
      </c>
      <c r="B629" s="2" t="s">
        <v>480</v>
      </c>
      <c r="C629" s="16" t="s">
        <v>484</v>
      </c>
      <c r="D629" s="2" t="s">
        <v>239</v>
      </c>
      <c r="E629" s="2" t="s">
        <v>216</v>
      </c>
      <c r="F629" s="2" t="s">
        <v>231</v>
      </c>
      <c r="G629" s="2">
        <v>5057</v>
      </c>
      <c r="H629" s="2" t="s">
        <v>302</v>
      </c>
      <c r="I629" s="2" t="s">
        <v>405</v>
      </c>
      <c r="J629" s="2">
        <v>3</v>
      </c>
      <c r="K629" s="2"/>
    </row>
    <row r="630" spans="1:11" x14ac:dyDescent="0.15">
      <c r="A630" s="2" t="s">
        <v>479</v>
      </c>
      <c r="B630" s="2" t="s">
        <v>480</v>
      </c>
      <c r="C630" s="16" t="s">
        <v>484</v>
      </c>
      <c r="D630" s="2" t="s">
        <v>239</v>
      </c>
      <c r="E630" s="2" t="s">
        <v>216</v>
      </c>
      <c r="F630" s="2" t="s">
        <v>341</v>
      </c>
      <c r="G630" s="2">
        <v>4190</v>
      </c>
      <c r="H630" s="2" t="s">
        <v>302</v>
      </c>
      <c r="I630" s="2" t="s">
        <v>408</v>
      </c>
      <c r="J630" s="2">
        <v>3</v>
      </c>
      <c r="K630" s="2"/>
    </row>
    <row r="631" spans="1:11" x14ac:dyDescent="0.15">
      <c r="A631" s="2" t="s">
        <v>479</v>
      </c>
      <c r="B631" s="2" t="s">
        <v>480</v>
      </c>
      <c r="C631" s="16" t="s">
        <v>484</v>
      </c>
      <c r="D631" s="2" t="s">
        <v>239</v>
      </c>
      <c r="E631" s="2" t="s">
        <v>216</v>
      </c>
      <c r="F631" s="2" t="s">
        <v>230</v>
      </c>
      <c r="G631" s="2">
        <v>5313</v>
      </c>
      <c r="H631" s="2" t="s">
        <v>302</v>
      </c>
      <c r="I631" s="2" t="s">
        <v>306</v>
      </c>
      <c r="J631" s="2">
        <v>3</v>
      </c>
      <c r="K631" s="2"/>
    </row>
    <row r="632" spans="1:11" x14ac:dyDescent="0.15">
      <c r="A632" s="2" t="s">
        <v>479</v>
      </c>
      <c r="B632" s="2" t="s">
        <v>480</v>
      </c>
      <c r="C632" s="16" t="s">
        <v>484</v>
      </c>
      <c r="D632" s="2" t="s">
        <v>239</v>
      </c>
      <c r="E632" s="2" t="s">
        <v>216</v>
      </c>
      <c r="F632" s="2" t="s">
        <v>230</v>
      </c>
      <c r="G632" s="2">
        <v>5546</v>
      </c>
      <c r="H632" s="2" t="s">
        <v>91</v>
      </c>
      <c r="I632" s="2" t="s">
        <v>306</v>
      </c>
      <c r="J632" s="2">
        <v>3</v>
      </c>
      <c r="K632" s="2"/>
    </row>
    <row r="633" spans="1:11" x14ac:dyDescent="0.15">
      <c r="A633" s="2" t="s">
        <v>479</v>
      </c>
      <c r="B633" s="2" t="s">
        <v>480</v>
      </c>
      <c r="C633" s="16" t="s">
        <v>484</v>
      </c>
      <c r="D633" s="2" t="s">
        <v>357</v>
      </c>
      <c r="E633" s="2" t="s">
        <v>216</v>
      </c>
      <c r="F633" s="2" t="s">
        <v>231</v>
      </c>
      <c r="G633" s="2">
        <v>5234</v>
      </c>
      <c r="H633" s="2" t="s">
        <v>91</v>
      </c>
      <c r="I633" s="2" t="s">
        <v>405</v>
      </c>
      <c r="J633" s="2">
        <v>3</v>
      </c>
      <c r="K633" s="2"/>
    </row>
    <row r="634" spans="1:11" x14ac:dyDescent="0.15">
      <c r="A634" s="2" t="s">
        <v>479</v>
      </c>
      <c r="B634" s="2" t="s">
        <v>480</v>
      </c>
      <c r="C634" s="16" t="s">
        <v>484</v>
      </c>
      <c r="D634" s="2" t="s">
        <v>357</v>
      </c>
      <c r="E634" s="2" t="s">
        <v>185</v>
      </c>
      <c r="F634" s="2" t="s">
        <v>192</v>
      </c>
      <c r="G634" s="2">
        <v>513</v>
      </c>
      <c r="H634" s="2" t="s">
        <v>302</v>
      </c>
      <c r="I634" s="2" t="s">
        <v>483</v>
      </c>
      <c r="J634" s="2">
        <v>1</v>
      </c>
      <c r="K634" s="2">
        <v>0.7</v>
      </c>
    </row>
    <row r="635" spans="1:11" x14ac:dyDescent="0.15">
      <c r="A635" s="2" t="s">
        <v>479</v>
      </c>
      <c r="B635" s="2" t="s">
        <v>480</v>
      </c>
      <c r="C635" s="16" t="s">
        <v>484</v>
      </c>
      <c r="D635" s="2" t="s">
        <v>357</v>
      </c>
      <c r="E635" s="2" t="s">
        <v>185</v>
      </c>
      <c r="F635" s="2" t="s">
        <v>296</v>
      </c>
      <c r="G635" s="2">
        <v>452</v>
      </c>
      <c r="H635" s="2" t="s">
        <v>302</v>
      </c>
      <c r="I635" s="2" t="s">
        <v>398</v>
      </c>
      <c r="J635" s="2">
        <v>3</v>
      </c>
      <c r="K635" s="2">
        <v>0.7</v>
      </c>
    </row>
    <row r="636" spans="1:11" x14ac:dyDescent="0.15">
      <c r="A636" s="2" t="s">
        <v>479</v>
      </c>
      <c r="B636" s="2" t="s">
        <v>480</v>
      </c>
      <c r="C636" s="16" t="s">
        <v>484</v>
      </c>
      <c r="D636" s="2" t="s">
        <v>357</v>
      </c>
      <c r="E636" s="2" t="s">
        <v>185</v>
      </c>
      <c r="F636" s="2" t="s">
        <v>283</v>
      </c>
      <c r="G636" s="2">
        <v>479</v>
      </c>
      <c r="H636" s="2" t="s">
        <v>302</v>
      </c>
      <c r="I636" s="2" t="s">
        <v>398</v>
      </c>
      <c r="J636" s="2">
        <v>1</v>
      </c>
      <c r="K636" s="2">
        <v>1.2</v>
      </c>
    </row>
    <row r="637" spans="1:11" x14ac:dyDescent="0.15">
      <c r="A637" s="2" t="s">
        <v>479</v>
      </c>
      <c r="B637" s="2" t="s">
        <v>480</v>
      </c>
      <c r="C637" s="16" t="s">
        <v>484</v>
      </c>
      <c r="D637" s="2" t="s">
        <v>357</v>
      </c>
      <c r="E637" s="2" t="s">
        <v>185</v>
      </c>
      <c r="F637" s="2" t="s">
        <v>295</v>
      </c>
      <c r="G637" s="2">
        <v>499</v>
      </c>
      <c r="H637" s="2" t="s">
        <v>302</v>
      </c>
      <c r="I637" s="2" t="s">
        <v>398</v>
      </c>
      <c r="J637" s="2">
        <v>3</v>
      </c>
      <c r="K637" s="2">
        <v>2.7</v>
      </c>
    </row>
    <row r="638" spans="1:11" x14ac:dyDescent="0.15">
      <c r="A638" s="2" t="s">
        <v>479</v>
      </c>
      <c r="B638" s="2" t="s">
        <v>480</v>
      </c>
      <c r="C638" s="16" t="s">
        <v>484</v>
      </c>
      <c r="D638" s="2" t="s">
        <v>357</v>
      </c>
      <c r="E638" s="2" t="s">
        <v>185</v>
      </c>
      <c r="F638" s="2" t="s">
        <v>263</v>
      </c>
      <c r="G638" s="2">
        <v>445</v>
      </c>
      <c r="H638" s="2" t="s">
        <v>302</v>
      </c>
      <c r="I638" s="2" t="s">
        <v>404</v>
      </c>
      <c r="J638" s="2">
        <v>2</v>
      </c>
      <c r="K638" s="2">
        <v>2.4</v>
      </c>
    </row>
    <row r="639" spans="1:11" x14ac:dyDescent="0.15">
      <c r="A639" s="2" t="s">
        <v>479</v>
      </c>
      <c r="B639" s="2" t="s">
        <v>480</v>
      </c>
      <c r="C639" s="16" t="s">
        <v>484</v>
      </c>
      <c r="D639" s="2" t="s">
        <v>357</v>
      </c>
      <c r="E639" s="2" t="s">
        <v>185</v>
      </c>
      <c r="F639" s="2" t="s">
        <v>267</v>
      </c>
      <c r="G639" s="2">
        <v>531</v>
      </c>
      <c r="H639" s="2" t="s">
        <v>302</v>
      </c>
      <c r="I639" s="2" t="s">
        <v>404</v>
      </c>
      <c r="J639" s="2">
        <v>3</v>
      </c>
      <c r="K639" s="2">
        <v>1</v>
      </c>
    </row>
    <row r="640" spans="1:11" x14ac:dyDescent="0.15">
      <c r="A640" s="2" t="s">
        <v>479</v>
      </c>
      <c r="B640" s="2" t="s">
        <v>480</v>
      </c>
      <c r="C640" s="16" t="s">
        <v>484</v>
      </c>
      <c r="D640" s="2" t="s">
        <v>357</v>
      </c>
      <c r="E640" s="2" t="s">
        <v>185</v>
      </c>
      <c r="F640" s="2" t="s">
        <v>267</v>
      </c>
      <c r="G640" s="2">
        <v>537</v>
      </c>
      <c r="H640" s="2" t="s">
        <v>91</v>
      </c>
      <c r="I640" s="2" t="s">
        <v>404</v>
      </c>
      <c r="J640" s="2">
        <v>3</v>
      </c>
      <c r="K640" s="2">
        <v>2.9</v>
      </c>
    </row>
    <row r="641" spans="1:11" x14ac:dyDescent="0.15">
      <c r="A641" s="36" t="s">
        <v>479</v>
      </c>
      <c r="B641" s="36" t="s">
        <v>480</v>
      </c>
      <c r="C641" s="37" t="s">
        <v>484</v>
      </c>
      <c r="D641" s="36" t="s">
        <v>357</v>
      </c>
      <c r="E641" s="36" t="s">
        <v>185</v>
      </c>
      <c r="F641" s="36" t="s">
        <v>192</v>
      </c>
      <c r="G641" s="36">
        <v>526</v>
      </c>
      <c r="H641" s="36" t="s">
        <v>91</v>
      </c>
      <c r="I641" s="36" t="s">
        <v>483</v>
      </c>
      <c r="J641" s="36">
        <v>1</v>
      </c>
      <c r="K641" s="36">
        <v>2.6</v>
      </c>
    </row>
    <row r="642" spans="1:11" x14ac:dyDescent="0.15">
      <c r="A642" s="2" t="s">
        <v>479</v>
      </c>
      <c r="B642" s="2" t="s">
        <v>480</v>
      </c>
      <c r="C642" s="31" t="s">
        <v>484</v>
      </c>
      <c r="D642" s="16" t="s">
        <v>357</v>
      </c>
      <c r="E642" s="2" t="s">
        <v>173</v>
      </c>
      <c r="F642" s="2" t="s">
        <v>390</v>
      </c>
      <c r="G642" s="2">
        <v>1515</v>
      </c>
      <c r="H642" s="2" t="s">
        <v>302</v>
      </c>
      <c r="I642" s="2" t="s">
        <v>405</v>
      </c>
      <c r="J642" s="2">
        <v>2</v>
      </c>
      <c r="K642" s="2"/>
    </row>
    <row r="643" spans="1:11" x14ac:dyDescent="0.15">
      <c r="A643" s="2" t="s">
        <v>479</v>
      </c>
      <c r="B643" s="2" t="s">
        <v>480</v>
      </c>
      <c r="C643" s="16" t="s">
        <v>484</v>
      </c>
      <c r="D643" s="2" t="s">
        <v>357</v>
      </c>
      <c r="E643" s="2" t="s">
        <v>173</v>
      </c>
      <c r="F643" s="2" t="s">
        <v>270</v>
      </c>
      <c r="G643" s="2">
        <v>2218</v>
      </c>
      <c r="H643" s="2" t="s">
        <v>302</v>
      </c>
      <c r="I643" s="2" t="s">
        <v>400</v>
      </c>
      <c r="J643" s="2">
        <v>2</v>
      </c>
      <c r="K643" s="2"/>
    </row>
    <row r="644" spans="1:11" x14ac:dyDescent="0.15">
      <c r="A644" s="2" t="s">
        <v>479</v>
      </c>
      <c r="B644" s="2" t="s">
        <v>480</v>
      </c>
      <c r="C644" s="16" t="s">
        <v>484</v>
      </c>
      <c r="D644" s="2" t="s">
        <v>357</v>
      </c>
      <c r="E644" s="2" t="s">
        <v>173</v>
      </c>
      <c r="F644" s="2" t="s">
        <v>271</v>
      </c>
      <c r="G644" s="2">
        <v>2002</v>
      </c>
      <c r="H644" s="2" t="s">
        <v>302</v>
      </c>
      <c r="I644" s="2" t="s">
        <v>398</v>
      </c>
      <c r="J644" s="2">
        <v>3</v>
      </c>
      <c r="K644" s="2"/>
    </row>
    <row r="645" spans="1:11" x14ac:dyDescent="0.15">
      <c r="A645" s="36" t="s">
        <v>479</v>
      </c>
      <c r="B645" s="36" t="s">
        <v>480</v>
      </c>
      <c r="C645" s="37" t="s">
        <v>484</v>
      </c>
      <c r="D645" s="36" t="s">
        <v>357</v>
      </c>
      <c r="E645" s="36" t="s">
        <v>173</v>
      </c>
      <c r="F645" s="36" t="s">
        <v>268</v>
      </c>
      <c r="G645" s="36">
        <v>1125</v>
      </c>
      <c r="H645" s="36" t="s">
        <v>302</v>
      </c>
      <c r="I645" s="36" t="s">
        <v>422</v>
      </c>
      <c r="J645" s="36">
        <v>2</v>
      </c>
      <c r="K645" s="36"/>
    </row>
    <row r="646" spans="1:11" x14ac:dyDescent="0.15">
      <c r="A646" s="2" t="s">
        <v>479</v>
      </c>
      <c r="B646" s="2" t="s">
        <v>480</v>
      </c>
      <c r="C646" s="16" t="s">
        <v>484</v>
      </c>
      <c r="D646" s="2" t="s">
        <v>357</v>
      </c>
      <c r="E646" s="2" t="s">
        <v>173</v>
      </c>
      <c r="F646" s="2" t="s">
        <v>272</v>
      </c>
      <c r="G646" s="2">
        <v>2053</v>
      </c>
      <c r="H646" s="2" t="s">
        <v>302</v>
      </c>
      <c r="I646" s="2" t="s">
        <v>423</v>
      </c>
      <c r="J646" s="2">
        <v>3</v>
      </c>
      <c r="K646" s="2"/>
    </row>
    <row r="647" spans="1:11" x14ac:dyDescent="0.15">
      <c r="A647" s="2" t="s">
        <v>479</v>
      </c>
      <c r="B647" s="2" t="s">
        <v>480</v>
      </c>
      <c r="C647" s="16" t="s">
        <v>485</v>
      </c>
      <c r="D647" s="2" t="s">
        <v>239</v>
      </c>
      <c r="E647" s="2" t="s">
        <v>240</v>
      </c>
      <c r="F647" s="2" t="s">
        <v>213</v>
      </c>
      <c r="G647" s="2">
        <v>1332</v>
      </c>
      <c r="H647" s="2" t="s">
        <v>302</v>
      </c>
      <c r="I647" s="2" t="s">
        <v>306</v>
      </c>
      <c r="J647" s="2">
        <v>2</v>
      </c>
      <c r="K647" s="2">
        <v>2.2000000000000002</v>
      </c>
    </row>
    <row r="648" spans="1:11" x14ac:dyDescent="0.15">
      <c r="A648" s="2" t="s">
        <v>479</v>
      </c>
      <c r="B648" s="2" t="s">
        <v>480</v>
      </c>
      <c r="C648" s="16" t="s">
        <v>485</v>
      </c>
      <c r="D648" s="2" t="s">
        <v>239</v>
      </c>
      <c r="E648" s="2" t="s">
        <v>240</v>
      </c>
      <c r="F648" s="2" t="s">
        <v>244</v>
      </c>
      <c r="G648" s="2">
        <v>1235</v>
      </c>
      <c r="H648" s="2" t="s">
        <v>302</v>
      </c>
      <c r="I648" s="2" t="s">
        <v>398</v>
      </c>
      <c r="J648" s="2">
        <v>2</v>
      </c>
      <c r="K648" s="2">
        <v>1.3</v>
      </c>
    </row>
    <row r="649" spans="1:11" x14ac:dyDescent="0.15">
      <c r="A649" s="2" t="s">
        <v>479</v>
      </c>
      <c r="B649" s="2" t="s">
        <v>480</v>
      </c>
      <c r="C649" s="16" t="s">
        <v>485</v>
      </c>
      <c r="D649" s="2" t="s">
        <v>239</v>
      </c>
      <c r="E649" s="2" t="s">
        <v>240</v>
      </c>
      <c r="F649" s="2" t="s">
        <v>241</v>
      </c>
      <c r="G649" s="2">
        <v>1302</v>
      </c>
      <c r="H649" s="2" t="s">
        <v>302</v>
      </c>
      <c r="I649" s="2" t="s">
        <v>398</v>
      </c>
      <c r="J649" s="2">
        <v>3</v>
      </c>
      <c r="K649" s="2">
        <v>1.1000000000000001</v>
      </c>
    </row>
    <row r="650" spans="1:11" x14ac:dyDescent="0.15">
      <c r="A650" s="36" t="s">
        <v>479</v>
      </c>
      <c r="B650" s="36" t="s">
        <v>480</v>
      </c>
      <c r="C650" s="37" t="s">
        <v>485</v>
      </c>
      <c r="D650" s="36" t="s">
        <v>239</v>
      </c>
      <c r="E650" s="36" t="s">
        <v>240</v>
      </c>
      <c r="F650" s="36" t="s">
        <v>291</v>
      </c>
      <c r="G650" s="36">
        <v>1252</v>
      </c>
      <c r="H650" s="36" t="s">
        <v>302</v>
      </c>
      <c r="I650" s="36" t="s">
        <v>409</v>
      </c>
      <c r="J650" s="36">
        <v>2</v>
      </c>
      <c r="K650" s="36">
        <v>2.9</v>
      </c>
    </row>
    <row r="651" spans="1:11" x14ac:dyDescent="0.15">
      <c r="A651" s="2" t="s">
        <v>479</v>
      </c>
      <c r="B651" s="2" t="s">
        <v>480</v>
      </c>
      <c r="C651" s="16" t="s">
        <v>485</v>
      </c>
      <c r="D651" s="36" t="s">
        <v>239</v>
      </c>
      <c r="E651" s="36" t="s">
        <v>240</v>
      </c>
      <c r="F651" s="36" t="s">
        <v>245</v>
      </c>
      <c r="G651" s="36">
        <v>1383</v>
      </c>
      <c r="H651" s="36" t="s">
        <v>302</v>
      </c>
      <c r="I651" s="36" t="s">
        <v>411</v>
      </c>
      <c r="J651" s="36">
        <v>3</v>
      </c>
      <c r="K651" s="36">
        <v>2.1</v>
      </c>
    </row>
    <row r="652" spans="1:11" x14ac:dyDescent="0.15">
      <c r="A652" s="36" t="s">
        <v>479</v>
      </c>
      <c r="B652" s="36" t="s">
        <v>480</v>
      </c>
      <c r="C652" s="37" t="s">
        <v>485</v>
      </c>
      <c r="D652" s="36" t="s">
        <v>239</v>
      </c>
      <c r="E652" s="36" t="s">
        <v>240</v>
      </c>
      <c r="F652" s="36" t="s">
        <v>243</v>
      </c>
      <c r="G652" s="36">
        <v>1297</v>
      </c>
      <c r="H652" s="36" t="s">
        <v>302</v>
      </c>
      <c r="I652" s="36" t="s">
        <v>411</v>
      </c>
      <c r="J652" s="36">
        <v>3</v>
      </c>
      <c r="K652" s="36">
        <v>2.2999999999999998</v>
      </c>
    </row>
    <row r="653" spans="1:11" x14ac:dyDescent="0.15">
      <c r="A653" s="2" t="s">
        <v>479</v>
      </c>
      <c r="B653" s="2" t="s">
        <v>480</v>
      </c>
      <c r="C653" s="16" t="s">
        <v>485</v>
      </c>
      <c r="D653" s="2" t="s">
        <v>239</v>
      </c>
      <c r="E653" s="2" t="s">
        <v>240</v>
      </c>
      <c r="F653" s="2" t="s">
        <v>213</v>
      </c>
      <c r="G653" s="2">
        <v>1357</v>
      </c>
      <c r="H653" s="2" t="s">
        <v>91</v>
      </c>
      <c r="I653" s="2" t="s">
        <v>306</v>
      </c>
      <c r="J653" s="2">
        <v>2</v>
      </c>
      <c r="K653" s="2">
        <v>-0.9</v>
      </c>
    </row>
    <row r="654" spans="1:11" x14ac:dyDescent="0.15">
      <c r="A654" s="36" t="s">
        <v>479</v>
      </c>
      <c r="B654" s="36" t="s">
        <v>480</v>
      </c>
      <c r="C654" s="37" t="s">
        <v>485</v>
      </c>
      <c r="D654" s="36" t="s">
        <v>239</v>
      </c>
      <c r="E654" s="36" t="s">
        <v>240</v>
      </c>
      <c r="F654" s="36" t="s">
        <v>243</v>
      </c>
      <c r="G654" s="36">
        <v>1267</v>
      </c>
      <c r="H654" s="36" t="s">
        <v>91</v>
      </c>
      <c r="I654" s="36" t="s">
        <v>411</v>
      </c>
      <c r="J654" s="36">
        <v>3</v>
      </c>
      <c r="K654" s="36">
        <v>5</v>
      </c>
    </row>
    <row r="655" spans="1:11" x14ac:dyDescent="0.15">
      <c r="A655" s="36" t="s">
        <v>479</v>
      </c>
      <c r="B655" s="36" t="s">
        <v>480</v>
      </c>
      <c r="C655" s="37" t="s">
        <v>485</v>
      </c>
      <c r="D655" s="36" t="s">
        <v>239</v>
      </c>
      <c r="E655" s="36" t="s">
        <v>240</v>
      </c>
      <c r="F655" s="36" t="s">
        <v>245</v>
      </c>
      <c r="G655" s="36">
        <v>1376</v>
      </c>
      <c r="H655" s="36" t="s">
        <v>91</v>
      </c>
      <c r="I655" s="36" t="s">
        <v>411</v>
      </c>
      <c r="J655" s="36">
        <v>3</v>
      </c>
      <c r="K655" s="36">
        <v>3</v>
      </c>
    </row>
    <row r="656" spans="1:11" x14ac:dyDescent="0.15">
      <c r="A656" s="36" t="s">
        <v>479</v>
      </c>
      <c r="B656" s="36" t="s">
        <v>480</v>
      </c>
      <c r="C656" s="37" t="s">
        <v>485</v>
      </c>
      <c r="D656" s="36" t="s">
        <v>239</v>
      </c>
      <c r="E656" s="36" t="s">
        <v>240</v>
      </c>
      <c r="F656" s="36" t="s">
        <v>241</v>
      </c>
      <c r="G656" s="36">
        <v>1402</v>
      </c>
      <c r="H656" s="36" t="s">
        <v>91</v>
      </c>
      <c r="I656" s="36" t="s">
        <v>398</v>
      </c>
      <c r="J656" s="36">
        <v>3</v>
      </c>
      <c r="K656" s="36">
        <v>4.3</v>
      </c>
    </row>
    <row r="657" spans="1:11" x14ac:dyDescent="0.15">
      <c r="A657" s="2" t="s">
        <v>479</v>
      </c>
      <c r="B657" s="2" t="s">
        <v>480</v>
      </c>
      <c r="C657" s="16" t="s">
        <v>485</v>
      </c>
      <c r="D657" s="36" t="s">
        <v>239</v>
      </c>
      <c r="E657" s="36" t="s">
        <v>163</v>
      </c>
      <c r="F657" s="36" t="s">
        <v>224</v>
      </c>
      <c r="G657" s="36">
        <v>1004</v>
      </c>
      <c r="H657" s="36" t="s">
        <v>302</v>
      </c>
      <c r="I657" s="36" t="s">
        <v>409</v>
      </c>
      <c r="J657" s="36">
        <v>2</v>
      </c>
      <c r="K657" s="2"/>
    </row>
    <row r="658" spans="1:11" x14ac:dyDescent="0.15">
      <c r="A658" s="2" t="s">
        <v>479</v>
      </c>
      <c r="B658" s="2" t="s">
        <v>480</v>
      </c>
      <c r="C658" s="16" t="s">
        <v>485</v>
      </c>
      <c r="D658" s="2" t="s">
        <v>239</v>
      </c>
      <c r="E658" s="2" t="s">
        <v>163</v>
      </c>
      <c r="F658" s="2" t="s">
        <v>432</v>
      </c>
      <c r="G658" s="2">
        <v>1006</v>
      </c>
      <c r="H658" s="2" t="s">
        <v>302</v>
      </c>
      <c r="I658" s="2" t="s">
        <v>408</v>
      </c>
      <c r="J658" s="2">
        <v>3</v>
      </c>
      <c r="K658" s="2"/>
    </row>
    <row r="659" spans="1:11" x14ac:dyDescent="0.15">
      <c r="A659" s="2" t="s">
        <v>479</v>
      </c>
      <c r="B659" s="2" t="s">
        <v>480</v>
      </c>
      <c r="C659" s="16" t="s">
        <v>485</v>
      </c>
      <c r="D659" s="2" t="s">
        <v>239</v>
      </c>
      <c r="E659" s="2" t="s">
        <v>163</v>
      </c>
      <c r="F659" s="2" t="s">
        <v>207</v>
      </c>
      <c r="G659" s="2">
        <v>968</v>
      </c>
      <c r="H659" s="2" t="s">
        <v>302</v>
      </c>
      <c r="I659" s="2" t="s">
        <v>398</v>
      </c>
      <c r="J659" s="2">
        <v>3</v>
      </c>
      <c r="K659" s="2"/>
    </row>
    <row r="660" spans="1:11" x14ac:dyDescent="0.15">
      <c r="A660" s="2" t="s">
        <v>479</v>
      </c>
      <c r="B660" s="2" t="s">
        <v>480</v>
      </c>
      <c r="C660" s="16" t="s">
        <v>485</v>
      </c>
      <c r="D660" s="2" t="s">
        <v>239</v>
      </c>
      <c r="E660" s="2" t="s">
        <v>163</v>
      </c>
      <c r="F660" s="2" t="s">
        <v>353</v>
      </c>
      <c r="G660" s="2">
        <v>1052</v>
      </c>
      <c r="H660" s="2" t="s">
        <v>302</v>
      </c>
      <c r="I660" s="2" t="s">
        <v>402</v>
      </c>
      <c r="J660" s="2">
        <v>3</v>
      </c>
      <c r="K660" s="2"/>
    </row>
    <row r="661" spans="1:11" x14ac:dyDescent="0.15">
      <c r="A661" s="2" t="s">
        <v>479</v>
      </c>
      <c r="B661" s="2" t="s">
        <v>480</v>
      </c>
      <c r="C661" s="16" t="s">
        <v>485</v>
      </c>
      <c r="D661" s="2" t="s">
        <v>239</v>
      </c>
      <c r="E661" s="2" t="s">
        <v>163</v>
      </c>
      <c r="F661" s="2" t="s">
        <v>251</v>
      </c>
      <c r="G661" s="2">
        <v>1187</v>
      </c>
      <c r="H661" s="2" t="s">
        <v>302</v>
      </c>
      <c r="I661" s="2" t="s">
        <v>409</v>
      </c>
      <c r="J661" s="2">
        <v>2</v>
      </c>
      <c r="K661" s="2"/>
    </row>
    <row r="662" spans="1:11" x14ac:dyDescent="0.15">
      <c r="A662" s="36" t="s">
        <v>479</v>
      </c>
      <c r="B662" s="36" t="s">
        <v>480</v>
      </c>
      <c r="C662" s="37" t="s">
        <v>485</v>
      </c>
      <c r="D662" s="36" t="s">
        <v>239</v>
      </c>
      <c r="E662" s="36" t="s">
        <v>163</v>
      </c>
      <c r="F662" s="36" t="s">
        <v>252</v>
      </c>
      <c r="G662" s="36">
        <v>1308</v>
      </c>
      <c r="H662" s="36" t="s">
        <v>302</v>
      </c>
      <c r="I662" s="36" t="s">
        <v>306</v>
      </c>
      <c r="J662" s="36">
        <v>3</v>
      </c>
      <c r="K662" s="36"/>
    </row>
    <row r="663" spans="1:11" x14ac:dyDescent="0.15">
      <c r="A663" s="36" t="s">
        <v>479</v>
      </c>
      <c r="B663" s="36" t="s">
        <v>480</v>
      </c>
      <c r="C663" s="37" t="s">
        <v>485</v>
      </c>
      <c r="D663" s="36" t="s">
        <v>239</v>
      </c>
      <c r="E663" s="36" t="s">
        <v>163</v>
      </c>
      <c r="F663" s="36" t="s">
        <v>253</v>
      </c>
      <c r="G663" s="36">
        <v>1397</v>
      </c>
      <c r="H663" s="36" t="s">
        <v>302</v>
      </c>
      <c r="I663" s="36" t="s">
        <v>306</v>
      </c>
      <c r="J663" s="36">
        <v>3</v>
      </c>
      <c r="K663" s="36"/>
    </row>
    <row r="664" spans="1:11" x14ac:dyDescent="0.15">
      <c r="A664" s="2" t="s">
        <v>479</v>
      </c>
      <c r="B664" s="2" t="s">
        <v>480</v>
      </c>
      <c r="C664" s="16" t="s">
        <v>485</v>
      </c>
      <c r="D664" s="2" t="s">
        <v>239</v>
      </c>
      <c r="E664" s="2" t="s">
        <v>163</v>
      </c>
      <c r="F664" s="2" t="s">
        <v>251</v>
      </c>
      <c r="G664" s="2">
        <v>1224</v>
      </c>
      <c r="H664" s="2" t="s">
        <v>91</v>
      </c>
      <c r="I664" s="2" t="s">
        <v>409</v>
      </c>
      <c r="J664" s="2">
        <v>2</v>
      </c>
      <c r="K664" s="2"/>
    </row>
    <row r="665" spans="1:11" x14ac:dyDescent="0.15">
      <c r="A665" s="2" t="s">
        <v>479</v>
      </c>
      <c r="B665" s="2" t="s">
        <v>480</v>
      </c>
      <c r="C665" s="16" t="s">
        <v>485</v>
      </c>
      <c r="D665" s="2" t="s">
        <v>239</v>
      </c>
      <c r="E665" s="2" t="s">
        <v>163</v>
      </c>
      <c r="F665" s="2" t="s">
        <v>253</v>
      </c>
      <c r="G665" s="2">
        <v>1549</v>
      </c>
      <c r="H665" s="2" t="s">
        <v>91</v>
      </c>
      <c r="I665" s="2" t="s">
        <v>306</v>
      </c>
      <c r="J665" s="2">
        <v>3</v>
      </c>
      <c r="K665" s="2"/>
    </row>
    <row r="666" spans="1:11" x14ac:dyDescent="0.15">
      <c r="A666" s="36" t="s">
        <v>479</v>
      </c>
      <c r="B666" s="36" t="s">
        <v>480</v>
      </c>
      <c r="C666" s="37" t="s">
        <v>485</v>
      </c>
      <c r="D666" s="36" t="s">
        <v>357</v>
      </c>
      <c r="E666" s="36" t="s">
        <v>163</v>
      </c>
      <c r="F666" s="36" t="s">
        <v>252</v>
      </c>
      <c r="G666" s="36">
        <v>1467</v>
      </c>
      <c r="H666" s="36" t="s">
        <v>91</v>
      </c>
      <c r="I666" s="36" t="s">
        <v>306</v>
      </c>
      <c r="J666" s="36">
        <v>3</v>
      </c>
      <c r="K666" s="36"/>
    </row>
    <row r="667" spans="1:11" x14ac:dyDescent="0.15">
      <c r="A667" s="2" t="s">
        <v>486</v>
      </c>
      <c r="B667" s="2" t="s">
        <v>122</v>
      </c>
      <c r="C667" s="16" t="s">
        <v>487</v>
      </c>
      <c r="D667" s="2" t="s">
        <v>99</v>
      </c>
      <c r="E667" s="2" t="s">
        <v>163</v>
      </c>
      <c r="F667" s="2" t="s">
        <v>488</v>
      </c>
      <c r="G667" s="2">
        <v>551</v>
      </c>
      <c r="H667" s="2" t="s">
        <v>91</v>
      </c>
      <c r="I667" s="2" t="s">
        <v>76</v>
      </c>
      <c r="J667" s="2">
        <v>1</v>
      </c>
      <c r="K667" s="2"/>
    </row>
    <row r="668" spans="1:11" x14ac:dyDescent="0.15">
      <c r="A668" s="2" t="s">
        <v>486</v>
      </c>
      <c r="B668" s="2" t="s">
        <v>122</v>
      </c>
      <c r="C668" s="16" t="s">
        <v>487</v>
      </c>
      <c r="D668" s="2" t="s">
        <v>99</v>
      </c>
      <c r="E668" s="2" t="s">
        <v>163</v>
      </c>
      <c r="F668" s="2" t="s">
        <v>469</v>
      </c>
      <c r="G668" s="2">
        <v>327</v>
      </c>
      <c r="H668" s="2" t="s">
        <v>91</v>
      </c>
      <c r="I668" s="2" t="s">
        <v>72</v>
      </c>
      <c r="J668" s="2">
        <v>1</v>
      </c>
      <c r="K668" s="2"/>
    </row>
    <row r="669" spans="1:11" x14ac:dyDescent="0.15">
      <c r="A669" s="2" t="s">
        <v>486</v>
      </c>
      <c r="B669" s="2" t="s">
        <v>122</v>
      </c>
      <c r="C669" s="16" t="s">
        <v>487</v>
      </c>
      <c r="D669" s="2" t="s">
        <v>99</v>
      </c>
      <c r="E669" s="2" t="s">
        <v>163</v>
      </c>
      <c r="F669" s="2" t="s">
        <v>468</v>
      </c>
      <c r="G669" s="2">
        <v>416</v>
      </c>
      <c r="H669" s="2" t="s">
        <v>91</v>
      </c>
      <c r="I669" s="2" t="s">
        <v>71</v>
      </c>
      <c r="J669" s="2">
        <v>1</v>
      </c>
      <c r="K669" s="2"/>
    </row>
    <row r="670" spans="1:11" x14ac:dyDescent="0.15">
      <c r="A670" s="2" t="s">
        <v>486</v>
      </c>
      <c r="B670" s="2" t="s">
        <v>122</v>
      </c>
      <c r="C670" s="16" t="s">
        <v>487</v>
      </c>
      <c r="D670" s="2" t="s">
        <v>99</v>
      </c>
      <c r="E670" s="2" t="s">
        <v>163</v>
      </c>
      <c r="F670" s="2" t="s">
        <v>450</v>
      </c>
      <c r="G670" s="2">
        <v>542</v>
      </c>
      <c r="H670" s="2" t="s">
        <v>91</v>
      </c>
      <c r="I670" s="2" t="s">
        <v>98</v>
      </c>
      <c r="J670" s="2">
        <v>1</v>
      </c>
      <c r="K670" s="2"/>
    </row>
    <row r="671" spans="1:11" x14ac:dyDescent="0.15">
      <c r="A671" s="2" t="s">
        <v>486</v>
      </c>
      <c r="B671" s="2" t="s">
        <v>122</v>
      </c>
      <c r="C671" s="16" t="s">
        <v>487</v>
      </c>
      <c r="D671" s="2" t="s">
        <v>99</v>
      </c>
      <c r="E671" s="2" t="s">
        <v>163</v>
      </c>
      <c r="F671" s="2" t="s">
        <v>463</v>
      </c>
      <c r="G671" s="2">
        <v>690</v>
      </c>
      <c r="H671" s="2" t="s">
        <v>91</v>
      </c>
      <c r="I671" s="2" t="s">
        <v>76</v>
      </c>
      <c r="J671" s="2">
        <v>1</v>
      </c>
      <c r="K671" s="2"/>
    </row>
    <row r="672" spans="1:11" x14ac:dyDescent="0.15">
      <c r="A672" s="36" t="s">
        <v>486</v>
      </c>
      <c r="B672" s="36" t="s">
        <v>122</v>
      </c>
      <c r="C672" s="37" t="s">
        <v>487</v>
      </c>
      <c r="D672" s="36" t="s">
        <v>99</v>
      </c>
      <c r="E672" s="36" t="s">
        <v>163</v>
      </c>
      <c r="F672" s="36" t="s">
        <v>489</v>
      </c>
      <c r="G672" s="36">
        <v>504</v>
      </c>
      <c r="H672" s="36" t="s">
        <v>91</v>
      </c>
      <c r="I672" s="36" t="s">
        <v>80</v>
      </c>
      <c r="J672" s="36">
        <v>2</v>
      </c>
      <c r="K672" s="36"/>
    </row>
    <row r="673" spans="1:11" x14ac:dyDescent="0.15">
      <c r="A673" s="2" t="s">
        <v>486</v>
      </c>
      <c r="B673" s="2" t="s">
        <v>122</v>
      </c>
      <c r="C673" s="16" t="s">
        <v>487</v>
      </c>
      <c r="D673" s="2" t="s">
        <v>99</v>
      </c>
      <c r="E673" s="2" t="s">
        <v>163</v>
      </c>
      <c r="F673" s="2" t="s">
        <v>354</v>
      </c>
      <c r="G673" s="2">
        <v>552</v>
      </c>
      <c r="H673" s="2" t="s">
        <v>91</v>
      </c>
      <c r="I673" s="2" t="s">
        <v>77</v>
      </c>
      <c r="J673" s="2">
        <v>1</v>
      </c>
      <c r="K673" s="2"/>
    </row>
    <row r="674" spans="1:11" x14ac:dyDescent="0.15">
      <c r="A674" s="36" t="s">
        <v>486</v>
      </c>
      <c r="B674" s="36" t="s">
        <v>122</v>
      </c>
      <c r="C674" s="37" t="s">
        <v>487</v>
      </c>
      <c r="D674" s="36" t="s">
        <v>99</v>
      </c>
      <c r="E674" s="36" t="s">
        <v>163</v>
      </c>
      <c r="F674" s="36" t="s">
        <v>199</v>
      </c>
      <c r="G674" s="36">
        <v>588</v>
      </c>
      <c r="H674" s="36" t="s">
        <v>91</v>
      </c>
      <c r="I674" s="36" t="s">
        <v>79</v>
      </c>
      <c r="J674" s="36">
        <v>2</v>
      </c>
      <c r="K674" s="36"/>
    </row>
    <row r="675" spans="1:11" x14ac:dyDescent="0.15">
      <c r="A675" s="2" t="s">
        <v>486</v>
      </c>
      <c r="B675" s="2" t="s">
        <v>122</v>
      </c>
      <c r="C675" s="16" t="s">
        <v>487</v>
      </c>
      <c r="D675" s="2" t="s">
        <v>99</v>
      </c>
      <c r="E675" s="2" t="s">
        <v>163</v>
      </c>
      <c r="F675" s="2" t="s">
        <v>472</v>
      </c>
      <c r="G675" s="2">
        <v>671</v>
      </c>
      <c r="H675" s="2" t="s">
        <v>91</v>
      </c>
      <c r="I675" s="2" t="s">
        <v>72</v>
      </c>
      <c r="J675" s="2">
        <v>1</v>
      </c>
      <c r="K675" s="2"/>
    </row>
    <row r="676" spans="1:11" x14ac:dyDescent="0.15">
      <c r="A676" s="2" t="s">
        <v>486</v>
      </c>
      <c r="B676" s="2" t="s">
        <v>122</v>
      </c>
      <c r="C676" s="16" t="s">
        <v>487</v>
      </c>
      <c r="D676" s="2" t="s">
        <v>99</v>
      </c>
      <c r="E676" s="2" t="s">
        <v>163</v>
      </c>
      <c r="F676" s="2" t="s">
        <v>100</v>
      </c>
      <c r="G676" s="2">
        <v>625</v>
      </c>
      <c r="H676" s="2" t="s">
        <v>91</v>
      </c>
      <c r="I676" s="2" t="s">
        <v>76</v>
      </c>
      <c r="J676" s="2">
        <v>2</v>
      </c>
      <c r="K676" s="2"/>
    </row>
    <row r="677" spans="1:11" x14ac:dyDescent="0.15">
      <c r="A677" s="2" t="s">
        <v>486</v>
      </c>
      <c r="B677" s="2" t="s">
        <v>122</v>
      </c>
      <c r="C677" s="31" t="s">
        <v>487</v>
      </c>
      <c r="D677" s="16" t="s">
        <v>99</v>
      </c>
      <c r="E677" s="2" t="s">
        <v>163</v>
      </c>
      <c r="F677" s="2" t="s">
        <v>165</v>
      </c>
      <c r="G677" s="2">
        <v>692</v>
      </c>
      <c r="H677" s="2" t="s">
        <v>91</v>
      </c>
      <c r="I677" s="2" t="s">
        <v>71</v>
      </c>
      <c r="J677" s="2">
        <v>2</v>
      </c>
      <c r="K677" s="2"/>
    </row>
    <row r="678" spans="1:11" x14ac:dyDescent="0.15">
      <c r="A678" s="2" t="s">
        <v>486</v>
      </c>
      <c r="B678" s="2" t="s">
        <v>122</v>
      </c>
      <c r="C678" s="16" t="s">
        <v>487</v>
      </c>
      <c r="D678" s="2" t="s">
        <v>99</v>
      </c>
      <c r="E678" s="2" t="s">
        <v>163</v>
      </c>
      <c r="F678" s="2" t="s">
        <v>388</v>
      </c>
      <c r="G678" s="2">
        <v>701</v>
      </c>
      <c r="H678" s="2" t="s">
        <v>91</v>
      </c>
      <c r="I678" s="2" t="s">
        <v>80</v>
      </c>
      <c r="J678" s="2">
        <v>1</v>
      </c>
      <c r="K678" s="2"/>
    </row>
    <row r="679" spans="1:11" x14ac:dyDescent="0.15">
      <c r="A679" s="2" t="s">
        <v>486</v>
      </c>
      <c r="B679" s="2" t="s">
        <v>122</v>
      </c>
      <c r="C679" s="16" t="s">
        <v>487</v>
      </c>
      <c r="D679" s="2" t="s">
        <v>99</v>
      </c>
      <c r="E679" s="2" t="s">
        <v>163</v>
      </c>
      <c r="F679" s="2" t="s">
        <v>168</v>
      </c>
      <c r="G679" s="2">
        <v>725</v>
      </c>
      <c r="H679" s="2" t="s">
        <v>91</v>
      </c>
      <c r="I679" s="2" t="s">
        <v>72</v>
      </c>
      <c r="J679" s="2">
        <v>2</v>
      </c>
      <c r="K679" s="2"/>
    </row>
    <row r="680" spans="1:11" x14ac:dyDescent="0.15">
      <c r="A680" s="2" t="s">
        <v>486</v>
      </c>
      <c r="B680" s="2" t="s">
        <v>122</v>
      </c>
      <c r="C680" s="16" t="s">
        <v>487</v>
      </c>
      <c r="D680" s="2" t="s">
        <v>99</v>
      </c>
      <c r="E680" s="2" t="s">
        <v>163</v>
      </c>
      <c r="F680" s="2" t="s">
        <v>164</v>
      </c>
      <c r="G680" s="2">
        <v>661</v>
      </c>
      <c r="H680" s="2" t="s">
        <v>91</v>
      </c>
      <c r="I680" s="2" t="s">
        <v>73</v>
      </c>
      <c r="J680" s="2">
        <v>3</v>
      </c>
      <c r="K680" s="2"/>
    </row>
    <row r="681" spans="1:11" x14ac:dyDescent="0.15">
      <c r="A681" s="2" t="s">
        <v>486</v>
      </c>
      <c r="B681" s="2" t="s">
        <v>122</v>
      </c>
      <c r="C681" s="16" t="s">
        <v>487</v>
      </c>
      <c r="D681" s="2" t="s">
        <v>99</v>
      </c>
      <c r="E681" s="2" t="s">
        <v>163</v>
      </c>
      <c r="F681" s="2" t="s">
        <v>167</v>
      </c>
      <c r="G681" s="2">
        <v>780</v>
      </c>
      <c r="H681" s="2" t="s">
        <v>91</v>
      </c>
      <c r="I681" s="2" t="s">
        <v>80</v>
      </c>
      <c r="J681" s="2">
        <v>2</v>
      </c>
      <c r="K681" s="2"/>
    </row>
    <row r="682" spans="1:11" x14ac:dyDescent="0.15">
      <c r="A682" s="2" t="s">
        <v>486</v>
      </c>
      <c r="B682" s="2" t="s">
        <v>122</v>
      </c>
      <c r="C682" s="16" t="s">
        <v>487</v>
      </c>
      <c r="D682" s="2" t="s">
        <v>99</v>
      </c>
      <c r="E682" s="2" t="s">
        <v>163</v>
      </c>
      <c r="F682" s="2" t="s">
        <v>97</v>
      </c>
      <c r="G682" s="2">
        <v>824</v>
      </c>
      <c r="H682" s="2" t="s">
        <v>91</v>
      </c>
      <c r="I682" s="2" t="s">
        <v>70</v>
      </c>
      <c r="J682" s="2">
        <v>3</v>
      </c>
      <c r="K682" s="2"/>
    </row>
    <row r="683" spans="1:11" x14ac:dyDescent="0.15">
      <c r="A683" s="2" t="s">
        <v>486</v>
      </c>
      <c r="B683" s="2" t="s">
        <v>122</v>
      </c>
      <c r="C683" s="31" t="s">
        <v>487</v>
      </c>
      <c r="D683" s="16" t="s">
        <v>99</v>
      </c>
      <c r="E683" s="2" t="s">
        <v>163</v>
      </c>
      <c r="F683" s="2" t="s">
        <v>175</v>
      </c>
      <c r="G683" s="2">
        <v>769</v>
      </c>
      <c r="H683" s="2" t="s">
        <v>91</v>
      </c>
      <c r="I683" s="2" t="s">
        <v>81</v>
      </c>
      <c r="J683" s="2">
        <v>2</v>
      </c>
      <c r="K683" s="2"/>
    </row>
    <row r="684" spans="1:11" x14ac:dyDescent="0.15">
      <c r="A684" s="2" t="s">
        <v>486</v>
      </c>
      <c r="B684" s="2" t="s">
        <v>122</v>
      </c>
      <c r="C684" s="16" t="s">
        <v>487</v>
      </c>
      <c r="D684" s="2" t="s">
        <v>99</v>
      </c>
      <c r="E684" s="2" t="s">
        <v>163</v>
      </c>
      <c r="F684" s="2" t="s">
        <v>130</v>
      </c>
      <c r="G684" s="2">
        <v>884</v>
      </c>
      <c r="H684" s="2" t="s">
        <v>91</v>
      </c>
      <c r="I684" s="2" t="s">
        <v>74</v>
      </c>
      <c r="J684" s="2">
        <v>3</v>
      </c>
      <c r="K684" s="2"/>
    </row>
    <row r="685" spans="1:11" x14ac:dyDescent="0.15">
      <c r="A685" s="2" t="s">
        <v>486</v>
      </c>
      <c r="B685" s="2" t="s">
        <v>122</v>
      </c>
      <c r="C685" s="16" t="s">
        <v>487</v>
      </c>
      <c r="D685" s="2" t="s">
        <v>99</v>
      </c>
      <c r="E685" s="2" t="s">
        <v>163</v>
      </c>
      <c r="F685" s="2" t="s">
        <v>178</v>
      </c>
      <c r="G685" s="2">
        <v>845</v>
      </c>
      <c r="H685" s="2" t="s">
        <v>91</v>
      </c>
      <c r="I685" s="2" t="s">
        <v>81</v>
      </c>
      <c r="J685" s="2">
        <v>3</v>
      </c>
      <c r="K685" s="2"/>
    </row>
    <row r="686" spans="1:11" x14ac:dyDescent="0.15">
      <c r="A686" s="2" t="s">
        <v>486</v>
      </c>
      <c r="B686" s="2" t="s">
        <v>122</v>
      </c>
      <c r="C686" s="16" t="s">
        <v>487</v>
      </c>
      <c r="D686" s="2" t="s">
        <v>99</v>
      </c>
      <c r="E686" s="2" t="s">
        <v>163</v>
      </c>
      <c r="F686" s="2" t="s">
        <v>170</v>
      </c>
      <c r="G686" s="2">
        <v>963</v>
      </c>
      <c r="H686" s="2" t="s">
        <v>91</v>
      </c>
      <c r="I686" s="2" t="s">
        <v>71</v>
      </c>
      <c r="J686" s="2">
        <v>3</v>
      </c>
      <c r="K686" s="2"/>
    </row>
    <row r="687" spans="1:11" x14ac:dyDescent="0.15">
      <c r="A687" s="2" t="s">
        <v>486</v>
      </c>
      <c r="B687" s="2" t="s">
        <v>122</v>
      </c>
      <c r="C687" s="16" t="s">
        <v>487</v>
      </c>
      <c r="D687" s="2" t="s">
        <v>99</v>
      </c>
      <c r="E687" s="2" t="s">
        <v>163</v>
      </c>
      <c r="F687" s="2" t="s">
        <v>169</v>
      </c>
      <c r="G687" s="2">
        <v>942</v>
      </c>
      <c r="H687" s="2" t="s">
        <v>91</v>
      </c>
      <c r="I687" s="2" t="s">
        <v>98</v>
      </c>
      <c r="J687" s="2">
        <v>3</v>
      </c>
      <c r="K687" s="2"/>
    </row>
    <row r="688" spans="1:11" x14ac:dyDescent="0.15">
      <c r="A688" s="36" t="s">
        <v>486</v>
      </c>
      <c r="B688" s="36" t="s">
        <v>122</v>
      </c>
      <c r="C688" s="37" t="s">
        <v>487</v>
      </c>
      <c r="D688" s="36" t="s">
        <v>99</v>
      </c>
      <c r="E688" s="36" t="s">
        <v>163</v>
      </c>
      <c r="F688" s="36" t="s">
        <v>200</v>
      </c>
      <c r="G688" s="36">
        <v>930</v>
      </c>
      <c r="H688" s="36" t="s">
        <v>91</v>
      </c>
      <c r="I688" s="36" t="s">
        <v>87</v>
      </c>
      <c r="J688" s="36">
        <v>3</v>
      </c>
      <c r="K688" s="36"/>
    </row>
    <row r="689" spans="1:11" x14ac:dyDescent="0.15">
      <c r="A689" s="2" t="s">
        <v>486</v>
      </c>
      <c r="B689" s="2" t="s">
        <v>122</v>
      </c>
      <c r="C689" s="16" t="s">
        <v>487</v>
      </c>
      <c r="D689" s="2" t="s">
        <v>99</v>
      </c>
      <c r="E689" s="2" t="s">
        <v>163</v>
      </c>
      <c r="F689" s="2" t="s">
        <v>457</v>
      </c>
      <c r="G689" s="2">
        <v>968</v>
      </c>
      <c r="H689" s="2" t="s">
        <v>91</v>
      </c>
      <c r="I689" s="2" t="s">
        <v>81</v>
      </c>
      <c r="J689" s="2">
        <v>3</v>
      </c>
      <c r="K689" s="2"/>
    </row>
    <row r="690" spans="1:11" x14ac:dyDescent="0.15">
      <c r="A690" s="2" t="s">
        <v>486</v>
      </c>
      <c r="B690" s="2" t="s">
        <v>122</v>
      </c>
      <c r="C690" s="16" t="s">
        <v>487</v>
      </c>
      <c r="D690" s="2" t="s">
        <v>99</v>
      </c>
      <c r="E690" s="2" t="s">
        <v>163</v>
      </c>
      <c r="F690" s="2" t="s">
        <v>84</v>
      </c>
      <c r="G690" s="2">
        <v>987</v>
      </c>
      <c r="H690" s="2" t="s">
        <v>91</v>
      </c>
      <c r="I690" s="2" t="s">
        <v>85</v>
      </c>
      <c r="J690" s="2">
        <v>2</v>
      </c>
      <c r="K690" s="2"/>
    </row>
    <row r="691" spans="1:11" x14ac:dyDescent="0.15">
      <c r="A691" s="2" t="s">
        <v>486</v>
      </c>
      <c r="B691" s="2" t="s">
        <v>122</v>
      </c>
      <c r="C691" s="16" t="s">
        <v>487</v>
      </c>
      <c r="D691" s="2" t="s">
        <v>99</v>
      </c>
      <c r="E691" s="2" t="s">
        <v>163</v>
      </c>
      <c r="F691" s="2" t="s">
        <v>133</v>
      </c>
      <c r="G691" s="2">
        <v>1013</v>
      </c>
      <c r="H691" s="2" t="s">
        <v>91</v>
      </c>
      <c r="I691" s="2" t="s">
        <v>87</v>
      </c>
      <c r="J691" s="2">
        <v>3</v>
      </c>
      <c r="K691" s="2"/>
    </row>
    <row r="692" spans="1:11" x14ac:dyDescent="0.15">
      <c r="A692" s="2" t="s">
        <v>486</v>
      </c>
      <c r="B692" s="2" t="s">
        <v>122</v>
      </c>
      <c r="C692" s="16" t="s">
        <v>487</v>
      </c>
      <c r="D692" s="2" t="s">
        <v>99</v>
      </c>
      <c r="E692" s="2" t="s">
        <v>163</v>
      </c>
      <c r="F692" s="2" t="s">
        <v>128</v>
      </c>
      <c r="G692" s="2">
        <v>1041</v>
      </c>
      <c r="H692" s="2" t="s">
        <v>91</v>
      </c>
      <c r="I692" s="2" t="s">
        <v>87</v>
      </c>
      <c r="J692" s="2">
        <v>3</v>
      </c>
      <c r="K692" s="2"/>
    </row>
    <row r="693" spans="1:11" x14ac:dyDescent="0.15">
      <c r="A693" s="2" t="s">
        <v>486</v>
      </c>
      <c r="B693" s="2" t="s">
        <v>122</v>
      </c>
      <c r="C693" s="16" t="s">
        <v>487</v>
      </c>
      <c r="D693" s="2" t="s">
        <v>108</v>
      </c>
      <c r="E693" s="2" t="s">
        <v>163</v>
      </c>
      <c r="F693" s="2" t="s">
        <v>138</v>
      </c>
      <c r="G693" s="2">
        <v>987</v>
      </c>
      <c r="H693" s="2" t="s">
        <v>91</v>
      </c>
      <c r="I693" s="2" t="s">
        <v>87</v>
      </c>
      <c r="J693" s="2">
        <v>3</v>
      </c>
      <c r="K693" s="2"/>
    </row>
    <row r="694" spans="1:11" x14ac:dyDescent="0.15">
      <c r="A694" s="2" t="s">
        <v>486</v>
      </c>
      <c r="B694" s="2" t="s">
        <v>122</v>
      </c>
      <c r="C694" s="16" t="s">
        <v>487</v>
      </c>
      <c r="D694" s="2" t="s">
        <v>108</v>
      </c>
      <c r="E694" s="2" t="s">
        <v>314</v>
      </c>
      <c r="F694" s="2" t="s">
        <v>490</v>
      </c>
      <c r="G694" s="2">
        <v>1690</v>
      </c>
      <c r="H694" s="2" t="s">
        <v>91</v>
      </c>
      <c r="I694" s="2" t="s">
        <v>74</v>
      </c>
      <c r="J694" s="2">
        <v>1</v>
      </c>
      <c r="K694" s="2"/>
    </row>
    <row r="695" spans="1:11" x14ac:dyDescent="0.15">
      <c r="A695" s="36" t="s">
        <v>486</v>
      </c>
      <c r="B695" s="36" t="s">
        <v>122</v>
      </c>
      <c r="C695" s="37" t="s">
        <v>487</v>
      </c>
      <c r="D695" s="36" t="s">
        <v>108</v>
      </c>
      <c r="E695" s="36" t="s">
        <v>314</v>
      </c>
      <c r="F695" s="36" t="s">
        <v>491</v>
      </c>
      <c r="G695" s="36">
        <v>1962</v>
      </c>
      <c r="H695" s="36" t="s">
        <v>91</v>
      </c>
      <c r="I695" s="36" t="s">
        <v>88</v>
      </c>
      <c r="J695" s="36">
        <v>1</v>
      </c>
      <c r="K695" s="36"/>
    </row>
    <row r="696" spans="1:11" x14ac:dyDescent="0.15">
      <c r="A696" s="2" t="s">
        <v>486</v>
      </c>
      <c r="B696" s="2" t="s">
        <v>122</v>
      </c>
      <c r="C696" s="16" t="s">
        <v>487</v>
      </c>
      <c r="D696" s="2" t="s">
        <v>108</v>
      </c>
      <c r="E696" s="2" t="s">
        <v>314</v>
      </c>
      <c r="F696" s="2" t="s">
        <v>187</v>
      </c>
      <c r="G696" s="2">
        <v>1550</v>
      </c>
      <c r="H696" s="2" t="s">
        <v>91</v>
      </c>
      <c r="I696" s="2" t="s">
        <v>98</v>
      </c>
      <c r="J696" s="2">
        <v>2</v>
      </c>
      <c r="K696" s="2"/>
    </row>
    <row r="697" spans="1:11" x14ac:dyDescent="0.15">
      <c r="A697" s="36" t="s">
        <v>486</v>
      </c>
      <c r="B697" s="36" t="s">
        <v>122</v>
      </c>
      <c r="C697" s="37" t="s">
        <v>487</v>
      </c>
      <c r="D697" s="36" t="s">
        <v>108</v>
      </c>
      <c r="E697" s="36" t="s">
        <v>314</v>
      </c>
      <c r="F697" s="36" t="s">
        <v>113</v>
      </c>
      <c r="G697" s="36">
        <v>3028</v>
      </c>
      <c r="H697" s="36" t="s">
        <v>91</v>
      </c>
      <c r="I697" s="36" t="s">
        <v>70</v>
      </c>
      <c r="J697" s="36">
        <v>3</v>
      </c>
      <c r="K697" s="36"/>
    </row>
    <row r="698" spans="1:11" x14ac:dyDescent="0.15">
      <c r="A698" s="2" t="s">
        <v>486</v>
      </c>
      <c r="B698" s="2" t="s">
        <v>122</v>
      </c>
      <c r="C698" s="16" t="s">
        <v>487</v>
      </c>
      <c r="D698" s="2" t="s">
        <v>108</v>
      </c>
      <c r="E698" s="2" t="s">
        <v>314</v>
      </c>
      <c r="F698" s="2" t="s">
        <v>478</v>
      </c>
      <c r="G698" s="2">
        <v>2810</v>
      </c>
      <c r="H698" s="2" t="s">
        <v>91</v>
      </c>
      <c r="I698" s="2" t="s">
        <v>98</v>
      </c>
      <c r="J698" s="2">
        <v>3</v>
      </c>
      <c r="K698" s="2"/>
    </row>
    <row r="699" spans="1:11" x14ac:dyDescent="0.15">
      <c r="A699" s="2" t="s">
        <v>486</v>
      </c>
      <c r="B699" s="2" t="s">
        <v>122</v>
      </c>
      <c r="C699" s="16" t="s">
        <v>487</v>
      </c>
      <c r="D699" s="2" t="s">
        <v>108</v>
      </c>
      <c r="E699" s="2" t="s">
        <v>314</v>
      </c>
      <c r="F699" s="2" t="s">
        <v>363</v>
      </c>
      <c r="G699" s="2">
        <v>2490</v>
      </c>
      <c r="H699" s="2" t="s">
        <v>91</v>
      </c>
      <c r="I699" s="2" t="s">
        <v>78</v>
      </c>
      <c r="J699" s="2">
        <v>1</v>
      </c>
      <c r="K699" s="2"/>
    </row>
    <row r="700" spans="1:11" x14ac:dyDescent="0.15">
      <c r="A700" s="2" t="s">
        <v>486</v>
      </c>
      <c r="B700" s="2" t="s">
        <v>122</v>
      </c>
      <c r="C700" s="16" t="s">
        <v>487</v>
      </c>
      <c r="D700" s="2" t="s">
        <v>108</v>
      </c>
      <c r="E700" s="2" t="s">
        <v>314</v>
      </c>
      <c r="F700" s="2" t="s">
        <v>362</v>
      </c>
      <c r="G700" s="2">
        <v>2967</v>
      </c>
      <c r="H700" s="2" t="s">
        <v>91</v>
      </c>
      <c r="I700" s="2" t="s">
        <v>78</v>
      </c>
      <c r="J700" s="2">
        <v>2</v>
      </c>
      <c r="K700" s="2"/>
    </row>
    <row r="701" spans="1:11" x14ac:dyDescent="0.15">
      <c r="A701" s="2" t="s">
        <v>486</v>
      </c>
      <c r="B701" s="2" t="s">
        <v>122</v>
      </c>
      <c r="C701" s="16" t="s">
        <v>487</v>
      </c>
      <c r="D701" s="2" t="s">
        <v>108</v>
      </c>
      <c r="E701" s="2" t="s">
        <v>314</v>
      </c>
      <c r="F701" s="2" t="s">
        <v>109</v>
      </c>
      <c r="G701" s="2">
        <v>3789</v>
      </c>
      <c r="H701" s="2" t="s">
        <v>91</v>
      </c>
      <c r="I701" s="2" t="s">
        <v>78</v>
      </c>
      <c r="J701" s="2">
        <v>2</v>
      </c>
      <c r="K701" s="2"/>
    </row>
    <row r="702" spans="1:11" x14ac:dyDescent="0.15">
      <c r="A702" s="36" t="s">
        <v>486</v>
      </c>
      <c r="B702" s="36" t="s">
        <v>122</v>
      </c>
      <c r="C702" s="37" t="s">
        <v>487</v>
      </c>
      <c r="D702" s="36" t="s">
        <v>108</v>
      </c>
      <c r="E702" s="36" t="s">
        <v>185</v>
      </c>
      <c r="F702" s="36" t="s">
        <v>492</v>
      </c>
      <c r="G702" s="36">
        <v>350</v>
      </c>
      <c r="H702" s="36" t="s">
        <v>91</v>
      </c>
      <c r="I702" s="36" t="s">
        <v>74</v>
      </c>
      <c r="J702" s="36">
        <v>1</v>
      </c>
      <c r="K702" s="36">
        <v>1.6</v>
      </c>
    </row>
    <row r="703" spans="1:11" x14ac:dyDescent="0.15">
      <c r="A703" s="2" t="s">
        <v>486</v>
      </c>
      <c r="B703" s="2" t="s">
        <v>122</v>
      </c>
      <c r="C703" s="16" t="s">
        <v>487</v>
      </c>
      <c r="D703" s="2" t="s">
        <v>108</v>
      </c>
      <c r="E703" s="2" t="s">
        <v>185</v>
      </c>
      <c r="F703" s="2" t="s">
        <v>186</v>
      </c>
      <c r="G703" s="2">
        <v>325</v>
      </c>
      <c r="H703" s="2" t="s">
        <v>91</v>
      </c>
      <c r="I703" s="2" t="s">
        <v>73</v>
      </c>
      <c r="J703" s="2">
        <v>2</v>
      </c>
      <c r="K703" s="2">
        <v>0.8</v>
      </c>
    </row>
    <row r="704" spans="1:11" x14ac:dyDescent="0.15">
      <c r="A704" s="2" t="s">
        <v>486</v>
      </c>
      <c r="B704" s="2" t="s">
        <v>122</v>
      </c>
      <c r="C704" s="16" t="s">
        <v>487</v>
      </c>
      <c r="D704" s="2" t="s">
        <v>108</v>
      </c>
      <c r="E704" s="2" t="s">
        <v>185</v>
      </c>
      <c r="F704" s="2" t="s">
        <v>159</v>
      </c>
      <c r="G704" s="2">
        <v>331</v>
      </c>
      <c r="H704" s="2" t="s">
        <v>91</v>
      </c>
      <c r="I704" s="2" t="s">
        <v>98</v>
      </c>
      <c r="J704" s="2">
        <v>3</v>
      </c>
      <c r="K704" s="2">
        <v>-1.8</v>
      </c>
    </row>
    <row r="705" spans="1:11" x14ac:dyDescent="0.15">
      <c r="A705" s="2" t="s">
        <v>486</v>
      </c>
      <c r="B705" s="2" t="s">
        <v>122</v>
      </c>
      <c r="C705" s="16" t="s">
        <v>487</v>
      </c>
      <c r="D705" s="2" t="s">
        <v>108</v>
      </c>
      <c r="E705" s="2" t="s">
        <v>185</v>
      </c>
      <c r="F705" s="2" t="s">
        <v>366</v>
      </c>
      <c r="G705" s="2">
        <v>355</v>
      </c>
      <c r="H705" s="2" t="s">
        <v>91</v>
      </c>
      <c r="I705" s="2" t="s">
        <v>72</v>
      </c>
      <c r="J705" s="2">
        <v>1</v>
      </c>
      <c r="K705" s="2">
        <v>-1.4</v>
      </c>
    </row>
    <row r="706" spans="1:11" x14ac:dyDescent="0.15">
      <c r="A706" s="2" t="s">
        <v>486</v>
      </c>
      <c r="B706" s="2" t="s">
        <v>122</v>
      </c>
      <c r="C706" s="16" t="s">
        <v>487</v>
      </c>
      <c r="D706" s="2" t="s">
        <v>108</v>
      </c>
      <c r="E706" s="2" t="s">
        <v>185</v>
      </c>
      <c r="F706" s="2" t="s">
        <v>153</v>
      </c>
      <c r="G706" s="2">
        <v>408</v>
      </c>
      <c r="H706" s="2" t="s">
        <v>91</v>
      </c>
      <c r="I706" s="2" t="s">
        <v>88</v>
      </c>
      <c r="J706" s="2">
        <v>3</v>
      </c>
      <c r="K706" s="2">
        <v>2.2000000000000002</v>
      </c>
    </row>
    <row r="707" spans="1:11" x14ac:dyDescent="0.15">
      <c r="A707" s="2" t="s">
        <v>486</v>
      </c>
      <c r="B707" s="2" t="s">
        <v>122</v>
      </c>
      <c r="C707" s="16" t="s">
        <v>487</v>
      </c>
      <c r="D707" s="2" t="s">
        <v>108</v>
      </c>
      <c r="E707" s="2" t="s">
        <v>185</v>
      </c>
      <c r="F707" s="2" t="s">
        <v>460</v>
      </c>
      <c r="G707" s="2">
        <v>370</v>
      </c>
      <c r="H707" s="2" t="s">
        <v>91</v>
      </c>
      <c r="I707" s="2" t="s">
        <v>79</v>
      </c>
      <c r="J707" s="2">
        <v>1</v>
      </c>
      <c r="K707" s="2">
        <v>0</v>
      </c>
    </row>
    <row r="708" spans="1:11" x14ac:dyDescent="0.15">
      <c r="A708" s="2" t="s">
        <v>486</v>
      </c>
      <c r="B708" s="2" t="s">
        <v>122</v>
      </c>
      <c r="C708" s="16" t="s">
        <v>487</v>
      </c>
      <c r="D708" s="2" t="s">
        <v>108</v>
      </c>
      <c r="E708" s="2" t="s">
        <v>185</v>
      </c>
      <c r="F708" s="2" t="s">
        <v>144</v>
      </c>
      <c r="G708" s="2">
        <v>432</v>
      </c>
      <c r="H708" s="2" t="s">
        <v>91</v>
      </c>
      <c r="I708" s="2" t="s">
        <v>77</v>
      </c>
      <c r="J708" s="2">
        <v>3</v>
      </c>
      <c r="K708" s="2">
        <v>2</v>
      </c>
    </row>
    <row r="709" spans="1:11" x14ac:dyDescent="0.15">
      <c r="A709" s="2" t="s">
        <v>486</v>
      </c>
      <c r="B709" s="2" t="s">
        <v>122</v>
      </c>
      <c r="C709" s="16" t="s">
        <v>487</v>
      </c>
      <c r="D709" s="2" t="s">
        <v>108</v>
      </c>
      <c r="E709" s="2" t="s">
        <v>185</v>
      </c>
      <c r="F709" s="2" t="s">
        <v>147</v>
      </c>
      <c r="G709" s="2">
        <v>458</v>
      </c>
      <c r="H709" s="2" t="s">
        <v>91</v>
      </c>
      <c r="I709" s="2" t="s">
        <v>72</v>
      </c>
      <c r="J709" s="2">
        <v>2</v>
      </c>
      <c r="K709" s="2">
        <v>1.8</v>
      </c>
    </row>
    <row r="710" spans="1:11" x14ac:dyDescent="0.15">
      <c r="A710" s="36" t="s">
        <v>486</v>
      </c>
      <c r="B710" s="36" t="s">
        <v>122</v>
      </c>
      <c r="C710" s="37" t="s">
        <v>487</v>
      </c>
      <c r="D710" s="36" t="s">
        <v>108</v>
      </c>
      <c r="E710" s="36" t="s">
        <v>185</v>
      </c>
      <c r="F710" s="36" t="s">
        <v>141</v>
      </c>
      <c r="G710" s="36">
        <v>469</v>
      </c>
      <c r="H710" s="36" t="s">
        <v>91</v>
      </c>
      <c r="I710" s="36" t="s">
        <v>72</v>
      </c>
      <c r="J710" s="36">
        <v>3</v>
      </c>
      <c r="K710" s="36">
        <v>2.1</v>
      </c>
    </row>
    <row r="711" spans="1:11" x14ac:dyDescent="0.15">
      <c r="A711" s="2" t="s">
        <v>486</v>
      </c>
      <c r="B711" s="2" t="s">
        <v>122</v>
      </c>
      <c r="C711" s="16" t="s">
        <v>487</v>
      </c>
      <c r="D711" s="2" t="s">
        <v>108</v>
      </c>
      <c r="E711" s="2" t="s">
        <v>185</v>
      </c>
      <c r="F711" s="2" t="s">
        <v>368</v>
      </c>
      <c r="G711" s="2">
        <v>442</v>
      </c>
      <c r="H711" s="2" t="s">
        <v>91</v>
      </c>
      <c r="I711" s="2" t="s">
        <v>77</v>
      </c>
      <c r="J711" s="2">
        <v>1</v>
      </c>
      <c r="K711" s="2">
        <v>2</v>
      </c>
    </row>
    <row r="712" spans="1:11" x14ac:dyDescent="0.15">
      <c r="A712" s="2" t="s">
        <v>486</v>
      </c>
      <c r="B712" s="2" t="s">
        <v>122</v>
      </c>
      <c r="C712" s="16" t="s">
        <v>487</v>
      </c>
      <c r="D712" s="2" t="s">
        <v>108</v>
      </c>
      <c r="E712" s="2" t="s">
        <v>185</v>
      </c>
      <c r="F712" s="2" t="s">
        <v>461</v>
      </c>
      <c r="G712" s="2">
        <v>329</v>
      </c>
      <c r="H712" s="2" t="s">
        <v>91</v>
      </c>
      <c r="I712" s="2" t="s">
        <v>74</v>
      </c>
      <c r="J712" s="2">
        <v>1</v>
      </c>
      <c r="K712" s="2">
        <v>1.5</v>
      </c>
    </row>
    <row r="713" spans="1:11" x14ac:dyDescent="0.15">
      <c r="A713" s="2" t="s">
        <v>486</v>
      </c>
      <c r="B713" s="2" t="s">
        <v>122</v>
      </c>
      <c r="C713" s="16" t="s">
        <v>487</v>
      </c>
      <c r="D713" s="2" t="s">
        <v>108</v>
      </c>
      <c r="E713" s="2" t="s">
        <v>185</v>
      </c>
      <c r="F713" s="2" t="s">
        <v>493</v>
      </c>
      <c r="G713" s="2">
        <v>317</v>
      </c>
      <c r="H713" s="2" t="s">
        <v>91</v>
      </c>
      <c r="I713" s="2" t="s">
        <v>73</v>
      </c>
      <c r="J713" s="2">
        <v>1</v>
      </c>
      <c r="K713" s="2">
        <v>1.3</v>
      </c>
    </row>
    <row r="714" spans="1:11" x14ac:dyDescent="0.15">
      <c r="A714" s="2" t="s">
        <v>486</v>
      </c>
      <c r="B714" s="2" t="s">
        <v>122</v>
      </c>
      <c r="C714" s="16" t="s">
        <v>487</v>
      </c>
      <c r="D714" s="2" t="s">
        <v>108</v>
      </c>
      <c r="E714" s="2" t="s">
        <v>185</v>
      </c>
      <c r="F714" s="2" t="s">
        <v>188</v>
      </c>
      <c r="G714" s="2">
        <v>311</v>
      </c>
      <c r="H714" s="2" t="s">
        <v>91</v>
      </c>
      <c r="I714" s="2" t="s">
        <v>98</v>
      </c>
      <c r="J714" s="2">
        <v>3</v>
      </c>
      <c r="K714" s="2">
        <v>1.7</v>
      </c>
    </row>
    <row r="715" spans="1:11" x14ac:dyDescent="0.15">
      <c r="A715" s="2" t="s">
        <v>486</v>
      </c>
      <c r="B715" s="2" t="s">
        <v>122</v>
      </c>
      <c r="C715" s="16" t="s">
        <v>487</v>
      </c>
      <c r="D715" s="2" t="s">
        <v>108</v>
      </c>
      <c r="E715" s="2" t="s">
        <v>185</v>
      </c>
      <c r="F715" s="2" t="s">
        <v>190</v>
      </c>
      <c r="G715" s="2">
        <v>342</v>
      </c>
      <c r="H715" s="2" t="s">
        <v>91</v>
      </c>
      <c r="I715" s="2" t="s">
        <v>71</v>
      </c>
      <c r="J715" s="2">
        <v>3</v>
      </c>
      <c r="K715" s="2">
        <v>0.9</v>
      </c>
    </row>
    <row r="716" spans="1:11" x14ac:dyDescent="0.15">
      <c r="A716" s="2" t="s">
        <v>486</v>
      </c>
      <c r="B716" s="2" t="s">
        <v>122</v>
      </c>
      <c r="C716" s="16" t="s">
        <v>487</v>
      </c>
      <c r="D716" s="2" t="s">
        <v>108</v>
      </c>
      <c r="E716" s="2" t="s">
        <v>185</v>
      </c>
      <c r="F716" s="2" t="s">
        <v>106</v>
      </c>
      <c r="G716" s="2">
        <v>416</v>
      </c>
      <c r="H716" s="2" t="s">
        <v>91</v>
      </c>
      <c r="I716" s="2" t="s">
        <v>74</v>
      </c>
      <c r="J716" s="2">
        <v>3</v>
      </c>
      <c r="K716" s="2">
        <v>-0.9</v>
      </c>
    </row>
    <row r="717" spans="1:11" x14ac:dyDescent="0.15">
      <c r="A717" s="2" t="s">
        <v>486</v>
      </c>
      <c r="B717" s="2" t="s">
        <v>122</v>
      </c>
      <c r="C717" s="16" t="s">
        <v>487</v>
      </c>
      <c r="D717" s="2" t="s">
        <v>108</v>
      </c>
      <c r="E717" s="2" t="s">
        <v>185</v>
      </c>
      <c r="F717" s="2" t="s">
        <v>152</v>
      </c>
      <c r="G717" s="2">
        <v>423</v>
      </c>
      <c r="H717" s="2" t="s">
        <v>91</v>
      </c>
      <c r="I717" s="2" t="s">
        <v>89</v>
      </c>
      <c r="J717" s="2">
        <v>3</v>
      </c>
      <c r="K717" s="2">
        <v>0.2</v>
      </c>
    </row>
    <row r="718" spans="1:11" x14ac:dyDescent="0.15">
      <c r="A718" s="2" t="s">
        <v>486</v>
      </c>
      <c r="B718" s="2" t="s">
        <v>122</v>
      </c>
      <c r="C718" s="16" t="s">
        <v>487</v>
      </c>
      <c r="D718" s="2" t="s">
        <v>108</v>
      </c>
      <c r="E718" s="2" t="s">
        <v>185</v>
      </c>
      <c r="F718" s="2" t="s">
        <v>155</v>
      </c>
      <c r="G718" s="2">
        <v>443</v>
      </c>
      <c r="H718" s="2" t="s">
        <v>91</v>
      </c>
      <c r="I718" s="2" t="s">
        <v>89</v>
      </c>
      <c r="J718" s="2">
        <v>3</v>
      </c>
      <c r="K718" s="2">
        <v>2.2000000000000002</v>
      </c>
    </row>
    <row r="719" spans="1:11" x14ac:dyDescent="0.15">
      <c r="A719" s="2" t="s">
        <v>486</v>
      </c>
      <c r="B719" s="2" t="s">
        <v>122</v>
      </c>
      <c r="C719" s="16" t="s">
        <v>487</v>
      </c>
      <c r="D719" s="2" t="s">
        <v>108</v>
      </c>
      <c r="E719" s="2" t="s">
        <v>185</v>
      </c>
      <c r="F719" s="2" t="s">
        <v>367</v>
      </c>
      <c r="G719" s="2">
        <v>435</v>
      </c>
      <c r="H719" s="2" t="s">
        <v>91</v>
      </c>
      <c r="I719" s="2" t="s">
        <v>73</v>
      </c>
      <c r="J719" s="2">
        <v>3</v>
      </c>
      <c r="K719" s="2">
        <v>1.7</v>
      </c>
    </row>
    <row r="720" spans="1:11" x14ac:dyDescent="0.15">
      <c r="A720" s="2" t="s">
        <v>486</v>
      </c>
      <c r="B720" s="2" t="s">
        <v>122</v>
      </c>
      <c r="C720" s="16" t="s">
        <v>487</v>
      </c>
      <c r="D720" s="2" t="s">
        <v>99</v>
      </c>
      <c r="E720" s="2" t="s">
        <v>185</v>
      </c>
      <c r="F720" s="2" t="s">
        <v>365</v>
      </c>
      <c r="G720" s="2">
        <v>463</v>
      </c>
      <c r="H720" s="2" t="s">
        <v>91</v>
      </c>
      <c r="I720" s="2" t="s">
        <v>70</v>
      </c>
      <c r="J720" s="2">
        <v>1</v>
      </c>
      <c r="K720" s="2">
        <v>1.6</v>
      </c>
    </row>
    <row r="721" spans="1:11" x14ac:dyDescent="0.15">
      <c r="A721" s="2" t="s">
        <v>486</v>
      </c>
      <c r="B721" s="2" t="s">
        <v>122</v>
      </c>
      <c r="C721" s="16" t="s">
        <v>494</v>
      </c>
      <c r="D721" s="2" t="s">
        <v>99</v>
      </c>
      <c r="E721" s="2" t="s">
        <v>314</v>
      </c>
      <c r="F721" s="2" t="s">
        <v>495</v>
      </c>
      <c r="G721" s="2">
        <v>1366</v>
      </c>
      <c r="H721" s="2" t="s">
        <v>91</v>
      </c>
      <c r="I721" s="2" t="s">
        <v>92</v>
      </c>
      <c r="J721" s="2">
        <v>1</v>
      </c>
      <c r="K721" s="2"/>
    </row>
    <row r="722" spans="1:11" x14ac:dyDescent="0.15">
      <c r="A722" s="2" t="s">
        <v>486</v>
      </c>
      <c r="B722" s="2" t="s">
        <v>122</v>
      </c>
      <c r="C722" s="16" t="s">
        <v>494</v>
      </c>
      <c r="D722" s="2" t="s">
        <v>99</v>
      </c>
      <c r="E722" s="2" t="s">
        <v>314</v>
      </c>
      <c r="F722" s="2" t="s">
        <v>468</v>
      </c>
      <c r="G722" s="2">
        <v>1787</v>
      </c>
      <c r="H722" s="2" t="s">
        <v>91</v>
      </c>
      <c r="I722" s="2" t="s">
        <v>71</v>
      </c>
      <c r="J722" s="2">
        <v>1</v>
      </c>
      <c r="K722" s="2"/>
    </row>
    <row r="723" spans="1:11" x14ac:dyDescent="0.15">
      <c r="A723" s="2" t="s">
        <v>486</v>
      </c>
      <c r="B723" s="2" t="s">
        <v>122</v>
      </c>
      <c r="C723" s="16" t="s">
        <v>494</v>
      </c>
      <c r="D723" s="2" t="s">
        <v>99</v>
      </c>
      <c r="E723" s="2" t="s">
        <v>314</v>
      </c>
      <c r="F723" s="2" t="s">
        <v>466</v>
      </c>
      <c r="G723" s="2">
        <v>1805</v>
      </c>
      <c r="H723" s="2" t="s">
        <v>91</v>
      </c>
      <c r="I723" s="2" t="s">
        <v>71</v>
      </c>
      <c r="J723" s="2">
        <v>1</v>
      </c>
      <c r="K723" s="2"/>
    </row>
    <row r="724" spans="1:11" x14ac:dyDescent="0.15">
      <c r="A724" s="2" t="s">
        <v>486</v>
      </c>
      <c r="B724" s="2" t="s">
        <v>122</v>
      </c>
      <c r="C724" s="16" t="s">
        <v>494</v>
      </c>
      <c r="D724" s="2" t="s">
        <v>99</v>
      </c>
      <c r="E724" s="2" t="s">
        <v>314</v>
      </c>
      <c r="F724" s="2" t="s">
        <v>496</v>
      </c>
      <c r="G724" s="2">
        <v>1263</v>
      </c>
      <c r="H724" s="2" t="s">
        <v>91</v>
      </c>
      <c r="I724" s="2" t="s">
        <v>80</v>
      </c>
      <c r="J724" s="2">
        <v>1</v>
      </c>
      <c r="K724" s="2"/>
    </row>
    <row r="725" spans="1:11" x14ac:dyDescent="0.15">
      <c r="A725" s="2" t="s">
        <v>486</v>
      </c>
      <c r="B725" s="2" t="s">
        <v>122</v>
      </c>
      <c r="C725" s="16" t="s">
        <v>494</v>
      </c>
      <c r="D725" s="2" t="s">
        <v>99</v>
      </c>
      <c r="E725" s="2" t="s">
        <v>314</v>
      </c>
      <c r="F725" s="2" t="s">
        <v>467</v>
      </c>
      <c r="G725" s="2">
        <v>1295</v>
      </c>
      <c r="H725" s="2" t="s">
        <v>91</v>
      </c>
      <c r="I725" s="2" t="s">
        <v>71</v>
      </c>
      <c r="J725" s="2">
        <v>1</v>
      </c>
      <c r="K725" s="2"/>
    </row>
    <row r="726" spans="1:11" x14ac:dyDescent="0.15">
      <c r="A726" s="2" t="s">
        <v>486</v>
      </c>
      <c r="B726" s="2" t="s">
        <v>122</v>
      </c>
      <c r="C726" s="16" t="s">
        <v>494</v>
      </c>
      <c r="D726" s="2" t="s">
        <v>99</v>
      </c>
      <c r="E726" s="2" t="s">
        <v>314</v>
      </c>
      <c r="F726" s="2" t="s">
        <v>355</v>
      </c>
      <c r="G726" s="2">
        <v>1299</v>
      </c>
      <c r="H726" s="2" t="s">
        <v>91</v>
      </c>
      <c r="I726" s="2" t="s">
        <v>81</v>
      </c>
      <c r="J726" s="2">
        <v>1</v>
      </c>
      <c r="K726" s="2"/>
    </row>
    <row r="727" spans="1:11" x14ac:dyDescent="0.15">
      <c r="A727" s="2" t="s">
        <v>486</v>
      </c>
      <c r="B727" s="2" t="s">
        <v>122</v>
      </c>
      <c r="C727" s="16" t="s">
        <v>494</v>
      </c>
      <c r="D727" s="2" t="s">
        <v>99</v>
      </c>
      <c r="E727" s="2" t="s">
        <v>314</v>
      </c>
      <c r="F727" s="2" t="s">
        <v>497</v>
      </c>
      <c r="G727" s="2">
        <v>3384</v>
      </c>
      <c r="H727" s="2" t="s">
        <v>91</v>
      </c>
      <c r="I727" s="2" t="s">
        <v>88</v>
      </c>
      <c r="J727" s="2">
        <v>1</v>
      </c>
      <c r="K727" s="2"/>
    </row>
    <row r="728" spans="1:11" x14ac:dyDescent="0.15">
      <c r="A728" s="2" t="s">
        <v>486</v>
      </c>
      <c r="B728" s="2" t="s">
        <v>122</v>
      </c>
      <c r="C728" s="16" t="s">
        <v>494</v>
      </c>
      <c r="D728" s="2" t="s">
        <v>99</v>
      </c>
      <c r="E728" s="2" t="s">
        <v>314</v>
      </c>
      <c r="F728" s="2" t="s">
        <v>498</v>
      </c>
      <c r="G728" s="2">
        <v>2242</v>
      </c>
      <c r="H728" s="2" t="s">
        <v>91</v>
      </c>
      <c r="I728" s="2" t="s">
        <v>88</v>
      </c>
      <c r="J728" s="2">
        <v>1</v>
      </c>
      <c r="K728" s="2"/>
    </row>
    <row r="729" spans="1:11" x14ac:dyDescent="0.15">
      <c r="A729" s="2" t="s">
        <v>486</v>
      </c>
      <c r="B729" s="2" t="s">
        <v>122</v>
      </c>
      <c r="C729" s="16" t="s">
        <v>494</v>
      </c>
      <c r="D729" s="2" t="s">
        <v>99</v>
      </c>
      <c r="E729" s="2" t="s">
        <v>314</v>
      </c>
      <c r="F729" s="2" t="s">
        <v>130</v>
      </c>
      <c r="G729" s="2">
        <v>2879</v>
      </c>
      <c r="H729" s="2" t="s">
        <v>91</v>
      </c>
      <c r="I729" s="2" t="s">
        <v>74</v>
      </c>
      <c r="J729" s="2">
        <v>3</v>
      </c>
      <c r="K729" s="2"/>
    </row>
    <row r="730" spans="1:11" x14ac:dyDescent="0.15">
      <c r="A730" s="2" t="s">
        <v>486</v>
      </c>
      <c r="B730" s="2" t="s">
        <v>122</v>
      </c>
      <c r="C730" s="16" t="s">
        <v>494</v>
      </c>
      <c r="D730" s="2" t="s">
        <v>99</v>
      </c>
      <c r="E730" s="2" t="s">
        <v>314</v>
      </c>
      <c r="F730" s="2" t="s">
        <v>166</v>
      </c>
      <c r="G730" s="2">
        <v>3145</v>
      </c>
      <c r="H730" s="2" t="s">
        <v>91</v>
      </c>
      <c r="I730" s="2" t="s">
        <v>74</v>
      </c>
      <c r="J730" s="2">
        <v>3</v>
      </c>
      <c r="K730" s="2"/>
    </row>
    <row r="731" spans="1:11" x14ac:dyDescent="0.15">
      <c r="A731" s="36" t="s">
        <v>486</v>
      </c>
      <c r="B731" s="36" t="s">
        <v>122</v>
      </c>
      <c r="C731" s="37" t="s">
        <v>494</v>
      </c>
      <c r="D731" s="36" t="s">
        <v>99</v>
      </c>
      <c r="E731" s="36" t="s">
        <v>314</v>
      </c>
      <c r="F731" s="36" t="s">
        <v>168</v>
      </c>
      <c r="G731" s="36">
        <v>2805</v>
      </c>
      <c r="H731" s="36" t="s">
        <v>91</v>
      </c>
      <c r="I731" s="36" t="s">
        <v>72</v>
      </c>
      <c r="J731" s="36">
        <v>2</v>
      </c>
      <c r="K731" s="36"/>
    </row>
    <row r="732" spans="1:11" x14ac:dyDescent="0.15">
      <c r="A732" s="2" t="s">
        <v>486</v>
      </c>
      <c r="B732" s="2" t="s">
        <v>122</v>
      </c>
      <c r="C732" s="31" t="s">
        <v>494</v>
      </c>
      <c r="D732" s="16" t="s">
        <v>99</v>
      </c>
      <c r="E732" s="2" t="s">
        <v>314</v>
      </c>
      <c r="F732" s="2" t="s">
        <v>199</v>
      </c>
      <c r="G732" s="2">
        <v>1962</v>
      </c>
      <c r="H732" s="2" t="s">
        <v>91</v>
      </c>
      <c r="I732" s="2" t="s">
        <v>79</v>
      </c>
      <c r="J732" s="2">
        <v>2</v>
      </c>
      <c r="K732" s="2"/>
    </row>
    <row r="733" spans="1:11" x14ac:dyDescent="0.15">
      <c r="A733" s="2" t="s">
        <v>486</v>
      </c>
      <c r="B733" s="2" t="s">
        <v>122</v>
      </c>
      <c r="C733" s="16" t="s">
        <v>494</v>
      </c>
      <c r="D733" s="2" t="s">
        <v>99</v>
      </c>
      <c r="E733" s="2" t="s">
        <v>314</v>
      </c>
      <c r="F733" s="2" t="s">
        <v>464</v>
      </c>
      <c r="G733" s="2">
        <v>2190</v>
      </c>
      <c r="H733" s="2" t="s">
        <v>91</v>
      </c>
      <c r="I733" s="2" t="s">
        <v>76</v>
      </c>
      <c r="J733" s="2">
        <v>1</v>
      </c>
      <c r="K733" s="2"/>
    </row>
    <row r="734" spans="1:11" x14ac:dyDescent="0.15">
      <c r="A734" s="2" t="s">
        <v>486</v>
      </c>
      <c r="B734" s="2" t="s">
        <v>122</v>
      </c>
      <c r="C734" s="16" t="s">
        <v>494</v>
      </c>
      <c r="D734" s="2" t="s">
        <v>99</v>
      </c>
      <c r="E734" s="2" t="s">
        <v>314</v>
      </c>
      <c r="F734" s="2" t="s">
        <v>499</v>
      </c>
      <c r="G734" s="2">
        <v>1313</v>
      </c>
      <c r="H734" s="2" t="s">
        <v>91</v>
      </c>
      <c r="I734" s="2" t="s">
        <v>76</v>
      </c>
      <c r="J734" s="2">
        <v>1</v>
      </c>
      <c r="K734" s="2"/>
    </row>
    <row r="735" spans="1:11" x14ac:dyDescent="0.15">
      <c r="A735" s="2" t="s">
        <v>486</v>
      </c>
      <c r="B735" s="2" t="s">
        <v>122</v>
      </c>
      <c r="C735" s="16" t="s">
        <v>494</v>
      </c>
      <c r="D735" s="2" t="s">
        <v>99</v>
      </c>
      <c r="E735" s="2" t="s">
        <v>314</v>
      </c>
      <c r="F735" s="2" t="s">
        <v>500</v>
      </c>
      <c r="G735" s="2">
        <v>2643</v>
      </c>
      <c r="H735" s="2" t="s">
        <v>91</v>
      </c>
      <c r="I735" s="2" t="s">
        <v>76</v>
      </c>
      <c r="J735" s="2">
        <v>1</v>
      </c>
      <c r="K735" s="2"/>
    </row>
    <row r="736" spans="1:11" x14ac:dyDescent="0.15">
      <c r="A736" s="2" t="s">
        <v>486</v>
      </c>
      <c r="B736" s="2" t="s">
        <v>122</v>
      </c>
      <c r="C736" s="16" t="s">
        <v>494</v>
      </c>
      <c r="D736" s="2" t="s">
        <v>99</v>
      </c>
      <c r="E736" s="2" t="s">
        <v>314</v>
      </c>
      <c r="F736" s="2" t="s">
        <v>176</v>
      </c>
      <c r="G736" s="2">
        <v>2882</v>
      </c>
      <c r="H736" s="2" t="s">
        <v>91</v>
      </c>
      <c r="I736" s="2" t="s">
        <v>78</v>
      </c>
      <c r="J736" s="2">
        <v>2</v>
      </c>
      <c r="K736" s="2"/>
    </row>
    <row r="737" spans="1:11" x14ac:dyDescent="0.15">
      <c r="A737" s="36" t="s">
        <v>486</v>
      </c>
      <c r="B737" s="36" t="s">
        <v>122</v>
      </c>
      <c r="C737" s="37" t="s">
        <v>494</v>
      </c>
      <c r="D737" s="36" t="s">
        <v>99</v>
      </c>
      <c r="E737" s="36" t="s">
        <v>314</v>
      </c>
      <c r="F737" s="36" t="s">
        <v>177</v>
      </c>
      <c r="G737" s="36">
        <v>3733</v>
      </c>
      <c r="H737" s="36" t="s">
        <v>91</v>
      </c>
      <c r="I737" s="36" t="s">
        <v>78</v>
      </c>
      <c r="J737" s="36">
        <v>2</v>
      </c>
      <c r="K737" s="36"/>
    </row>
    <row r="738" spans="1:11" x14ac:dyDescent="0.15">
      <c r="A738" s="2" t="s">
        <v>486</v>
      </c>
      <c r="B738" s="2" t="s">
        <v>122</v>
      </c>
      <c r="C738" s="31" t="s">
        <v>494</v>
      </c>
      <c r="D738" s="16" t="s">
        <v>99</v>
      </c>
      <c r="E738" s="2" t="s">
        <v>314</v>
      </c>
      <c r="F738" s="2" t="s">
        <v>501</v>
      </c>
      <c r="G738" s="2">
        <v>3442</v>
      </c>
      <c r="H738" s="2" t="s">
        <v>91</v>
      </c>
      <c r="I738" s="2" t="s">
        <v>80</v>
      </c>
      <c r="J738" s="2">
        <v>3</v>
      </c>
      <c r="K738" s="2"/>
    </row>
    <row r="739" spans="1:11" x14ac:dyDescent="0.15">
      <c r="A739" s="2" t="s">
        <v>486</v>
      </c>
      <c r="B739" s="2" t="s">
        <v>122</v>
      </c>
      <c r="C739" s="16" t="s">
        <v>494</v>
      </c>
      <c r="D739" s="2" t="s">
        <v>99</v>
      </c>
      <c r="E739" s="2" t="s">
        <v>314</v>
      </c>
      <c r="F739" s="2" t="s">
        <v>179</v>
      </c>
      <c r="G739" s="2">
        <v>3781</v>
      </c>
      <c r="H739" s="2" t="s">
        <v>91</v>
      </c>
      <c r="I739" s="2" t="s">
        <v>81</v>
      </c>
      <c r="J739" s="2">
        <v>2</v>
      </c>
      <c r="K739" s="2"/>
    </row>
    <row r="740" spans="1:11" x14ac:dyDescent="0.15">
      <c r="A740" s="2" t="s">
        <v>486</v>
      </c>
      <c r="B740" s="2" t="s">
        <v>122</v>
      </c>
      <c r="C740" s="16" t="s">
        <v>494</v>
      </c>
      <c r="D740" s="2" t="s">
        <v>99</v>
      </c>
      <c r="E740" s="2" t="s">
        <v>314</v>
      </c>
      <c r="F740" s="2" t="s">
        <v>354</v>
      </c>
      <c r="G740" s="2">
        <v>2770</v>
      </c>
      <c r="H740" s="2" t="s">
        <v>91</v>
      </c>
      <c r="I740" s="2" t="s">
        <v>77</v>
      </c>
      <c r="J740" s="2">
        <v>1</v>
      </c>
      <c r="K740" s="2"/>
    </row>
    <row r="741" spans="1:11" x14ac:dyDescent="0.15">
      <c r="A741" s="2" t="s">
        <v>486</v>
      </c>
      <c r="B741" s="2" t="s">
        <v>122</v>
      </c>
      <c r="C741" s="31" t="s">
        <v>494</v>
      </c>
      <c r="D741" s="16" t="s">
        <v>99</v>
      </c>
      <c r="E741" s="2" t="s">
        <v>314</v>
      </c>
      <c r="F741" s="2" t="s">
        <v>178</v>
      </c>
      <c r="G741" s="2">
        <v>3808</v>
      </c>
      <c r="H741" s="2" t="s">
        <v>91</v>
      </c>
      <c r="I741" s="2" t="s">
        <v>81</v>
      </c>
      <c r="J741" s="2">
        <v>3</v>
      </c>
      <c r="K741" s="2"/>
    </row>
    <row r="742" spans="1:11" x14ac:dyDescent="0.15">
      <c r="A742" s="2" t="s">
        <v>486</v>
      </c>
      <c r="B742" s="2" t="s">
        <v>122</v>
      </c>
      <c r="C742" s="16" t="s">
        <v>494</v>
      </c>
      <c r="D742" s="2" t="s">
        <v>99</v>
      </c>
      <c r="E742" s="2" t="s">
        <v>314</v>
      </c>
      <c r="F742" s="2" t="s">
        <v>358</v>
      </c>
      <c r="G742" s="2">
        <v>4054</v>
      </c>
      <c r="H742" s="2" t="s">
        <v>91</v>
      </c>
      <c r="I742" s="2" t="s">
        <v>80</v>
      </c>
      <c r="J742" s="2">
        <v>3</v>
      </c>
      <c r="K742" s="2"/>
    </row>
    <row r="743" spans="1:11" x14ac:dyDescent="0.15">
      <c r="A743" s="2" t="s">
        <v>486</v>
      </c>
      <c r="B743" s="2" t="s">
        <v>122</v>
      </c>
      <c r="C743" s="16" t="s">
        <v>494</v>
      </c>
      <c r="D743" s="2" t="s">
        <v>108</v>
      </c>
      <c r="E743" s="2" t="s">
        <v>314</v>
      </c>
      <c r="F743" s="2" t="s">
        <v>139</v>
      </c>
      <c r="G743" s="2">
        <v>3881</v>
      </c>
      <c r="H743" s="2" t="s">
        <v>91</v>
      </c>
      <c r="I743" s="2" t="s">
        <v>78</v>
      </c>
      <c r="J743" s="2">
        <v>3</v>
      </c>
      <c r="K743" s="2"/>
    </row>
    <row r="744" spans="1:11" x14ac:dyDescent="0.15">
      <c r="A744" s="2" t="s">
        <v>486</v>
      </c>
      <c r="B744" s="2" t="s">
        <v>122</v>
      </c>
      <c r="C744" s="16" t="s">
        <v>494</v>
      </c>
      <c r="D744" s="2" t="s">
        <v>108</v>
      </c>
      <c r="E744" s="2" t="s">
        <v>163</v>
      </c>
      <c r="F744" s="2" t="s">
        <v>474</v>
      </c>
      <c r="G744" s="2">
        <v>595</v>
      </c>
      <c r="H744" s="2" t="s">
        <v>91</v>
      </c>
      <c r="I744" s="2" t="s">
        <v>85</v>
      </c>
      <c r="J744" s="2">
        <v>2</v>
      </c>
      <c r="K744" s="2"/>
    </row>
    <row r="745" spans="1:11" x14ac:dyDescent="0.15">
      <c r="A745" s="2" t="s">
        <v>486</v>
      </c>
      <c r="B745" s="2" t="s">
        <v>122</v>
      </c>
      <c r="C745" s="16" t="s">
        <v>494</v>
      </c>
      <c r="D745" s="2" t="s">
        <v>108</v>
      </c>
      <c r="E745" s="2" t="s">
        <v>163</v>
      </c>
      <c r="F745" s="2" t="s">
        <v>478</v>
      </c>
      <c r="G745" s="2">
        <v>623</v>
      </c>
      <c r="H745" s="2" t="s">
        <v>91</v>
      </c>
      <c r="I745" s="2" t="s">
        <v>98</v>
      </c>
      <c r="J745" s="2">
        <v>3</v>
      </c>
      <c r="K745" s="2"/>
    </row>
    <row r="746" spans="1:11" x14ac:dyDescent="0.15">
      <c r="A746" s="2" t="s">
        <v>486</v>
      </c>
      <c r="B746" s="2" t="s">
        <v>122</v>
      </c>
      <c r="C746" s="16" t="s">
        <v>494</v>
      </c>
      <c r="D746" s="2" t="s">
        <v>108</v>
      </c>
      <c r="E746" s="2" t="s">
        <v>163</v>
      </c>
      <c r="F746" s="2" t="s">
        <v>477</v>
      </c>
      <c r="G746" s="2">
        <v>657</v>
      </c>
      <c r="H746" s="2" t="s">
        <v>91</v>
      </c>
      <c r="I746" s="2" t="s">
        <v>98</v>
      </c>
      <c r="J746" s="2">
        <v>3</v>
      </c>
      <c r="K746" s="2"/>
    </row>
    <row r="747" spans="1:11" x14ac:dyDescent="0.15">
      <c r="A747" s="2" t="s">
        <v>486</v>
      </c>
      <c r="B747" s="2" t="s">
        <v>122</v>
      </c>
      <c r="C747" s="16" t="s">
        <v>494</v>
      </c>
      <c r="D747" s="2" t="s">
        <v>108</v>
      </c>
      <c r="E747" s="2" t="s">
        <v>163</v>
      </c>
      <c r="F747" s="2" t="s">
        <v>181</v>
      </c>
      <c r="G747" s="2">
        <v>615</v>
      </c>
      <c r="H747" s="2" t="s">
        <v>91</v>
      </c>
      <c r="I747" s="2" t="s">
        <v>85</v>
      </c>
      <c r="J747" s="2">
        <v>2</v>
      </c>
      <c r="K747" s="2"/>
    </row>
    <row r="748" spans="1:11" x14ac:dyDescent="0.15">
      <c r="A748" s="2" t="s">
        <v>486</v>
      </c>
      <c r="B748" s="2" t="s">
        <v>122</v>
      </c>
      <c r="C748" s="16" t="s">
        <v>494</v>
      </c>
      <c r="D748" s="2" t="s">
        <v>108</v>
      </c>
      <c r="E748" s="2" t="s">
        <v>163</v>
      </c>
      <c r="F748" s="2" t="s">
        <v>476</v>
      </c>
      <c r="G748" s="2">
        <v>642</v>
      </c>
      <c r="H748" s="2" t="s">
        <v>91</v>
      </c>
      <c r="I748" s="2" t="s">
        <v>71</v>
      </c>
      <c r="J748" s="2">
        <v>2</v>
      </c>
      <c r="K748" s="2"/>
    </row>
    <row r="749" spans="1:11" x14ac:dyDescent="0.15">
      <c r="A749" s="2" t="s">
        <v>486</v>
      </c>
      <c r="B749" s="2" t="s">
        <v>122</v>
      </c>
      <c r="C749" s="16" t="s">
        <v>494</v>
      </c>
      <c r="D749" s="2" t="s">
        <v>108</v>
      </c>
      <c r="E749" s="2" t="s">
        <v>163</v>
      </c>
      <c r="F749" s="2" t="s">
        <v>145</v>
      </c>
      <c r="G749" s="2">
        <v>759</v>
      </c>
      <c r="H749" s="2" t="s">
        <v>91</v>
      </c>
      <c r="I749" s="2" t="s">
        <v>88</v>
      </c>
      <c r="J749" s="2">
        <v>3</v>
      </c>
      <c r="K749" s="2"/>
    </row>
    <row r="750" spans="1:11" x14ac:dyDescent="0.15">
      <c r="A750" s="2" t="s">
        <v>486</v>
      </c>
      <c r="B750" s="2" t="s">
        <v>122</v>
      </c>
      <c r="C750" s="16" t="s">
        <v>494</v>
      </c>
      <c r="D750" s="2" t="s">
        <v>108</v>
      </c>
      <c r="E750" s="2" t="s">
        <v>163</v>
      </c>
      <c r="F750" s="2" t="s">
        <v>160</v>
      </c>
      <c r="G750" s="2">
        <v>717</v>
      </c>
      <c r="H750" s="2" t="s">
        <v>91</v>
      </c>
      <c r="I750" s="2" t="s">
        <v>70</v>
      </c>
      <c r="J750" s="2">
        <v>3</v>
      </c>
      <c r="K750" s="2"/>
    </row>
    <row r="751" spans="1:11" x14ac:dyDescent="0.15">
      <c r="A751" s="36" t="s">
        <v>486</v>
      </c>
      <c r="B751" s="36" t="s">
        <v>122</v>
      </c>
      <c r="C751" s="37" t="s">
        <v>494</v>
      </c>
      <c r="D751" s="36" t="s">
        <v>108</v>
      </c>
      <c r="E751" s="36" t="s">
        <v>163</v>
      </c>
      <c r="F751" s="36" t="s">
        <v>143</v>
      </c>
      <c r="G751" s="36">
        <v>701</v>
      </c>
      <c r="H751" s="36" t="s">
        <v>91</v>
      </c>
      <c r="I751" s="36" t="s">
        <v>79</v>
      </c>
      <c r="J751" s="36">
        <v>2</v>
      </c>
      <c r="K751" s="36"/>
    </row>
    <row r="752" spans="1:11" x14ac:dyDescent="0.15">
      <c r="A752" s="2" t="s">
        <v>486</v>
      </c>
      <c r="B752" s="2" t="s">
        <v>122</v>
      </c>
      <c r="C752" s="16" t="s">
        <v>494</v>
      </c>
      <c r="D752" s="2" t="s">
        <v>108</v>
      </c>
      <c r="E752" s="2" t="s">
        <v>163</v>
      </c>
      <c r="F752" s="2" t="s">
        <v>182</v>
      </c>
      <c r="G752" s="2">
        <v>766</v>
      </c>
      <c r="H752" s="2" t="s">
        <v>91</v>
      </c>
      <c r="I752" s="2" t="s">
        <v>71</v>
      </c>
      <c r="J752" s="2">
        <v>3</v>
      </c>
      <c r="K752" s="2"/>
    </row>
    <row r="753" spans="1:11" x14ac:dyDescent="0.15">
      <c r="A753" s="36" t="s">
        <v>486</v>
      </c>
      <c r="B753" s="36" t="s">
        <v>122</v>
      </c>
      <c r="C753" s="37" t="s">
        <v>494</v>
      </c>
      <c r="D753" s="36" t="s">
        <v>108</v>
      </c>
      <c r="E753" s="36" t="s">
        <v>163</v>
      </c>
      <c r="F753" s="36" t="s">
        <v>201</v>
      </c>
      <c r="G753" s="36">
        <v>668</v>
      </c>
      <c r="H753" s="36" t="s">
        <v>91</v>
      </c>
      <c r="I753" s="36" t="s">
        <v>92</v>
      </c>
      <c r="J753" s="36">
        <v>2</v>
      </c>
      <c r="K753" s="36"/>
    </row>
    <row r="754" spans="1:11" x14ac:dyDescent="0.15">
      <c r="A754" s="2" t="s">
        <v>486</v>
      </c>
      <c r="B754" s="2" t="s">
        <v>122</v>
      </c>
      <c r="C754" s="31" t="s">
        <v>494</v>
      </c>
      <c r="D754" s="16" t="s">
        <v>108</v>
      </c>
      <c r="E754" s="2" t="s">
        <v>163</v>
      </c>
      <c r="F754" s="2" t="s">
        <v>180</v>
      </c>
      <c r="G754" s="2">
        <v>685</v>
      </c>
      <c r="H754" s="2" t="s">
        <v>91</v>
      </c>
      <c r="I754" s="2" t="s">
        <v>85</v>
      </c>
      <c r="J754" s="2">
        <v>3</v>
      </c>
      <c r="K754" s="2"/>
    </row>
    <row r="755" spans="1:11" x14ac:dyDescent="0.15">
      <c r="A755" s="2" t="s">
        <v>486</v>
      </c>
      <c r="B755" s="2" t="s">
        <v>122</v>
      </c>
      <c r="C755" s="16" t="s">
        <v>494</v>
      </c>
      <c r="D755" s="2" t="s">
        <v>108</v>
      </c>
      <c r="E755" s="2" t="s">
        <v>163</v>
      </c>
      <c r="F755" s="2" t="s">
        <v>298</v>
      </c>
      <c r="G755" s="2">
        <v>814</v>
      </c>
      <c r="H755" s="2" t="s">
        <v>91</v>
      </c>
      <c r="I755" s="2" t="s">
        <v>76</v>
      </c>
      <c r="J755" s="2">
        <v>3</v>
      </c>
      <c r="K755" s="2"/>
    </row>
    <row r="756" spans="1:11" x14ac:dyDescent="0.15">
      <c r="A756" s="2" t="s">
        <v>486</v>
      </c>
      <c r="B756" s="2" t="s">
        <v>122</v>
      </c>
      <c r="C756" s="16" t="s">
        <v>494</v>
      </c>
      <c r="D756" s="2" t="s">
        <v>108</v>
      </c>
      <c r="E756" s="2" t="s">
        <v>163</v>
      </c>
      <c r="F756" s="2" t="s">
        <v>111</v>
      </c>
      <c r="G756" s="2">
        <v>724</v>
      </c>
      <c r="H756" s="2" t="s">
        <v>91</v>
      </c>
      <c r="I756" s="2" t="s">
        <v>78</v>
      </c>
      <c r="J756" s="2">
        <v>3</v>
      </c>
      <c r="K756" s="2"/>
    </row>
    <row r="757" spans="1:11" x14ac:dyDescent="0.15">
      <c r="A757" s="2" t="s">
        <v>486</v>
      </c>
      <c r="B757" s="2" t="s">
        <v>122</v>
      </c>
      <c r="C757" s="16" t="s">
        <v>494</v>
      </c>
      <c r="D757" s="2" t="s">
        <v>108</v>
      </c>
      <c r="E757" s="2" t="s">
        <v>163</v>
      </c>
      <c r="F757" s="2" t="s">
        <v>116</v>
      </c>
      <c r="G757" s="2">
        <v>837</v>
      </c>
      <c r="H757" s="2" t="s">
        <v>91</v>
      </c>
      <c r="I757" s="2" t="s">
        <v>76</v>
      </c>
      <c r="J757" s="2">
        <v>3</v>
      </c>
      <c r="K757" s="2"/>
    </row>
    <row r="758" spans="1:11" x14ac:dyDescent="0.15">
      <c r="A758" s="2" t="s">
        <v>486</v>
      </c>
      <c r="B758" s="2" t="s">
        <v>122</v>
      </c>
      <c r="C758" s="16" t="s">
        <v>494</v>
      </c>
      <c r="D758" s="2" t="s">
        <v>108</v>
      </c>
      <c r="E758" s="2" t="s">
        <v>163</v>
      </c>
      <c r="F758" s="2" t="s">
        <v>142</v>
      </c>
      <c r="G758" s="2">
        <v>908</v>
      </c>
      <c r="H758" s="2" t="s">
        <v>91</v>
      </c>
      <c r="I758" s="2" t="s">
        <v>88</v>
      </c>
      <c r="J758" s="2">
        <v>3</v>
      </c>
      <c r="K758" s="2"/>
    </row>
    <row r="759" spans="1:11" x14ac:dyDescent="0.15">
      <c r="A759" s="36" t="s">
        <v>486</v>
      </c>
      <c r="B759" s="36" t="s">
        <v>122</v>
      </c>
      <c r="C759" s="37" t="s">
        <v>494</v>
      </c>
      <c r="D759" s="36" t="s">
        <v>108</v>
      </c>
      <c r="E759" s="36" t="s">
        <v>163</v>
      </c>
      <c r="F759" s="36" t="s">
        <v>189</v>
      </c>
      <c r="G759" s="36">
        <v>977</v>
      </c>
      <c r="H759" s="36" t="s">
        <v>91</v>
      </c>
      <c r="I759" s="36" t="s">
        <v>83</v>
      </c>
      <c r="J759" s="36">
        <v>3</v>
      </c>
      <c r="K759" s="36"/>
    </row>
    <row r="760" spans="1:11" x14ac:dyDescent="0.15">
      <c r="A760" s="2" t="s">
        <v>486</v>
      </c>
      <c r="B760" s="2" t="s">
        <v>122</v>
      </c>
      <c r="C760" s="16" t="s">
        <v>494</v>
      </c>
      <c r="D760" s="2" t="s">
        <v>108</v>
      </c>
      <c r="E760" s="2" t="s">
        <v>163</v>
      </c>
      <c r="F760" s="2" t="s">
        <v>183</v>
      </c>
      <c r="G760" s="2">
        <v>915</v>
      </c>
      <c r="H760" s="2" t="s">
        <v>91</v>
      </c>
      <c r="I760" s="2" t="s">
        <v>78</v>
      </c>
      <c r="J760" s="2">
        <v>2</v>
      </c>
      <c r="K760" s="2"/>
    </row>
    <row r="761" spans="1:11" x14ac:dyDescent="0.15">
      <c r="A761" s="2" t="s">
        <v>486</v>
      </c>
      <c r="B761" s="2" t="s">
        <v>122</v>
      </c>
      <c r="C761" s="16" t="s">
        <v>494</v>
      </c>
      <c r="D761" s="2" t="s">
        <v>108</v>
      </c>
      <c r="E761" s="2" t="s">
        <v>163</v>
      </c>
      <c r="F761" s="2" t="s">
        <v>364</v>
      </c>
      <c r="G761" s="2">
        <v>969</v>
      </c>
      <c r="H761" s="2" t="s">
        <v>91</v>
      </c>
      <c r="I761" s="2" t="s">
        <v>70</v>
      </c>
      <c r="J761" s="2">
        <v>1</v>
      </c>
      <c r="K761" s="2"/>
    </row>
    <row r="762" spans="1:11" x14ac:dyDescent="0.15">
      <c r="A762" s="2" t="s">
        <v>486</v>
      </c>
      <c r="B762" s="2" t="s">
        <v>122</v>
      </c>
      <c r="C762" s="16" t="s">
        <v>494</v>
      </c>
      <c r="D762" s="2" t="s">
        <v>108</v>
      </c>
      <c r="E762" s="2" t="s">
        <v>163</v>
      </c>
      <c r="F762" s="2" t="s">
        <v>304</v>
      </c>
      <c r="G762" s="2">
        <v>904</v>
      </c>
      <c r="H762" s="2" t="s">
        <v>91</v>
      </c>
      <c r="I762" s="2" t="s">
        <v>80</v>
      </c>
      <c r="J762" s="2">
        <v>1</v>
      </c>
      <c r="K762" s="2"/>
    </row>
    <row r="763" spans="1:11" x14ac:dyDescent="0.15">
      <c r="A763" s="2" t="s">
        <v>486</v>
      </c>
      <c r="B763" s="2" t="s">
        <v>122</v>
      </c>
      <c r="C763" s="16" t="s">
        <v>494</v>
      </c>
      <c r="D763" s="2" t="s">
        <v>108</v>
      </c>
      <c r="E763" s="2" t="s">
        <v>163</v>
      </c>
      <c r="F763" s="2" t="s">
        <v>184</v>
      </c>
      <c r="G763" s="2">
        <v>975</v>
      </c>
      <c r="H763" s="2" t="s">
        <v>91</v>
      </c>
      <c r="I763" s="2" t="s">
        <v>83</v>
      </c>
      <c r="J763" s="2">
        <v>3</v>
      </c>
      <c r="K763" s="2"/>
    </row>
    <row r="764" spans="1:11" x14ac:dyDescent="0.15">
      <c r="A764" s="2" t="s">
        <v>486</v>
      </c>
      <c r="B764" s="2" t="s">
        <v>122</v>
      </c>
      <c r="C764" s="31" t="s">
        <v>494</v>
      </c>
      <c r="D764" s="16" t="s">
        <v>108</v>
      </c>
      <c r="E764" s="2" t="s">
        <v>163</v>
      </c>
      <c r="F764" s="2" t="s">
        <v>148</v>
      </c>
      <c r="G764" s="2">
        <v>958</v>
      </c>
      <c r="H764" s="2" t="s">
        <v>91</v>
      </c>
      <c r="I764" s="2" t="s">
        <v>78</v>
      </c>
      <c r="J764" s="2">
        <v>2</v>
      </c>
      <c r="K764" s="2"/>
    </row>
    <row r="765" spans="1:11" x14ac:dyDescent="0.15">
      <c r="A765" s="2" t="s">
        <v>486</v>
      </c>
      <c r="B765" s="2" t="s">
        <v>122</v>
      </c>
      <c r="C765" s="16" t="s">
        <v>494</v>
      </c>
      <c r="D765" s="2" t="s">
        <v>99</v>
      </c>
      <c r="E765" s="2" t="s">
        <v>163</v>
      </c>
      <c r="F765" s="2" t="s">
        <v>115</v>
      </c>
      <c r="G765" s="2">
        <v>981</v>
      </c>
      <c r="H765" s="2" t="s">
        <v>91</v>
      </c>
      <c r="I765" s="2" t="s">
        <v>80</v>
      </c>
      <c r="J765" s="2">
        <v>3</v>
      </c>
      <c r="K765" s="2"/>
    </row>
    <row r="766" spans="1:11" x14ac:dyDescent="0.15">
      <c r="A766" s="2" t="s">
        <v>486</v>
      </c>
      <c r="B766" s="2" t="s">
        <v>122</v>
      </c>
      <c r="C766" s="16" t="s">
        <v>494</v>
      </c>
      <c r="D766" s="2" t="s">
        <v>99</v>
      </c>
      <c r="E766" s="2" t="s">
        <v>185</v>
      </c>
      <c r="F766" s="2" t="s">
        <v>445</v>
      </c>
      <c r="G766" s="2">
        <v>360</v>
      </c>
      <c r="H766" s="2" t="s">
        <v>91</v>
      </c>
      <c r="I766" s="2" t="s">
        <v>98</v>
      </c>
      <c r="J766" s="2">
        <v>1</v>
      </c>
      <c r="K766" s="2">
        <v>1.3</v>
      </c>
    </row>
    <row r="767" spans="1:11" x14ac:dyDescent="0.15">
      <c r="A767" s="2" t="s">
        <v>486</v>
      </c>
      <c r="B767" s="2" t="s">
        <v>122</v>
      </c>
      <c r="C767" s="16" t="s">
        <v>494</v>
      </c>
      <c r="D767" s="2" t="s">
        <v>99</v>
      </c>
      <c r="E767" s="2" t="s">
        <v>185</v>
      </c>
      <c r="F767" s="2" t="s">
        <v>502</v>
      </c>
      <c r="G767" s="2">
        <v>420</v>
      </c>
      <c r="H767" s="2" t="s">
        <v>91</v>
      </c>
      <c r="I767" s="2" t="s">
        <v>79</v>
      </c>
      <c r="J767" s="2">
        <v>1</v>
      </c>
      <c r="K767" s="2">
        <v>2.2999999999999998</v>
      </c>
    </row>
    <row r="768" spans="1:11" x14ac:dyDescent="0.15">
      <c r="A768" s="2" t="s">
        <v>486</v>
      </c>
      <c r="B768" s="2" t="s">
        <v>122</v>
      </c>
      <c r="C768" s="31" t="s">
        <v>494</v>
      </c>
      <c r="D768" s="16" t="s">
        <v>99</v>
      </c>
      <c r="E768" s="2" t="s">
        <v>185</v>
      </c>
      <c r="F768" s="2" t="s">
        <v>451</v>
      </c>
      <c r="G768" s="2">
        <v>382</v>
      </c>
      <c r="H768" s="2" t="s">
        <v>91</v>
      </c>
      <c r="I768" s="2" t="s">
        <v>92</v>
      </c>
      <c r="J768" s="2">
        <v>1</v>
      </c>
      <c r="K768" s="2">
        <v>2</v>
      </c>
    </row>
    <row r="769" spans="1:11" x14ac:dyDescent="0.15">
      <c r="A769" s="2" t="s">
        <v>486</v>
      </c>
      <c r="B769" s="2" t="s">
        <v>122</v>
      </c>
      <c r="C769" s="16" t="s">
        <v>494</v>
      </c>
      <c r="D769" s="2" t="s">
        <v>99</v>
      </c>
      <c r="E769" s="2" t="s">
        <v>185</v>
      </c>
      <c r="F769" s="2" t="s">
        <v>95</v>
      </c>
      <c r="G769" s="2">
        <v>387</v>
      </c>
      <c r="H769" s="2" t="s">
        <v>91</v>
      </c>
      <c r="I769" s="2" t="s">
        <v>76</v>
      </c>
      <c r="J769" s="2">
        <v>3</v>
      </c>
      <c r="K769" s="2">
        <v>2.2999999999999998</v>
      </c>
    </row>
    <row r="770" spans="1:11" x14ac:dyDescent="0.15">
      <c r="A770" s="2" t="s">
        <v>486</v>
      </c>
      <c r="B770" s="2" t="s">
        <v>122</v>
      </c>
      <c r="C770" s="16" t="s">
        <v>494</v>
      </c>
      <c r="D770" s="2" t="s">
        <v>99</v>
      </c>
      <c r="E770" s="2" t="s">
        <v>185</v>
      </c>
      <c r="F770" s="2" t="s">
        <v>75</v>
      </c>
      <c r="G770" s="2">
        <v>332</v>
      </c>
      <c r="H770" s="2" t="s">
        <v>91</v>
      </c>
      <c r="I770" s="2" t="s">
        <v>76</v>
      </c>
      <c r="J770" s="2">
        <v>2</v>
      </c>
      <c r="K770" s="2">
        <v>1.8</v>
      </c>
    </row>
    <row r="771" spans="1:11" x14ac:dyDescent="0.15">
      <c r="A771" s="2" t="s">
        <v>486</v>
      </c>
      <c r="B771" s="2" t="s">
        <v>122</v>
      </c>
      <c r="C771" s="16" t="s">
        <v>494</v>
      </c>
      <c r="D771" s="2" t="s">
        <v>99</v>
      </c>
      <c r="E771" s="2" t="s">
        <v>185</v>
      </c>
      <c r="F771" s="2" t="s">
        <v>503</v>
      </c>
      <c r="G771" s="2">
        <v>450</v>
      </c>
      <c r="H771" s="2" t="s">
        <v>91</v>
      </c>
      <c r="I771" s="2" t="s">
        <v>78</v>
      </c>
      <c r="J771" s="2">
        <v>2</v>
      </c>
      <c r="K771" s="2">
        <v>2.6</v>
      </c>
    </row>
    <row r="772" spans="1:11" x14ac:dyDescent="0.15">
      <c r="A772" s="2" t="s">
        <v>486</v>
      </c>
      <c r="B772" s="2" t="s">
        <v>122</v>
      </c>
      <c r="C772" s="16" t="s">
        <v>494</v>
      </c>
      <c r="D772" s="2" t="s">
        <v>99</v>
      </c>
      <c r="E772" s="2" t="s">
        <v>185</v>
      </c>
      <c r="F772" s="2" t="s">
        <v>193</v>
      </c>
      <c r="G772" s="2">
        <v>438</v>
      </c>
      <c r="H772" s="2" t="s">
        <v>91</v>
      </c>
      <c r="I772" s="2" t="s">
        <v>92</v>
      </c>
      <c r="J772" s="2">
        <v>3</v>
      </c>
      <c r="K772" s="2">
        <v>2.5</v>
      </c>
    </row>
    <row r="773" spans="1:11" x14ac:dyDescent="0.15">
      <c r="A773" s="2" t="s">
        <v>486</v>
      </c>
      <c r="B773" s="2" t="s">
        <v>122</v>
      </c>
      <c r="C773" s="16" t="s">
        <v>494</v>
      </c>
      <c r="D773" s="2" t="s">
        <v>99</v>
      </c>
      <c r="E773" s="2" t="s">
        <v>185</v>
      </c>
      <c r="F773" s="2" t="s">
        <v>194</v>
      </c>
      <c r="G773" s="2">
        <v>496</v>
      </c>
      <c r="H773" s="2" t="s">
        <v>91</v>
      </c>
      <c r="I773" s="2" t="s">
        <v>70</v>
      </c>
      <c r="J773" s="2">
        <v>3</v>
      </c>
      <c r="K773" s="2">
        <v>0.9</v>
      </c>
    </row>
    <row r="774" spans="1:11" x14ac:dyDescent="0.15">
      <c r="A774" s="2" t="s">
        <v>486</v>
      </c>
      <c r="B774" s="2" t="s">
        <v>122</v>
      </c>
      <c r="C774" s="16" t="s">
        <v>494</v>
      </c>
      <c r="D774" s="2" t="s">
        <v>99</v>
      </c>
      <c r="E774" s="2" t="s">
        <v>185</v>
      </c>
      <c r="F774" s="2" t="s">
        <v>150</v>
      </c>
      <c r="G774" s="2">
        <v>465</v>
      </c>
      <c r="H774" s="2" t="s">
        <v>91</v>
      </c>
      <c r="I774" s="2" t="s">
        <v>71</v>
      </c>
      <c r="J774" s="2">
        <v>2</v>
      </c>
      <c r="K774" s="2">
        <v>1.5</v>
      </c>
    </row>
    <row r="775" spans="1:11" x14ac:dyDescent="0.15">
      <c r="A775" s="2" t="s">
        <v>486</v>
      </c>
      <c r="B775" s="2" t="s">
        <v>122</v>
      </c>
      <c r="C775" s="16" t="s">
        <v>494</v>
      </c>
      <c r="D775" s="2" t="s">
        <v>99</v>
      </c>
      <c r="E775" s="2" t="s">
        <v>185</v>
      </c>
      <c r="F775" s="2" t="s">
        <v>448</v>
      </c>
      <c r="G775" s="2">
        <v>521</v>
      </c>
      <c r="H775" s="2" t="s">
        <v>91</v>
      </c>
      <c r="I775" s="2" t="s">
        <v>70</v>
      </c>
      <c r="J775" s="2">
        <v>2</v>
      </c>
      <c r="K775" s="2">
        <v>2.2999999999999998</v>
      </c>
    </row>
    <row r="776" spans="1:11" x14ac:dyDescent="0.15">
      <c r="A776" s="2" t="s">
        <v>486</v>
      </c>
      <c r="B776" s="2" t="s">
        <v>122</v>
      </c>
      <c r="C776" s="16" t="s">
        <v>494</v>
      </c>
      <c r="D776" s="2" t="s">
        <v>99</v>
      </c>
      <c r="E776" s="2" t="s">
        <v>185</v>
      </c>
      <c r="F776" s="2" t="s">
        <v>140</v>
      </c>
      <c r="G776" s="2">
        <v>502</v>
      </c>
      <c r="H776" s="2" t="s">
        <v>91</v>
      </c>
      <c r="I776" s="2" t="s">
        <v>80</v>
      </c>
      <c r="J776" s="2">
        <v>2</v>
      </c>
      <c r="K776" s="2">
        <v>0.8</v>
      </c>
    </row>
    <row r="777" spans="1:11" x14ac:dyDescent="0.15">
      <c r="A777" s="2" t="s">
        <v>486</v>
      </c>
      <c r="B777" s="2" t="s">
        <v>122</v>
      </c>
      <c r="C777" s="16" t="s">
        <v>494</v>
      </c>
      <c r="D777" s="2" t="s">
        <v>99</v>
      </c>
      <c r="E777" s="2" t="s">
        <v>185</v>
      </c>
      <c r="F777" s="2" t="s">
        <v>371</v>
      </c>
      <c r="G777" s="2">
        <v>500</v>
      </c>
      <c r="H777" s="2" t="s">
        <v>91</v>
      </c>
      <c r="I777" s="2" t="s">
        <v>77</v>
      </c>
      <c r="J777" s="2">
        <v>1</v>
      </c>
      <c r="K777" s="2">
        <v>1.2</v>
      </c>
    </row>
    <row r="778" spans="1:11" x14ac:dyDescent="0.15">
      <c r="A778" s="2" t="s">
        <v>486</v>
      </c>
      <c r="B778" s="2" t="s">
        <v>122</v>
      </c>
      <c r="C778" s="16" t="s">
        <v>494</v>
      </c>
      <c r="D778" s="2" t="s">
        <v>99</v>
      </c>
      <c r="E778" s="2" t="s">
        <v>185</v>
      </c>
      <c r="F778" s="2" t="s">
        <v>129</v>
      </c>
      <c r="G778" s="2">
        <v>547</v>
      </c>
      <c r="H778" s="2" t="s">
        <v>91</v>
      </c>
      <c r="I778" s="2" t="s">
        <v>80</v>
      </c>
      <c r="J778" s="2">
        <v>2</v>
      </c>
      <c r="K778" s="2">
        <v>2.2000000000000002</v>
      </c>
    </row>
    <row r="779" spans="1:11" x14ac:dyDescent="0.15">
      <c r="A779" s="2" t="s">
        <v>486</v>
      </c>
      <c r="B779" s="2" t="s">
        <v>122</v>
      </c>
      <c r="C779" s="16" t="s">
        <v>494</v>
      </c>
      <c r="D779" s="2" t="s">
        <v>99</v>
      </c>
      <c r="E779" s="2" t="s">
        <v>185</v>
      </c>
      <c r="F779" s="2" t="s">
        <v>101</v>
      </c>
      <c r="G779" s="2">
        <v>533</v>
      </c>
      <c r="H779" s="2" t="s">
        <v>91</v>
      </c>
      <c r="I779" s="2" t="s">
        <v>74</v>
      </c>
      <c r="J779" s="2">
        <v>2</v>
      </c>
      <c r="K779" s="2">
        <v>1.8</v>
      </c>
    </row>
    <row r="780" spans="1:11" x14ac:dyDescent="0.15">
      <c r="A780" s="36" t="s">
        <v>486</v>
      </c>
      <c r="B780" s="36" t="s">
        <v>122</v>
      </c>
      <c r="C780" s="37" t="s">
        <v>494</v>
      </c>
      <c r="D780" s="36" t="s">
        <v>99</v>
      </c>
      <c r="E780" s="36" t="s">
        <v>185</v>
      </c>
      <c r="F780" s="36" t="s">
        <v>93</v>
      </c>
      <c r="G780" s="36">
        <v>565</v>
      </c>
      <c r="H780" s="36" t="s">
        <v>91</v>
      </c>
      <c r="I780" s="36" t="s">
        <v>72</v>
      </c>
      <c r="J780" s="36">
        <v>3</v>
      </c>
      <c r="K780" s="36">
        <v>2.6</v>
      </c>
    </row>
    <row r="781" spans="1:11" x14ac:dyDescent="0.15">
      <c r="A781" s="2" t="s">
        <v>486</v>
      </c>
      <c r="B781" s="2" t="s">
        <v>122</v>
      </c>
      <c r="C781" s="16" t="s">
        <v>494</v>
      </c>
      <c r="D781" s="2" t="s">
        <v>99</v>
      </c>
      <c r="E781" s="2" t="s">
        <v>185</v>
      </c>
      <c r="F781" s="2" t="s">
        <v>136</v>
      </c>
      <c r="G781" s="2">
        <v>592</v>
      </c>
      <c r="H781" s="2" t="s">
        <v>91</v>
      </c>
      <c r="I781" s="2" t="s">
        <v>77</v>
      </c>
      <c r="J781" s="2">
        <v>2</v>
      </c>
      <c r="K781" s="2">
        <v>2.4</v>
      </c>
    </row>
    <row r="782" spans="1:11" x14ac:dyDescent="0.15">
      <c r="A782" s="2" t="s">
        <v>486</v>
      </c>
      <c r="B782" s="2" t="s">
        <v>122</v>
      </c>
      <c r="C782" s="16" t="s">
        <v>494</v>
      </c>
      <c r="D782" s="2" t="s">
        <v>99</v>
      </c>
      <c r="E782" s="2" t="s">
        <v>185</v>
      </c>
      <c r="F782" s="2" t="s">
        <v>504</v>
      </c>
      <c r="G782" s="2">
        <v>421</v>
      </c>
      <c r="H782" s="2" t="s">
        <v>91</v>
      </c>
      <c r="I782" s="2" t="s">
        <v>92</v>
      </c>
      <c r="J782" s="2">
        <v>1</v>
      </c>
      <c r="K782" s="2">
        <v>2.1</v>
      </c>
    </row>
    <row r="783" spans="1:11" x14ac:dyDescent="0.15">
      <c r="A783" s="36" t="s">
        <v>486</v>
      </c>
      <c r="B783" s="36" t="s">
        <v>122</v>
      </c>
      <c r="C783" s="37" t="s">
        <v>494</v>
      </c>
      <c r="D783" s="36" t="s">
        <v>99</v>
      </c>
      <c r="E783" s="36" t="s">
        <v>185</v>
      </c>
      <c r="F783" s="36" t="s">
        <v>452</v>
      </c>
      <c r="G783" s="36">
        <v>352</v>
      </c>
      <c r="H783" s="36" t="s">
        <v>91</v>
      </c>
      <c r="I783" s="36" t="s">
        <v>98</v>
      </c>
      <c r="J783" s="36">
        <v>1</v>
      </c>
      <c r="K783" s="36">
        <v>1.3</v>
      </c>
    </row>
    <row r="784" spans="1:11" x14ac:dyDescent="0.15">
      <c r="A784" s="2" t="s">
        <v>486</v>
      </c>
      <c r="B784" s="2" t="s">
        <v>122</v>
      </c>
      <c r="C784" s="16" t="s">
        <v>494</v>
      </c>
      <c r="D784" s="2" t="s">
        <v>99</v>
      </c>
      <c r="E784" s="2" t="s">
        <v>185</v>
      </c>
      <c r="F784" s="2" t="s">
        <v>161</v>
      </c>
      <c r="G784" s="2">
        <v>456</v>
      </c>
      <c r="H784" s="2" t="s">
        <v>91</v>
      </c>
      <c r="I784" s="2" t="s">
        <v>79</v>
      </c>
      <c r="J784" s="2">
        <v>3</v>
      </c>
      <c r="K784" s="2">
        <v>1.9</v>
      </c>
    </row>
    <row r="785" spans="1:11" x14ac:dyDescent="0.15">
      <c r="A785" s="2" t="s">
        <v>486</v>
      </c>
      <c r="B785" s="2" t="s">
        <v>122</v>
      </c>
      <c r="C785" s="16" t="s">
        <v>494</v>
      </c>
      <c r="D785" s="2" t="s">
        <v>99</v>
      </c>
      <c r="E785" s="2" t="s">
        <v>185</v>
      </c>
      <c r="F785" s="2" t="s">
        <v>376</v>
      </c>
      <c r="G785" s="2">
        <v>487</v>
      </c>
      <c r="H785" s="2" t="s">
        <v>91</v>
      </c>
      <c r="I785" s="2" t="s">
        <v>77</v>
      </c>
      <c r="J785" s="2">
        <v>1</v>
      </c>
      <c r="K785" s="2">
        <v>2.4</v>
      </c>
    </row>
    <row r="786" spans="1:11" x14ac:dyDescent="0.15">
      <c r="A786" s="2" t="s">
        <v>486</v>
      </c>
      <c r="B786" s="2" t="s">
        <v>122</v>
      </c>
      <c r="C786" s="16" t="s">
        <v>494</v>
      </c>
      <c r="D786" s="2" t="s">
        <v>99</v>
      </c>
      <c r="E786" s="2" t="s">
        <v>185</v>
      </c>
      <c r="F786" s="2" t="s">
        <v>96</v>
      </c>
      <c r="G786" s="2">
        <v>432</v>
      </c>
      <c r="H786" s="2" t="s">
        <v>91</v>
      </c>
      <c r="I786" s="2" t="s">
        <v>73</v>
      </c>
      <c r="J786" s="2">
        <v>3</v>
      </c>
      <c r="K786" s="2">
        <v>2.9</v>
      </c>
    </row>
    <row r="787" spans="1:11" x14ac:dyDescent="0.15">
      <c r="A787" s="2" t="s">
        <v>486</v>
      </c>
      <c r="B787" s="2" t="s">
        <v>122</v>
      </c>
      <c r="C787" s="16" t="s">
        <v>494</v>
      </c>
      <c r="D787" s="2" t="s">
        <v>99</v>
      </c>
      <c r="E787" s="2" t="s">
        <v>185</v>
      </c>
      <c r="F787" s="2" t="s">
        <v>373</v>
      </c>
      <c r="G787" s="2">
        <v>488</v>
      </c>
      <c r="H787" s="2" t="s">
        <v>91</v>
      </c>
      <c r="I787" s="2" t="s">
        <v>70</v>
      </c>
      <c r="J787" s="2">
        <v>1</v>
      </c>
      <c r="K787" s="2">
        <v>2</v>
      </c>
    </row>
    <row r="788" spans="1:11" x14ac:dyDescent="0.15">
      <c r="A788" s="2" t="s">
        <v>486</v>
      </c>
      <c r="B788" s="2" t="s">
        <v>122</v>
      </c>
      <c r="C788" s="16" t="s">
        <v>494</v>
      </c>
      <c r="D788" s="2" t="s">
        <v>99</v>
      </c>
      <c r="E788" s="2" t="s">
        <v>185</v>
      </c>
      <c r="F788" s="2" t="s">
        <v>377</v>
      </c>
      <c r="G788" s="2">
        <v>490</v>
      </c>
      <c r="H788" s="2" t="s">
        <v>91</v>
      </c>
      <c r="I788" s="2" t="s">
        <v>89</v>
      </c>
      <c r="J788" s="2">
        <v>1</v>
      </c>
      <c r="K788" s="2">
        <v>1.2</v>
      </c>
    </row>
    <row r="789" spans="1:11" x14ac:dyDescent="0.15">
      <c r="A789" s="2" t="s">
        <v>486</v>
      </c>
      <c r="B789" s="2" t="s">
        <v>122</v>
      </c>
      <c r="C789" s="16" t="s">
        <v>494</v>
      </c>
      <c r="D789" s="2" t="s">
        <v>99</v>
      </c>
      <c r="E789" s="2" t="s">
        <v>185</v>
      </c>
      <c r="F789" s="2" t="s">
        <v>137</v>
      </c>
      <c r="G789" s="2">
        <v>499</v>
      </c>
      <c r="H789" s="2" t="s">
        <v>91</v>
      </c>
      <c r="I789" s="2" t="s">
        <v>71</v>
      </c>
      <c r="J789" s="2">
        <v>2</v>
      </c>
      <c r="K789" s="2">
        <v>1</v>
      </c>
    </row>
    <row r="790" spans="1:11" x14ac:dyDescent="0.15">
      <c r="A790" s="36" t="s">
        <v>486</v>
      </c>
      <c r="B790" s="36" t="s">
        <v>122</v>
      </c>
      <c r="C790" s="37" t="s">
        <v>494</v>
      </c>
      <c r="D790" s="36" t="s">
        <v>99</v>
      </c>
      <c r="E790" s="36" t="s">
        <v>185</v>
      </c>
      <c r="F790" s="36" t="s">
        <v>127</v>
      </c>
      <c r="G790" s="36">
        <v>496</v>
      </c>
      <c r="H790" s="36" t="s">
        <v>91</v>
      </c>
      <c r="I790" s="36" t="s">
        <v>71</v>
      </c>
      <c r="J790" s="36">
        <v>2</v>
      </c>
      <c r="K790" s="36">
        <v>1.6</v>
      </c>
    </row>
    <row r="791" spans="1:11" x14ac:dyDescent="0.15">
      <c r="A791" s="2" t="s">
        <v>486</v>
      </c>
      <c r="B791" s="2" t="s">
        <v>122</v>
      </c>
      <c r="C791" s="16" t="s">
        <v>494</v>
      </c>
      <c r="D791" s="2" t="s">
        <v>99</v>
      </c>
      <c r="E791" s="2" t="s">
        <v>185</v>
      </c>
      <c r="F791" s="2" t="s">
        <v>372</v>
      </c>
      <c r="G791" s="2">
        <v>480</v>
      </c>
      <c r="H791" s="2" t="s">
        <v>91</v>
      </c>
      <c r="I791" s="2" t="s">
        <v>74</v>
      </c>
      <c r="J791" s="2">
        <v>3</v>
      </c>
      <c r="K791" s="2">
        <v>1.9</v>
      </c>
    </row>
    <row r="792" spans="1:11" x14ac:dyDescent="0.15">
      <c r="A792" s="2" t="s">
        <v>486</v>
      </c>
      <c r="B792" s="2" t="s">
        <v>122</v>
      </c>
      <c r="C792" s="16" t="s">
        <v>494</v>
      </c>
      <c r="D792" s="2" t="s">
        <v>99</v>
      </c>
      <c r="E792" s="2" t="s">
        <v>185</v>
      </c>
      <c r="F792" s="2" t="s">
        <v>131</v>
      </c>
      <c r="G792" s="2">
        <v>538</v>
      </c>
      <c r="H792" s="2" t="s">
        <v>91</v>
      </c>
      <c r="I792" s="2" t="s">
        <v>80</v>
      </c>
      <c r="J792" s="2">
        <v>3</v>
      </c>
      <c r="K792" s="2">
        <v>2.5</v>
      </c>
    </row>
    <row r="793" spans="1:11" x14ac:dyDescent="0.15">
      <c r="A793" s="2" t="s">
        <v>486</v>
      </c>
      <c r="B793" s="2" t="s">
        <v>122</v>
      </c>
      <c r="C793" s="31" t="s">
        <v>494</v>
      </c>
      <c r="D793" s="16" t="s">
        <v>99</v>
      </c>
      <c r="E793" s="2" t="s">
        <v>185</v>
      </c>
      <c r="F793" s="2" t="s">
        <v>134</v>
      </c>
      <c r="G793" s="2">
        <v>582</v>
      </c>
      <c r="H793" s="2" t="s">
        <v>91</v>
      </c>
      <c r="I793" s="2" t="s">
        <v>77</v>
      </c>
      <c r="J793" s="2">
        <v>3</v>
      </c>
      <c r="K793" s="2">
        <v>3.2</v>
      </c>
    </row>
    <row r="794" spans="1:11" x14ac:dyDescent="0.15">
      <c r="A794" s="2" t="s">
        <v>486</v>
      </c>
      <c r="B794" s="2" t="s">
        <v>122</v>
      </c>
      <c r="C794" s="16" t="s">
        <v>494</v>
      </c>
      <c r="D794" s="2" t="s">
        <v>99</v>
      </c>
      <c r="E794" s="2" t="s">
        <v>185</v>
      </c>
      <c r="F794" s="2" t="s">
        <v>132</v>
      </c>
      <c r="G794" s="2">
        <v>635</v>
      </c>
      <c r="H794" s="2" t="s">
        <v>91</v>
      </c>
      <c r="I794" s="2" t="s">
        <v>71</v>
      </c>
      <c r="J794" s="2">
        <v>3</v>
      </c>
      <c r="K794" s="2">
        <v>2.6</v>
      </c>
    </row>
    <row r="795" spans="1:11" x14ac:dyDescent="0.15">
      <c r="A795" s="2" t="s">
        <v>505</v>
      </c>
      <c r="B795" s="2" t="s">
        <v>122</v>
      </c>
      <c r="C795" s="16" t="s">
        <v>506</v>
      </c>
      <c r="D795" s="2" t="s">
        <v>99</v>
      </c>
      <c r="E795" s="2" t="s">
        <v>185</v>
      </c>
      <c r="F795" s="2" t="s">
        <v>82</v>
      </c>
      <c r="G795" s="2">
        <v>358</v>
      </c>
      <c r="H795" s="2" t="s">
        <v>91</v>
      </c>
      <c r="I795" s="2" t="s">
        <v>76</v>
      </c>
      <c r="J795" s="2">
        <v>2</v>
      </c>
      <c r="K795" s="2">
        <v>0.7</v>
      </c>
    </row>
    <row r="796" spans="1:11" x14ac:dyDescent="0.15">
      <c r="A796" s="36" t="s">
        <v>505</v>
      </c>
      <c r="B796" s="36" t="s">
        <v>122</v>
      </c>
      <c r="C796" s="37" t="s">
        <v>506</v>
      </c>
      <c r="D796" s="36" t="s">
        <v>99</v>
      </c>
      <c r="E796" s="36" t="s">
        <v>185</v>
      </c>
      <c r="F796" s="36" t="s">
        <v>507</v>
      </c>
      <c r="G796" s="36">
        <v>364</v>
      </c>
      <c r="H796" s="36" t="s">
        <v>91</v>
      </c>
      <c r="I796" s="36" t="s">
        <v>86</v>
      </c>
      <c r="J796" s="36">
        <v>1</v>
      </c>
      <c r="K796" s="36">
        <v>0.6</v>
      </c>
    </row>
    <row r="797" spans="1:11" x14ac:dyDescent="0.15">
      <c r="A797" s="2" t="s">
        <v>505</v>
      </c>
      <c r="B797" s="2" t="s">
        <v>122</v>
      </c>
      <c r="C797" s="16" t="s">
        <v>506</v>
      </c>
      <c r="D797" s="2" t="s">
        <v>99</v>
      </c>
      <c r="E797" s="2" t="s">
        <v>185</v>
      </c>
      <c r="F797" s="2" t="s">
        <v>508</v>
      </c>
      <c r="G797" s="2">
        <v>337</v>
      </c>
      <c r="H797" s="2" t="s">
        <v>91</v>
      </c>
      <c r="I797" s="2" t="s">
        <v>86</v>
      </c>
      <c r="J797" s="2">
        <v>2</v>
      </c>
      <c r="K797" s="2">
        <v>1.2</v>
      </c>
    </row>
    <row r="798" spans="1:11" x14ac:dyDescent="0.15">
      <c r="A798" s="2" t="s">
        <v>505</v>
      </c>
      <c r="B798" s="2" t="s">
        <v>122</v>
      </c>
      <c r="C798" s="16" t="s">
        <v>506</v>
      </c>
      <c r="D798" s="2" t="s">
        <v>99</v>
      </c>
      <c r="E798" s="2" t="s">
        <v>185</v>
      </c>
      <c r="F798" s="2" t="s">
        <v>509</v>
      </c>
      <c r="G798" s="2">
        <v>351</v>
      </c>
      <c r="H798" s="2" t="s">
        <v>91</v>
      </c>
      <c r="I798" s="2" t="s">
        <v>72</v>
      </c>
      <c r="J798" s="2">
        <v>1</v>
      </c>
      <c r="K798" s="2">
        <v>1.9</v>
      </c>
    </row>
    <row r="799" spans="1:11" x14ac:dyDescent="0.15">
      <c r="A799" s="2" t="s">
        <v>505</v>
      </c>
      <c r="B799" s="2" t="s">
        <v>122</v>
      </c>
      <c r="C799" s="16" t="s">
        <v>506</v>
      </c>
      <c r="D799" s="2" t="s">
        <v>99</v>
      </c>
      <c r="E799" s="2" t="s">
        <v>185</v>
      </c>
      <c r="F799" s="2" t="s">
        <v>510</v>
      </c>
      <c r="G799" s="2">
        <v>365</v>
      </c>
      <c r="H799" s="2" t="s">
        <v>91</v>
      </c>
      <c r="I799" s="2" t="s">
        <v>511</v>
      </c>
      <c r="J799" s="2">
        <v>1</v>
      </c>
      <c r="K799" s="2">
        <v>1.2</v>
      </c>
    </row>
    <row r="800" spans="1:11" x14ac:dyDescent="0.15">
      <c r="A800" s="2" t="s">
        <v>505</v>
      </c>
      <c r="B800" s="2" t="s">
        <v>122</v>
      </c>
      <c r="C800" s="16" t="s">
        <v>506</v>
      </c>
      <c r="D800" s="2" t="s">
        <v>99</v>
      </c>
      <c r="E800" s="2" t="s">
        <v>185</v>
      </c>
      <c r="F800" s="2" t="s">
        <v>371</v>
      </c>
      <c r="G800" s="2">
        <v>507</v>
      </c>
      <c r="H800" s="2" t="s">
        <v>91</v>
      </c>
      <c r="I800" s="2" t="s">
        <v>77</v>
      </c>
      <c r="J800" s="2">
        <v>1</v>
      </c>
      <c r="K800" s="2">
        <v>0.2</v>
      </c>
    </row>
    <row r="801" spans="1:11" x14ac:dyDescent="0.15">
      <c r="A801" s="2" t="s">
        <v>505</v>
      </c>
      <c r="B801" s="2" t="s">
        <v>122</v>
      </c>
      <c r="C801" s="16" t="s">
        <v>506</v>
      </c>
      <c r="D801" s="2" t="s">
        <v>99</v>
      </c>
      <c r="E801" s="2" t="s">
        <v>185</v>
      </c>
      <c r="F801" s="2" t="s">
        <v>504</v>
      </c>
      <c r="G801" s="2">
        <v>425</v>
      </c>
      <c r="H801" s="2" t="s">
        <v>91</v>
      </c>
      <c r="I801" s="2" t="s">
        <v>92</v>
      </c>
      <c r="J801" s="2">
        <v>1</v>
      </c>
      <c r="K801" s="2">
        <v>1</v>
      </c>
    </row>
    <row r="802" spans="1:11" x14ac:dyDescent="0.15">
      <c r="A802" s="2" t="s">
        <v>505</v>
      </c>
      <c r="B802" s="2" t="s">
        <v>122</v>
      </c>
      <c r="C802" s="16" t="s">
        <v>506</v>
      </c>
      <c r="D802" s="2" t="s">
        <v>99</v>
      </c>
      <c r="E802" s="2" t="s">
        <v>185</v>
      </c>
      <c r="F802" s="2" t="s">
        <v>502</v>
      </c>
      <c r="G802" s="2">
        <v>437</v>
      </c>
      <c r="H802" s="2" t="s">
        <v>91</v>
      </c>
      <c r="I802" s="2" t="s">
        <v>79</v>
      </c>
      <c r="J802" s="2">
        <v>1</v>
      </c>
      <c r="K802" s="2">
        <v>0.7</v>
      </c>
    </row>
    <row r="803" spans="1:11" x14ac:dyDescent="0.15">
      <c r="A803" s="2" t="s">
        <v>505</v>
      </c>
      <c r="B803" s="2" t="s">
        <v>122</v>
      </c>
      <c r="C803" s="16" t="s">
        <v>506</v>
      </c>
      <c r="D803" s="2" t="s">
        <v>99</v>
      </c>
      <c r="E803" s="2" t="s">
        <v>185</v>
      </c>
      <c r="F803" s="2" t="s">
        <v>443</v>
      </c>
      <c r="G803" s="2">
        <v>438</v>
      </c>
      <c r="H803" s="2" t="s">
        <v>91</v>
      </c>
      <c r="I803" s="2" t="s">
        <v>70</v>
      </c>
      <c r="J803" s="2">
        <v>2</v>
      </c>
      <c r="K803" s="2">
        <v>2.2999999999999998</v>
      </c>
    </row>
    <row r="804" spans="1:11" x14ac:dyDescent="0.15">
      <c r="A804" s="2" t="s">
        <v>505</v>
      </c>
      <c r="B804" s="2" t="s">
        <v>122</v>
      </c>
      <c r="C804" s="31" t="s">
        <v>506</v>
      </c>
      <c r="D804" s="16" t="s">
        <v>99</v>
      </c>
      <c r="E804" s="2" t="s">
        <v>185</v>
      </c>
      <c r="F804" s="2" t="s">
        <v>470</v>
      </c>
      <c r="G804" s="2">
        <v>439</v>
      </c>
      <c r="H804" s="2" t="s">
        <v>91</v>
      </c>
      <c r="I804" s="2" t="s">
        <v>74</v>
      </c>
      <c r="J804" s="2">
        <v>1</v>
      </c>
      <c r="K804" s="2">
        <v>1.3</v>
      </c>
    </row>
    <row r="805" spans="1:11" x14ac:dyDescent="0.15">
      <c r="A805" s="2" t="s">
        <v>505</v>
      </c>
      <c r="B805" s="2" t="s">
        <v>122</v>
      </c>
      <c r="C805" s="16" t="s">
        <v>506</v>
      </c>
      <c r="D805" s="2" t="s">
        <v>99</v>
      </c>
      <c r="E805" s="2" t="s">
        <v>185</v>
      </c>
      <c r="F805" s="2" t="s">
        <v>374</v>
      </c>
      <c r="G805" s="2">
        <v>446</v>
      </c>
      <c r="H805" s="2" t="s">
        <v>91</v>
      </c>
      <c r="I805" s="2" t="s">
        <v>77</v>
      </c>
      <c r="J805" s="2">
        <v>1</v>
      </c>
      <c r="K805" s="2">
        <v>0.4</v>
      </c>
    </row>
    <row r="806" spans="1:11" x14ac:dyDescent="0.15">
      <c r="A806" s="2" t="s">
        <v>505</v>
      </c>
      <c r="B806" s="2" t="s">
        <v>122</v>
      </c>
      <c r="C806" s="16" t="s">
        <v>506</v>
      </c>
      <c r="D806" s="2" t="s">
        <v>99</v>
      </c>
      <c r="E806" s="2" t="s">
        <v>185</v>
      </c>
      <c r="F806" s="2" t="s">
        <v>75</v>
      </c>
      <c r="G806" s="2">
        <v>422</v>
      </c>
      <c r="H806" s="2" t="s">
        <v>91</v>
      </c>
      <c r="I806" s="2" t="s">
        <v>76</v>
      </c>
      <c r="J806" s="2">
        <v>2</v>
      </c>
      <c r="K806" s="2">
        <v>1</v>
      </c>
    </row>
    <row r="807" spans="1:11" x14ac:dyDescent="0.15">
      <c r="A807" s="2" t="s">
        <v>505</v>
      </c>
      <c r="B807" s="2" t="s">
        <v>122</v>
      </c>
      <c r="C807" s="16" t="s">
        <v>506</v>
      </c>
      <c r="D807" s="2" t="s">
        <v>99</v>
      </c>
      <c r="E807" s="2" t="s">
        <v>185</v>
      </c>
      <c r="F807" s="2" t="s">
        <v>195</v>
      </c>
      <c r="G807" s="2">
        <v>452</v>
      </c>
      <c r="H807" s="2" t="s">
        <v>91</v>
      </c>
      <c r="I807" s="2" t="s">
        <v>80</v>
      </c>
      <c r="J807" s="2">
        <v>2</v>
      </c>
      <c r="K807" s="2">
        <v>0.3</v>
      </c>
    </row>
    <row r="808" spans="1:11" x14ac:dyDescent="0.15">
      <c r="A808" s="36" t="s">
        <v>505</v>
      </c>
      <c r="B808" s="36" t="s">
        <v>122</v>
      </c>
      <c r="C808" s="37" t="s">
        <v>506</v>
      </c>
      <c r="D808" s="36" t="s">
        <v>99</v>
      </c>
      <c r="E808" s="36" t="s">
        <v>185</v>
      </c>
      <c r="F808" s="36" t="s">
        <v>377</v>
      </c>
      <c r="G808" s="36">
        <v>476</v>
      </c>
      <c r="H808" s="36" t="s">
        <v>91</v>
      </c>
      <c r="I808" s="36" t="s">
        <v>89</v>
      </c>
      <c r="J808" s="36">
        <v>1</v>
      </c>
      <c r="K808" s="36">
        <v>1.5</v>
      </c>
    </row>
    <row r="809" spans="1:11" x14ac:dyDescent="0.15">
      <c r="A809" s="2" t="s">
        <v>505</v>
      </c>
      <c r="B809" s="2" t="s">
        <v>122</v>
      </c>
      <c r="C809" s="16" t="s">
        <v>506</v>
      </c>
      <c r="D809" s="2" t="s">
        <v>99</v>
      </c>
      <c r="E809" s="2" t="s">
        <v>185</v>
      </c>
      <c r="F809" s="2" t="s">
        <v>137</v>
      </c>
      <c r="G809" s="2">
        <v>498</v>
      </c>
      <c r="H809" s="2" t="s">
        <v>91</v>
      </c>
      <c r="I809" s="2" t="s">
        <v>71</v>
      </c>
      <c r="J809" s="2">
        <v>2</v>
      </c>
      <c r="K809" s="2">
        <v>0.7</v>
      </c>
    </row>
    <row r="810" spans="1:11" x14ac:dyDescent="0.15">
      <c r="A810" s="2" t="s">
        <v>505</v>
      </c>
      <c r="B810" s="2" t="s">
        <v>122</v>
      </c>
      <c r="C810" s="16" t="s">
        <v>506</v>
      </c>
      <c r="D810" s="2" t="s">
        <v>99</v>
      </c>
      <c r="E810" s="2" t="s">
        <v>185</v>
      </c>
      <c r="F810" s="2" t="s">
        <v>140</v>
      </c>
      <c r="G810" s="2">
        <v>394</v>
      </c>
      <c r="H810" s="2" t="s">
        <v>91</v>
      </c>
      <c r="I810" s="2" t="s">
        <v>80</v>
      </c>
      <c r="J810" s="2">
        <v>2</v>
      </c>
      <c r="K810" s="2">
        <v>1.4</v>
      </c>
    </row>
    <row r="811" spans="1:11" x14ac:dyDescent="0.15">
      <c r="A811" s="2" t="s">
        <v>505</v>
      </c>
      <c r="B811" s="2" t="s">
        <v>122</v>
      </c>
      <c r="C811" s="16" t="s">
        <v>506</v>
      </c>
      <c r="D811" s="2" t="s">
        <v>99</v>
      </c>
      <c r="E811" s="2" t="s">
        <v>185</v>
      </c>
      <c r="F811" s="2" t="s">
        <v>373</v>
      </c>
      <c r="G811" s="2">
        <v>479</v>
      </c>
      <c r="H811" s="2" t="s">
        <v>91</v>
      </c>
      <c r="I811" s="2" t="s">
        <v>70</v>
      </c>
      <c r="J811" s="2">
        <v>1</v>
      </c>
      <c r="K811" s="2">
        <v>1</v>
      </c>
    </row>
    <row r="812" spans="1:11" x14ac:dyDescent="0.15">
      <c r="A812" s="2" t="s">
        <v>505</v>
      </c>
      <c r="B812" s="2" t="s">
        <v>122</v>
      </c>
      <c r="C812" s="16" t="s">
        <v>506</v>
      </c>
      <c r="D812" s="2" t="s">
        <v>99</v>
      </c>
      <c r="E812" s="2" t="s">
        <v>185</v>
      </c>
      <c r="F812" s="2" t="s">
        <v>448</v>
      </c>
      <c r="G812" s="2">
        <v>547</v>
      </c>
      <c r="H812" s="2" t="s">
        <v>91</v>
      </c>
      <c r="I812" s="2" t="s">
        <v>70</v>
      </c>
      <c r="J812" s="2">
        <v>2</v>
      </c>
      <c r="K812" s="2">
        <v>1.2</v>
      </c>
    </row>
    <row r="813" spans="1:11" x14ac:dyDescent="0.15">
      <c r="A813" s="2" t="s">
        <v>505</v>
      </c>
      <c r="B813" s="2" t="s">
        <v>122</v>
      </c>
      <c r="C813" s="16" t="s">
        <v>506</v>
      </c>
      <c r="D813" s="2" t="s">
        <v>99</v>
      </c>
      <c r="E813" s="2" t="s">
        <v>185</v>
      </c>
      <c r="F813" s="2" t="s">
        <v>101</v>
      </c>
      <c r="G813" s="2">
        <v>509</v>
      </c>
      <c r="H813" s="2" t="s">
        <v>91</v>
      </c>
      <c r="I813" s="2" t="s">
        <v>74</v>
      </c>
      <c r="J813" s="2">
        <v>2</v>
      </c>
      <c r="K813" s="2">
        <v>1.5</v>
      </c>
    </row>
    <row r="814" spans="1:11" x14ac:dyDescent="0.15">
      <c r="A814" s="2" t="s">
        <v>505</v>
      </c>
      <c r="B814" s="2" t="s">
        <v>122</v>
      </c>
      <c r="C814" s="16" t="s">
        <v>506</v>
      </c>
      <c r="D814" s="2" t="s">
        <v>99</v>
      </c>
      <c r="E814" s="2" t="s">
        <v>185</v>
      </c>
      <c r="F814" s="2" t="s">
        <v>129</v>
      </c>
      <c r="G814" s="2">
        <v>506</v>
      </c>
      <c r="H814" s="2" t="s">
        <v>91</v>
      </c>
      <c r="I814" s="2" t="s">
        <v>80</v>
      </c>
      <c r="J814" s="2">
        <v>2</v>
      </c>
      <c r="K814" s="2">
        <v>1</v>
      </c>
    </row>
    <row r="815" spans="1:11" x14ac:dyDescent="0.15">
      <c r="A815" s="2" t="s">
        <v>505</v>
      </c>
      <c r="B815" s="2" t="s">
        <v>122</v>
      </c>
      <c r="C815" s="16" t="s">
        <v>506</v>
      </c>
      <c r="D815" s="2" t="s">
        <v>99</v>
      </c>
      <c r="E815" s="2" t="s">
        <v>185</v>
      </c>
      <c r="F815" s="2" t="s">
        <v>134</v>
      </c>
      <c r="G815" s="2">
        <v>533</v>
      </c>
      <c r="H815" s="2" t="s">
        <v>91</v>
      </c>
      <c r="I815" s="2" t="s">
        <v>77</v>
      </c>
      <c r="J815" s="2">
        <v>3</v>
      </c>
      <c r="K815" s="2">
        <v>0.4</v>
      </c>
    </row>
    <row r="816" spans="1:11" x14ac:dyDescent="0.15">
      <c r="A816" s="2" t="s">
        <v>505</v>
      </c>
      <c r="B816" s="2" t="s">
        <v>122</v>
      </c>
      <c r="C816" s="16" t="s">
        <v>506</v>
      </c>
      <c r="D816" s="2" t="s">
        <v>99</v>
      </c>
      <c r="E816" s="2" t="s">
        <v>185</v>
      </c>
      <c r="F816" s="2" t="s">
        <v>136</v>
      </c>
      <c r="G816" s="2">
        <v>585</v>
      </c>
      <c r="H816" s="2" t="s">
        <v>91</v>
      </c>
      <c r="I816" s="2" t="s">
        <v>77</v>
      </c>
      <c r="J816" s="2">
        <v>2</v>
      </c>
      <c r="K816" s="2">
        <v>1.1000000000000001</v>
      </c>
    </row>
    <row r="817" spans="1:11" x14ac:dyDescent="0.15">
      <c r="A817" s="2" t="s">
        <v>505</v>
      </c>
      <c r="B817" s="2" t="s">
        <v>122</v>
      </c>
      <c r="C817" s="16" t="s">
        <v>506</v>
      </c>
      <c r="D817" s="2" t="s">
        <v>99</v>
      </c>
      <c r="E817" s="2" t="s">
        <v>185</v>
      </c>
      <c r="F817" s="2" t="s">
        <v>132</v>
      </c>
      <c r="G817" s="2">
        <v>615</v>
      </c>
      <c r="H817" s="2" t="s">
        <v>91</v>
      </c>
      <c r="I817" s="2" t="s">
        <v>71</v>
      </c>
      <c r="J817" s="2">
        <v>3</v>
      </c>
      <c r="K817" s="2">
        <v>1.2</v>
      </c>
    </row>
    <row r="818" spans="1:11" x14ac:dyDescent="0.15">
      <c r="A818" s="2" t="s">
        <v>505</v>
      </c>
      <c r="B818" s="2" t="s">
        <v>122</v>
      </c>
      <c r="C818" s="16" t="s">
        <v>506</v>
      </c>
      <c r="D818" s="2" t="s">
        <v>99</v>
      </c>
      <c r="E818" s="2" t="s">
        <v>163</v>
      </c>
      <c r="F818" s="2" t="s">
        <v>489</v>
      </c>
      <c r="G818" s="2">
        <v>470</v>
      </c>
      <c r="H818" s="2" t="s">
        <v>91</v>
      </c>
      <c r="I818" s="2" t="s">
        <v>80</v>
      </c>
      <c r="J818" s="2">
        <v>2</v>
      </c>
      <c r="K818" s="2"/>
    </row>
    <row r="819" spans="1:11" x14ac:dyDescent="0.15">
      <c r="A819" s="2" t="s">
        <v>505</v>
      </c>
      <c r="B819" s="2" t="s">
        <v>122</v>
      </c>
      <c r="C819" s="16" t="s">
        <v>506</v>
      </c>
      <c r="D819" s="2" t="s">
        <v>99</v>
      </c>
      <c r="E819" s="2" t="s">
        <v>163</v>
      </c>
      <c r="F819" s="2" t="s">
        <v>469</v>
      </c>
      <c r="G819" s="2">
        <v>397</v>
      </c>
      <c r="H819" s="2" t="s">
        <v>91</v>
      </c>
      <c r="I819" s="2" t="s">
        <v>72</v>
      </c>
      <c r="J819" s="2">
        <v>1</v>
      </c>
      <c r="K819" s="2"/>
    </row>
    <row r="820" spans="1:11" x14ac:dyDescent="0.15">
      <c r="A820" s="2" t="s">
        <v>505</v>
      </c>
      <c r="B820" s="2" t="s">
        <v>122</v>
      </c>
      <c r="C820" s="16" t="s">
        <v>506</v>
      </c>
      <c r="D820" s="2" t="s">
        <v>99</v>
      </c>
      <c r="E820" s="2" t="s">
        <v>163</v>
      </c>
      <c r="F820" s="2" t="s">
        <v>450</v>
      </c>
      <c r="G820" s="2">
        <v>592</v>
      </c>
      <c r="H820" s="2" t="s">
        <v>91</v>
      </c>
      <c r="I820" s="2" t="s">
        <v>98</v>
      </c>
      <c r="J820" s="2">
        <v>1</v>
      </c>
      <c r="K820" s="2"/>
    </row>
    <row r="821" spans="1:11" x14ac:dyDescent="0.15">
      <c r="A821" s="2" t="s">
        <v>505</v>
      </c>
      <c r="B821" s="2" t="s">
        <v>122</v>
      </c>
      <c r="C821" s="16" t="s">
        <v>506</v>
      </c>
      <c r="D821" s="2" t="s">
        <v>99</v>
      </c>
      <c r="E821" s="2" t="s">
        <v>163</v>
      </c>
      <c r="F821" s="2" t="s">
        <v>389</v>
      </c>
      <c r="G821" s="2">
        <v>685</v>
      </c>
      <c r="H821" s="2" t="s">
        <v>91</v>
      </c>
      <c r="I821" s="2" t="s">
        <v>72</v>
      </c>
      <c r="J821" s="2">
        <v>1</v>
      </c>
      <c r="K821" s="2"/>
    </row>
    <row r="822" spans="1:11" x14ac:dyDescent="0.15">
      <c r="A822" s="36" t="s">
        <v>505</v>
      </c>
      <c r="B822" s="36" t="s">
        <v>122</v>
      </c>
      <c r="C822" s="37" t="s">
        <v>506</v>
      </c>
      <c r="D822" s="36" t="s">
        <v>99</v>
      </c>
      <c r="E822" s="36" t="s">
        <v>163</v>
      </c>
      <c r="F822" s="36" t="s">
        <v>199</v>
      </c>
      <c r="G822" s="36">
        <v>592</v>
      </c>
      <c r="H822" s="36" t="s">
        <v>91</v>
      </c>
      <c r="I822" s="36" t="s">
        <v>79</v>
      </c>
      <c r="J822" s="36">
        <v>2</v>
      </c>
      <c r="K822" s="36"/>
    </row>
    <row r="823" spans="1:11" x14ac:dyDescent="0.15">
      <c r="A823" s="2" t="s">
        <v>505</v>
      </c>
      <c r="B823" s="2" t="s">
        <v>122</v>
      </c>
      <c r="C823" s="16" t="s">
        <v>506</v>
      </c>
      <c r="D823" s="2" t="s">
        <v>99</v>
      </c>
      <c r="E823" s="2" t="s">
        <v>163</v>
      </c>
      <c r="F823" s="2" t="s">
        <v>354</v>
      </c>
      <c r="G823" s="2">
        <v>438</v>
      </c>
      <c r="H823" s="2" t="s">
        <v>91</v>
      </c>
      <c r="I823" s="2" t="s">
        <v>77</v>
      </c>
      <c r="J823" s="2">
        <v>1</v>
      </c>
      <c r="K823" s="2"/>
    </row>
    <row r="824" spans="1:11" x14ac:dyDescent="0.15">
      <c r="A824" s="2" t="s">
        <v>505</v>
      </c>
      <c r="B824" s="2" t="s">
        <v>122</v>
      </c>
      <c r="C824" s="16" t="s">
        <v>506</v>
      </c>
      <c r="D824" s="2" t="s">
        <v>99</v>
      </c>
      <c r="E824" s="2" t="s">
        <v>163</v>
      </c>
      <c r="F824" s="2" t="s">
        <v>387</v>
      </c>
      <c r="G824" s="2">
        <v>631</v>
      </c>
      <c r="H824" s="2" t="s">
        <v>91</v>
      </c>
      <c r="I824" s="2" t="s">
        <v>74</v>
      </c>
      <c r="J824" s="2">
        <v>2</v>
      </c>
      <c r="K824" s="2"/>
    </row>
    <row r="825" spans="1:11" x14ac:dyDescent="0.15">
      <c r="A825" s="2" t="s">
        <v>505</v>
      </c>
      <c r="B825" s="2" t="s">
        <v>122</v>
      </c>
      <c r="C825" s="16" t="s">
        <v>506</v>
      </c>
      <c r="D825" s="2" t="s">
        <v>99</v>
      </c>
      <c r="E825" s="2" t="s">
        <v>163</v>
      </c>
      <c r="F825" s="2" t="s">
        <v>463</v>
      </c>
      <c r="G825" s="2">
        <v>767</v>
      </c>
      <c r="H825" s="2" t="s">
        <v>91</v>
      </c>
      <c r="I825" s="2" t="s">
        <v>76</v>
      </c>
      <c r="J825" s="2">
        <v>1</v>
      </c>
      <c r="K825" s="2"/>
    </row>
    <row r="826" spans="1:11" x14ac:dyDescent="0.15">
      <c r="A826" s="2" t="s">
        <v>505</v>
      </c>
      <c r="B826" s="2" t="s">
        <v>122</v>
      </c>
      <c r="C826" s="16" t="s">
        <v>506</v>
      </c>
      <c r="D826" s="2" t="s">
        <v>99</v>
      </c>
      <c r="E826" s="2" t="s">
        <v>163</v>
      </c>
      <c r="F826" s="2" t="s">
        <v>372</v>
      </c>
      <c r="G826" s="2">
        <v>880</v>
      </c>
      <c r="H826" s="2" t="s">
        <v>91</v>
      </c>
      <c r="I826" s="2" t="s">
        <v>74</v>
      </c>
      <c r="J826" s="2">
        <v>3</v>
      </c>
      <c r="K826" s="2"/>
    </row>
    <row r="827" spans="1:11" x14ac:dyDescent="0.15">
      <c r="A827" s="2" t="s">
        <v>505</v>
      </c>
      <c r="B827" s="2" t="s">
        <v>122</v>
      </c>
      <c r="C827" s="16" t="s">
        <v>506</v>
      </c>
      <c r="D827" s="2" t="s">
        <v>99</v>
      </c>
      <c r="E827" s="2" t="s">
        <v>163</v>
      </c>
      <c r="F827" s="2" t="s">
        <v>388</v>
      </c>
      <c r="G827" s="2">
        <v>711</v>
      </c>
      <c r="H827" s="2" t="s">
        <v>91</v>
      </c>
      <c r="I827" s="2" t="s">
        <v>80</v>
      </c>
      <c r="J827" s="2">
        <v>1</v>
      </c>
      <c r="K827" s="2"/>
    </row>
    <row r="828" spans="1:11" x14ac:dyDescent="0.15">
      <c r="A828" s="2" t="s">
        <v>505</v>
      </c>
      <c r="B828" s="2" t="s">
        <v>122</v>
      </c>
      <c r="C828" s="16" t="s">
        <v>506</v>
      </c>
      <c r="D828" s="2" t="s">
        <v>99</v>
      </c>
      <c r="E828" s="2" t="s">
        <v>163</v>
      </c>
      <c r="F828" s="2" t="s">
        <v>168</v>
      </c>
      <c r="G828" s="2">
        <v>606</v>
      </c>
      <c r="H828" s="2" t="s">
        <v>91</v>
      </c>
      <c r="I828" s="2" t="s">
        <v>72</v>
      </c>
      <c r="J828" s="2">
        <v>2</v>
      </c>
      <c r="K828" s="2"/>
    </row>
    <row r="829" spans="1:11" x14ac:dyDescent="0.15">
      <c r="A829" s="2" t="s">
        <v>505</v>
      </c>
      <c r="B829" s="2" t="s">
        <v>122</v>
      </c>
      <c r="C829" s="16" t="s">
        <v>506</v>
      </c>
      <c r="D829" s="2" t="s">
        <v>99</v>
      </c>
      <c r="E829" s="2" t="s">
        <v>163</v>
      </c>
      <c r="F829" s="2" t="s">
        <v>167</v>
      </c>
      <c r="G829" s="2">
        <v>735</v>
      </c>
      <c r="H829" s="2" t="s">
        <v>91</v>
      </c>
      <c r="I829" s="2" t="s">
        <v>80</v>
      </c>
      <c r="J829" s="2">
        <v>2</v>
      </c>
      <c r="K829" s="2"/>
    </row>
    <row r="830" spans="1:11" x14ac:dyDescent="0.15">
      <c r="A830" s="2" t="s">
        <v>505</v>
      </c>
      <c r="B830" s="2" t="s">
        <v>122</v>
      </c>
      <c r="C830" s="16" t="s">
        <v>506</v>
      </c>
      <c r="D830" s="2" t="s">
        <v>99</v>
      </c>
      <c r="E830" s="2" t="s">
        <v>163</v>
      </c>
      <c r="F830" s="2" t="s">
        <v>166</v>
      </c>
      <c r="G830" s="2">
        <v>925</v>
      </c>
      <c r="H830" s="2" t="s">
        <v>91</v>
      </c>
      <c r="I830" s="2" t="s">
        <v>74</v>
      </c>
      <c r="J830" s="2">
        <v>3</v>
      </c>
      <c r="K830" s="2"/>
    </row>
    <row r="831" spans="1:11" x14ac:dyDescent="0.15">
      <c r="A831" s="2" t="s">
        <v>505</v>
      </c>
      <c r="B831" s="2" t="s">
        <v>122</v>
      </c>
      <c r="C831" s="16" t="s">
        <v>506</v>
      </c>
      <c r="D831" s="2" t="s">
        <v>99</v>
      </c>
      <c r="E831" s="2" t="s">
        <v>163</v>
      </c>
      <c r="F831" s="2" t="s">
        <v>130</v>
      </c>
      <c r="G831" s="2">
        <v>906</v>
      </c>
      <c r="H831" s="2" t="s">
        <v>91</v>
      </c>
      <c r="I831" s="2" t="s">
        <v>74</v>
      </c>
      <c r="J831" s="2">
        <v>3</v>
      </c>
      <c r="K831" s="2"/>
    </row>
    <row r="832" spans="1:11" x14ac:dyDescent="0.15">
      <c r="A832" s="2" t="s">
        <v>505</v>
      </c>
      <c r="B832" s="2" t="s">
        <v>122</v>
      </c>
      <c r="C832" s="16" t="s">
        <v>506</v>
      </c>
      <c r="D832" s="2" t="s">
        <v>99</v>
      </c>
      <c r="E832" s="2" t="s">
        <v>163</v>
      </c>
      <c r="F832" s="2" t="s">
        <v>169</v>
      </c>
      <c r="G832" s="2">
        <v>955</v>
      </c>
      <c r="H832" s="2" t="s">
        <v>91</v>
      </c>
      <c r="I832" s="2" t="s">
        <v>98</v>
      </c>
      <c r="J832" s="2">
        <v>3</v>
      </c>
      <c r="K832" s="2"/>
    </row>
    <row r="833" spans="1:11" x14ac:dyDescent="0.15">
      <c r="A833" s="36" t="s">
        <v>505</v>
      </c>
      <c r="B833" s="36" t="s">
        <v>122</v>
      </c>
      <c r="C833" s="37" t="s">
        <v>506</v>
      </c>
      <c r="D833" s="36" t="s">
        <v>99</v>
      </c>
      <c r="E833" s="36" t="s">
        <v>163</v>
      </c>
      <c r="F833" s="36" t="s">
        <v>200</v>
      </c>
      <c r="G833" s="36">
        <v>1020</v>
      </c>
      <c r="H833" s="36" t="s">
        <v>91</v>
      </c>
      <c r="I833" s="36" t="s">
        <v>87</v>
      </c>
      <c r="J833" s="36">
        <v>3</v>
      </c>
      <c r="K833" s="36"/>
    </row>
    <row r="834" spans="1:11" x14ac:dyDescent="0.15">
      <c r="A834" s="2" t="s">
        <v>505</v>
      </c>
      <c r="B834" s="2" t="s">
        <v>122</v>
      </c>
      <c r="C834" s="16" t="s">
        <v>506</v>
      </c>
      <c r="D834" s="2" t="s">
        <v>99</v>
      </c>
      <c r="E834" s="2" t="s">
        <v>163</v>
      </c>
      <c r="F834" s="2" t="s">
        <v>84</v>
      </c>
      <c r="G834" s="2">
        <v>1001</v>
      </c>
      <c r="H834" s="2" t="s">
        <v>91</v>
      </c>
      <c r="I834" s="2" t="s">
        <v>85</v>
      </c>
      <c r="J834" s="2">
        <v>2</v>
      </c>
      <c r="K834" s="2"/>
    </row>
    <row r="835" spans="1:11" x14ac:dyDescent="0.15">
      <c r="A835" s="2" t="s">
        <v>505</v>
      </c>
      <c r="B835" s="2" t="s">
        <v>122</v>
      </c>
      <c r="C835" s="16" t="s">
        <v>506</v>
      </c>
      <c r="D835" s="2" t="s">
        <v>99</v>
      </c>
      <c r="E835" s="2" t="s">
        <v>163</v>
      </c>
      <c r="F835" s="2" t="s">
        <v>133</v>
      </c>
      <c r="G835" s="2">
        <v>990</v>
      </c>
      <c r="H835" s="2" t="s">
        <v>91</v>
      </c>
      <c r="I835" s="2" t="s">
        <v>87</v>
      </c>
      <c r="J835" s="2">
        <v>3</v>
      </c>
      <c r="K835" s="2"/>
    </row>
    <row r="836" spans="1:11" x14ac:dyDescent="0.15">
      <c r="A836" s="2" t="s">
        <v>505</v>
      </c>
      <c r="B836" s="2" t="s">
        <v>122</v>
      </c>
      <c r="C836" s="16" t="s">
        <v>506</v>
      </c>
      <c r="D836" s="2" t="s">
        <v>99</v>
      </c>
      <c r="E836" s="2" t="s">
        <v>163</v>
      </c>
      <c r="F836" s="2" t="s">
        <v>128</v>
      </c>
      <c r="G836" s="2">
        <v>1000</v>
      </c>
      <c r="H836" s="2" t="s">
        <v>91</v>
      </c>
      <c r="I836" s="2" t="s">
        <v>87</v>
      </c>
      <c r="J836" s="2">
        <v>3</v>
      </c>
      <c r="K836" s="2"/>
    </row>
    <row r="837" spans="1:11" x14ac:dyDescent="0.15">
      <c r="A837" s="2" t="s">
        <v>505</v>
      </c>
      <c r="B837" s="2" t="s">
        <v>122</v>
      </c>
      <c r="C837" s="16" t="s">
        <v>506</v>
      </c>
      <c r="D837" s="2" t="s">
        <v>99</v>
      </c>
      <c r="E837" s="2" t="s">
        <v>163</v>
      </c>
      <c r="F837" s="2" t="s">
        <v>138</v>
      </c>
      <c r="G837" s="2">
        <v>951</v>
      </c>
      <c r="H837" s="2" t="s">
        <v>91</v>
      </c>
      <c r="I837" s="2" t="s">
        <v>87</v>
      </c>
      <c r="J837" s="2">
        <v>3</v>
      </c>
      <c r="K837" s="2"/>
    </row>
    <row r="838" spans="1:11" x14ac:dyDescent="0.15">
      <c r="A838" s="36" t="s">
        <v>505</v>
      </c>
      <c r="B838" s="36" t="s">
        <v>122</v>
      </c>
      <c r="C838" s="37" t="s">
        <v>506</v>
      </c>
      <c r="D838" s="36" t="s">
        <v>99</v>
      </c>
      <c r="E838" s="36" t="s">
        <v>290</v>
      </c>
      <c r="F838" s="36" t="s">
        <v>496</v>
      </c>
      <c r="G838" s="36">
        <v>1237</v>
      </c>
      <c r="H838" s="36" t="s">
        <v>91</v>
      </c>
      <c r="I838" s="36" t="s">
        <v>80</v>
      </c>
      <c r="J838" s="36">
        <v>1</v>
      </c>
      <c r="K838" s="36"/>
    </row>
    <row r="839" spans="1:11" x14ac:dyDescent="0.15">
      <c r="A839" s="2" t="s">
        <v>505</v>
      </c>
      <c r="B839" s="2" t="s">
        <v>122</v>
      </c>
      <c r="C839" s="16" t="s">
        <v>506</v>
      </c>
      <c r="D839" s="2" t="s">
        <v>99</v>
      </c>
      <c r="E839" s="2" t="s">
        <v>290</v>
      </c>
      <c r="F839" s="2" t="s">
        <v>495</v>
      </c>
      <c r="G839" s="2">
        <v>1729</v>
      </c>
      <c r="H839" s="2" t="s">
        <v>91</v>
      </c>
      <c r="I839" s="2" t="s">
        <v>92</v>
      </c>
      <c r="J839" s="2">
        <v>1</v>
      </c>
      <c r="K839" s="2"/>
    </row>
    <row r="840" spans="1:11" x14ac:dyDescent="0.15">
      <c r="A840" s="2" t="s">
        <v>505</v>
      </c>
      <c r="B840" s="2" t="s">
        <v>122</v>
      </c>
      <c r="C840" s="16" t="s">
        <v>506</v>
      </c>
      <c r="D840" s="2" t="s">
        <v>99</v>
      </c>
      <c r="E840" s="2" t="s">
        <v>290</v>
      </c>
      <c r="F840" s="2" t="s">
        <v>355</v>
      </c>
      <c r="G840" s="2">
        <v>1564</v>
      </c>
      <c r="H840" s="2" t="s">
        <v>91</v>
      </c>
      <c r="I840" s="2" t="s">
        <v>81</v>
      </c>
      <c r="J840" s="2">
        <v>1</v>
      </c>
      <c r="K840" s="2"/>
    </row>
    <row r="841" spans="1:11" x14ac:dyDescent="0.15">
      <c r="A841" s="2" t="s">
        <v>505</v>
      </c>
      <c r="B841" s="2" t="s">
        <v>122</v>
      </c>
      <c r="C841" s="16" t="s">
        <v>506</v>
      </c>
      <c r="D841" s="2" t="s">
        <v>99</v>
      </c>
      <c r="E841" s="2" t="s">
        <v>290</v>
      </c>
      <c r="F841" s="2" t="s">
        <v>498</v>
      </c>
      <c r="G841" s="2">
        <v>3538</v>
      </c>
      <c r="H841" s="2" t="s">
        <v>91</v>
      </c>
      <c r="I841" s="2" t="s">
        <v>88</v>
      </c>
      <c r="J841" s="2">
        <v>1</v>
      </c>
      <c r="K841" s="2"/>
    </row>
    <row r="842" spans="1:11" x14ac:dyDescent="0.15">
      <c r="A842" s="2" t="s">
        <v>505</v>
      </c>
      <c r="B842" s="2" t="s">
        <v>122</v>
      </c>
      <c r="C842" s="16" t="s">
        <v>506</v>
      </c>
      <c r="D842" s="2" t="s">
        <v>99</v>
      </c>
      <c r="E842" s="2" t="s">
        <v>290</v>
      </c>
      <c r="F842" s="2" t="s">
        <v>199</v>
      </c>
      <c r="G842" s="2">
        <v>1765</v>
      </c>
      <c r="H842" s="2" t="s">
        <v>91</v>
      </c>
      <c r="I842" s="2" t="s">
        <v>79</v>
      </c>
      <c r="J842" s="2">
        <v>2</v>
      </c>
      <c r="K842" s="2"/>
    </row>
    <row r="843" spans="1:11" x14ac:dyDescent="0.15">
      <c r="A843" s="2" t="s">
        <v>505</v>
      </c>
      <c r="B843" s="2" t="s">
        <v>122</v>
      </c>
      <c r="C843" s="16" t="s">
        <v>506</v>
      </c>
      <c r="D843" s="2" t="s">
        <v>99</v>
      </c>
      <c r="E843" s="2" t="s">
        <v>290</v>
      </c>
      <c r="F843" s="2" t="s">
        <v>512</v>
      </c>
      <c r="G843" s="2">
        <v>2800</v>
      </c>
      <c r="H843" s="2" t="s">
        <v>91</v>
      </c>
      <c r="I843" s="2" t="s">
        <v>78</v>
      </c>
      <c r="J843" s="2">
        <v>2</v>
      </c>
      <c r="K843" s="2"/>
    </row>
    <row r="844" spans="1:11" x14ac:dyDescent="0.15">
      <c r="A844" s="36" t="s">
        <v>505</v>
      </c>
      <c r="B844" s="36" t="s">
        <v>122</v>
      </c>
      <c r="C844" s="37" t="s">
        <v>506</v>
      </c>
      <c r="D844" s="36" t="s">
        <v>99</v>
      </c>
      <c r="E844" s="36" t="s">
        <v>290</v>
      </c>
      <c r="F844" s="36" t="s">
        <v>168</v>
      </c>
      <c r="G844" s="36">
        <v>2087</v>
      </c>
      <c r="H844" s="36" t="s">
        <v>91</v>
      </c>
      <c r="I844" s="36" t="s">
        <v>72</v>
      </c>
      <c r="J844" s="36">
        <v>2</v>
      </c>
      <c r="K844" s="36"/>
    </row>
    <row r="845" spans="1:11" x14ac:dyDescent="0.15">
      <c r="A845" s="2" t="s">
        <v>505</v>
      </c>
      <c r="B845" s="2" t="s">
        <v>122</v>
      </c>
      <c r="C845" s="16" t="s">
        <v>506</v>
      </c>
      <c r="D845" s="2" t="s">
        <v>99</v>
      </c>
      <c r="E845" s="2" t="s">
        <v>290</v>
      </c>
      <c r="F845" s="2" t="s">
        <v>176</v>
      </c>
      <c r="G845" s="2">
        <v>2690</v>
      </c>
      <c r="H845" s="2" t="s">
        <v>91</v>
      </c>
      <c r="I845" s="2" t="s">
        <v>78</v>
      </c>
      <c r="J845" s="2">
        <v>2</v>
      </c>
      <c r="K845" s="2"/>
    </row>
    <row r="846" spans="1:11" x14ac:dyDescent="0.15">
      <c r="A846" s="2" t="s">
        <v>505</v>
      </c>
      <c r="B846" s="2" t="s">
        <v>122</v>
      </c>
      <c r="C846" s="16" t="s">
        <v>506</v>
      </c>
      <c r="D846" s="2" t="s">
        <v>99</v>
      </c>
      <c r="E846" s="2" t="s">
        <v>290</v>
      </c>
      <c r="F846" s="2" t="s">
        <v>354</v>
      </c>
      <c r="G846" s="2">
        <v>3069</v>
      </c>
      <c r="H846" s="2" t="s">
        <v>91</v>
      </c>
      <c r="I846" s="2" t="s">
        <v>77</v>
      </c>
      <c r="J846" s="2">
        <v>1</v>
      </c>
      <c r="K846" s="2"/>
    </row>
    <row r="847" spans="1:11" x14ac:dyDescent="0.15">
      <c r="A847" s="2" t="s">
        <v>505</v>
      </c>
      <c r="B847" s="2" t="s">
        <v>122</v>
      </c>
      <c r="C847" s="16" t="s">
        <v>506</v>
      </c>
      <c r="D847" s="2" t="s">
        <v>99</v>
      </c>
      <c r="E847" s="2" t="s">
        <v>290</v>
      </c>
      <c r="F847" s="2" t="s">
        <v>501</v>
      </c>
      <c r="G847" s="2">
        <v>2926</v>
      </c>
      <c r="H847" s="2" t="s">
        <v>91</v>
      </c>
      <c r="I847" s="2" t="s">
        <v>80</v>
      </c>
      <c r="J847" s="2">
        <v>3</v>
      </c>
      <c r="K847" s="2"/>
    </row>
    <row r="848" spans="1:11" x14ac:dyDescent="0.15">
      <c r="A848" s="2" t="s">
        <v>505</v>
      </c>
      <c r="B848" s="2" t="s">
        <v>122</v>
      </c>
      <c r="C848" s="16" t="s">
        <v>506</v>
      </c>
      <c r="D848" s="2" t="s">
        <v>99</v>
      </c>
      <c r="E848" s="2" t="s">
        <v>290</v>
      </c>
      <c r="F848" s="2" t="s">
        <v>157</v>
      </c>
      <c r="G848" s="2">
        <v>2103</v>
      </c>
      <c r="H848" s="2" t="s">
        <v>91</v>
      </c>
      <c r="I848" s="2" t="s">
        <v>78</v>
      </c>
      <c r="J848" s="2">
        <v>2</v>
      </c>
      <c r="K848" s="2"/>
    </row>
    <row r="849" spans="1:11" x14ac:dyDescent="0.15">
      <c r="A849" s="2" t="s">
        <v>505</v>
      </c>
      <c r="B849" s="2" t="s">
        <v>122</v>
      </c>
      <c r="C849" s="16" t="s">
        <v>506</v>
      </c>
      <c r="D849" s="2" t="s">
        <v>99</v>
      </c>
      <c r="E849" s="2" t="s">
        <v>290</v>
      </c>
      <c r="F849" s="2" t="s">
        <v>177</v>
      </c>
      <c r="G849" s="2">
        <v>3338</v>
      </c>
      <c r="H849" s="2" t="s">
        <v>91</v>
      </c>
      <c r="I849" s="2" t="s">
        <v>78</v>
      </c>
      <c r="J849" s="2">
        <v>2</v>
      </c>
      <c r="K849" s="2"/>
    </row>
    <row r="850" spans="1:11" x14ac:dyDescent="0.15">
      <c r="A850" s="36" t="s">
        <v>505</v>
      </c>
      <c r="B850" s="36" t="s">
        <v>122</v>
      </c>
      <c r="C850" s="37" t="s">
        <v>506</v>
      </c>
      <c r="D850" s="36" t="s">
        <v>99</v>
      </c>
      <c r="E850" s="36" t="s">
        <v>290</v>
      </c>
      <c r="F850" s="36" t="s">
        <v>179</v>
      </c>
      <c r="G850" s="36">
        <v>3392</v>
      </c>
      <c r="H850" s="36" t="s">
        <v>91</v>
      </c>
      <c r="I850" s="36" t="s">
        <v>81</v>
      </c>
      <c r="J850" s="36">
        <v>2</v>
      </c>
      <c r="K850" s="36"/>
    </row>
    <row r="851" spans="1:11" x14ac:dyDescent="0.15">
      <c r="A851" s="36" t="s">
        <v>505</v>
      </c>
      <c r="B851" s="36" t="s">
        <v>122</v>
      </c>
      <c r="C851" s="37" t="s">
        <v>506</v>
      </c>
      <c r="D851" s="36" t="s">
        <v>99</v>
      </c>
      <c r="E851" s="36" t="s">
        <v>290</v>
      </c>
      <c r="F851" s="36" t="s">
        <v>358</v>
      </c>
      <c r="G851" s="36">
        <v>3422</v>
      </c>
      <c r="H851" s="36" t="s">
        <v>91</v>
      </c>
      <c r="I851" s="36" t="s">
        <v>80</v>
      </c>
      <c r="J851" s="36">
        <v>3</v>
      </c>
      <c r="K851" s="36"/>
    </row>
    <row r="852" spans="1:11" x14ac:dyDescent="0.15">
      <c r="A852" s="2" t="s">
        <v>505</v>
      </c>
      <c r="B852" s="2" t="s">
        <v>122</v>
      </c>
      <c r="C852" s="16" t="s">
        <v>506</v>
      </c>
      <c r="D852" s="2" t="s">
        <v>108</v>
      </c>
      <c r="E852" s="2" t="s">
        <v>290</v>
      </c>
      <c r="F852" s="2" t="s">
        <v>139</v>
      </c>
      <c r="G852" s="2">
        <v>3716</v>
      </c>
      <c r="H852" s="2" t="s">
        <v>91</v>
      </c>
      <c r="I852" s="2" t="s">
        <v>78</v>
      </c>
      <c r="J852" s="2">
        <v>3</v>
      </c>
      <c r="K852" s="2"/>
    </row>
    <row r="853" spans="1:11" x14ac:dyDescent="0.15">
      <c r="A853" s="2" t="s">
        <v>505</v>
      </c>
      <c r="B853" s="2" t="s">
        <v>122</v>
      </c>
      <c r="C853" s="16" t="s">
        <v>506</v>
      </c>
      <c r="D853" s="2" t="s">
        <v>108</v>
      </c>
      <c r="E853" s="2" t="s">
        <v>185</v>
      </c>
      <c r="F853" s="2" t="s">
        <v>513</v>
      </c>
      <c r="G853" s="2">
        <v>291</v>
      </c>
      <c r="H853" s="2" t="s">
        <v>91</v>
      </c>
      <c r="I853" s="2" t="s">
        <v>74</v>
      </c>
      <c r="J853" s="2">
        <v>1</v>
      </c>
      <c r="K853" s="2">
        <v>1</v>
      </c>
    </row>
    <row r="854" spans="1:11" x14ac:dyDescent="0.15">
      <c r="A854" s="2" t="s">
        <v>505</v>
      </c>
      <c r="B854" s="2" t="s">
        <v>122</v>
      </c>
      <c r="C854" s="16" t="s">
        <v>506</v>
      </c>
      <c r="D854" s="2" t="s">
        <v>108</v>
      </c>
      <c r="E854" s="2" t="s">
        <v>185</v>
      </c>
      <c r="F854" s="2" t="s">
        <v>188</v>
      </c>
      <c r="G854" s="2">
        <v>327</v>
      </c>
      <c r="H854" s="2" t="s">
        <v>91</v>
      </c>
      <c r="I854" s="2" t="s">
        <v>98</v>
      </c>
      <c r="J854" s="2">
        <v>3</v>
      </c>
      <c r="K854" s="2">
        <v>3.5</v>
      </c>
    </row>
    <row r="855" spans="1:11" x14ac:dyDescent="0.15">
      <c r="A855" s="2" t="s">
        <v>505</v>
      </c>
      <c r="B855" s="2" t="s">
        <v>122</v>
      </c>
      <c r="C855" s="16" t="s">
        <v>506</v>
      </c>
      <c r="D855" s="2" t="s">
        <v>108</v>
      </c>
      <c r="E855" s="2" t="s">
        <v>185</v>
      </c>
      <c r="F855" s="2" t="s">
        <v>366</v>
      </c>
      <c r="G855" s="2">
        <v>361</v>
      </c>
      <c r="H855" s="2" t="s">
        <v>91</v>
      </c>
      <c r="I855" s="2" t="s">
        <v>72</v>
      </c>
      <c r="J855" s="2">
        <v>1</v>
      </c>
      <c r="K855" s="2">
        <v>2.5</v>
      </c>
    </row>
    <row r="856" spans="1:11" x14ac:dyDescent="0.15">
      <c r="A856" s="2" t="s">
        <v>505</v>
      </c>
      <c r="B856" s="2" t="s">
        <v>122</v>
      </c>
      <c r="C856" s="16" t="s">
        <v>506</v>
      </c>
      <c r="D856" s="2" t="s">
        <v>108</v>
      </c>
      <c r="E856" s="2" t="s">
        <v>185</v>
      </c>
      <c r="F856" s="2" t="s">
        <v>492</v>
      </c>
      <c r="G856" s="2">
        <v>367</v>
      </c>
      <c r="H856" s="2" t="s">
        <v>91</v>
      </c>
      <c r="I856" s="2" t="s">
        <v>74</v>
      </c>
      <c r="J856" s="2">
        <v>1</v>
      </c>
      <c r="K856" s="2">
        <v>1.8</v>
      </c>
    </row>
    <row r="857" spans="1:11" x14ac:dyDescent="0.15">
      <c r="A857" s="2" t="s">
        <v>505</v>
      </c>
      <c r="B857" s="2" t="s">
        <v>122</v>
      </c>
      <c r="C857" s="16" t="s">
        <v>506</v>
      </c>
      <c r="D857" s="2" t="s">
        <v>108</v>
      </c>
      <c r="E857" s="2" t="s">
        <v>185</v>
      </c>
      <c r="F857" s="2" t="s">
        <v>514</v>
      </c>
      <c r="G857" s="2">
        <v>417</v>
      </c>
      <c r="H857" s="2" t="s">
        <v>91</v>
      </c>
      <c r="I857" s="2" t="s">
        <v>98</v>
      </c>
      <c r="J857" s="2">
        <v>3</v>
      </c>
      <c r="K857" s="2">
        <v>2.4</v>
      </c>
    </row>
    <row r="858" spans="1:11" x14ac:dyDescent="0.15">
      <c r="A858" s="2" t="s">
        <v>505</v>
      </c>
      <c r="B858" s="2" t="s">
        <v>122</v>
      </c>
      <c r="C858" s="16" t="s">
        <v>506</v>
      </c>
      <c r="D858" s="2" t="s">
        <v>108</v>
      </c>
      <c r="E858" s="2" t="s">
        <v>185</v>
      </c>
      <c r="F858" s="2" t="s">
        <v>515</v>
      </c>
      <c r="G858" s="2">
        <v>447</v>
      </c>
      <c r="H858" s="2" t="s">
        <v>91</v>
      </c>
      <c r="I858" s="2" t="s">
        <v>98</v>
      </c>
      <c r="J858" s="2">
        <v>3</v>
      </c>
      <c r="K858" s="2">
        <v>1.6</v>
      </c>
    </row>
    <row r="859" spans="1:11" x14ac:dyDescent="0.15">
      <c r="A859" s="2" t="s">
        <v>505</v>
      </c>
      <c r="B859" s="2" t="s">
        <v>122</v>
      </c>
      <c r="C859" s="16" t="s">
        <v>506</v>
      </c>
      <c r="D859" s="2" t="s">
        <v>108</v>
      </c>
      <c r="E859" s="2" t="s">
        <v>185</v>
      </c>
      <c r="F859" s="2" t="s">
        <v>106</v>
      </c>
      <c r="G859" s="2">
        <v>423</v>
      </c>
      <c r="H859" s="2" t="s">
        <v>91</v>
      </c>
      <c r="I859" s="2" t="s">
        <v>74</v>
      </c>
      <c r="J859" s="2">
        <v>3</v>
      </c>
      <c r="K859" s="2">
        <v>1.6</v>
      </c>
    </row>
    <row r="860" spans="1:11" x14ac:dyDescent="0.15">
      <c r="A860" s="2" t="s">
        <v>505</v>
      </c>
      <c r="B860" s="2" t="s">
        <v>122</v>
      </c>
      <c r="C860" s="16" t="s">
        <v>506</v>
      </c>
      <c r="D860" s="2" t="s">
        <v>108</v>
      </c>
      <c r="E860" s="2" t="s">
        <v>185</v>
      </c>
      <c r="F860" s="2" t="s">
        <v>144</v>
      </c>
      <c r="G860" s="2">
        <v>423</v>
      </c>
      <c r="H860" s="2" t="s">
        <v>91</v>
      </c>
      <c r="I860" s="2" t="s">
        <v>77</v>
      </c>
      <c r="J860" s="2">
        <v>3</v>
      </c>
      <c r="K860" s="2">
        <v>2.1</v>
      </c>
    </row>
    <row r="861" spans="1:11" x14ac:dyDescent="0.15">
      <c r="A861" s="36" t="s">
        <v>505</v>
      </c>
      <c r="B861" s="36" t="s">
        <v>122</v>
      </c>
      <c r="C861" s="37" t="s">
        <v>506</v>
      </c>
      <c r="D861" s="36" t="s">
        <v>108</v>
      </c>
      <c r="E861" s="36" t="s">
        <v>185</v>
      </c>
      <c r="F861" s="36" t="s">
        <v>155</v>
      </c>
      <c r="G861" s="2">
        <v>428</v>
      </c>
      <c r="H861" s="36" t="s">
        <v>91</v>
      </c>
      <c r="I861" s="36" t="s">
        <v>89</v>
      </c>
      <c r="J861" s="36">
        <v>3</v>
      </c>
      <c r="K861" s="36">
        <v>1.9</v>
      </c>
    </row>
    <row r="862" spans="1:11" x14ac:dyDescent="0.15">
      <c r="A862" s="36" t="s">
        <v>505</v>
      </c>
      <c r="B862" s="36" t="s">
        <v>122</v>
      </c>
      <c r="C862" s="37" t="s">
        <v>506</v>
      </c>
      <c r="D862" s="36" t="s">
        <v>108</v>
      </c>
      <c r="E862" s="36" t="s">
        <v>185</v>
      </c>
      <c r="F862" s="36" t="s">
        <v>147</v>
      </c>
      <c r="G862" s="2">
        <v>433</v>
      </c>
      <c r="H862" s="36" t="s">
        <v>91</v>
      </c>
      <c r="I862" s="36" t="s">
        <v>72</v>
      </c>
      <c r="J862" s="36">
        <v>2</v>
      </c>
      <c r="K862" s="36">
        <v>2.5</v>
      </c>
    </row>
    <row r="863" spans="1:11" x14ac:dyDescent="0.15">
      <c r="A863" s="2" t="s">
        <v>505</v>
      </c>
      <c r="B863" s="2" t="s">
        <v>122</v>
      </c>
      <c r="C863" s="16" t="s">
        <v>506</v>
      </c>
      <c r="D863" s="2" t="s">
        <v>108</v>
      </c>
      <c r="E863" s="2" t="s">
        <v>185</v>
      </c>
      <c r="F863" s="2" t="s">
        <v>141</v>
      </c>
      <c r="G863" s="2">
        <v>473</v>
      </c>
      <c r="H863" s="2" t="s">
        <v>91</v>
      </c>
      <c r="I863" s="2" t="s">
        <v>72</v>
      </c>
      <c r="J863" s="2">
        <v>3</v>
      </c>
      <c r="K863" s="2">
        <v>2.5</v>
      </c>
    </row>
    <row r="864" spans="1:11" x14ac:dyDescent="0.15">
      <c r="A864" s="2" t="s">
        <v>505</v>
      </c>
      <c r="B864" s="2" t="s">
        <v>122</v>
      </c>
      <c r="C864" s="16" t="s">
        <v>506</v>
      </c>
      <c r="D864" s="2" t="s">
        <v>108</v>
      </c>
      <c r="E864" s="2" t="s">
        <v>185</v>
      </c>
      <c r="F864" s="2" t="s">
        <v>460</v>
      </c>
      <c r="G864" s="2">
        <v>363</v>
      </c>
      <c r="H864" s="2" t="s">
        <v>91</v>
      </c>
      <c r="I864" s="2" t="s">
        <v>79</v>
      </c>
      <c r="J864" s="2">
        <v>1</v>
      </c>
      <c r="K864" s="2">
        <v>1.8</v>
      </c>
    </row>
    <row r="865" spans="1:11" x14ac:dyDescent="0.15">
      <c r="A865" s="2" t="s">
        <v>505</v>
      </c>
      <c r="B865" s="2" t="s">
        <v>122</v>
      </c>
      <c r="C865" s="16" t="s">
        <v>506</v>
      </c>
      <c r="D865" s="2" t="s">
        <v>108</v>
      </c>
      <c r="E865" s="2" t="s">
        <v>163</v>
      </c>
      <c r="F865" s="2" t="s">
        <v>490</v>
      </c>
      <c r="G865" s="2">
        <v>577</v>
      </c>
      <c r="H865" s="2" t="s">
        <v>91</v>
      </c>
      <c r="I865" s="2" t="s">
        <v>74</v>
      </c>
      <c r="J865" s="2">
        <v>1</v>
      </c>
      <c r="K865" s="2"/>
    </row>
    <row r="866" spans="1:11" x14ac:dyDescent="0.15">
      <c r="A866" s="2" t="s">
        <v>505</v>
      </c>
      <c r="B866" s="2" t="s">
        <v>122</v>
      </c>
      <c r="C866" s="31" t="s">
        <v>506</v>
      </c>
      <c r="D866" s="16" t="s">
        <v>108</v>
      </c>
      <c r="E866" s="2" t="s">
        <v>163</v>
      </c>
      <c r="F866" s="2" t="s">
        <v>474</v>
      </c>
      <c r="G866" s="2">
        <v>588</v>
      </c>
      <c r="H866" s="2" t="s">
        <v>91</v>
      </c>
      <c r="I866" s="2" t="s">
        <v>85</v>
      </c>
      <c r="J866" s="2">
        <v>2</v>
      </c>
      <c r="K866" s="2"/>
    </row>
    <row r="867" spans="1:11" x14ac:dyDescent="0.15">
      <c r="A867" s="2" t="s">
        <v>505</v>
      </c>
      <c r="B867" s="2" t="s">
        <v>122</v>
      </c>
      <c r="C867" s="16" t="s">
        <v>506</v>
      </c>
      <c r="D867" s="2" t="s">
        <v>108</v>
      </c>
      <c r="E867" s="2" t="s">
        <v>163</v>
      </c>
      <c r="F867" s="2" t="s">
        <v>477</v>
      </c>
      <c r="G867" s="2">
        <v>647</v>
      </c>
      <c r="H867" s="2" t="s">
        <v>91</v>
      </c>
      <c r="I867" s="2" t="s">
        <v>98</v>
      </c>
      <c r="J867" s="2">
        <v>3</v>
      </c>
      <c r="K867" s="2"/>
    </row>
    <row r="868" spans="1:11" x14ac:dyDescent="0.15">
      <c r="A868" s="2" t="s">
        <v>505</v>
      </c>
      <c r="B868" s="2" t="s">
        <v>122</v>
      </c>
      <c r="C868" s="16" t="s">
        <v>506</v>
      </c>
      <c r="D868" s="2" t="s">
        <v>108</v>
      </c>
      <c r="E868" s="2" t="s">
        <v>163</v>
      </c>
      <c r="F868" s="2" t="s">
        <v>143</v>
      </c>
      <c r="G868" s="2">
        <v>751</v>
      </c>
      <c r="H868" s="2" t="s">
        <v>91</v>
      </c>
      <c r="I868" s="2" t="s">
        <v>79</v>
      </c>
      <c r="J868" s="2">
        <v>2</v>
      </c>
      <c r="K868" s="2"/>
    </row>
    <row r="869" spans="1:11" x14ac:dyDescent="0.15">
      <c r="A869" s="2" t="s">
        <v>505</v>
      </c>
      <c r="B869" s="2" t="s">
        <v>122</v>
      </c>
      <c r="C869" s="16" t="s">
        <v>506</v>
      </c>
      <c r="D869" s="2" t="s">
        <v>108</v>
      </c>
      <c r="E869" s="2" t="s">
        <v>163</v>
      </c>
      <c r="F869" s="2" t="s">
        <v>201</v>
      </c>
      <c r="G869" s="2">
        <v>749</v>
      </c>
      <c r="H869" s="2" t="s">
        <v>91</v>
      </c>
      <c r="I869" s="2" t="s">
        <v>92</v>
      </c>
      <c r="J869" s="2">
        <v>2</v>
      </c>
      <c r="K869" s="2"/>
    </row>
    <row r="870" spans="1:11" x14ac:dyDescent="0.15">
      <c r="A870" s="2" t="s">
        <v>505</v>
      </c>
      <c r="B870" s="2" t="s">
        <v>122</v>
      </c>
      <c r="C870" s="16" t="s">
        <v>506</v>
      </c>
      <c r="D870" s="2" t="s">
        <v>108</v>
      </c>
      <c r="E870" s="2" t="s">
        <v>163</v>
      </c>
      <c r="F870" s="2" t="s">
        <v>180</v>
      </c>
      <c r="G870" s="2">
        <v>740</v>
      </c>
      <c r="H870" s="2" t="s">
        <v>91</v>
      </c>
      <c r="I870" s="2" t="s">
        <v>85</v>
      </c>
      <c r="J870" s="2">
        <v>3</v>
      </c>
      <c r="K870" s="2"/>
    </row>
    <row r="871" spans="1:11" x14ac:dyDescent="0.15">
      <c r="A871" s="2" t="s">
        <v>505</v>
      </c>
      <c r="B871" s="2" t="s">
        <v>122</v>
      </c>
      <c r="C871" s="16" t="s">
        <v>506</v>
      </c>
      <c r="D871" s="2" t="s">
        <v>108</v>
      </c>
      <c r="E871" s="2" t="s">
        <v>163</v>
      </c>
      <c r="F871" s="2" t="s">
        <v>110</v>
      </c>
      <c r="G871" s="2">
        <v>903</v>
      </c>
      <c r="H871" s="2" t="s">
        <v>91</v>
      </c>
      <c r="I871" s="2" t="s">
        <v>89</v>
      </c>
      <c r="J871" s="2">
        <v>2</v>
      </c>
      <c r="K871" s="2"/>
    </row>
    <row r="872" spans="1:11" x14ac:dyDescent="0.15">
      <c r="A872" s="2" t="s">
        <v>505</v>
      </c>
      <c r="B872" s="2" t="s">
        <v>122</v>
      </c>
      <c r="C872" s="16" t="s">
        <v>506</v>
      </c>
      <c r="D872" s="2" t="s">
        <v>108</v>
      </c>
      <c r="E872" s="2" t="s">
        <v>163</v>
      </c>
      <c r="F872" s="2" t="s">
        <v>149</v>
      </c>
      <c r="G872" s="2">
        <v>844</v>
      </c>
      <c r="H872" s="2" t="s">
        <v>91</v>
      </c>
      <c r="I872" s="2" t="s">
        <v>78</v>
      </c>
      <c r="J872" s="2">
        <v>2</v>
      </c>
      <c r="K872" s="2"/>
    </row>
    <row r="873" spans="1:11" x14ac:dyDescent="0.15">
      <c r="A873" s="2" t="s">
        <v>505</v>
      </c>
      <c r="B873" s="2" t="s">
        <v>122</v>
      </c>
      <c r="C873" s="16" t="s">
        <v>506</v>
      </c>
      <c r="D873" s="2" t="s">
        <v>108</v>
      </c>
      <c r="E873" s="2" t="s">
        <v>163</v>
      </c>
      <c r="F873" s="2" t="s">
        <v>183</v>
      </c>
      <c r="G873" s="2">
        <v>924</v>
      </c>
      <c r="H873" s="2" t="s">
        <v>91</v>
      </c>
      <c r="I873" s="2" t="s">
        <v>78</v>
      </c>
      <c r="J873" s="2">
        <v>2</v>
      </c>
      <c r="K873" s="2"/>
    </row>
    <row r="874" spans="1:11" x14ac:dyDescent="0.15">
      <c r="A874" s="2" t="s">
        <v>505</v>
      </c>
      <c r="B874" s="2" t="s">
        <v>122</v>
      </c>
      <c r="C874" s="16" t="s">
        <v>506</v>
      </c>
      <c r="D874" s="2" t="s">
        <v>108</v>
      </c>
      <c r="E874" s="2" t="s">
        <v>163</v>
      </c>
      <c r="F874" s="2" t="s">
        <v>148</v>
      </c>
      <c r="G874" s="2">
        <v>960</v>
      </c>
      <c r="H874" s="2" t="s">
        <v>91</v>
      </c>
      <c r="I874" s="2" t="s">
        <v>78</v>
      </c>
      <c r="J874" s="2">
        <v>2</v>
      </c>
      <c r="K874" s="2"/>
    </row>
    <row r="875" spans="1:11" x14ac:dyDescent="0.15">
      <c r="A875" s="2" t="s">
        <v>505</v>
      </c>
      <c r="B875" s="2" t="s">
        <v>122</v>
      </c>
      <c r="C875" s="16" t="s">
        <v>506</v>
      </c>
      <c r="D875" s="2" t="s">
        <v>108</v>
      </c>
      <c r="E875" s="2" t="s">
        <v>290</v>
      </c>
      <c r="F875" s="2" t="s">
        <v>187</v>
      </c>
      <c r="G875" s="2">
        <v>1460</v>
      </c>
      <c r="H875" s="2" t="s">
        <v>91</v>
      </c>
      <c r="I875" s="2" t="s">
        <v>98</v>
      </c>
      <c r="J875" s="2">
        <v>2</v>
      </c>
      <c r="K875" s="2"/>
    </row>
    <row r="876" spans="1:11" x14ac:dyDescent="0.15">
      <c r="A876" s="2" t="s">
        <v>505</v>
      </c>
      <c r="B876" s="2" t="s">
        <v>122</v>
      </c>
      <c r="C876" s="16" t="s">
        <v>506</v>
      </c>
      <c r="D876" s="2" t="s">
        <v>108</v>
      </c>
      <c r="E876" s="2" t="s">
        <v>290</v>
      </c>
      <c r="F876" s="2" t="s">
        <v>491</v>
      </c>
      <c r="G876" s="2">
        <v>1551</v>
      </c>
      <c r="H876" s="2" t="s">
        <v>91</v>
      </c>
      <c r="I876" s="2" t="s">
        <v>88</v>
      </c>
      <c r="J876" s="2">
        <v>1</v>
      </c>
      <c r="K876" s="2"/>
    </row>
    <row r="877" spans="1:11" x14ac:dyDescent="0.15">
      <c r="A877" s="2" t="s">
        <v>505</v>
      </c>
      <c r="B877" s="2" t="s">
        <v>122</v>
      </c>
      <c r="C877" s="16" t="s">
        <v>506</v>
      </c>
      <c r="D877" s="2" t="s">
        <v>108</v>
      </c>
      <c r="E877" s="2" t="s">
        <v>290</v>
      </c>
      <c r="F877" s="2" t="s">
        <v>143</v>
      </c>
      <c r="G877" s="2">
        <v>1642</v>
      </c>
      <c r="H877" s="2" t="s">
        <v>91</v>
      </c>
      <c r="I877" s="2" t="s">
        <v>79</v>
      </c>
      <c r="J877" s="2">
        <v>2</v>
      </c>
      <c r="K877" s="2"/>
    </row>
    <row r="878" spans="1:11" x14ac:dyDescent="0.15">
      <c r="A878" s="2" t="s">
        <v>505</v>
      </c>
      <c r="B878" s="2" t="s">
        <v>122</v>
      </c>
      <c r="C878" s="16" t="s">
        <v>506</v>
      </c>
      <c r="D878" s="2" t="s">
        <v>108</v>
      </c>
      <c r="E878" s="2" t="s">
        <v>290</v>
      </c>
      <c r="F878" s="2" t="s">
        <v>363</v>
      </c>
      <c r="G878" s="2">
        <v>2499</v>
      </c>
      <c r="H878" s="2" t="s">
        <v>91</v>
      </c>
      <c r="I878" s="2" t="s">
        <v>78</v>
      </c>
      <c r="J878" s="2">
        <v>1</v>
      </c>
      <c r="K878" s="2"/>
    </row>
    <row r="879" spans="1:11" x14ac:dyDescent="0.15">
      <c r="A879" s="2" t="s">
        <v>505</v>
      </c>
      <c r="B879" s="2" t="s">
        <v>122</v>
      </c>
      <c r="C879" s="16" t="s">
        <v>506</v>
      </c>
      <c r="D879" s="2" t="s">
        <v>108</v>
      </c>
      <c r="E879" s="2" t="s">
        <v>290</v>
      </c>
      <c r="F879" s="2" t="s">
        <v>478</v>
      </c>
      <c r="G879" s="2">
        <v>2856</v>
      </c>
      <c r="H879" s="2" t="s">
        <v>91</v>
      </c>
      <c r="I879" s="2" t="s">
        <v>98</v>
      </c>
      <c r="J879" s="2">
        <v>3</v>
      </c>
      <c r="K879" s="2"/>
    </row>
    <row r="880" spans="1:11" x14ac:dyDescent="0.15">
      <c r="A880" s="2" t="s">
        <v>505</v>
      </c>
      <c r="B880" s="2" t="s">
        <v>122</v>
      </c>
      <c r="C880" s="16" t="s">
        <v>506</v>
      </c>
      <c r="D880" s="2" t="s">
        <v>108</v>
      </c>
      <c r="E880" s="2" t="s">
        <v>290</v>
      </c>
      <c r="F880" s="2" t="s">
        <v>362</v>
      </c>
      <c r="G880" s="2">
        <v>2866</v>
      </c>
      <c r="H880" s="2" t="s">
        <v>91</v>
      </c>
      <c r="I880" s="2" t="s">
        <v>78</v>
      </c>
      <c r="J880" s="2">
        <v>2</v>
      </c>
      <c r="K880" s="2"/>
    </row>
    <row r="881" spans="1:11" x14ac:dyDescent="0.15">
      <c r="A881" s="2" t="s">
        <v>505</v>
      </c>
      <c r="B881" s="2" t="s">
        <v>122</v>
      </c>
      <c r="C881" s="16" t="s">
        <v>506</v>
      </c>
      <c r="D881" s="2" t="s">
        <v>108</v>
      </c>
      <c r="E881" s="2" t="s">
        <v>290</v>
      </c>
      <c r="F881" s="2" t="s">
        <v>113</v>
      </c>
      <c r="G881" s="2">
        <v>2929</v>
      </c>
      <c r="H881" s="2" t="s">
        <v>91</v>
      </c>
      <c r="I881" s="2" t="s">
        <v>70</v>
      </c>
      <c r="J881" s="2">
        <v>3</v>
      </c>
      <c r="K881" s="2"/>
    </row>
    <row r="882" spans="1:11" x14ac:dyDescent="0.15">
      <c r="A882" s="2" t="s">
        <v>505</v>
      </c>
      <c r="B882" s="2" t="s">
        <v>122</v>
      </c>
      <c r="C882" s="31" t="s">
        <v>506</v>
      </c>
      <c r="D882" s="16" t="s">
        <v>239</v>
      </c>
      <c r="E882" s="2" t="s">
        <v>290</v>
      </c>
      <c r="F882" s="2" t="s">
        <v>109</v>
      </c>
      <c r="G882" s="2">
        <v>3734</v>
      </c>
      <c r="H882" s="2" t="s">
        <v>91</v>
      </c>
      <c r="I882" s="2" t="s">
        <v>78</v>
      </c>
      <c r="J882" s="2">
        <v>2</v>
      </c>
      <c r="K882" s="2"/>
    </row>
    <row r="883" spans="1:11" x14ac:dyDescent="0.15">
      <c r="A883" s="2" t="s">
        <v>505</v>
      </c>
      <c r="B883" s="2" t="s">
        <v>122</v>
      </c>
      <c r="C883" s="16" t="s">
        <v>516</v>
      </c>
      <c r="D883" s="2" t="s">
        <v>239</v>
      </c>
      <c r="E883" s="2" t="s">
        <v>185</v>
      </c>
      <c r="F883" s="2" t="s">
        <v>403</v>
      </c>
      <c r="G883" s="2">
        <v>427</v>
      </c>
      <c r="H883" s="2" t="s">
        <v>91</v>
      </c>
      <c r="I883" s="2" t="s">
        <v>206</v>
      </c>
      <c r="J883" s="2">
        <v>1</v>
      </c>
      <c r="K883" s="2">
        <v>1.3</v>
      </c>
    </row>
    <row r="884" spans="1:11" x14ac:dyDescent="0.15">
      <c r="A884" s="36" t="s">
        <v>505</v>
      </c>
      <c r="B884" s="36" t="s">
        <v>122</v>
      </c>
      <c r="C884" s="37" t="s">
        <v>516</v>
      </c>
      <c r="D884" s="36" t="s">
        <v>239</v>
      </c>
      <c r="E884" s="36" t="s">
        <v>185</v>
      </c>
      <c r="F884" s="36" t="s">
        <v>158</v>
      </c>
      <c r="G884" s="36">
        <v>515</v>
      </c>
      <c r="H884" s="36" t="s">
        <v>91</v>
      </c>
      <c r="I884" s="36" t="s">
        <v>209</v>
      </c>
      <c r="J884" s="36">
        <v>1</v>
      </c>
      <c r="K884" s="36">
        <v>-0.1</v>
      </c>
    </row>
    <row r="885" spans="1:11" x14ac:dyDescent="0.15">
      <c r="A885" s="2" t="s">
        <v>505</v>
      </c>
      <c r="B885" s="2" t="s">
        <v>122</v>
      </c>
      <c r="C885" s="16" t="s">
        <v>516</v>
      </c>
      <c r="D885" s="2" t="s">
        <v>239</v>
      </c>
      <c r="E885" s="2" t="s">
        <v>185</v>
      </c>
      <c r="F885" s="2" t="s">
        <v>287</v>
      </c>
      <c r="G885" s="2">
        <v>505</v>
      </c>
      <c r="H885" s="2" t="s">
        <v>91</v>
      </c>
      <c r="I885" s="2" t="s">
        <v>204</v>
      </c>
      <c r="J885" s="2">
        <v>2</v>
      </c>
      <c r="K885" s="2">
        <v>0.1</v>
      </c>
    </row>
    <row r="886" spans="1:11" x14ac:dyDescent="0.15">
      <c r="A886" s="2" t="s">
        <v>505</v>
      </c>
      <c r="B886" s="2" t="s">
        <v>122</v>
      </c>
      <c r="C886" s="16" t="s">
        <v>516</v>
      </c>
      <c r="D886" s="2" t="s">
        <v>239</v>
      </c>
      <c r="E886" s="2" t="s">
        <v>185</v>
      </c>
      <c r="F886" s="2" t="s">
        <v>345</v>
      </c>
      <c r="G886" s="2">
        <v>565</v>
      </c>
      <c r="H886" s="2" t="s">
        <v>91</v>
      </c>
      <c r="I886" s="2" t="s">
        <v>204</v>
      </c>
      <c r="J886" s="2">
        <v>1</v>
      </c>
      <c r="K886" s="2">
        <v>1.4</v>
      </c>
    </row>
    <row r="887" spans="1:11" x14ac:dyDescent="0.15">
      <c r="A887" s="2" t="s">
        <v>505</v>
      </c>
      <c r="B887" s="2" t="s">
        <v>122</v>
      </c>
      <c r="C887" s="16" t="s">
        <v>516</v>
      </c>
      <c r="D887" s="2" t="s">
        <v>239</v>
      </c>
      <c r="E887" s="2" t="s">
        <v>185</v>
      </c>
      <c r="F887" s="2" t="s">
        <v>379</v>
      </c>
      <c r="G887" s="2">
        <v>576</v>
      </c>
      <c r="H887" s="2" t="s">
        <v>91</v>
      </c>
      <c r="I887" s="2" t="s">
        <v>204</v>
      </c>
      <c r="J887" s="2">
        <v>2</v>
      </c>
      <c r="K887" s="2">
        <v>1.6</v>
      </c>
    </row>
    <row r="888" spans="1:11" x14ac:dyDescent="0.15">
      <c r="A888" s="2" t="s">
        <v>505</v>
      </c>
      <c r="B888" s="2" t="s">
        <v>122</v>
      </c>
      <c r="C888" s="16" t="s">
        <v>516</v>
      </c>
      <c r="D888" s="2" t="s">
        <v>233</v>
      </c>
      <c r="E888" s="2" t="s">
        <v>185</v>
      </c>
      <c r="F888" s="2" t="s">
        <v>210</v>
      </c>
      <c r="G888" s="2">
        <v>567</v>
      </c>
      <c r="H888" s="2" t="s">
        <v>91</v>
      </c>
      <c r="I888" s="2" t="s">
        <v>203</v>
      </c>
      <c r="J888" s="2">
        <v>2</v>
      </c>
      <c r="K888" s="2">
        <v>2.7</v>
      </c>
    </row>
    <row r="889" spans="1:11" x14ac:dyDescent="0.15">
      <c r="A889" s="2" t="s">
        <v>505</v>
      </c>
      <c r="B889" s="2" t="s">
        <v>122</v>
      </c>
      <c r="C889" s="16" t="s">
        <v>516</v>
      </c>
      <c r="D889" s="2" t="s">
        <v>233</v>
      </c>
      <c r="E889" s="2" t="s">
        <v>185</v>
      </c>
      <c r="F889" s="2" t="s">
        <v>517</v>
      </c>
      <c r="G889" s="2">
        <v>560</v>
      </c>
      <c r="H889" s="2" t="s">
        <v>91</v>
      </c>
      <c r="I889" s="2" t="s">
        <v>518</v>
      </c>
      <c r="J889" s="2" t="s">
        <v>232</v>
      </c>
      <c r="K889" s="2">
        <v>1.4</v>
      </c>
    </row>
    <row r="890" spans="1:11" x14ac:dyDescent="0.15">
      <c r="A890" s="2" t="s">
        <v>505</v>
      </c>
      <c r="B890" s="2" t="s">
        <v>122</v>
      </c>
      <c r="C890" s="16" t="s">
        <v>516</v>
      </c>
      <c r="D890" s="2" t="s">
        <v>239</v>
      </c>
      <c r="E890" s="2" t="s">
        <v>185</v>
      </c>
      <c r="F890" s="2" t="s">
        <v>215</v>
      </c>
      <c r="G890" s="2">
        <v>707</v>
      </c>
      <c r="H890" s="2" t="s">
        <v>91</v>
      </c>
      <c r="I890" s="2" t="s">
        <v>206</v>
      </c>
      <c r="J890" s="2">
        <v>2</v>
      </c>
      <c r="K890" s="2">
        <v>1.1000000000000001</v>
      </c>
    </row>
    <row r="891" spans="1:11" x14ac:dyDescent="0.15">
      <c r="A891" s="2" t="s">
        <v>505</v>
      </c>
      <c r="B891" s="2" t="s">
        <v>122</v>
      </c>
      <c r="C891" s="16" t="s">
        <v>516</v>
      </c>
      <c r="D891" s="2" t="s">
        <v>239</v>
      </c>
      <c r="E891" s="2" t="s">
        <v>240</v>
      </c>
      <c r="F891" s="2" t="s">
        <v>288</v>
      </c>
      <c r="G891" s="2">
        <v>1074</v>
      </c>
      <c r="H891" s="2" t="s">
        <v>91</v>
      </c>
      <c r="I891" s="2" t="s">
        <v>214</v>
      </c>
      <c r="J891" s="2">
        <v>2</v>
      </c>
      <c r="K891" s="2">
        <v>1.1000000000000001</v>
      </c>
    </row>
    <row r="892" spans="1:11" x14ac:dyDescent="0.15">
      <c r="A892" s="2" t="s">
        <v>505</v>
      </c>
      <c r="B892" s="2" t="s">
        <v>122</v>
      </c>
      <c r="C892" s="16" t="s">
        <v>516</v>
      </c>
      <c r="D892" s="2" t="s">
        <v>239</v>
      </c>
      <c r="E892" s="2" t="s">
        <v>240</v>
      </c>
      <c r="F892" s="2" t="s">
        <v>285</v>
      </c>
      <c r="G892" s="2">
        <v>1182</v>
      </c>
      <c r="H892" s="2" t="s">
        <v>91</v>
      </c>
      <c r="I892" s="2" t="s">
        <v>204</v>
      </c>
      <c r="J892" s="2">
        <v>2</v>
      </c>
      <c r="K892" s="2">
        <v>2.2000000000000002</v>
      </c>
    </row>
    <row r="893" spans="1:11" x14ac:dyDescent="0.15">
      <c r="A893" s="2" t="s">
        <v>505</v>
      </c>
      <c r="B893" s="2" t="s">
        <v>122</v>
      </c>
      <c r="C893" s="16" t="s">
        <v>516</v>
      </c>
      <c r="D893" s="2" t="s">
        <v>239</v>
      </c>
      <c r="E893" s="2" t="s">
        <v>240</v>
      </c>
      <c r="F893" s="2" t="s">
        <v>345</v>
      </c>
      <c r="G893" s="2">
        <v>1108</v>
      </c>
      <c r="H893" s="2" t="s">
        <v>91</v>
      </c>
      <c r="I893" s="2" t="s">
        <v>204</v>
      </c>
      <c r="J893" s="2">
        <v>1</v>
      </c>
      <c r="K893" s="2">
        <v>1.2</v>
      </c>
    </row>
    <row r="894" spans="1:11" x14ac:dyDescent="0.15">
      <c r="A894" s="2" t="s">
        <v>505</v>
      </c>
      <c r="B894" s="2" t="s">
        <v>122</v>
      </c>
      <c r="C894" s="16" t="s">
        <v>516</v>
      </c>
      <c r="D894" s="2" t="s">
        <v>239</v>
      </c>
      <c r="E894" s="2" t="s">
        <v>240</v>
      </c>
      <c r="F894" s="2" t="s">
        <v>519</v>
      </c>
      <c r="G894" s="2">
        <v>1134</v>
      </c>
      <c r="H894" s="2" t="s">
        <v>91</v>
      </c>
      <c r="I894" s="2" t="s">
        <v>220</v>
      </c>
      <c r="J894" s="2">
        <v>2</v>
      </c>
      <c r="K894" s="2">
        <v>1.8</v>
      </c>
    </row>
    <row r="895" spans="1:11" x14ac:dyDescent="0.15">
      <c r="A895" s="2" t="s">
        <v>505</v>
      </c>
      <c r="B895" s="2" t="s">
        <v>122</v>
      </c>
      <c r="C895" s="16" t="s">
        <v>516</v>
      </c>
      <c r="D895" s="2" t="s">
        <v>239</v>
      </c>
      <c r="E895" s="2" t="s">
        <v>240</v>
      </c>
      <c r="F895" s="2" t="s">
        <v>520</v>
      </c>
      <c r="G895" s="2">
        <v>1218</v>
      </c>
      <c r="H895" s="2" t="s">
        <v>91</v>
      </c>
      <c r="I895" s="2" t="s">
        <v>206</v>
      </c>
      <c r="J895" s="2">
        <v>2</v>
      </c>
      <c r="K895" s="2">
        <v>0.8</v>
      </c>
    </row>
    <row r="896" spans="1:11" x14ac:dyDescent="0.15">
      <c r="A896" s="2" t="s">
        <v>505</v>
      </c>
      <c r="B896" s="2" t="s">
        <v>122</v>
      </c>
      <c r="C896" s="16" t="s">
        <v>516</v>
      </c>
      <c r="D896" s="2" t="s">
        <v>239</v>
      </c>
      <c r="E896" s="2" t="s">
        <v>240</v>
      </c>
      <c r="F896" s="2" t="s">
        <v>244</v>
      </c>
      <c r="G896" s="2">
        <v>1204</v>
      </c>
      <c r="H896" s="2" t="s">
        <v>91</v>
      </c>
      <c r="I896" s="2" t="s">
        <v>208</v>
      </c>
      <c r="J896" s="2">
        <v>2</v>
      </c>
      <c r="K896" s="2">
        <v>1.5</v>
      </c>
    </row>
    <row r="897" spans="1:11" x14ac:dyDescent="0.15">
      <c r="A897" s="2" t="s">
        <v>505</v>
      </c>
      <c r="B897" s="2" t="s">
        <v>122</v>
      </c>
      <c r="C897" s="16" t="s">
        <v>516</v>
      </c>
      <c r="D897" s="2" t="s">
        <v>239</v>
      </c>
      <c r="E897" s="2" t="s">
        <v>240</v>
      </c>
      <c r="F897" s="2" t="s">
        <v>291</v>
      </c>
      <c r="G897" s="2">
        <v>1240</v>
      </c>
      <c r="H897" s="2" t="s">
        <v>91</v>
      </c>
      <c r="I897" s="2" t="s">
        <v>212</v>
      </c>
      <c r="J897" s="2">
        <v>2</v>
      </c>
      <c r="K897" s="2">
        <v>2.1</v>
      </c>
    </row>
    <row r="898" spans="1:11" x14ac:dyDescent="0.15">
      <c r="A898" s="36" t="s">
        <v>505</v>
      </c>
      <c r="B898" s="36" t="s">
        <v>122</v>
      </c>
      <c r="C898" s="37" t="s">
        <v>516</v>
      </c>
      <c r="D898" s="36" t="s">
        <v>239</v>
      </c>
      <c r="E898" s="36" t="s">
        <v>240</v>
      </c>
      <c r="F898" s="36" t="s">
        <v>213</v>
      </c>
      <c r="G898" s="36">
        <v>1339</v>
      </c>
      <c r="H898" s="36" t="s">
        <v>91</v>
      </c>
      <c r="I898" s="36" t="s">
        <v>214</v>
      </c>
      <c r="J898" s="36">
        <v>2</v>
      </c>
      <c r="K898" s="36">
        <v>1.5</v>
      </c>
    </row>
    <row r="899" spans="1:11" x14ac:dyDescent="0.15">
      <c r="A899" s="2" t="s">
        <v>505</v>
      </c>
      <c r="B899" s="2" t="s">
        <v>122</v>
      </c>
      <c r="C899" s="16" t="s">
        <v>516</v>
      </c>
      <c r="D899" s="2" t="s">
        <v>239</v>
      </c>
      <c r="E899" s="2" t="s">
        <v>240</v>
      </c>
      <c r="F899" s="2" t="s">
        <v>521</v>
      </c>
      <c r="G899" s="2">
        <v>1250</v>
      </c>
      <c r="H899" s="2" t="s">
        <v>91</v>
      </c>
      <c r="I899" s="2" t="s">
        <v>522</v>
      </c>
      <c r="J899" s="2" t="s">
        <v>232</v>
      </c>
      <c r="K899" s="2">
        <v>1.2</v>
      </c>
    </row>
    <row r="900" spans="1:11" x14ac:dyDescent="0.15">
      <c r="A900" s="2" t="s">
        <v>505</v>
      </c>
      <c r="B900" s="2" t="s">
        <v>122</v>
      </c>
      <c r="C900" s="16" t="s">
        <v>516</v>
      </c>
      <c r="D900" s="2" t="s">
        <v>239</v>
      </c>
      <c r="E900" s="2" t="s">
        <v>163</v>
      </c>
      <c r="F900" s="2" t="s">
        <v>248</v>
      </c>
      <c r="G900" s="2">
        <v>725</v>
      </c>
      <c r="H900" s="2" t="s">
        <v>91</v>
      </c>
      <c r="I900" s="2" t="s">
        <v>212</v>
      </c>
      <c r="J900" s="2">
        <v>2</v>
      </c>
      <c r="K900" s="2"/>
    </row>
    <row r="901" spans="1:11" x14ac:dyDescent="0.15">
      <c r="A901" s="2" t="s">
        <v>505</v>
      </c>
      <c r="B901" s="2" t="s">
        <v>122</v>
      </c>
      <c r="C901" s="16" t="s">
        <v>516</v>
      </c>
      <c r="D901" s="2" t="s">
        <v>239</v>
      </c>
      <c r="E901" s="2" t="s">
        <v>163</v>
      </c>
      <c r="F901" s="2" t="s">
        <v>171</v>
      </c>
      <c r="G901" s="2">
        <v>853</v>
      </c>
      <c r="H901" s="2" t="s">
        <v>91</v>
      </c>
      <c r="I901" s="2" t="s">
        <v>206</v>
      </c>
      <c r="J901" s="2">
        <v>1</v>
      </c>
      <c r="K901" s="2"/>
    </row>
    <row r="902" spans="1:11" x14ac:dyDescent="0.15">
      <c r="A902" s="2" t="s">
        <v>505</v>
      </c>
      <c r="B902" s="2" t="s">
        <v>122</v>
      </c>
      <c r="C902" s="16" t="s">
        <v>516</v>
      </c>
      <c r="D902" s="2" t="s">
        <v>239</v>
      </c>
      <c r="E902" s="2" t="s">
        <v>163</v>
      </c>
      <c r="F902" s="2" t="s">
        <v>351</v>
      </c>
      <c r="G902" s="2">
        <v>851</v>
      </c>
      <c r="H902" s="2" t="s">
        <v>91</v>
      </c>
      <c r="I902" s="2" t="s">
        <v>209</v>
      </c>
      <c r="J902" s="2">
        <v>1</v>
      </c>
      <c r="K902" s="2"/>
    </row>
    <row r="903" spans="1:11" x14ac:dyDescent="0.15">
      <c r="A903" s="2" t="s">
        <v>505</v>
      </c>
      <c r="B903" s="2" t="s">
        <v>122</v>
      </c>
      <c r="C903" s="16" t="s">
        <v>516</v>
      </c>
      <c r="D903" s="2" t="s">
        <v>239</v>
      </c>
      <c r="E903" s="2" t="s">
        <v>163</v>
      </c>
      <c r="F903" s="2" t="s">
        <v>219</v>
      </c>
      <c r="G903" s="2">
        <v>918</v>
      </c>
      <c r="H903" s="2" t="s">
        <v>91</v>
      </c>
      <c r="I903" s="2" t="s">
        <v>220</v>
      </c>
      <c r="J903" s="2">
        <v>2</v>
      </c>
      <c r="K903" s="2"/>
    </row>
    <row r="904" spans="1:11" x14ac:dyDescent="0.15">
      <c r="A904" s="2" t="s">
        <v>505</v>
      </c>
      <c r="B904" s="2" t="s">
        <v>122</v>
      </c>
      <c r="C904" s="16" t="s">
        <v>516</v>
      </c>
      <c r="D904" s="2" t="s">
        <v>239</v>
      </c>
      <c r="E904" s="2" t="s">
        <v>163</v>
      </c>
      <c r="F904" s="2" t="s">
        <v>224</v>
      </c>
      <c r="G904" s="2">
        <v>974</v>
      </c>
      <c r="H904" s="2" t="s">
        <v>91</v>
      </c>
      <c r="I904" s="2" t="s">
        <v>212</v>
      </c>
      <c r="J904" s="2">
        <v>2</v>
      </c>
      <c r="K904" s="2"/>
    </row>
    <row r="905" spans="1:11" x14ac:dyDescent="0.15">
      <c r="A905" s="2" t="s">
        <v>505</v>
      </c>
      <c r="B905" s="2" t="s">
        <v>122</v>
      </c>
      <c r="C905" s="16" t="s">
        <v>516</v>
      </c>
      <c r="D905" s="2" t="s">
        <v>239</v>
      </c>
      <c r="E905" s="2" t="s">
        <v>216</v>
      </c>
      <c r="F905" s="2" t="s">
        <v>523</v>
      </c>
      <c r="G905" s="2">
        <v>2507</v>
      </c>
      <c r="H905" s="2" t="s">
        <v>91</v>
      </c>
      <c r="I905" s="2" t="s">
        <v>222</v>
      </c>
      <c r="J905" s="2">
        <v>1</v>
      </c>
      <c r="K905" s="2"/>
    </row>
    <row r="906" spans="1:11" x14ac:dyDescent="0.15">
      <c r="A906" s="2" t="s">
        <v>505</v>
      </c>
      <c r="B906" s="2" t="s">
        <v>122</v>
      </c>
      <c r="C906" s="16" t="s">
        <v>516</v>
      </c>
      <c r="D906" s="2" t="s">
        <v>239</v>
      </c>
      <c r="E906" s="2" t="s">
        <v>216</v>
      </c>
      <c r="F906" s="2" t="s">
        <v>351</v>
      </c>
      <c r="G906" s="2">
        <v>3027</v>
      </c>
      <c r="H906" s="2" t="s">
        <v>91</v>
      </c>
      <c r="I906" s="2" t="s">
        <v>209</v>
      </c>
      <c r="J906" s="2">
        <v>1</v>
      </c>
      <c r="K906" s="2"/>
    </row>
    <row r="907" spans="1:11" x14ac:dyDescent="0.15">
      <c r="A907" s="2" t="s">
        <v>505</v>
      </c>
      <c r="B907" s="2" t="s">
        <v>122</v>
      </c>
      <c r="C907" s="16" t="s">
        <v>516</v>
      </c>
      <c r="D907" s="2" t="s">
        <v>239</v>
      </c>
      <c r="E907" s="2" t="s">
        <v>216</v>
      </c>
      <c r="F907" s="2" t="s">
        <v>219</v>
      </c>
      <c r="G907" s="2">
        <v>2503</v>
      </c>
      <c r="H907" s="2" t="s">
        <v>91</v>
      </c>
      <c r="I907" s="2" t="s">
        <v>220</v>
      </c>
      <c r="J907" s="2">
        <v>2</v>
      </c>
      <c r="K907" s="2"/>
    </row>
    <row r="908" spans="1:11" x14ac:dyDescent="0.15">
      <c r="A908" s="2" t="s">
        <v>505</v>
      </c>
      <c r="B908" s="2" t="s">
        <v>122</v>
      </c>
      <c r="C908" s="31" t="s">
        <v>516</v>
      </c>
      <c r="D908" s="16" t="s">
        <v>239</v>
      </c>
      <c r="E908" s="2" t="s">
        <v>216</v>
      </c>
      <c r="F908" s="2" t="s">
        <v>419</v>
      </c>
      <c r="G908" s="2">
        <v>3190</v>
      </c>
      <c r="H908" s="2" t="s">
        <v>91</v>
      </c>
      <c r="I908" s="2" t="s">
        <v>218</v>
      </c>
      <c r="J908" s="2">
        <v>1</v>
      </c>
      <c r="K908" s="2"/>
    </row>
    <row r="909" spans="1:11" x14ac:dyDescent="0.15">
      <c r="A909" s="2" t="s">
        <v>505</v>
      </c>
      <c r="B909" s="2" t="s">
        <v>122</v>
      </c>
      <c r="C909" s="16" t="s">
        <v>516</v>
      </c>
      <c r="D909" s="2" t="s">
        <v>239</v>
      </c>
      <c r="E909" s="2" t="s">
        <v>216</v>
      </c>
      <c r="F909" s="2" t="s">
        <v>339</v>
      </c>
      <c r="G909" s="2">
        <v>3475</v>
      </c>
      <c r="H909" s="2" t="s">
        <v>91</v>
      </c>
      <c r="I909" s="2" t="s">
        <v>204</v>
      </c>
      <c r="J909" s="2">
        <v>1</v>
      </c>
      <c r="K909" s="2"/>
    </row>
    <row r="910" spans="1:11" x14ac:dyDescent="0.15">
      <c r="A910" s="2" t="s">
        <v>505</v>
      </c>
      <c r="B910" s="2" t="s">
        <v>122</v>
      </c>
      <c r="C910" s="16" t="s">
        <v>516</v>
      </c>
      <c r="D910" s="2" t="s">
        <v>239</v>
      </c>
      <c r="E910" s="2" t="s">
        <v>216</v>
      </c>
      <c r="F910" s="2" t="s">
        <v>524</v>
      </c>
      <c r="G910" s="2">
        <v>3027</v>
      </c>
      <c r="H910" s="2" t="s">
        <v>91</v>
      </c>
      <c r="I910" s="2" t="s">
        <v>209</v>
      </c>
      <c r="J910" s="2">
        <v>1</v>
      </c>
      <c r="K910" s="2"/>
    </row>
    <row r="911" spans="1:11" x14ac:dyDescent="0.15">
      <c r="A911" s="2" t="s">
        <v>505</v>
      </c>
      <c r="B911" s="2" t="s">
        <v>122</v>
      </c>
      <c r="C911" s="16" t="s">
        <v>516</v>
      </c>
      <c r="D911" s="2" t="s">
        <v>239</v>
      </c>
      <c r="E911" s="2" t="s">
        <v>216</v>
      </c>
      <c r="F911" s="2" t="s">
        <v>338</v>
      </c>
      <c r="G911" s="2">
        <v>4348</v>
      </c>
      <c r="H911" s="2" t="s">
        <v>91</v>
      </c>
      <c r="I911" s="2" t="s">
        <v>214</v>
      </c>
      <c r="J911" s="2">
        <v>1</v>
      </c>
      <c r="K911" s="2"/>
    </row>
    <row r="912" spans="1:11" x14ac:dyDescent="0.15">
      <c r="A912" s="36" t="s">
        <v>505</v>
      </c>
      <c r="B912" s="36" t="s">
        <v>122</v>
      </c>
      <c r="C912" s="37" t="s">
        <v>516</v>
      </c>
      <c r="D912" s="36" t="s">
        <v>239</v>
      </c>
      <c r="E912" s="36" t="s">
        <v>216</v>
      </c>
      <c r="F912" s="36" t="s">
        <v>162</v>
      </c>
      <c r="G912" s="36">
        <v>3902</v>
      </c>
      <c r="H912" s="36" t="s">
        <v>91</v>
      </c>
      <c r="I912" s="36" t="s">
        <v>229</v>
      </c>
      <c r="J912" s="36">
        <v>1</v>
      </c>
      <c r="K912" s="36"/>
    </row>
    <row r="913" spans="1:11" x14ac:dyDescent="0.15">
      <c r="A913" s="2" t="s">
        <v>505</v>
      </c>
      <c r="B913" s="2" t="s">
        <v>122</v>
      </c>
      <c r="C913" s="16" t="s">
        <v>516</v>
      </c>
      <c r="D913" s="2" t="s">
        <v>239</v>
      </c>
      <c r="E913" s="2" t="s">
        <v>216</v>
      </c>
      <c r="F913" s="2" t="s">
        <v>224</v>
      </c>
      <c r="G913" s="2">
        <v>3949</v>
      </c>
      <c r="H913" s="2" t="s">
        <v>91</v>
      </c>
      <c r="I913" s="2" t="s">
        <v>212</v>
      </c>
      <c r="J913" s="2">
        <v>2</v>
      </c>
      <c r="K913" s="2"/>
    </row>
    <row r="914" spans="1:11" x14ac:dyDescent="0.15">
      <c r="A914" s="2" t="s">
        <v>505</v>
      </c>
      <c r="B914" s="2" t="s">
        <v>122</v>
      </c>
      <c r="C914" s="16" t="s">
        <v>516</v>
      </c>
      <c r="D914" s="2" t="s">
        <v>239</v>
      </c>
      <c r="E914" s="2" t="s">
        <v>216</v>
      </c>
      <c r="F914" s="2" t="s">
        <v>228</v>
      </c>
      <c r="G914" s="2">
        <v>4904</v>
      </c>
      <c r="H914" s="2" t="s">
        <v>91</v>
      </c>
      <c r="I914" s="2" t="s">
        <v>222</v>
      </c>
      <c r="J914" s="2">
        <v>3</v>
      </c>
      <c r="K914" s="2"/>
    </row>
    <row r="915" spans="1:11" x14ac:dyDescent="0.15">
      <c r="A915" s="2" t="s">
        <v>505</v>
      </c>
      <c r="B915" s="2" t="s">
        <v>122</v>
      </c>
      <c r="C915" s="16" t="s">
        <v>516</v>
      </c>
      <c r="D915" s="2" t="s">
        <v>239</v>
      </c>
      <c r="E915" s="2" t="s">
        <v>216</v>
      </c>
      <c r="F915" s="2" t="s">
        <v>231</v>
      </c>
      <c r="G915" s="2">
        <v>4862</v>
      </c>
      <c r="H915" s="2" t="s">
        <v>91</v>
      </c>
      <c r="I915" s="2" t="s">
        <v>204</v>
      </c>
      <c r="J915" s="2">
        <v>3</v>
      </c>
      <c r="K915" s="2"/>
    </row>
    <row r="916" spans="1:11" x14ac:dyDescent="0.15">
      <c r="A916" s="2" t="s">
        <v>505</v>
      </c>
      <c r="B916" s="2" t="s">
        <v>122</v>
      </c>
      <c r="C916" s="16" t="s">
        <v>516</v>
      </c>
      <c r="D916" s="2" t="s">
        <v>239</v>
      </c>
      <c r="E916" s="2" t="s">
        <v>173</v>
      </c>
      <c r="F916" s="2" t="s">
        <v>174</v>
      </c>
      <c r="G916" s="2">
        <v>2195</v>
      </c>
      <c r="H916" s="2" t="s">
        <v>91</v>
      </c>
      <c r="I916" s="2" t="s">
        <v>214</v>
      </c>
      <c r="J916" s="2">
        <v>1</v>
      </c>
      <c r="K916" s="2"/>
    </row>
    <row r="917" spans="1:11" x14ac:dyDescent="0.15">
      <c r="A917" s="2" t="s">
        <v>505</v>
      </c>
      <c r="B917" s="2" t="s">
        <v>122</v>
      </c>
      <c r="C917" s="16" t="s">
        <v>516</v>
      </c>
      <c r="D917" s="2" t="s">
        <v>239</v>
      </c>
      <c r="E917" s="2" t="s">
        <v>173</v>
      </c>
      <c r="F917" s="2" t="s">
        <v>228</v>
      </c>
      <c r="G917" s="2">
        <v>2264</v>
      </c>
      <c r="H917" s="2" t="s">
        <v>91</v>
      </c>
      <c r="I917" s="2" t="s">
        <v>222</v>
      </c>
      <c r="J917" s="2">
        <v>3</v>
      </c>
      <c r="K917" s="2"/>
    </row>
    <row r="918" spans="1:11" x14ac:dyDescent="0.15">
      <c r="A918" s="2" t="s">
        <v>505</v>
      </c>
      <c r="B918" s="2" t="s">
        <v>122</v>
      </c>
      <c r="C918" s="16" t="s">
        <v>516</v>
      </c>
      <c r="D918" s="2" t="s">
        <v>239</v>
      </c>
      <c r="E918" s="2" t="s">
        <v>173</v>
      </c>
      <c r="F918" s="2" t="s">
        <v>289</v>
      </c>
      <c r="G918" s="2">
        <v>2477</v>
      </c>
      <c r="H918" s="2" t="s">
        <v>91</v>
      </c>
      <c r="I918" s="2" t="s">
        <v>214</v>
      </c>
      <c r="J918" s="2">
        <v>2</v>
      </c>
      <c r="K918" s="2"/>
    </row>
    <row r="919" spans="1:11" x14ac:dyDescent="0.15">
      <c r="A919" s="2" t="s">
        <v>505</v>
      </c>
      <c r="B919" s="2" t="s">
        <v>122</v>
      </c>
      <c r="C919" s="16" t="s">
        <v>516</v>
      </c>
      <c r="D919" s="2" t="s">
        <v>239</v>
      </c>
      <c r="E919" s="2" t="s">
        <v>173</v>
      </c>
      <c r="F919" s="2" t="s">
        <v>383</v>
      </c>
      <c r="G919" s="2">
        <v>2829</v>
      </c>
      <c r="H919" s="2" t="s">
        <v>91</v>
      </c>
      <c r="I919" s="2" t="s">
        <v>204</v>
      </c>
      <c r="J919" s="2">
        <v>1</v>
      </c>
      <c r="K919" s="2"/>
    </row>
    <row r="920" spans="1:11" x14ac:dyDescent="0.15">
      <c r="A920" s="2" t="s">
        <v>505</v>
      </c>
      <c r="B920" s="2" t="s">
        <v>122</v>
      </c>
      <c r="C920" s="16" t="s">
        <v>516</v>
      </c>
      <c r="D920" s="2" t="s">
        <v>239</v>
      </c>
      <c r="E920" s="2" t="s">
        <v>173</v>
      </c>
      <c r="F920" s="2" t="s">
        <v>254</v>
      </c>
      <c r="G920" s="2">
        <v>2605</v>
      </c>
      <c r="H920" s="2" t="s">
        <v>91</v>
      </c>
      <c r="I920" s="2" t="s">
        <v>204</v>
      </c>
      <c r="J920" s="2">
        <v>2</v>
      </c>
      <c r="K920" s="2"/>
    </row>
    <row r="921" spans="1:11" x14ac:dyDescent="0.15">
      <c r="A921" s="2" t="s">
        <v>505</v>
      </c>
      <c r="B921" s="2" t="s">
        <v>122</v>
      </c>
      <c r="C921" s="16" t="s">
        <v>516</v>
      </c>
      <c r="D921" s="2" t="s">
        <v>239</v>
      </c>
      <c r="E921" s="2" t="s">
        <v>173</v>
      </c>
      <c r="F921" s="2" t="s">
        <v>231</v>
      </c>
      <c r="G921" s="2">
        <v>2938</v>
      </c>
      <c r="H921" s="2" t="s">
        <v>91</v>
      </c>
      <c r="I921" s="2" t="s">
        <v>204</v>
      </c>
      <c r="J921" s="2">
        <v>3</v>
      </c>
      <c r="K921" s="2"/>
    </row>
    <row r="922" spans="1:11" x14ac:dyDescent="0.15">
      <c r="A922" s="2" t="s">
        <v>505</v>
      </c>
      <c r="B922" s="2" t="s">
        <v>122</v>
      </c>
      <c r="C922" s="16" t="s">
        <v>516</v>
      </c>
      <c r="D922" s="2" t="s">
        <v>239</v>
      </c>
      <c r="E922" s="2" t="s">
        <v>236</v>
      </c>
      <c r="F922" s="2" t="s">
        <v>339</v>
      </c>
      <c r="G922" s="2">
        <v>3277</v>
      </c>
      <c r="H922" s="2" t="s">
        <v>91</v>
      </c>
      <c r="I922" s="2" t="s">
        <v>204</v>
      </c>
      <c r="J922" s="2">
        <v>1</v>
      </c>
      <c r="K922" s="2"/>
    </row>
    <row r="923" spans="1:11" x14ac:dyDescent="0.15">
      <c r="A923" s="2" t="s">
        <v>505</v>
      </c>
      <c r="B923" s="2" t="s">
        <v>122</v>
      </c>
      <c r="C923" s="16" t="s">
        <v>516</v>
      </c>
      <c r="D923" s="2" t="s">
        <v>239</v>
      </c>
      <c r="E923" s="2" t="s">
        <v>236</v>
      </c>
      <c r="F923" s="2" t="s">
        <v>256</v>
      </c>
      <c r="G923" s="2">
        <v>2907</v>
      </c>
      <c r="H923" s="2" t="s">
        <v>91</v>
      </c>
      <c r="I923" s="2" t="s">
        <v>204</v>
      </c>
      <c r="J923" s="2">
        <v>2</v>
      </c>
      <c r="K923" s="2"/>
    </row>
    <row r="924" spans="1:11" x14ac:dyDescent="0.15">
      <c r="A924" s="2" t="s">
        <v>505</v>
      </c>
      <c r="B924" s="2" t="s">
        <v>122</v>
      </c>
      <c r="C924" s="16" t="s">
        <v>516</v>
      </c>
      <c r="D924" s="2" t="s">
        <v>239</v>
      </c>
      <c r="E924" s="2" t="s">
        <v>236</v>
      </c>
      <c r="F924" s="2" t="s">
        <v>255</v>
      </c>
      <c r="G924" s="2">
        <v>2858</v>
      </c>
      <c r="H924" s="2" t="s">
        <v>91</v>
      </c>
      <c r="I924" s="2" t="s">
        <v>204</v>
      </c>
      <c r="J924" s="2">
        <v>2</v>
      </c>
      <c r="K924" s="2"/>
    </row>
    <row r="925" spans="1:11" x14ac:dyDescent="0.15">
      <c r="A925" s="2" t="s">
        <v>505</v>
      </c>
      <c r="B925" s="2" t="s">
        <v>122</v>
      </c>
      <c r="C925" s="16" t="s">
        <v>516</v>
      </c>
      <c r="D925" s="2" t="s">
        <v>239</v>
      </c>
      <c r="E925" s="2" t="s">
        <v>236</v>
      </c>
      <c r="F925" s="2" t="s">
        <v>385</v>
      </c>
      <c r="G925" s="2">
        <v>2906</v>
      </c>
      <c r="H925" s="2" t="s">
        <v>91</v>
      </c>
      <c r="I925" s="2" t="s">
        <v>214</v>
      </c>
      <c r="J925" s="2">
        <v>2</v>
      </c>
      <c r="K925" s="2"/>
    </row>
    <row r="926" spans="1:11" x14ac:dyDescent="0.15">
      <c r="A926" s="2" t="s">
        <v>505</v>
      </c>
      <c r="B926" s="2" t="s">
        <v>122</v>
      </c>
      <c r="C926" s="16" t="s">
        <v>516</v>
      </c>
      <c r="D926" s="2" t="s">
        <v>357</v>
      </c>
      <c r="E926" s="2" t="s">
        <v>236</v>
      </c>
      <c r="F926" s="2" t="s">
        <v>237</v>
      </c>
      <c r="G926" s="2">
        <v>3296</v>
      </c>
      <c r="H926" s="2" t="s">
        <v>91</v>
      </c>
      <c r="I926" s="2" t="s">
        <v>238</v>
      </c>
      <c r="J926" s="2" t="s">
        <v>232</v>
      </c>
      <c r="K926" s="2"/>
    </row>
    <row r="927" spans="1:11" x14ac:dyDescent="0.15">
      <c r="A927" s="2" t="s">
        <v>505</v>
      </c>
      <c r="B927" s="2" t="s">
        <v>122</v>
      </c>
      <c r="C927" s="16" t="s">
        <v>516</v>
      </c>
      <c r="D927" s="2" t="s">
        <v>357</v>
      </c>
      <c r="E927" s="2" t="s">
        <v>185</v>
      </c>
      <c r="F927" s="2" t="s">
        <v>258</v>
      </c>
      <c r="G927" s="2">
        <v>381</v>
      </c>
      <c r="H927" s="2" t="s">
        <v>91</v>
      </c>
      <c r="I927" s="2" t="s">
        <v>203</v>
      </c>
      <c r="J927" s="2">
        <v>2</v>
      </c>
      <c r="K927" s="2">
        <v>1.1000000000000001</v>
      </c>
    </row>
    <row r="928" spans="1:11" x14ac:dyDescent="0.15">
      <c r="A928" s="2" t="s">
        <v>505</v>
      </c>
      <c r="B928" s="2" t="s">
        <v>122</v>
      </c>
      <c r="C928" s="16" t="s">
        <v>516</v>
      </c>
      <c r="D928" s="2" t="s">
        <v>357</v>
      </c>
      <c r="E928" s="2" t="s">
        <v>185</v>
      </c>
      <c r="F928" s="2" t="s">
        <v>395</v>
      </c>
      <c r="G928" s="2">
        <v>392</v>
      </c>
      <c r="H928" s="2" t="s">
        <v>91</v>
      </c>
      <c r="I928" s="2" t="s">
        <v>218</v>
      </c>
      <c r="J928" s="2">
        <v>1</v>
      </c>
      <c r="K928" s="2">
        <v>2</v>
      </c>
    </row>
    <row r="929" spans="1:11" x14ac:dyDescent="0.15">
      <c r="A929" s="2" t="s">
        <v>505</v>
      </c>
      <c r="B929" s="2" t="s">
        <v>122</v>
      </c>
      <c r="C929" s="16" t="s">
        <v>516</v>
      </c>
      <c r="D929" s="2" t="s">
        <v>357</v>
      </c>
      <c r="E929" s="2" t="s">
        <v>185</v>
      </c>
      <c r="F929" s="2" t="s">
        <v>393</v>
      </c>
      <c r="G929" s="2">
        <v>441</v>
      </c>
      <c r="H929" s="2" t="s">
        <v>91</v>
      </c>
      <c r="I929" s="2" t="s">
        <v>209</v>
      </c>
      <c r="J929" s="2">
        <v>1</v>
      </c>
      <c r="K929" s="2">
        <v>1.1000000000000001</v>
      </c>
    </row>
    <row r="930" spans="1:11" x14ac:dyDescent="0.15">
      <c r="A930" s="2" t="s">
        <v>505</v>
      </c>
      <c r="B930" s="2" t="s">
        <v>122</v>
      </c>
      <c r="C930" s="16" t="s">
        <v>516</v>
      </c>
      <c r="D930" s="2" t="s">
        <v>357</v>
      </c>
      <c r="E930" s="2" t="s">
        <v>185</v>
      </c>
      <c r="F930" s="2" t="s">
        <v>261</v>
      </c>
      <c r="G930" s="2">
        <v>453</v>
      </c>
      <c r="H930" s="2" t="s">
        <v>91</v>
      </c>
      <c r="I930" s="2" t="s">
        <v>208</v>
      </c>
      <c r="J930" s="2">
        <v>2</v>
      </c>
      <c r="K930" s="2">
        <v>0.6</v>
      </c>
    </row>
    <row r="931" spans="1:11" x14ac:dyDescent="0.15">
      <c r="A931" s="2" t="s">
        <v>505</v>
      </c>
      <c r="B931" s="2" t="s">
        <v>122</v>
      </c>
      <c r="C931" s="16" t="s">
        <v>516</v>
      </c>
      <c r="D931" s="2" t="s">
        <v>357</v>
      </c>
      <c r="E931" s="2" t="s">
        <v>185</v>
      </c>
      <c r="F931" s="2" t="s">
        <v>265</v>
      </c>
      <c r="G931" s="2">
        <v>474</v>
      </c>
      <c r="H931" s="2" t="s">
        <v>91</v>
      </c>
      <c r="I931" s="2" t="s">
        <v>208</v>
      </c>
      <c r="J931" s="2">
        <v>2</v>
      </c>
      <c r="K931" s="2">
        <v>1.4</v>
      </c>
    </row>
    <row r="932" spans="1:11" x14ac:dyDescent="0.15">
      <c r="A932" s="2" t="s">
        <v>505</v>
      </c>
      <c r="B932" s="2" t="s">
        <v>122</v>
      </c>
      <c r="C932" s="31" t="s">
        <v>516</v>
      </c>
      <c r="D932" s="16" t="s">
        <v>357</v>
      </c>
      <c r="E932" s="2" t="s">
        <v>185</v>
      </c>
      <c r="F932" s="2" t="s">
        <v>428</v>
      </c>
      <c r="G932" s="2">
        <v>439</v>
      </c>
      <c r="H932" s="2" t="s">
        <v>91</v>
      </c>
      <c r="I932" s="2" t="s">
        <v>218</v>
      </c>
      <c r="J932" s="2">
        <v>1</v>
      </c>
      <c r="K932" s="2">
        <v>0.9</v>
      </c>
    </row>
    <row r="933" spans="1:11" x14ac:dyDescent="0.15">
      <c r="A933" s="2" t="s">
        <v>505</v>
      </c>
      <c r="B933" s="2" t="s">
        <v>122</v>
      </c>
      <c r="C933" s="16" t="s">
        <v>516</v>
      </c>
      <c r="D933" s="2" t="s">
        <v>357</v>
      </c>
      <c r="E933" s="2" t="s">
        <v>185</v>
      </c>
      <c r="F933" s="2" t="s">
        <v>264</v>
      </c>
      <c r="G933" s="2">
        <v>469</v>
      </c>
      <c r="H933" s="2" t="s">
        <v>91</v>
      </c>
      <c r="I933" s="2" t="s">
        <v>203</v>
      </c>
      <c r="J933" s="2">
        <v>2</v>
      </c>
      <c r="K933" s="2">
        <v>1.3</v>
      </c>
    </row>
    <row r="934" spans="1:11" x14ac:dyDescent="0.15">
      <c r="A934" s="36" t="s">
        <v>505</v>
      </c>
      <c r="B934" s="36" t="s">
        <v>122</v>
      </c>
      <c r="C934" s="37" t="s">
        <v>516</v>
      </c>
      <c r="D934" s="36" t="s">
        <v>357</v>
      </c>
      <c r="E934" s="36" t="s">
        <v>185</v>
      </c>
      <c r="F934" s="36" t="s">
        <v>191</v>
      </c>
      <c r="G934" s="36">
        <v>497</v>
      </c>
      <c r="H934" s="36" t="s">
        <v>91</v>
      </c>
      <c r="I934" s="36" t="s">
        <v>209</v>
      </c>
      <c r="J934" s="36">
        <v>1</v>
      </c>
      <c r="K934" s="36">
        <v>0</v>
      </c>
    </row>
    <row r="935" spans="1:11" x14ac:dyDescent="0.15">
      <c r="A935" s="36" t="s">
        <v>505</v>
      </c>
      <c r="B935" s="36" t="s">
        <v>122</v>
      </c>
      <c r="C935" s="37" t="s">
        <v>516</v>
      </c>
      <c r="D935" s="36" t="s">
        <v>357</v>
      </c>
      <c r="E935" s="36" t="s">
        <v>185</v>
      </c>
      <c r="F935" s="36" t="s">
        <v>283</v>
      </c>
      <c r="G935" s="36">
        <v>486</v>
      </c>
      <c r="H935" s="36" t="s">
        <v>91</v>
      </c>
      <c r="I935" s="36" t="s">
        <v>208</v>
      </c>
      <c r="J935" s="36">
        <v>1</v>
      </c>
      <c r="K935" s="36">
        <v>1.6</v>
      </c>
    </row>
    <row r="936" spans="1:11" x14ac:dyDescent="0.15">
      <c r="A936" s="2" t="s">
        <v>505</v>
      </c>
      <c r="B936" s="2" t="s">
        <v>122</v>
      </c>
      <c r="C936" s="16" t="s">
        <v>516</v>
      </c>
      <c r="D936" s="2" t="s">
        <v>357</v>
      </c>
      <c r="E936" s="2" t="s">
        <v>240</v>
      </c>
      <c r="F936" s="2" t="s">
        <v>282</v>
      </c>
      <c r="G936" s="2">
        <v>1024</v>
      </c>
      <c r="H936" s="2" t="s">
        <v>91</v>
      </c>
      <c r="I936" s="2" t="s">
        <v>208</v>
      </c>
      <c r="J936" s="2">
        <v>1</v>
      </c>
      <c r="K936" s="2">
        <v>1.1000000000000001</v>
      </c>
    </row>
    <row r="937" spans="1:11" x14ac:dyDescent="0.15">
      <c r="A937" s="2" t="s">
        <v>505</v>
      </c>
      <c r="B937" s="2" t="s">
        <v>122</v>
      </c>
      <c r="C937" s="16" t="s">
        <v>516</v>
      </c>
      <c r="D937" s="2" t="s">
        <v>357</v>
      </c>
      <c r="E937" s="2" t="s">
        <v>240</v>
      </c>
      <c r="F937" s="2" t="s">
        <v>525</v>
      </c>
      <c r="G937" s="2">
        <v>938</v>
      </c>
      <c r="H937" s="2" t="s">
        <v>91</v>
      </c>
      <c r="I937" s="2" t="s">
        <v>208</v>
      </c>
      <c r="J937" s="2">
        <v>1</v>
      </c>
      <c r="K937" s="2">
        <v>2</v>
      </c>
    </row>
    <row r="938" spans="1:11" x14ac:dyDescent="0.15">
      <c r="A938" s="2" t="s">
        <v>505</v>
      </c>
      <c r="B938" s="2" t="s">
        <v>122</v>
      </c>
      <c r="C938" s="16" t="s">
        <v>516</v>
      </c>
      <c r="D938" s="2" t="s">
        <v>357</v>
      </c>
      <c r="E938" s="2" t="s">
        <v>240</v>
      </c>
      <c r="F938" s="2" t="s">
        <v>283</v>
      </c>
      <c r="G938" s="2">
        <v>997</v>
      </c>
      <c r="H938" s="2" t="s">
        <v>91</v>
      </c>
      <c r="I938" s="2" t="s">
        <v>208</v>
      </c>
      <c r="J938" s="2">
        <v>1</v>
      </c>
      <c r="K938" s="2">
        <v>2.2000000000000002</v>
      </c>
    </row>
    <row r="939" spans="1:11" x14ac:dyDescent="0.15">
      <c r="A939" s="2" t="s">
        <v>505</v>
      </c>
      <c r="B939" s="2" t="s">
        <v>122</v>
      </c>
      <c r="C939" s="16" t="s">
        <v>516</v>
      </c>
      <c r="D939" s="2" t="s">
        <v>357</v>
      </c>
      <c r="E939" s="2" t="s">
        <v>240</v>
      </c>
      <c r="F939" s="2" t="s">
        <v>265</v>
      </c>
      <c r="G939" s="2">
        <v>944</v>
      </c>
      <c r="H939" s="2" t="s">
        <v>91</v>
      </c>
      <c r="I939" s="2" t="s">
        <v>208</v>
      </c>
      <c r="J939" s="2">
        <v>2</v>
      </c>
      <c r="K939" s="2">
        <v>1.7</v>
      </c>
    </row>
    <row r="940" spans="1:11" x14ac:dyDescent="0.15">
      <c r="A940" s="2" t="s">
        <v>505</v>
      </c>
      <c r="B940" s="2" t="s">
        <v>122</v>
      </c>
      <c r="C940" s="16" t="s">
        <v>516</v>
      </c>
      <c r="D940" s="2" t="s">
        <v>357</v>
      </c>
      <c r="E940" s="2" t="s">
        <v>240</v>
      </c>
      <c r="F940" s="2" t="s">
        <v>261</v>
      </c>
      <c r="G940" s="2">
        <v>1009</v>
      </c>
      <c r="H940" s="2" t="s">
        <v>91</v>
      </c>
      <c r="I940" s="2" t="s">
        <v>208</v>
      </c>
      <c r="J940" s="2">
        <v>2</v>
      </c>
      <c r="K940" s="2">
        <v>1.3</v>
      </c>
    </row>
    <row r="941" spans="1:11" x14ac:dyDescent="0.15">
      <c r="A941" s="2" t="s">
        <v>505</v>
      </c>
      <c r="B941" s="2" t="s">
        <v>122</v>
      </c>
      <c r="C941" s="16" t="s">
        <v>516</v>
      </c>
      <c r="D941" s="2" t="s">
        <v>357</v>
      </c>
      <c r="E941" s="2" t="s">
        <v>240</v>
      </c>
      <c r="F941" s="2" t="s">
        <v>192</v>
      </c>
      <c r="G941" s="2">
        <v>1019</v>
      </c>
      <c r="H941" s="2" t="s">
        <v>91</v>
      </c>
      <c r="I941" s="2" t="s">
        <v>203</v>
      </c>
      <c r="J941" s="2">
        <v>1</v>
      </c>
      <c r="K941" s="2">
        <v>1.3</v>
      </c>
    </row>
    <row r="942" spans="1:11" x14ac:dyDescent="0.15">
      <c r="A942" s="2" t="s">
        <v>505</v>
      </c>
      <c r="B942" s="2" t="s">
        <v>122</v>
      </c>
      <c r="C942" s="16" t="s">
        <v>516</v>
      </c>
      <c r="D942" s="2" t="s">
        <v>357</v>
      </c>
      <c r="E942" s="2" t="s">
        <v>240</v>
      </c>
      <c r="F942" s="2" t="s">
        <v>295</v>
      </c>
      <c r="G942" s="2">
        <v>1080</v>
      </c>
      <c r="H942" s="2" t="s">
        <v>91</v>
      </c>
      <c r="I942" s="2" t="s">
        <v>208</v>
      </c>
      <c r="J942" s="2">
        <v>3</v>
      </c>
      <c r="K942" s="2">
        <v>0.9</v>
      </c>
    </row>
    <row r="943" spans="1:11" x14ac:dyDescent="0.15">
      <c r="A943" s="2" t="s">
        <v>505</v>
      </c>
      <c r="B943" s="2" t="s">
        <v>122</v>
      </c>
      <c r="C943" s="16" t="s">
        <v>516</v>
      </c>
      <c r="D943" s="2" t="s">
        <v>357</v>
      </c>
      <c r="E943" s="2" t="s">
        <v>240</v>
      </c>
      <c r="F943" s="2" t="s">
        <v>266</v>
      </c>
      <c r="G943" s="2">
        <v>1100</v>
      </c>
      <c r="H943" s="2" t="s">
        <v>91</v>
      </c>
      <c r="I943" s="2" t="s">
        <v>208</v>
      </c>
      <c r="J943" s="2">
        <v>2</v>
      </c>
      <c r="K943" s="2">
        <v>1.8</v>
      </c>
    </row>
    <row r="944" spans="1:11" x14ac:dyDescent="0.15">
      <c r="A944" s="2" t="s">
        <v>505</v>
      </c>
      <c r="B944" s="2" t="s">
        <v>122</v>
      </c>
      <c r="C944" s="16" t="s">
        <v>516</v>
      </c>
      <c r="D944" s="2" t="s">
        <v>357</v>
      </c>
      <c r="E944" s="2" t="s">
        <v>163</v>
      </c>
      <c r="F944" s="2" t="s">
        <v>268</v>
      </c>
      <c r="G944" s="2">
        <v>668</v>
      </c>
      <c r="H944" s="2" t="s">
        <v>91</v>
      </c>
      <c r="I944" s="2" t="s">
        <v>222</v>
      </c>
      <c r="J944" s="2">
        <v>2</v>
      </c>
      <c r="K944" s="2"/>
    </row>
    <row r="945" spans="1:11" x14ac:dyDescent="0.15">
      <c r="A945" s="2" t="s">
        <v>505</v>
      </c>
      <c r="B945" s="2" t="s">
        <v>122</v>
      </c>
      <c r="C945" s="16" t="s">
        <v>516</v>
      </c>
      <c r="D945" s="2" t="s">
        <v>357</v>
      </c>
      <c r="E945" s="2" t="s">
        <v>173</v>
      </c>
      <c r="F945" s="2" t="s">
        <v>259</v>
      </c>
      <c r="G945" s="2">
        <v>1933</v>
      </c>
      <c r="H945" s="2" t="s">
        <v>91</v>
      </c>
      <c r="I945" s="2" t="s">
        <v>222</v>
      </c>
      <c r="J945" s="2">
        <v>2</v>
      </c>
      <c r="K945" s="2"/>
    </row>
    <row r="946" spans="1:11" x14ac:dyDescent="0.15">
      <c r="A946" s="2" t="s">
        <v>505</v>
      </c>
      <c r="B946" s="2" t="s">
        <v>122</v>
      </c>
      <c r="C946" s="16" t="s">
        <v>516</v>
      </c>
      <c r="D946" s="2" t="s">
        <v>357</v>
      </c>
      <c r="E946" s="2" t="s">
        <v>173</v>
      </c>
      <c r="F946" s="2" t="s">
        <v>390</v>
      </c>
      <c r="G946" s="2">
        <v>1773</v>
      </c>
      <c r="H946" s="2" t="s">
        <v>91</v>
      </c>
      <c r="I946" s="2" t="s">
        <v>204</v>
      </c>
      <c r="J946" s="2">
        <v>2</v>
      </c>
      <c r="K946" s="2"/>
    </row>
    <row r="947" spans="1:11" x14ac:dyDescent="0.15">
      <c r="A947" s="2" t="s">
        <v>505</v>
      </c>
      <c r="B947" s="2" t="s">
        <v>122</v>
      </c>
      <c r="C947" s="16" t="s">
        <v>516</v>
      </c>
      <c r="D947" s="2" t="s">
        <v>357</v>
      </c>
      <c r="E947" s="2" t="s">
        <v>173</v>
      </c>
      <c r="F947" s="2" t="s">
        <v>280</v>
      </c>
      <c r="G947" s="2">
        <v>1819</v>
      </c>
      <c r="H947" s="2" t="s">
        <v>91</v>
      </c>
      <c r="I947" s="2" t="s">
        <v>204</v>
      </c>
      <c r="J947" s="2">
        <v>3</v>
      </c>
      <c r="K947" s="2"/>
    </row>
    <row r="948" spans="1:11" x14ac:dyDescent="0.15">
      <c r="A948" s="2" t="s">
        <v>505</v>
      </c>
      <c r="B948" s="2" t="s">
        <v>122</v>
      </c>
      <c r="C948" s="16" t="s">
        <v>516</v>
      </c>
      <c r="D948" s="2" t="s">
        <v>357</v>
      </c>
      <c r="E948" s="2" t="s">
        <v>173</v>
      </c>
      <c r="F948" s="2" t="s">
        <v>268</v>
      </c>
      <c r="G948" s="2">
        <v>2222</v>
      </c>
      <c r="H948" s="2" t="s">
        <v>91</v>
      </c>
      <c r="I948" s="2" t="s">
        <v>222</v>
      </c>
      <c r="J948" s="2">
        <v>2</v>
      </c>
      <c r="K948" s="2"/>
    </row>
    <row r="949" spans="1:11" x14ac:dyDescent="0.15">
      <c r="A949" s="36" t="s">
        <v>505</v>
      </c>
      <c r="B949" s="36" t="s">
        <v>122</v>
      </c>
      <c r="C949" s="37" t="s">
        <v>516</v>
      </c>
      <c r="D949" s="36" t="s">
        <v>357</v>
      </c>
      <c r="E949" s="36" t="s">
        <v>173</v>
      </c>
      <c r="F949" s="36" t="s">
        <v>274</v>
      </c>
      <c r="G949" s="36">
        <v>2363</v>
      </c>
      <c r="H949" s="36" t="s">
        <v>91</v>
      </c>
      <c r="I949" s="36" t="s">
        <v>229</v>
      </c>
      <c r="J949" s="36">
        <v>2</v>
      </c>
      <c r="K949" s="36"/>
    </row>
    <row r="950" spans="1:11" x14ac:dyDescent="0.15">
      <c r="A950" s="2" t="s">
        <v>505</v>
      </c>
      <c r="B950" s="2" t="s">
        <v>122</v>
      </c>
      <c r="C950" s="16" t="s">
        <v>516</v>
      </c>
      <c r="D950" s="2" t="s">
        <v>357</v>
      </c>
      <c r="E950" s="2" t="s">
        <v>236</v>
      </c>
      <c r="F950" s="2" t="s">
        <v>526</v>
      </c>
      <c r="G950" s="2">
        <v>1499</v>
      </c>
      <c r="H950" s="2" t="s">
        <v>91</v>
      </c>
      <c r="I950" s="2" t="s">
        <v>204</v>
      </c>
      <c r="J950" s="2">
        <v>1</v>
      </c>
      <c r="K950" s="2"/>
    </row>
    <row r="951" spans="1:11" x14ac:dyDescent="0.15">
      <c r="A951" s="36" t="s">
        <v>505</v>
      </c>
      <c r="B951" s="36" t="s">
        <v>122</v>
      </c>
      <c r="C951" s="37" t="s">
        <v>516</v>
      </c>
      <c r="D951" s="36" t="s">
        <v>357</v>
      </c>
      <c r="E951" s="36" t="s">
        <v>236</v>
      </c>
      <c r="F951" s="36" t="s">
        <v>359</v>
      </c>
      <c r="G951" s="36">
        <v>2423</v>
      </c>
      <c r="H951" s="36" t="s">
        <v>91</v>
      </c>
      <c r="I951" s="36" t="s">
        <v>204</v>
      </c>
      <c r="J951" s="36">
        <v>1</v>
      </c>
      <c r="K951" s="36"/>
    </row>
    <row r="952" spans="1:11" x14ac:dyDescent="0.15">
      <c r="A952" s="2" t="s">
        <v>505</v>
      </c>
      <c r="B952" s="2" t="s">
        <v>122</v>
      </c>
      <c r="C952" s="16" t="s">
        <v>516</v>
      </c>
      <c r="D952" s="2" t="s">
        <v>357</v>
      </c>
      <c r="E952" s="2" t="s">
        <v>236</v>
      </c>
      <c r="F952" s="2" t="s">
        <v>360</v>
      </c>
      <c r="G952" s="2">
        <v>2278</v>
      </c>
      <c r="H952" s="2" t="s">
        <v>91</v>
      </c>
      <c r="I952" s="2" t="s">
        <v>214</v>
      </c>
      <c r="J952" s="2">
        <v>2</v>
      </c>
      <c r="K952" s="2"/>
    </row>
    <row r="953" spans="1:11" x14ac:dyDescent="0.15">
      <c r="A953" s="2" t="s">
        <v>505</v>
      </c>
      <c r="B953" s="2" t="s">
        <v>122</v>
      </c>
      <c r="C953" s="16" t="s">
        <v>516</v>
      </c>
      <c r="D953" s="2" t="s">
        <v>357</v>
      </c>
      <c r="E953" s="2" t="s">
        <v>236</v>
      </c>
      <c r="F953" s="2" t="s">
        <v>273</v>
      </c>
      <c r="G953" s="2">
        <v>3141</v>
      </c>
      <c r="H953" s="2" t="s">
        <v>91</v>
      </c>
      <c r="I953" s="2" t="s">
        <v>204</v>
      </c>
      <c r="J953" s="2">
        <v>3</v>
      </c>
      <c r="K953" s="2"/>
    </row>
    <row r="954" spans="1:11" x14ac:dyDescent="0.15">
      <c r="A954" s="2" t="s">
        <v>505</v>
      </c>
      <c r="B954" s="2" t="s">
        <v>122</v>
      </c>
      <c r="C954" s="16" t="s">
        <v>516</v>
      </c>
      <c r="D954" s="2" t="s">
        <v>357</v>
      </c>
      <c r="E954" s="2" t="s">
        <v>216</v>
      </c>
      <c r="F954" s="2" t="s">
        <v>390</v>
      </c>
      <c r="G954" s="2">
        <v>1891</v>
      </c>
      <c r="H954" s="2" t="s">
        <v>91</v>
      </c>
      <c r="I954" s="2" t="s">
        <v>204</v>
      </c>
      <c r="J954" s="2">
        <v>2</v>
      </c>
      <c r="K954" s="2"/>
    </row>
    <row r="955" spans="1:11" x14ac:dyDescent="0.15">
      <c r="A955" s="2" t="s">
        <v>505</v>
      </c>
      <c r="B955" s="2" t="s">
        <v>122</v>
      </c>
      <c r="C955" s="16" t="s">
        <v>516</v>
      </c>
      <c r="D955" s="2" t="s">
        <v>357</v>
      </c>
      <c r="E955" s="2" t="s">
        <v>216</v>
      </c>
      <c r="F955" s="2" t="s">
        <v>359</v>
      </c>
      <c r="G955" s="2">
        <v>2175</v>
      </c>
      <c r="H955" s="2" t="s">
        <v>91</v>
      </c>
      <c r="I955" s="2" t="s">
        <v>204</v>
      </c>
      <c r="J955" s="2">
        <v>1</v>
      </c>
      <c r="K955" s="2"/>
    </row>
    <row r="956" spans="1:11" x14ac:dyDescent="0.15">
      <c r="A956" s="2" t="s">
        <v>505</v>
      </c>
      <c r="B956" s="2" t="s">
        <v>122</v>
      </c>
      <c r="C956" s="16" t="s">
        <v>516</v>
      </c>
      <c r="D956" s="2" t="s">
        <v>357</v>
      </c>
      <c r="E956" s="2" t="s">
        <v>216</v>
      </c>
      <c r="F956" s="2" t="s">
        <v>259</v>
      </c>
      <c r="G956" s="2">
        <v>2474</v>
      </c>
      <c r="H956" s="2" t="s">
        <v>91</v>
      </c>
      <c r="I956" s="2" t="s">
        <v>222</v>
      </c>
      <c r="J956" s="2">
        <v>2</v>
      </c>
      <c r="K956" s="2"/>
    </row>
    <row r="957" spans="1:11" x14ac:dyDescent="0.15">
      <c r="A957" s="2" t="s">
        <v>505</v>
      </c>
      <c r="B957" s="2" t="s">
        <v>122</v>
      </c>
      <c r="C957" s="16" t="s">
        <v>516</v>
      </c>
      <c r="D957" s="2" t="s">
        <v>357</v>
      </c>
      <c r="E957" s="2" t="s">
        <v>216</v>
      </c>
      <c r="F957" s="2" t="s">
        <v>280</v>
      </c>
      <c r="G957" s="2">
        <v>2459</v>
      </c>
      <c r="H957" s="2" t="s">
        <v>91</v>
      </c>
      <c r="I957" s="2" t="s">
        <v>204</v>
      </c>
      <c r="J957" s="2">
        <v>3</v>
      </c>
      <c r="K957" s="2"/>
    </row>
    <row r="958" spans="1:11" x14ac:dyDescent="0.15">
      <c r="A958" s="2" t="s">
        <v>505</v>
      </c>
      <c r="B958" s="2" t="s">
        <v>122</v>
      </c>
      <c r="C958" s="16" t="s">
        <v>516</v>
      </c>
      <c r="D958" s="2" t="s">
        <v>357</v>
      </c>
      <c r="E958" s="2" t="s">
        <v>216</v>
      </c>
      <c r="F958" s="2" t="s">
        <v>277</v>
      </c>
      <c r="G958" s="2">
        <v>2429</v>
      </c>
      <c r="H958" s="2" t="s">
        <v>91</v>
      </c>
      <c r="I958" s="2" t="s">
        <v>222</v>
      </c>
      <c r="J958" s="2">
        <v>2</v>
      </c>
      <c r="K958" s="2"/>
    </row>
    <row r="959" spans="1:11" x14ac:dyDescent="0.15">
      <c r="A959" s="2" t="s">
        <v>505</v>
      </c>
      <c r="B959" s="2" t="s">
        <v>122</v>
      </c>
      <c r="C959" s="16" t="s">
        <v>516</v>
      </c>
      <c r="D959" s="2" t="s">
        <v>357</v>
      </c>
      <c r="E959" s="2" t="s">
        <v>216</v>
      </c>
      <c r="F959" s="2" t="s">
        <v>278</v>
      </c>
      <c r="G959" s="2">
        <v>2648</v>
      </c>
      <c r="H959" s="2" t="s">
        <v>91</v>
      </c>
      <c r="I959" s="2" t="s">
        <v>222</v>
      </c>
      <c r="J959" s="2">
        <v>2</v>
      </c>
      <c r="K959" s="2"/>
    </row>
    <row r="960" spans="1:11" x14ac:dyDescent="0.15">
      <c r="A960" s="2" t="s">
        <v>505</v>
      </c>
      <c r="B960" s="2" t="s">
        <v>122</v>
      </c>
      <c r="C960" s="16" t="s">
        <v>516</v>
      </c>
      <c r="D960" s="2" t="s">
        <v>99</v>
      </c>
      <c r="E960" s="2" t="s">
        <v>216</v>
      </c>
      <c r="F960" s="2" t="s">
        <v>262</v>
      </c>
      <c r="G960" s="2">
        <v>3225</v>
      </c>
      <c r="H960" s="2" t="s">
        <v>91</v>
      </c>
      <c r="I960" s="2" t="s">
        <v>247</v>
      </c>
      <c r="J960" s="2">
        <v>2</v>
      </c>
      <c r="K960" s="2"/>
    </row>
    <row r="961" spans="1:11" x14ac:dyDescent="0.15">
      <c r="A961" s="2" t="s">
        <v>527</v>
      </c>
      <c r="B961" s="2" t="s">
        <v>284</v>
      </c>
      <c r="C961" s="16" t="s">
        <v>528</v>
      </c>
      <c r="D961" s="2" t="s">
        <v>99</v>
      </c>
      <c r="E961" s="2" t="s">
        <v>163</v>
      </c>
      <c r="F961" s="2" t="s">
        <v>529</v>
      </c>
      <c r="G961" s="2">
        <v>533</v>
      </c>
      <c r="H961" s="2" t="s">
        <v>91</v>
      </c>
      <c r="I961" s="2" t="s">
        <v>71</v>
      </c>
      <c r="J961" s="2">
        <v>1</v>
      </c>
      <c r="K961" s="2"/>
    </row>
    <row r="962" spans="1:11" x14ac:dyDescent="0.15">
      <c r="A962" s="2" t="s">
        <v>527</v>
      </c>
      <c r="B962" s="2" t="s">
        <v>284</v>
      </c>
      <c r="C962" s="31" t="s">
        <v>528</v>
      </c>
      <c r="D962" s="16" t="s">
        <v>99</v>
      </c>
      <c r="E962" s="2" t="s">
        <v>163</v>
      </c>
      <c r="F962" s="2" t="s">
        <v>489</v>
      </c>
      <c r="G962" s="2">
        <v>458</v>
      </c>
      <c r="H962" s="2" t="s">
        <v>91</v>
      </c>
      <c r="I962" s="2" t="s">
        <v>80</v>
      </c>
      <c r="J962" s="2">
        <v>2</v>
      </c>
      <c r="K962" s="2"/>
    </row>
    <row r="963" spans="1:11" x14ac:dyDescent="0.15">
      <c r="A963" s="2" t="s">
        <v>527</v>
      </c>
      <c r="B963" s="2" t="s">
        <v>284</v>
      </c>
      <c r="C963" s="16" t="s">
        <v>528</v>
      </c>
      <c r="D963" s="2" t="s">
        <v>99</v>
      </c>
      <c r="E963" s="2" t="s">
        <v>163</v>
      </c>
      <c r="F963" s="2" t="s">
        <v>471</v>
      </c>
      <c r="G963" s="2">
        <v>465</v>
      </c>
      <c r="H963" s="2" t="s">
        <v>91</v>
      </c>
      <c r="I963" s="2" t="s">
        <v>81</v>
      </c>
      <c r="J963" s="2">
        <v>1</v>
      </c>
      <c r="K963" s="2"/>
    </row>
    <row r="964" spans="1:11" x14ac:dyDescent="0.15">
      <c r="A964" s="2" t="s">
        <v>527</v>
      </c>
      <c r="B964" s="2" t="s">
        <v>284</v>
      </c>
      <c r="C964" s="16" t="s">
        <v>528</v>
      </c>
      <c r="D964" s="2" t="s">
        <v>99</v>
      </c>
      <c r="E964" s="2" t="s">
        <v>163</v>
      </c>
      <c r="F964" s="2" t="s">
        <v>199</v>
      </c>
      <c r="G964" s="2">
        <v>604</v>
      </c>
      <c r="H964" s="2" t="s">
        <v>91</v>
      </c>
      <c r="I964" s="2" t="s">
        <v>79</v>
      </c>
      <c r="J964" s="2">
        <v>2</v>
      </c>
      <c r="K964" s="2"/>
    </row>
    <row r="965" spans="1:11" x14ac:dyDescent="0.15">
      <c r="A965" s="2" t="s">
        <v>527</v>
      </c>
      <c r="B965" s="2" t="s">
        <v>284</v>
      </c>
      <c r="C965" s="16" t="s">
        <v>528</v>
      </c>
      <c r="D965" s="2" t="s">
        <v>99</v>
      </c>
      <c r="E965" s="2" t="s">
        <v>163</v>
      </c>
      <c r="F965" s="2" t="s">
        <v>450</v>
      </c>
      <c r="G965" s="2">
        <v>639</v>
      </c>
      <c r="H965" s="2" t="s">
        <v>91</v>
      </c>
      <c r="I965" s="2" t="s">
        <v>98</v>
      </c>
      <c r="J965" s="2">
        <v>1</v>
      </c>
      <c r="K965" s="2"/>
    </row>
    <row r="966" spans="1:11" x14ac:dyDescent="0.15">
      <c r="A966" s="2" t="s">
        <v>527</v>
      </c>
      <c r="B966" s="2" t="s">
        <v>284</v>
      </c>
      <c r="C966" s="16" t="s">
        <v>528</v>
      </c>
      <c r="D966" s="2" t="s">
        <v>99</v>
      </c>
      <c r="E966" s="2" t="s">
        <v>163</v>
      </c>
      <c r="F966" s="2" t="s">
        <v>354</v>
      </c>
      <c r="G966" s="2">
        <v>525</v>
      </c>
      <c r="H966" s="2" t="s">
        <v>91</v>
      </c>
      <c r="I966" s="2" t="s">
        <v>77</v>
      </c>
      <c r="J966" s="2">
        <v>1</v>
      </c>
      <c r="K966" s="2"/>
    </row>
    <row r="967" spans="1:11" x14ac:dyDescent="0.15">
      <c r="A967" s="36" t="s">
        <v>527</v>
      </c>
      <c r="B967" s="36" t="s">
        <v>284</v>
      </c>
      <c r="C967" s="37" t="s">
        <v>528</v>
      </c>
      <c r="D967" s="36" t="s">
        <v>99</v>
      </c>
      <c r="E967" s="36" t="s">
        <v>163</v>
      </c>
      <c r="F967" s="36" t="s">
        <v>387</v>
      </c>
      <c r="G967" s="36">
        <v>635</v>
      </c>
      <c r="H967" s="36" t="s">
        <v>91</v>
      </c>
      <c r="I967" s="36" t="s">
        <v>74</v>
      </c>
      <c r="J967" s="36">
        <v>2</v>
      </c>
      <c r="K967" s="36"/>
    </row>
    <row r="968" spans="1:11" x14ac:dyDescent="0.15">
      <c r="A968" s="2" t="s">
        <v>527</v>
      </c>
      <c r="B968" s="2" t="s">
        <v>284</v>
      </c>
      <c r="C968" s="16" t="s">
        <v>528</v>
      </c>
      <c r="D968" s="2" t="s">
        <v>99</v>
      </c>
      <c r="E968" s="2" t="s">
        <v>163</v>
      </c>
      <c r="F968" s="2" t="s">
        <v>530</v>
      </c>
      <c r="G968" s="2">
        <v>754</v>
      </c>
      <c r="H968" s="2" t="s">
        <v>91</v>
      </c>
      <c r="I968" s="2" t="s">
        <v>71</v>
      </c>
      <c r="J968" s="2">
        <v>1</v>
      </c>
      <c r="K968" s="2"/>
    </row>
    <row r="969" spans="1:11" x14ac:dyDescent="0.15">
      <c r="A969" s="2" t="s">
        <v>527</v>
      </c>
      <c r="B969" s="2" t="s">
        <v>284</v>
      </c>
      <c r="C969" s="16" t="s">
        <v>528</v>
      </c>
      <c r="D969" s="2" t="s">
        <v>99</v>
      </c>
      <c r="E969" s="2" t="s">
        <v>163</v>
      </c>
      <c r="F969" s="2" t="s">
        <v>100</v>
      </c>
      <c r="G969" s="2">
        <v>659</v>
      </c>
      <c r="H969" s="2" t="s">
        <v>91</v>
      </c>
      <c r="I969" s="2" t="s">
        <v>76</v>
      </c>
      <c r="J969" s="2">
        <v>2</v>
      </c>
      <c r="K969" s="2"/>
    </row>
    <row r="970" spans="1:11" x14ac:dyDescent="0.15">
      <c r="A970" s="2" t="s">
        <v>527</v>
      </c>
      <c r="B970" s="2" t="s">
        <v>284</v>
      </c>
      <c r="C970" s="16" t="s">
        <v>528</v>
      </c>
      <c r="D970" s="2" t="s">
        <v>99</v>
      </c>
      <c r="E970" s="2" t="s">
        <v>163</v>
      </c>
      <c r="F970" s="2" t="s">
        <v>389</v>
      </c>
      <c r="G970" s="2">
        <v>700</v>
      </c>
      <c r="H970" s="2" t="s">
        <v>91</v>
      </c>
      <c r="I970" s="2" t="s">
        <v>72</v>
      </c>
      <c r="J970" s="2">
        <v>1</v>
      </c>
      <c r="K970" s="2"/>
    </row>
    <row r="971" spans="1:11" x14ac:dyDescent="0.15">
      <c r="A971" s="2" t="s">
        <v>527</v>
      </c>
      <c r="B971" s="2" t="s">
        <v>284</v>
      </c>
      <c r="C971" s="16" t="s">
        <v>528</v>
      </c>
      <c r="D971" s="2" t="s">
        <v>99</v>
      </c>
      <c r="E971" s="2" t="s">
        <v>163</v>
      </c>
      <c r="F971" s="2" t="s">
        <v>388</v>
      </c>
      <c r="G971" s="2">
        <v>657</v>
      </c>
      <c r="H971" s="2" t="s">
        <v>91</v>
      </c>
      <c r="I971" s="2" t="s">
        <v>80</v>
      </c>
      <c r="J971" s="2">
        <v>1</v>
      </c>
      <c r="K971" s="2"/>
    </row>
    <row r="972" spans="1:11" x14ac:dyDescent="0.15">
      <c r="A972" s="2" t="s">
        <v>527</v>
      </c>
      <c r="B972" s="2" t="s">
        <v>284</v>
      </c>
      <c r="C972" s="16" t="s">
        <v>528</v>
      </c>
      <c r="D972" s="2" t="s">
        <v>99</v>
      </c>
      <c r="E972" s="2" t="s">
        <v>163</v>
      </c>
      <c r="F972" s="2" t="s">
        <v>168</v>
      </c>
      <c r="G972" s="2">
        <v>724</v>
      </c>
      <c r="H972" s="2" t="s">
        <v>91</v>
      </c>
      <c r="I972" s="2" t="s">
        <v>72</v>
      </c>
      <c r="J972" s="2">
        <v>2</v>
      </c>
      <c r="K972" s="2"/>
    </row>
    <row r="973" spans="1:11" x14ac:dyDescent="0.15">
      <c r="A973" s="2" t="s">
        <v>527</v>
      </c>
      <c r="B973" s="2" t="s">
        <v>284</v>
      </c>
      <c r="C973" s="16" t="s">
        <v>528</v>
      </c>
      <c r="D973" s="2" t="s">
        <v>99</v>
      </c>
      <c r="E973" s="2" t="s">
        <v>163</v>
      </c>
      <c r="F973" s="2" t="s">
        <v>175</v>
      </c>
      <c r="G973" s="2">
        <v>860</v>
      </c>
      <c r="H973" s="2" t="s">
        <v>91</v>
      </c>
      <c r="I973" s="2" t="s">
        <v>81</v>
      </c>
      <c r="J973" s="2">
        <v>2</v>
      </c>
      <c r="K973" s="2"/>
    </row>
    <row r="974" spans="1:11" x14ac:dyDescent="0.15">
      <c r="A974" s="2" t="s">
        <v>527</v>
      </c>
      <c r="B974" s="2" t="s">
        <v>284</v>
      </c>
      <c r="C974" s="31" t="s">
        <v>528</v>
      </c>
      <c r="D974" s="16" t="s">
        <v>99</v>
      </c>
      <c r="E974" s="2" t="s">
        <v>163</v>
      </c>
      <c r="F974" s="2" t="s">
        <v>166</v>
      </c>
      <c r="G974" s="2">
        <v>885</v>
      </c>
      <c r="H974" s="2" t="s">
        <v>91</v>
      </c>
      <c r="I974" s="2" t="s">
        <v>74</v>
      </c>
      <c r="J974" s="2">
        <v>3</v>
      </c>
      <c r="K974" s="2"/>
    </row>
    <row r="975" spans="1:11" x14ac:dyDescent="0.15">
      <c r="A975" s="2" t="s">
        <v>527</v>
      </c>
      <c r="B975" s="2" t="s">
        <v>284</v>
      </c>
      <c r="C975" s="16" t="s">
        <v>528</v>
      </c>
      <c r="D975" s="2" t="s">
        <v>99</v>
      </c>
      <c r="E975" s="2" t="s">
        <v>163</v>
      </c>
      <c r="F975" s="2" t="s">
        <v>169</v>
      </c>
      <c r="G975" s="2">
        <v>910</v>
      </c>
      <c r="H975" s="2" t="s">
        <v>91</v>
      </c>
      <c r="I975" s="2" t="s">
        <v>98</v>
      </c>
      <c r="J975" s="2">
        <v>3</v>
      </c>
      <c r="K975" s="2"/>
    </row>
    <row r="976" spans="1:11" x14ac:dyDescent="0.15">
      <c r="A976" s="2" t="s">
        <v>527</v>
      </c>
      <c r="B976" s="2" t="s">
        <v>284</v>
      </c>
      <c r="C976" s="16" t="s">
        <v>528</v>
      </c>
      <c r="D976" s="2" t="s">
        <v>99</v>
      </c>
      <c r="E976" s="2" t="s">
        <v>163</v>
      </c>
      <c r="F976" s="2" t="s">
        <v>84</v>
      </c>
      <c r="G976" s="2">
        <v>958</v>
      </c>
      <c r="H976" s="2" t="s">
        <v>91</v>
      </c>
      <c r="I976" s="2" t="s">
        <v>85</v>
      </c>
      <c r="J976" s="2">
        <v>2</v>
      </c>
      <c r="K976" s="2"/>
    </row>
    <row r="977" spans="1:11" x14ac:dyDescent="0.15">
      <c r="A977" s="2" t="s">
        <v>527</v>
      </c>
      <c r="B977" s="2" t="s">
        <v>284</v>
      </c>
      <c r="C977" s="16" t="s">
        <v>528</v>
      </c>
      <c r="D977" s="2" t="s">
        <v>99</v>
      </c>
      <c r="E977" s="2" t="s">
        <v>163</v>
      </c>
      <c r="F977" s="2" t="s">
        <v>133</v>
      </c>
      <c r="G977" s="2">
        <v>1014</v>
      </c>
      <c r="H977" s="2" t="s">
        <v>91</v>
      </c>
      <c r="I977" s="2" t="s">
        <v>87</v>
      </c>
      <c r="J977" s="2">
        <v>3</v>
      </c>
      <c r="K977" s="2"/>
    </row>
    <row r="978" spans="1:11" x14ac:dyDescent="0.15">
      <c r="A978" s="2" t="s">
        <v>527</v>
      </c>
      <c r="B978" s="2" t="s">
        <v>284</v>
      </c>
      <c r="C978" s="16" t="s">
        <v>528</v>
      </c>
      <c r="D978" s="2" t="s">
        <v>99</v>
      </c>
      <c r="E978" s="2" t="s">
        <v>163</v>
      </c>
      <c r="F978" s="2" t="s">
        <v>200</v>
      </c>
      <c r="G978" s="2">
        <v>1009</v>
      </c>
      <c r="H978" s="2" t="s">
        <v>91</v>
      </c>
      <c r="I978" s="2" t="s">
        <v>87</v>
      </c>
      <c r="J978" s="2">
        <v>3</v>
      </c>
      <c r="K978" s="2"/>
    </row>
    <row r="979" spans="1:11" x14ac:dyDescent="0.15">
      <c r="A979" s="2" t="s">
        <v>527</v>
      </c>
      <c r="B979" s="2" t="s">
        <v>284</v>
      </c>
      <c r="C979" s="16" t="s">
        <v>528</v>
      </c>
      <c r="D979" s="2" t="s">
        <v>99</v>
      </c>
      <c r="E979" s="2" t="s">
        <v>163</v>
      </c>
      <c r="F979" s="2" t="s">
        <v>138</v>
      </c>
      <c r="G979" s="2">
        <v>946</v>
      </c>
      <c r="H979" s="2" t="s">
        <v>91</v>
      </c>
      <c r="I979" s="2" t="s">
        <v>87</v>
      </c>
      <c r="J979" s="2">
        <v>3</v>
      </c>
      <c r="K979" s="2"/>
    </row>
    <row r="980" spans="1:11" x14ac:dyDescent="0.15">
      <c r="A980" s="2" t="s">
        <v>527</v>
      </c>
      <c r="B980" s="2" t="s">
        <v>284</v>
      </c>
      <c r="C980" s="16" t="s">
        <v>528</v>
      </c>
      <c r="D980" s="2" t="s">
        <v>99</v>
      </c>
      <c r="E980" s="2" t="s">
        <v>163</v>
      </c>
      <c r="F980" s="2" t="s">
        <v>355</v>
      </c>
      <c r="G980" s="2">
        <v>1384</v>
      </c>
      <c r="H980" s="2" t="s">
        <v>91</v>
      </c>
      <c r="I980" s="2" t="s">
        <v>81</v>
      </c>
      <c r="J980" s="2">
        <v>1</v>
      </c>
      <c r="K980" s="2"/>
    </row>
    <row r="981" spans="1:11" x14ac:dyDescent="0.15">
      <c r="A981" s="2" t="s">
        <v>527</v>
      </c>
      <c r="B981" s="2" t="s">
        <v>284</v>
      </c>
      <c r="C981" s="31" t="s">
        <v>528</v>
      </c>
      <c r="D981" s="16" t="s">
        <v>99</v>
      </c>
      <c r="E981" s="2" t="s">
        <v>163</v>
      </c>
      <c r="F981" s="2" t="s">
        <v>179</v>
      </c>
      <c r="G981" s="2">
        <v>1587</v>
      </c>
      <c r="H981" s="2" t="s">
        <v>91</v>
      </c>
      <c r="I981" s="2" t="s">
        <v>81</v>
      </c>
      <c r="J981" s="2">
        <v>2</v>
      </c>
      <c r="K981" s="2"/>
    </row>
    <row r="982" spans="1:11" x14ac:dyDescent="0.15">
      <c r="A982" s="2" t="s">
        <v>527</v>
      </c>
      <c r="B982" s="2" t="s">
        <v>284</v>
      </c>
      <c r="C982" s="16" t="s">
        <v>528</v>
      </c>
      <c r="D982" s="2" t="s">
        <v>99</v>
      </c>
      <c r="E982" s="2" t="s">
        <v>163</v>
      </c>
      <c r="F982" s="2" t="s">
        <v>175</v>
      </c>
      <c r="G982" s="2">
        <v>2307</v>
      </c>
      <c r="H982" s="2" t="s">
        <v>91</v>
      </c>
      <c r="I982" s="2" t="s">
        <v>81</v>
      </c>
      <c r="J982" s="2">
        <v>2</v>
      </c>
      <c r="K982" s="2"/>
    </row>
    <row r="983" spans="1:11" x14ac:dyDescent="0.15">
      <c r="A983" s="2" t="s">
        <v>527</v>
      </c>
      <c r="B983" s="2" t="s">
        <v>284</v>
      </c>
      <c r="C983" s="16" t="s">
        <v>528</v>
      </c>
      <c r="D983" s="2" t="s">
        <v>99</v>
      </c>
      <c r="E983" s="2" t="s">
        <v>314</v>
      </c>
      <c r="F983" s="2" t="s">
        <v>531</v>
      </c>
      <c r="G983" s="2">
        <v>2285</v>
      </c>
      <c r="H983" s="2" t="s">
        <v>91</v>
      </c>
      <c r="I983" s="2" t="s">
        <v>81</v>
      </c>
      <c r="J983" s="2">
        <v>1</v>
      </c>
      <c r="K983" s="2"/>
    </row>
    <row r="984" spans="1:11" x14ac:dyDescent="0.15">
      <c r="A984" s="2" t="s">
        <v>527</v>
      </c>
      <c r="B984" s="2" t="s">
        <v>284</v>
      </c>
      <c r="C984" s="16" t="s">
        <v>528</v>
      </c>
      <c r="D984" s="2" t="s">
        <v>99</v>
      </c>
      <c r="E984" s="2" t="s">
        <v>314</v>
      </c>
      <c r="F984" s="2" t="s">
        <v>496</v>
      </c>
      <c r="G984" s="2">
        <v>1401</v>
      </c>
      <c r="H984" s="2" t="s">
        <v>91</v>
      </c>
      <c r="I984" s="2" t="s">
        <v>80</v>
      </c>
      <c r="J984" s="2">
        <v>1</v>
      </c>
      <c r="K984" s="2"/>
    </row>
    <row r="985" spans="1:11" x14ac:dyDescent="0.15">
      <c r="A985" s="2" t="s">
        <v>527</v>
      </c>
      <c r="B985" s="2" t="s">
        <v>284</v>
      </c>
      <c r="C985" s="16" t="s">
        <v>528</v>
      </c>
      <c r="D985" s="2" t="s">
        <v>99</v>
      </c>
      <c r="E985" s="2" t="s">
        <v>314</v>
      </c>
      <c r="F985" s="2" t="s">
        <v>386</v>
      </c>
      <c r="G985" s="2">
        <v>2425</v>
      </c>
      <c r="H985" s="2" t="s">
        <v>91</v>
      </c>
      <c r="I985" s="2" t="s">
        <v>79</v>
      </c>
      <c r="J985" s="2">
        <v>1</v>
      </c>
      <c r="K985" s="2"/>
    </row>
    <row r="986" spans="1:11" x14ac:dyDescent="0.15">
      <c r="A986" s="2" t="s">
        <v>527</v>
      </c>
      <c r="B986" s="2" t="s">
        <v>284</v>
      </c>
      <c r="C986" s="16" t="s">
        <v>528</v>
      </c>
      <c r="D986" s="2" t="s">
        <v>99</v>
      </c>
      <c r="E986" s="2" t="s">
        <v>314</v>
      </c>
      <c r="F986" s="2" t="s">
        <v>199</v>
      </c>
      <c r="G986" s="2">
        <v>1820</v>
      </c>
      <c r="H986" s="2" t="s">
        <v>91</v>
      </c>
      <c r="I986" s="2" t="s">
        <v>79</v>
      </c>
      <c r="J986" s="2">
        <v>2</v>
      </c>
      <c r="K986" s="2"/>
    </row>
    <row r="987" spans="1:11" x14ac:dyDescent="0.15">
      <c r="A987" s="2" t="s">
        <v>527</v>
      </c>
      <c r="B987" s="2" t="s">
        <v>284</v>
      </c>
      <c r="C987" s="16" t="s">
        <v>528</v>
      </c>
      <c r="D987" s="2" t="s">
        <v>99</v>
      </c>
      <c r="E987" s="2" t="s">
        <v>314</v>
      </c>
      <c r="F987" s="2" t="s">
        <v>168</v>
      </c>
      <c r="G987" s="2">
        <v>2897</v>
      </c>
      <c r="H987" s="2" t="s">
        <v>91</v>
      </c>
      <c r="I987" s="2" t="s">
        <v>72</v>
      </c>
      <c r="J987" s="2">
        <v>2</v>
      </c>
      <c r="K987" s="2"/>
    </row>
    <row r="988" spans="1:11" x14ac:dyDescent="0.15">
      <c r="A988" s="2" t="s">
        <v>527</v>
      </c>
      <c r="B988" s="2" t="s">
        <v>284</v>
      </c>
      <c r="C988" s="16" t="s">
        <v>528</v>
      </c>
      <c r="D988" s="2" t="s">
        <v>99</v>
      </c>
      <c r="E988" s="2" t="s">
        <v>314</v>
      </c>
      <c r="F988" s="2" t="s">
        <v>176</v>
      </c>
      <c r="G988" s="2">
        <v>2814</v>
      </c>
      <c r="H988" s="2" t="s">
        <v>91</v>
      </c>
      <c r="I988" s="2" t="s">
        <v>78</v>
      </c>
      <c r="J988" s="2">
        <v>2</v>
      </c>
      <c r="K988" s="2"/>
    </row>
    <row r="989" spans="1:11" x14ac:dyDescent="0.15">
      <c r="A989" s="2" t="s">
        <v>527</v>
      </c>
      <c r="B989" s="2" t="s">
        <v>284</v>
      </c>
      <c r="C989" s="16" t="s">
        <v>528</v>
      </c>
      <c r="D989" s="2" t="s">
        <v>99</v>
      </c>
      <c r="E989" s="2" t="s">
        <v>314</v>
      </c>
      <c r="F989" s="2" t="s">
        <v>130</v>
      </c>
      <c r="G989" s="2">
        <v>2795</v>
      </c>
      <c r="H989" s="2" t="s">
        <v>91</v>
      </c>
      <c r="I989" s="2" t="s">
        <v>74</v>
      </c>
      <c r="J989" s="2">
        <v>3</v>
      </c>
      <c r="K989" s="2"/>
    </row>
    <row r="990" spans="1:11" x14ac:dyDescent="0.15">
      <c r="A990" s="2" t="s">
        <v>527</v>
      </c>
      <c r="B990" s="2" t="s">
        <v>284</v>
      </c>
      <c r="C990" s="16" t="s">
        <v>528</v>
      </c>
      <c r="D990" s="2" t="s">
        <v>99</v>
      </c>
      <c r="E990" s="2" t="s">
        <v>314</v>
      </c>
      <c r="F990" s="2" t="s">
        <v>354</v>
      </c>
      <c r="G990" s="2">
        <v>3205</v>
      </c>
      <c r="H990" s="2" t="s">
        <v>91</v>
      </c>
      <c r="I990" s="2" t="s">
        <v>77</v>
      </c>
      <c r="J990" s="2">
        <v>1</v>
      </c>
      <c r="K990" s="2"/>
    </row>
    <row r="991" spans="1:11" x14ac:dyDescent="0.15">
      <c r="A991" s="2" t="s">
        <v>527</v>
      </c>
      <c r="B991" s="2" t="s">
        <v>284</v>
      </c>
      <c r="C991" s="16" t="s">
        <v>528</v>
      </c>
      <c r="D991" s="2" t="s">
        <v>99</v>
      </c>
      <c r="E991" s="2" t="s">
        <v>314</v>
      </c>
      <c r="F991" s="2" t="s">
        <v>497</v>
      </c>
      <c r="G991" s="2">
        <v>2996</v>
      </c>
      <c r="H991" s="2" t="s">
        <v>91</v>
      </c>
      <c r="I991" s="2" t="s">
        <v>88</v>
      </c>
      <c r="J991" s="2">
        <v>1</v>
      </c>
      <c r="K991" s="2"/>
    </row>
    <row r="992" spans="1:11" x14ac:dyDescent="0.15">
      <c r="A992" s="2" t="s">
        <v>527</v>
      </c>
      <c r="B992" s="2" t="s">
        <v>284</v>
      </c>
      <c r="C992" s="16" t="s">
        <v>528</v>
      </c>
      <c r="D992" s="2" t="s">
        <v>99</v>
      </c>
      <c r="E992" s="2" t="s">
        <v>314</v>
      </c>
      <c r="F992" s="2" t="s">
        <v>498</v>
      </c>
      <c r="G992" s="2">
        <v>3194</v>
      </c>
      <c r="H992" s="2" t="s">
        <v>91</v>
      </c>
      <c r="I992" s="2" t="s">
        <v>88</v>
      </c>
      <c r="J992" s="2">
        <v>1</v>
      </c>
      <c r="K992" s="2"/>
    </row>
    <row r="993" spans="1:11" x14ac:dyDescent="0.15">
      <c r="A993" s="2" t="s">
        <v>527</v>
      </c>
      <c r="B993" s="2" t="s">
        <v>284</v>
      </c>
      <c r="C993" s="16" t="s">
        <v>528</v>
      </c>
      <c r="D993" s="2" t="s">
        <v>99</v>
      </c>
      <c r="E993" s="2" t="s">
        <v>314</v>
      </c>
      <c r="F993" s="2" t="s">
        <v>177</v>
      </c>
      <c r="G993" s="2">
        <v>3277</v>
      </c>
      <c r="H993" s="2" t="s">
        <v>91</v>
      </c>
      <c r="I993" s="2" t="s">
        <v>78</v>
      </c>
      <c r="J993" s="2">
        <v>2</v>
      </c>
      <c r="K993" s="2"/>
    </row>
    <row r="994" spans="1:11" x14ac:dyDescent="0.15">
      <c r="A994" s="2" t="s">
        <v>527</v>
      </c>
      <c r="B994" s="2" t="s">
        <v>284</v>
      </c>
      <c r="C994" s="16" t="s">
        <v>528</v>
      </c>
      <c r="D994" s="2" t="s">
        <v>99</v>
      </c>
      <c r="E994" s="2" t="s">
        <v>314</v>
      </c>
      <c r="F994" s="2" t="s">
        <v>356</v>
      </c>
      <c r="G994" s="2">
        <v>3525</v>
      </c>
      <c r="H994" s="2" t="s">
        <v>91</v>
      </c>
      <c r="I994" s="2" t="s">
        <v>74</v>
      </c>
      <c r="J994" s="2">
        <v>3</v>
      </c>
      <c r="K994" s="2"/>
    </row>
    <row r="995" spans="1:11" x14ac:dyDescent="0.15">
      <c r="A995" s="2" t="s">
        <v>527</v>
      </c>
      <c r="B995" s="2" t="s">
        <v>284</v>
      </c>
      <c r="C995" s="16" t="s">
        <v>528</v>
      </c>
      <c r="D995" s="2" t="s">
        <v>99</v>
      </c>
      <c r="E995" s="2" t="s">
        <v>314</v>
      </c>
      <c r="F995" s="2" t="s">
        <v>179</v>
      </c>
      <c r="G995" s="2">
        <v>3745</v>
      </c>
      <c r="H995" s="2" t="s">
        <v>91</v>
      </c>
      <c r="I995" s="2" t="s">
        <v>81</v>
      </c>
      <c r="J995" s="2">
        <v>2</v>
      </c>
      <c r="K995" s="2"/>
    </row>
    <row r="996" spans="1:11" x14ac:dyDescent="0.15">
      <c r="A996" s="2" t="s">
        <v>527</v>
      </c>
      <c r="B996" s="2" t="s">
        <v>284</v>
      </c>
      <c r="C996" s="16" t="s">
        <v>528</v>
      </c>
      <c r="D996" s="2" t="s">
        <v>99</v>
      </c>
      <c r="E996" s="2" t="s">
        <v>314</v>
      </c>
      <c r="F996" s="2" t="s">
        <v>358</v>
      </c>
      <c r="G996" s="2">
        <v>4646</v>
      </c>
      <c r="H996" s="2" t="s">
        <v>91</v>
      </c>
      <c r="I996" s="2" t="s">
        <v>80</v>
      </c>
      <c r="J996" s="2">
        <v>3</v>
      </c>
      <c r="K996" s="2"/>
    </row>
    <row r="997" spans="1:11" x14ac:dyDescent="0.15">
      <c r="A997" s="2" t="s">
        <v>527</v>
      </c>
      <c r="B997" s="2" t="s">
        <v>284</v>
      </c>
      <c r="C997" s="16" t="s">
        <v>528</v>
      </c>
      <c r="D997" s="2" t="s">
        <v>108</v>
      </c>
      <c r="E997" s="2" t="s">
        <v>314</v>
      </c>
      <c r="F997" s="2" t="s">
        <v>139</v>
      </c>
      <c r="G997" s="2">
        <v>2856</v>
      </c>
      <c r="H997" s="2" t="s">
        <v>91</v>
      </c>
      <c r="I997" s="2" t="s">
        <v>78</v>
      </c>
      <c r="J997" s="2">
        <v>3</v>
      </c>
      <c r="K997" s="2"/>
    </row>
    <row r="998" spans="1:11" x14ac:dyDescent="0.15">
      <c r="A998" s="2" t="s">
        <v>527</v>
      </c>
      <c r="B998" s="2" t="s">
        <v>284</v>
      </c>
      <c r="C998" s="16" t="s">
        <v>528</v>
      </c>
      <c r="D998" s="2" t="s">
        <v>108</v>
      </c>
      <c r="E998" s="2" t="s">
        <v>163</v>
      </c>
      <c r="F998" s="2" t="s">
        <v>474</v>
      </c>
      <c r="G998" s="2">
        <v>580</v>
      </c>
      <c r="H998" s="2" t="s">
        <v>91</v>
      </c>
      <c r="I998" s="2" t="s">
        <v>85</v>
      </c>
      <c r="J998" s="2">
        <v>2</v>
      </c>
      <c r="K998" s="2"/>
    </row>
    <row r="999" spans="1:11" x14ac:dyDescent="0.15">
      <c r="A999" s="2" t="s">
        <v>527</v>
      </c>
      <c r="B999" s="2" t="s">
        <v>284</v>
      </c>
      <c r="C999" s="31" t="s">
        <v>528</v>
      </c>
      <c r="D999" s="16" t="s">
        <v>108</v>
      </c>
      <c r="E999" s="2" t="s">
        <v>163</v>
      </c>
      <c r="F999" s="2" t="s">
        <v>181</v>
      </c>
      <c r="G999" s="2">
        <v>626</v>
      </c>
      <c r="H999" s="2" t="s">
        <v>91</v>
      </c>
      <c r="I999" s="2" t="s">
        <v>85</v>
      </c>
      <c r="J999" s="2">
        <v>2</v>
      </c>
      <c r="K999" s="2"/>
    </row>
    <row r="1000" spans="1:11" x14ac:dyDescent="0.15">
      <c r="A1000" s="2" t="s">
        <v>527</v>
      </c>
      <c r="B1000" s="2" t="s">
        <v>284</v>
      </c>
      <c r="C1000" s="16" t="s">
        <v>528</v>
      </c>
      <c r="D1000" s="2" t="s">
        <v>108</v>
      </c>
      <c r="E1000" s="2" t="s">
        <v>163</v>
      </c>
      <c r="F1000" s="2" t="s">
        <v>201</v>
      </c>
      <c r="G1000" s="2">
        <v>688</v>
      </c>
      <c r="H1000" s="2" t="s">
        <v>91</v>
      </c>
      <c r="I1000" s="2" t="s">
        <v>92</v>
      </c>
      <c r="J1000" s="2">
        <v>2</v>
      </c>
      <c r="K1000" s="2"/>
    </row>
    <row r="1001" spans="1:11" x14ac:dyDescent="0.15">
      <c r="A1001" s="2" t="s">
        <v>527</v>
      </c>
      <c r="B1001" s="2" t="s">
        <v>284</v>
      </c>
      <c r="C1001" s="16" t="s">
        <v>528</v>
      </c>
      <c r="D1001" s="2" t="s">
        <v>108</v>
      </c>
      <c r="E1001" s="2" t="s">
        <v>163</v>
      </c>
      <c r="F1001" s="2" t="s">
        <v>180</v>
      </c>
      <c r="G1001" s="2">
        <v>720</v>
      </c>
      <c r="H1001" s="2" t="s">
        <v>91</v>
      </c>
      <c r="I1001" s="2" t="s">
        <v>85</v>
      </c>
      <c r="J1001" s="2">
        <v>3</v>
      </c>
      <c r="K1001" s="2"/>
    </row>
    <row r="1002" spans="1:11" x14ac:dyDescent="0.15">
      <c r="A1002" s="2" t="s">
        <v>527</v>
      </c>
      <c r="B1002" s="2" t="s">
        <v>284</v>
      </c>
      <c r="C1002" s="16" t="s">
        <v>528</v>
      </c>
      <c r="D1002" s="2" t="s">
        <v>108</v>
      </c>
      <c r="E1002" s="2" t="s">
        <v>163</v>
      </c>
      <c r="F1002" s="2" t="s">
        <v>143</v>
      </c>
      <c r="G1002" s="2">
        <v>779</v>
      </c>
      <c r="H1002" s="2" t="s">
        <v>91</v>
      </c>
      <c r="I1002" s="2" t="s">
        <v>79</v>
      </c>
      <c r="J1002" s="2">
        <v>2</v>
      </c>
      <c r="K1002" s="2"/>
    </row>
    <row r="1003" spans="1:11" x14ac:dyDescent="0.15">
      <c r="A1003" s="2" t="s">
        <v>527</v>
      </c>
      <c r="B1003" s="2" t="s">
        <v>284</v>
      </c>
      <c r="C1003" s="16" t="s">
        <v>528</v>
      </c>
      <c r="D1003" s="2" t="s">
        <v>108</v>
      </c>
      <c r="E1003" s="2" t="s">
        <v>163</v>
      </c>
      <c r="F1003" s="2" t="s">
        <v>149</v>
      </c>
      <c r="G1003" s="2">
        <v>811</v>
      </c>
      <c r="H1003" s="2" t="s">
        <v>91</v>
      </c>
      <c r="I1003" s="2" t="s">
        <v>78</v>
      </c>
      <c r="J1003" s="2">
        <v>2</v>
      </c>
      <c r="K1003" s="2"/>
    </row>
    <row r="1004" spans="1:11" x14ac:dyDescent="0.15">
      <c r="A1004" s="2" t="s">
        <v>527</v>
      </c>
      <c r="B1004" s="2" t="s">
        <v>284</v>
      </c>
      <c r="C1004" s="16" t="s">
        <v>528</v>
      </c>
      <c r="D1004" s="2" t="s">
        <v>108</v>
      </c>
      <c r="E1004" s="2" t="s">
        <v>163</v>
      </c>
      <c r="F1004" s="2" t="s">
        <v>110</v>
      </c>
      <c r="G1004" s="2">
        <v>823</v>
      </c>
      <c r="H1004" s="2" t="s">
        <v>91</v>
      </c>
      <c r="I1004" s="2" t="s">
        <v>89</v>
      </c>
      <c r="J1004" s="2">
        <v>2</v>
      </c>
      <c r="K1004" s="2"/>
    </row>
    <row r="1005" spans="1:11" x14ac:dyDescent="0.15">
      <c r="A1005" s="2" t="s">
        <v>527</v>
      </c>
      <c r="B1005" s="2" t="s">
        <v>284</v>
      </c>
      <c r="C1005" s="16" t="s">
        <v>528</v>
      </c>
      <c r="D1005" s="2" t="s">
        <v>108</v>
      </c>
      <c r="E1005" s="2" t="s">
        <v>163</v>
      </c>
      <c r="F1005" s="2" t="s">
        <v>183</v>
      </c>
      <c r="G1005" s="2">
        <v>919</v>
      </c>
      <c r="H1005" s="2" t="s">
        <v>91</v>
      </c>
      <c r="I1005" s="2" t="s">
        <v>78</v>
      </c>
      <c r="J1005" s="2">
        <v>2</v>
      </c>
      <c r="K1005" s="2"/>
    </row>
    <row r="1006" spans="1:11" x14ac:dyDescent="0.15">
      <c r="A1006" s="2" t="s">
        <v>527</v>
      </c>
      <c r="B1006" s="2" t="s">
        <v>284</v>
      </c>
      <c r="C1006" s="16" t="s">
        <v>528</v>
      </c>
      <c r="D1006" s="2" t="s">
        <v>108</v>
      </c>
      <c r="E1006" s="2" t="s">
        <v>163</v>
      </c>
      <c r="F1006" s="2" t="s">
        <v>184</v>
      </c>
      <c r="G1006" s="2">
        <v>979</v>
      </c>
      <c r="H1006" s="2" t="s">
        <v>91</v>
      </c>
      <c r="I1006" s="2" t="s">
        <v>83</v>
      </c>
      <c r="J1006" s="2">
        <v>3</v>
      </c>
      <c r="K1006" s="2"/>
    </row>
    <row r="1007" spans="1:11" x14ac:dyDescent="0.15">
      <c r="A1007" s="2" t="s">
        <v>527</v>
      </c>
      <c r="B1007" s="2" t="s">
        <v>284</v>
      </c>
      <c r="C1007" s="16" t="s">
        <v>528</v>
      </c>
      <c r="D1007" s="2" t="s">
        <v>108</v>
      </c>
      <c r="E1007" s="2" t="s">
        <v>163</v>
      </c>
      <c r="F1007" s="2" t="s">
        <v>148</v>
      </c>
      <c r="G1007" s="2">
        <v>985</v>
      </c>
      <c r="H1007" s="2" t="s">
        <v>91</v>
      </c>
      <c r="I1007" s="2" t="s">
        <v>78</v>
      </c>
      <c r="J1007" s="2">
        <v>2</v>
      </c>
      <c r="K1007" s="2"/>
    </row>
    <row r="1008" spans="1:11" x14ac:dyDescent="0.15">
      <c r="A1008" s="2" t="s">
        <v>527</v>
      </c>
      <c r="B1008" s="2" t="s">
        <v>284</v>
      </c>
      <c r="C1008" s="31" t="s">
        <v>528</v>
      </c>
      <c r="D1008" s="16" t="s">
        <v>108</v>
      </c>
      <c r="E1008" s="2" t="s">
        <v>163</v>
      </c>
      <c r="F1008" s="2" t="s">
        <v>115</v>
      </c>
      <c r="G1008" s="2">
        <v>1002</v>
      </c>
      <c r="H1008" s="2" t="s">
        <v>91</v>
      </c>
      <c r="I1008" s="2" t="s">
        <v>80</v>
      </c>
      <c r="J1008" s="2">
        <v>3</v>
      </c>
      <c r="K1008" s="2"/>
    </row>
    <row r="1009" spans="1:11" x14ac:dyDescent="0.15">
      <c r="A1009" s="36" t="s">
        <v>527</v>
      </c>
      <c r="B1009" s="36" t="s">
        <v>284</v>
      </c>
      <c r="C1009" s="37" t="s">
        <v>528</v>
      </c>
      <c r="D1009" s="36" t="s">
        <v>108</v>
      </c>
      <c r="E1009" s="36" t="s">
        <v>314</v>
      </c>
      <c r="F1009" s="36" t="s">
        <v>532</v>
      </c>
      <c r="G1009" s="36">
        <v>1720</v>
      </c>
      <c r="H1009" s="36" t="s">
        <v>91</v>
      </c>
      <c r="I1009" s="36" t="s">
        <v>74</v>
      </c>
      <c r="J1009" s="36">
        <v>1</v>
      </c>
      <c r="K1009" s="36"/>
    </row>
    <row r="1010" spans="1:11" x14ac:dyDescent="0.15">
      <c r="A1010" s="2" t="s">
        <v>527</v>
      </c>
      <c r="B1010" s="2" t="s">
        <v>284</v>
      </c>
      <c r="C1010" s="16" t="s">
        <v>528</v>
      </c>
      <c r="D1010" s="2" t="s">
        <v>108</v>
      </c>
      <c r="E1010" s="2" t="s">
        <v>314</v>
      </c>
      <c r="F1010" s="2" t="s">
        <v>187</v>
      </c>
      <c r="G1010" s="2">
        <v>1537</v>
      </c>
      <c r="H1010" s="2" t="s">
        <v>91</v>
      </c>
      <c r="I1010" s="2" t="s">
        <v>98</v>
      </c>
      <c r="J1010" s="2">
        <v>2</v>
      </c>
      <c r="K1010" s="2"/>
    </row>
    <row r="1011" spans="1:11" x14ac:dyDescent="0.15">
      <c r="A1011" s="2" t="s">
        <v>527</v>
      </c>
      <c r="B1011" s="2" t="s">
        <v>284</v>
      </c>
      <c r="C1011" s="16" t="s">
        <v>528</v>
      </c>
      <c r="D1011" s="2" t="s">
        <v>108</v>
      </c>
      <c r="E1011" s="2" t="s">
        <v>314</v>
      </c>
      <c r="F1011" s="2" t="s">
        <v>143</v>
      </c>
      <c r="G1011" s="2">
        <v>1725</v>
      </c>
      <c r="H1011" s="2" t="s">
        <v>91</v>
      </c>
      <c r="I1011" s="2" t="s">
        <v>79</v>
      </c>
      <c r="J1011" s="2">
        <v>2</v>
      </c>
      <c r="K1011" s="2"/>
    </row>
    <row r="1012" spans="1:11" x14ac:dyDescent="0.15">
      <c r="A1012" s="2" t="s">
        <v>527</v>
      </c>
      <c r="B1012" s="2" t="s">
        <v>284</v>
      </c>
      <c r="C1012" s="16" t="s">
        <v>528</v>
      </c>
      <c r="D1012" s="2" t="s">
        <v>108</v>
      </c>
      <c r="E1012" s="2" t="s">
        <v>314</v>
      </c>
      <c r="F1012" s="2" t="s">
        <v>490</v>
      </c>
      <c r="G1012" s="2">
        <v>1846</v>
      </c>
      <c r="H1012" s="2" t="s">
        <v>91</v>
      </c>
      <c r="I1012" s="2" t="s">
        <v>74</v>
      </c>
      <c r="J1012" s="2">
        <v>1</v>
      </c>
      <c r="K1012" s="2"/>
    </row>
    <row r="1013" spans="1:11" x14ac:dyDescent="0.15">
      <c r="A1013" s="2" t="s">
        <v>527</v>
      </c>
      <c r="B1013" s="2" t="s">
        <v>284</v>
      </c>
      <c r="C1013" s="16" t="s">
        <v>528</v>
      </c>
      <c r="D1013" s="2" t="s">
        <v>108</v>
      </c>
      <c r="E1013" s="2" t="s">
        <v>314</v>
      </c>
      <c r="F1013" s="2" t="s">
        <v>491</v>
      </c>
      <c r="G1013" s="2">
        <v>2504</v>
      </c>
      <c r="H1013" s="2" t="s">
        <v>91</v>
      </c>
      <c r="I1013" s="2" t="s">
        <v>88</v>
      </c>
      <c r="J1013" s="2">
        <v>1</v>
      </c>
      <c r="K1013" s="2"/>
    </row>
    <row r="1014" spans="1:11" x14ac:dyDescent="0.15">
      <c r="A1014" s="2" t="s">
        <v>527</v>
      </c>
      <c r="B1014" s="2" t="s">
        <v>284</v>
      </c>
      <c r="C1014" s="16" t="s">
        <v>528</v>
      </c>
      <c r="D1014" s="2" t="s">
        <v>108</v>
      </c>
      <c r="E1014" s="2" t="s">
        <v>314</v>
      </c>
      <c r="F1014" s="2" t="s">
        <v>363</v>
      </c>
      <c r="G1014" s="2">
        <v>2315</v>
      </c>
      <c r="H1014" s="2" t="s">
        <v>91</v>
      </c>
      <c r="I1014" s="2" t="s">
        <v>78</v>
      </c>
      <c r="J1014" s="2">
        <v>1</v>
      </c>
      <c r="K1014" s="2"/>
    </row>
    <row r="1015" spans="1:11" x14ac:dyDescent="0.15">
      <c r="A1015" s="2" t="s">
        <v>527</v>
      </c>
      <c r="B1015" s="2" t="s">
        <v>284</v>
      </c>
      <c r="C1015" s="16" t="s">
        <v>528</v>
      </c>
      <c r="D1015" s="2" t="s">
        <v>108</v>
      </c>
      <c r="E1015" s="2" t="s">
        <v>314</v>
      </c>
      <c r="F1015" s="2" t="s">
        <v>155</v>
      </c>
      <c r="G1015" s="2">
        <v>3396</v>
      </c>
      <c r="H1015" s="2" t="s">
        <v>91</v>
      </c>
      <c r="I1015" s="2" t="s">
        <v>89</v>
      </c>
      <c r="J1015" s="2">
        <v>3</v>
      </c>
      <c r="K1015" s="2"/>
    </row>
    <row r="1016" spans="1:11" x14ac:dyDescent="0.15">
      <c r="A1016" s="2" t="s">
        <v>527</v>
      </c>
      <c r="B1016" s="2" t="s">
        <v>284</v>
      </c>
      <c r="C1016" s="16" t="s">
        <v>528</v>
      </c>
      <c r="D1016" s="2" t="s">
        <v>108</v>
      </c>
      <c r="E1016" s="2" t="s">
        <v>314</v>
      </c>
      <c r="F1016" s="2" t="s">
        <v>478</v>
      </c>
      <c r="G1016" s="2">
        <v>3235</v>
      </c>
      <c r="H1016" s="2" t="s">
        <v>91</v>
      </c>
      <c r="I1016" s="2" t="s">
        <v>98</v>
      </c>
      <c r="J1016" s="2">
        <v>3</v>
      </c>
      <c r="K1016" s="2"/>
    </row>
    <row r="1017" spans="1:11" x14ac:dyDescent="0.15">
      <c r="A1017" s="2" t="s">
        <v>527</v>
      </c>
      <c r="B1017" s="2" t="s">
        <v>284</v>
      </c>
      <c r="C1017" s="16" t="s">
        <v>528</v>
      </c>
      <c r="D1017" s="2" t="s">
        <v>108</v>
      </c>
      <c r="E1017" s="2" t="s">
        <v>314</v>
      </c>
      <c r="F1017" s="2" t="s">
        <v>362</v>
      </c>
      <c r="G1017" s="2">
        <v>2479</v>
      </c>
      <c r="H1017" s="2" t="s">
        <v>91</v>
      </c>
      <c r="I1017" s="2" t="s">
        <v>78</v>
      </c>
      <c r="J1017" s="2">
        <v>2</v>
      </c>
      <c r="K1017" s="2"/>
    </row>
    <row r="1018" spans="1:11" x14ac:dyDescent="0.15">
      <c r="A1018" s="2" t="s">
        <v>527</v>
      </c>
      <c r="B1018" s="2" t="s">
        <v>284</v>
      </c>
      <c r="C1018" s="16" t="s">
        <v>528</v>
      </c>
      <c r="D1018" s="2" t="s">
        <v>108</v>
      </c>
      <c r="E1018" s="2" t="s">
        <v>314</v>
      </c>
      <c r="F1018" s="2" t="s">
        <v>364</v>
      </c>
      <c r="G1018" s="2">
        <v>3452</v>
      </c>
      <c r="H1018" s="2" t="s">
        <v>91</v>
      </c>
      <c r="I1018" s="2" t="s">
        <v>70</v>
      </c>
      <c r="J1018" s="2">
        <v>1</v>
      </c>
      <c r="K1018" s="2"/>
    </row>
    <row r="1019" spans="1:11" x14ac:dyDescent="0.15">
      <c r="A1019" s="2" t="s">
        <v>527</v>
      </c>
      <c r="B1019" s="2" t="s">
        <v>284</v>
      </c>
      <c r="C1019" s="31" t="s">
        <v>528</v>
      </c>
      <c r="D1019" s="16" t="s">
        <v>99</v>
      </c>
      <c r="E1019" s="2" t="s">
        <v>314</v>
      </c>
      <c r="F1019" s="2" t="s">
        <v>109</v>
      </c>
      <c r="G1019" s="2">
        <v>3331</v>
      </c>
      <c r="H1019" s="2" t="s">
        <v>91</v>
      </c>
      <c r="I1019" s="2" t="s">
        <v>78</v>
      </c>
      <c r="J1019" s="2">
        <v>2</v>
      </c>
      <c r="K1019" s="2"/>
    </row>
    <row r="1020" spans="1:11" x14ac:dyDescent="0.15">
      <c r="A1020" s="2" t="s">
        <v>527</v>
      </c>
      <c r="B1020" s="2" t="s">
        <v>284</v>
      </c>
      <c r="C1020" s="16" t="s">
        <v>528</v>
      </c>
      <c r="D1020" s="2" t="s">
        <v>99</v>
      </c>
      <c r="E1020" s="2" t="s">
        <v>185</v>
      </c>
      <c r="F1020" s="2" t="s">
        <v>495</v>
      </c>
      <c r="G1020" s="2">
        <v>308</v>
      </c>
      <c r="H1020" s="2" t="s">
        <v>91</v>
      </c>
      <c r="I1020" s="2" t="s">
        <v>92</v>
      </c>
      <c r="J1020" s="2">
        <v>1</v>
      </c>
      <c r="K1020" s="2">
        <v>-0.2</v>
      </c>
    </row>
    <row r="1021" spans="1:11" x14ac:dyDescent="0.15">
      <c r="A1021" s="2" t="s">
        <v>527</v>
      </c>
      <c r="B1021" s="2" t="s">
        <v>284</v>
      </c>
      <c r="C1021" s="16" t="s">
        <v>528</v>
      </c>
      <c r="D1021" s="2" t="s">
        <v>99</v>
      </c>
      <c r="E1021" s="2" t="s">
        <v>185</v>
      </c>
      <c r="F1021" s="2" t="s">
        <v>500</v>
      </c>
      <c r="G1021" s="2">
        <v>452</v>
      </c>
      <c r="H1021" s="2" t="s">
        <v>91</v>
      </c>
      <c r="I1021" s="2" t="s">
        <v>76</v>
      </c>
      <c r="J1021" s="2">
        <v>1</v>
      </c>
      <c r="K1021" s="2">
        <v>0.7</v>
      </c>
    </row>
    <row r="1022" spans="1:11" x14ac:dyDescent="0.15">
      <c r="A1022" s="2" t="s">
        <v>527</v>
      </c>
      <c r="B1022" s="2" t="s">
        <v>284</v>
      </c>
      <c r="C1022" s="16" t="s">
        <v>528</v>
      </c>
      <c r="D1022" s="2" t="s">
        <v>99</v>
      </c>
      <c r="E1022" s="2" t="s">
        <v>185</v>
      </c>
      <c r="F1022" s="2" t="s">
        <v>369</v>
      </c>
      <c r="G1022" s="2">
        <v>419</v>
      </c>
      <c r="H1022" s="2" t="s">
        <v>91</v>
      </c>
      <c r="I1022" s="2" t="s">
        <v>92</v>
      </c>
      <c r="J1022" s="2">
        <v>1</v>
      </c>
      <c r="K1022" s="2">
        <v>1.1000000000000001</v>
      </c>
    </row>
    <row r="1023" spans="1:11" x14ac:dyDescent="0.15">
      <c r="A1023" s="2" t="s">
        <v>527</v>
      </c>
      <c r="B1023" s="2" t="s">
        <v>284</v>
      </c>
      <c r="C1023" s="16" t="s">
        <v>528</v>
      </c>
      <c r="D1023" s="2" t="s">
        <v>99</v>
      </c>
      <c r="E1023" s="2" t="s">
        <v>185</v>
      </c>
      <c r="F1023" s="2" t="s">
        <v>90</v>
      </c>
      <c r="G1023" s="2">
        <v>430</v>
      </c>
      <c r="H1023" s="2" t="s">
        <v>91</v>
      </c>
      <c r="I1023" s="2" t="s">
        <v>79</v>
      </c>
      <c r="J1023" s="2">
        <v>2</v>
      </c>
      <c r="K1023" s="2">
        <v>3.2</v>
      </c>
    </row>
    <row r="1024" spans="1:11" x14ac:dyDescent="0.15">
      <c r="A1024" s="2" t="s">
        <v>527</v>
      </c>
      <c r="B1024" s="2" t="s">
        <v>284</v>
      </c>
      <c r="C1024" s="16" t="s">
        <v>528</v>
      </c>
      <c r="D1024" s="2" t="s">
        <v>99</v>
      </c>
      <c r="E1024" s="2" t="s">
        <v>185</v>
      </c>
      <c r="F1024" s="2" t="s">
        <v>470</v>
      </c>
      <c r="G1024" s="2">
        <v>444</v>
      </c>
      <c r="H1024" s="2" t="s">
        <v>91</v>
      </c>
      <c r="I1024" s="2" t="s">
        <v>74</v>
      </c>
      <c r="J1024" s="2">
        <v>1</v>
      </c>
      <c r="K1024" s="2">
        <v>1.9</v>
      </c>
    </row>
    <row r="1025" spans="1:11" x14ac:dyDescent="0.15">
      <c r="A1025" s="2" t="s">
        <v>527</v>
      </c>
      <c r="B1025" s="2" t="s">
        <v>284</v>
      </c>
      <c r="C1025" s="16" t="s">
        <v>528</v>
      </c>
      <c r="D1025" s="2" t="s">
        <v>99</v>
      </c>
      <c r="E1025" s="2" t="s">
        <v>185</v>
      </c>
      <c r="F1025" s="2" t="s">
        <v>195</v>
      </c>
      <c r="G1025" s="2">
        <v>479</v>
      </c>
      <c r="H1025" s="2" t="s">
        <v>91</v>
      </c>
      <c r="I1025" s="2" t="s">
        <v>80</v>
      </c>
      <c r="J1025" s="2">
        <v>2</v>
      </c>
      <c r="K1025" s="2">
        <v>0.4</v>
      </c>
    </row>
    <row r="1026" spans="1:11" x14ac:dyDescent="0.15">
      <c r="A1026" s="36" t="s">
        <v>527</v>
      </c>
      <c r="B1026" s="36" t="s">
        <v>284</v>
      </c>
      <c r="C1026" s="37" t="s">
        <v>528</v>
      </c>
      <c r="D1026" s="36" t="s">
        <v>99</v>
      </c>
      <c r="E1026" s="36" t="s">
        <v>185</v>
      </c>
      <c r="F1026" s="36" t="s">
        <v>377</v>
      </c>
      <c r="G1026" s="36">
        <v>455</v>
      </c>
      <c r="H1026" s="36" t="s">
        <v>91</v>
      </c>
      <c r="I1026" s="36" t="s">
        <v>89</v>
      </c>
      <c r="J1026" s="36">
        <v>1</v>
      </c>
      <c r="K1026" s="36">
        <v>1</v>
      </c>
    </row>
    <row r="1027" spans="1:11" x14ac:dyDescent="0.15">
      <c r="A1027" s="36" t="s">
        <v>527</v>
      </c>
      <c r="B1027" s="36" t="s">
        <v>284</v>
      </c>
      <c r="C1027" s="37" t="s">
        <v>528</v>
      </c>
      <c r="D1027" s="36" t="s">
        <v>99</v>
      </c>
      <c r="E1027" s="36" t="s">
        <v>185</v>
      </c>
      <c r="F1027" s="36" t="s">
        <v>140</v>
      </c>
      <c r="G1027" s="36">
        <v>498</v>
      </c>
      <c r="H1027" s="36" t="s">
        <v>91</v>
      </c>
      <c r="I1027" s="36" t="s">
        <v>80</v>
      </c>
      <c r="J1027" s="36">
        <v>2</v>
      </c>
      <c r="K1027" s="36">
        <v>-0.1</v>
      </c>
    </row>
    <row r="1028" spans="1:11" x14ac:dyDescent="0.15">
      <c r="A1028" s="2" t="s">
        <v>527</v>
      </c>
      <c r="B1028" s="2" t="s">
        <v>284</v>
      </c>
      <c r="C1028" s="16" t="s">
        <v>528</v>
      </c>
      <c r="D1028" s="2" t="s">
        <v>99</v>
      </c>
      <c r="E1028" s="2" t="s">
        <v>185</v>
      </c>
      <c r="F1028" s="2" t="s">
        <v>373</v>
      </c>
      <c r="G1028" s="2">
        <v>481</v>
      </c>
      <c r="H1028" s="2" t="s">
        <v>91</v>
      </c>
      <c r="I1028" s="2" t="s">
        <v>70</v>
      </c>
      <c r="J1028" s="2">
        <v>1</v>
      </c>
      <c r="K1028" s="2">
        <v>1.7</v>
      </c>
    </row>
    <row r="1029" spans="1:11" x14ac:dyDescent="0.15">
      <c r="A1029" s="2" t="s">
        <v>527</v>
      </c>
      <c r="B1029" s="2" t="s">
        <v>284</v>
      </c>
      <c r="C1029" s="16" t="s">
        <v>528</v>
      </c>
      <c r="D1029" s="2" t="s">
        <v>99</v>
      </c>
      <c r="E1029" s="2" t="s">
        <v>185</v>
      </c>
      <c r="F1029" s="2" t="s">
        <v>101</v>
      </c>
      <c r="G1029" s="2">
        <v>493</v>
      </c>
      <c r="H1029" s="2" t="s">
        <v>91</v>
      </c>
      <c r="I1029" s="2" t="s">
        <v>74</v>
      </c>
      <c r="J1029" s="2">
        <v>2</v>
      </c>
      <c r="K1029" s="2">
        <v>-0.8</v>
      </c>
    </row>
    <row r="1030" spans="1:11" x14ac:dyDescent="0.15">
      <c r="A1030" s="2" t="s">
        <v>527</v>
      </c>
      <c r="B1030" s="2" t="s">
        <v>284</v>
      </c>
      <c r="C1030" s="16" t="s">
        <v>528</v>
      </c>
      <c r="D1030" s="2" t="s">
        <v>99</v>
      </c>
      <c r="E1030" s="2" t="s">
        <v>185</v>
      </c>
      <c r="F1030" s="2" t="s">
        <v>129</v>
      </c>
      <c r="G1030" s="2">
        <v>510</v>
      </c>
      <c r="H1030" s="2" t="s">
        <v>91</v>
      </c>
      <c r="I1030" s="2" t="s">
        <v>80</v>
      </c>
      <c r="J1030" s="2">
        <v>2</v>
      </c>
      <c r="K1030" s="2">
        <v>-3.4</v>
      </c>
    </row>
    <row r="1031" spans="1:11" x14ac:dyDescent="0.15">
      <c r="A1031" s="2" t="s">
        <v>527</v>
      </c>
      <c r="B1031" s="2" t="s">
        <v>284</v>
      </c>
      <c r="C1031" s="16" t="s">
        <v>528</v>
      </c>
      <c r="D1031" s="2" t="s">
        <v>99</v>
      </c>
      <c r="E1031" s="2" t="s">
        <v>185</v>
      </c>
      <c r="F1031" s="2" t="s">
        <v>134</v>
      </c>
      <c r="G1031" s="2">
        <v>550</v>
      </c>
      <c r="H1031" s="2" t="s">
        <v>91</v>
      </c>
      <c r="I1031" s="2" t="s">
        <v>77</v>
      </c>
      <c r="J1031" s="2">
        <v>3</v>
      </c>
      <c r="K1031" s="2">
        <v>0.8</v>
      </c>
    </row>
    <row r="1032" spans="1:11" x14ac:dyDescent="0.15">
      <c r="A1032" s="2" t="s">
        <v>527</v>
      </c>
      <c r="B1032" s="2" t="s">
        <v>284</v>
      </c>
      <c r="C1032" s="16" t="s">
        <v>528</v>
      </c>
      <c r="D1032" s="2" t="s">
        <v>99</v>
      </c>
      <c r="E1032" s="2" t="s">
        <v>185</v>
      </c>
      <c r="F1032" s="2" t="s">
        <v>136</v>
      </c>
      <c r="G1032" s="2">
        <v>591</v>
      </c>
      <c r="H1032" s="2" t="s">
        <v>91</v>
      </c>
      <c r="I1032" s="2" t="s">
        <v>77</v>
      </c>
      <c r="J1032" s="2">
        <v>2</v>
      </c>
      <c r="K1032" s="2">
        <v>2.1</v>
      </c>
    </row>
    <row r="1033" spans="1:11" x14ac:dyDescent="0.15">
      <c r="A1033" s="2" t="s">
        <v>527</v>
      </c>
      <c r="B1033" s="2" t="s">
        <v>284</v>
      </c>
      <c r="C1033" s="16" t="s">
        <v>528</v>
      </c>
      <c r="D1033" s="2" t="s">
        <v>99</v>
      </c>
      <c r="E1033" s="2" t="s">
        <v>185</v>
      </c>
      <c r="F1033" s="2" t="s">
        <v>82</v>
      </c>
      <c r="G1033" s="2">
        <v>358</v>
      </c>
      <c r="H1033" s="2" t="s">
        <v>91</v>
      </c>
      <c r="I1033" s="2" t="s">
        <v>76</v>
      </c>
      <c r="J1033" s="2">
        <v>2</v>
      </c>
      <c r="K1033" s="2">
        <v>2.9</v>
      </c>
    </row>
    <row r="1034" spans="1:11" x14ac:dyDescent="0.15">
      <c r="A1034" s="2" t="s">
        <v>527</v>
      </c>
      <c r="B1034" s="2" t="s">
        <v>284</v>
      </c>
      <c r="C1034" s="16" t="s">
        <v>528</v>
      </c>
      <c r="D1034" s="2" t="s">
        <v>99</v>
      </c>
      <c r="E1034" s="2" t="s">
        <v>185</v>
      </c>
      <c r="F1034" s="2" t="s">
        <v>510</v>
      </c>
      <c r="G1034" s="2">
        <v>355</v>
      </c>
      <c r="H1034" s="2" t="s">
        <v>91</v>
      </c>
      <c r="I1034" s="2" t="s">
        <v>325</v>
      </c>
      <c r="J1034" s="2">
        <v>1</v>
      </c>
      <c r="K1034" s="2">
        <v>0.8</v>
      </c>
    </row>
    <row r="1035" spans="1:11" x14ac:dyDescent="0.15">
      <c r="A1035" s="2" t="s">
        <v>527</v>
      </c>
      <c r="B1035" s="2" t="s">
        <v>284</v>
      </c>
      <c r="C1035" s="16" t="s">
        <v>528</v>
      </c>
      <c r="D1035" s="2" t="s">
        <v>99</v>
      </c>
      <c r="E1035" s="2" t="s">
        <v>185</v>
      </c>
      <c r="F1035" s="2" t="s">
        <v>102</v>
      </c>
      <c r="G1035" s="2">
        <v>429</v>
      </c>
      <c r="H1035" s="2" t="s">
        <v>91</v>
      </c>
      <c r="I1035" s="2" t="s">
        <v>79</v>
      </c>
      <c r="J1035" s="2">
        <v>2</v>
      </c>
      <c r="K1035" s="2">
        <v>2.4</v>
      </c>
    </row>
    <row r="1036" spans="1:11" x14ac:dyDescent="0.15">
      <c r="A1036" s="2" t="s">
        <v>527</v>
      </c>
      <c r="B1036" s="2" t="s">
        <v>284</v>
      </c>
      <c r="C1036" s="16" t="s">
        <v>528</v>
      </c>
      <c r="D1036" s="2" t="s">
        <v>99</v>
      </c>
      <c r="E1036" s="2" t="s">
        <v>185</v>
      </c>
      <c r="F1036" s="2" t="s">
        <v>374</v>
      </c>
      <c r="G1036" s="2">
        <v>421</v>
      </c>
      <c r="H1036" s="2" t="s">
        <v>91</v>
      </c>
      <c r="I1036" s="2" t="s">
        <v>77</v>
      </c>
      <c r="J1036" s="2">
        <v>1</v>
      </c>
      <c r="K1036" s="2">
        <v>-0.1</v>
      </c>
    </row>
    <row r="1037" spans="1:11" x14ac:dyDescent="0.15">
      <c r="A1037" s="2" t="s">
        <v>527</v>
      </c>
      <c r="B1037" s="2" t="s">
        <v>284</v>
      </c>
      <c r="C1037" s="16" t="s">
        <v>528</v>
      </c>
      <c r="D1037" s="2" t="s">
        <v>99</v>
      </c>
      <c r="E1037" s="2" t="s">
        <v>185</v>
      </c>
      <c r="F1037" s="2" t="s">
        <v>75</v>
      </c>
      <c r="G1037" s="2">
        <v>434</v>
      </c>
      <c r="H1037" s="2" t="s">
        <v>91</v>
      </c>
      <c r="I1037" s="2" t="s">
        <v>76</v>
      </c>
      <c r="J1037" s="2">
        <v>2</v>
      </c>
      <c r="K1037" s="2">
        <v>-1.2</v>
      </c>
    </row>
    <row r="1038" spans="1:11" x14ac:dyDescent="0.15">
      <c r="A1038" s="36" t="s">
        <v>527</v>
      </c>
      <c r="B1038" s="36" t="s">
        <v>284</v>
      </c>
      <c r="C1038" s="37" t="s">
        <v>528</v>
      </c>
      <c r="D1038" s="36" t="s">
        <v>99</v>
      </c>
      <c r="E1038" s="36" t="s">
        <v>185</v>
      </c>
      <c r="F1038" s="36" t="s">
        <v>103</v>
      </c>
      <c r="G1038" s="36">
        <v>514</v>
      </c>
      <c r="H1038" s="36" t="s">
        <v>91</v>
      </c>
      <c r="I1038" s="36" t="s">
        <v>78</v>
      </c>
      <c r="J1038" s="36">
        <v>3</v>
      </c>
      <c r="K1038" s="36">
        <v>-0.5</v>
      </c>
    </row>
    <row r="1039" spans="1:11" x14ac:dyDescent="0.15">
      <c r="A1039" s="2" t="s">
        <v>527</v>
      </c>
      <c r="B1039" s="2" t="s">
        <v>284</v>
      </c>
      <c r="C1039" s="16" t="s">
        <v>528</v>
      </c>
      <c r="D1039" s="2" t="s">
        <v>99</v>
      </c>
      <c r="E1039" s="2" t="s">
        <v>185</v>
      </c>
      <c r="F1039" s="2" t="s">
        <v>137</v>
      </c>
      <c r="G1039" s="2">
        <v>501</v>
      </c>
      <c r="H1039" s="2" t="s">
        <v>91</v>
      </c>
      <c r="I1039" s="2" t="s">
        <v>71</v>
      </c>
      <c r="J1039" s="2">
        <v>2</v>
      </c>
      <c r="K1039" s="2">
        <v>-0.4</v>
      </c>
    </row>
    <row r="1040" spans="1:11" x14ac:dyDescent="0.15">
      <c r="A1040" s="36" t="s">
        <v>527</v>
      </c>
      <c r="B1040" s="36" t="s">
        <v>284</v>
      </c>
      <c r="C1040" s="37" t="s">
        <v>528</v>
      </c>
      <c r="D1040" s="36" t="s">
        <v>99</v>
      </c>
      <c r="E1040" s="36" t="s">
        <v>185</v>
      </c>
      <c r="F1040" s="36" t="s">
        <v>127</v>
      </c>
      <c r="G1040" s="36">
        <v>488</v>
      </c>
      <c r="H1040" s="36" t="s">
        <v>91</v>
      </c>
      <c r="I1040" s="36" t="s">
        <v>71</v>
      </c>
      <c r="J1040" s="36">
        <v>2</v>
      </c>
      <c r="K1040" s="36">
        <v>0.4</v>
      </c>
    </row>
    <row r="1041" spans="1:11" x14ac:dyDescent="0.15">
      <c r="A1041" s="2" t="s">
        <v>527</v>
      </c>
      <c r="B1041" s="2" t="s">
        <v>284</v>
      </c>
      <c r="C1041" s="16" t="s">
        <v>528</v>
      </c>
      <c r="D1041" s="2" t="s">
        <v>99</v>
      </c>
      <c r="E1041" s="2" t="s">
        <v>185</v>
      </c>
      <c r="F1041" s="2" t="s">
        <v>371</v>
      </c>
      <c r="G1041" s="2">
        <v>500</v>
      </c>
      <c r="H1041" s="2" t="s">
        <v>91</v>
      </c>
      <c r="I1041" s="2" t="s">
        <v>77</v>
      </c>
      <c r="J1041" s="2">
        <v>1</v>
      </c>
      <c r="K1041" s="2">
        <v>-1.3</v>
      </c>
    </row>
    <row r="1042" spans="1:11" x14ac:dyDescent="0.15">
      <c r="A1042" s="2" t="s">
        <v>527</v>
      </c>
      <c r="B1042" s="2" t="s">
        <v>284</v>
      </c>
      <c r="C1042" s="16" t="s">
        <v>528</v>
      </c>
      <c r="D1042" s="2" t="s">
        <v>99</v>
      </c>
      <c r="E1042" s="2" t="s">
        <v>185</v>
      </c>
      <c r="F1042" s="2" t="s">
        <v>448</v>
      </c>
      <c r="G1042" s="2">
        <v>552</v>
      </c>
      <c r="H1042" s="2" t="s">
        <v>91</v>
      </c>
      <c r="I1042" s="2" t="s">
        <v>70</v>
      </c>
      <c r="J1042" s="2">
        <v>2</v>
      </c>
      <c r="K1042" s="2">
        <v>1.5</v>
      </c>
    </row>
    <row r="1043" spans="1:11" x14ac:dyDescent="0.15">
      <c r="A1043" s="2" t="s">
        <v>527</v>
      </c>
      <c r="B1043" s="2" t="s">
        <v>284</v>
      </c>
      <c r="C1043" s="16" t="s">
        <v>528</v>
      </c>
      <c r="D1043" s="2" t="s">
        <v>108</v>
      </c>
      <c r="E1043" s="2" t="s">
        <v>185</v>
      </c>
      <c r="F1043" s="2" t="s">
        <v>132</v>
      </c>
      <c r="G1043" s="2">
        <v>613</v>
      </c>
      <c r="H1043" s="2" t="s">
        <v>91</v>
      </c>
      <c r="I1043" s="2" t="s">
        <v>71</v>
      </c>
      <c r="J1043" s="2">
        <v>3</v>
      </c>
      <c r="K1043" s="2">
        <v>-0.5</v>
      </c>
    </row>
    <row r="1044" spans="1:11" x14ac:dyDescent="0.15">
      <c r="A1044" s="2" t="s">
        <v>527</v>
      </c>
      <c r="B1044" s="2" t="s">
        <v>284</v>
      </c>
      <c r="C1044" s="16" t="s">
        <v>528</v>
      </c>
      <c r="D1044" s="2" t="s">
        <v>108</v>
      </c>
      <c r="E1044" s="2" t="s">
        <v>185</v>
      </c>
      <c r="F1044" s="2" t="s">
        <v>513</v>
      </c>
      <c r="G1044" s="2">
        <v>309</v>
      </c>
      <c r="H1044" s="2" t="s">
        <v>91</v>
      </c>
      <c r="I1044" s="2" t="s">
        <v>74</v>
      </c>
      <c r="J1044" s="2">
        <v>1</v>
      </c>
      <c r="K1044" s="2">
        <v>204</v>
      </c>
    </row>
    <row r="1045" spans="1:11" x14ac:dyDescent="0.15">
      <c r="A1045" s="2" t="s">
        <v>527</v>
      </c>
      <c r="B1045" s="2" t="s">
        <v>284</v>
      </c>
      <c r="C1045" s="16" t="s">
        <v>528</v>
      </c>
      <c r="D1045" s="2" t="s">
        <v>108</v>
      </c>
      <c r="E1045" s="2" t="s">
        <v>185</v>
      </c>
      <c r="F1045" s="2" t="s">
        <v>188</v>
      </c>
      <c r="G1045" s="2">
        <v>323</v>
      </c>
      <c r="H1045" s="2" t="s">
        <v>91</v>
      </c>
      <c r="I1045" s="2" t="s">
        <v>98</v>
      </c>
      <c r="J1045" s="2">
        <v>3</v>
      </c>
      <c r="K1045" s="2">
        <v>2.9</v>
      </c>
    </row>
    <row r="1046" spans="1:11" x14ac:dyDescent="0.15">
      <c r="A1046" s="36" t="s">
        <v>527</v>
      </c>
      <c r="B1046" s="36" t="s">
        <v>284</v>
      </c>
      <c r="C1046" s="37" t="s">
        <v>528</v>
      </c>
      <c r="D1046" s="36" t="s">
        <v>108</v>
      </c>
      <c r="E1046" s="36" t="s">
        <v>185</v>
      </c>
      <c r="F1046" s="36" t="s">
        <v>533</v>
      </c>
      <c r="G1046" s="36">
        <v>318</v>
      </c>
      <c r="H1046" s="36" t="s">
        <v>91</v>
      </c>
      <c r="I1046" s="36" t="s">
        <v>73</v>
      </c>
      <c r="J1046" s="36">
        <v>2</v>
      </c>
      <c r="K1046" s="36">
        <v>-0.9</v>
      </c>
    </row>
    <row r="1047" spans="1:11" x14ac:dyDescent="0.15">
      <c r="A1047" s="2" t="s">
        <v>527</v>
      </c>
      <c r="B1047" s="2" t="s">
        <v>284</v>
      </c>
      <c r="C1047" s="16" t="s">
        <v>528</v>
      </c>
      <c r="D1047" s="2" t="s">
        <v>108</v>
      </c>
      <c r="E1047" s="2" t="s">
        <v>185</v>
      </c>
      <c r="F1047" s="2" t="s">
        <v>106</v>
      </c>
      <c r="G1047" s="2">
        <v>410</v>
      </c>
      <c r="H1047" s="2" t="s">
        <v>91</v>
      </c>
      <c r="I1047" s="2" t="s">
        <v>74</v>
      </c>
      <c r="J1047" s="2">
        <v>3</v>
      </c>
      <c r="K1047" s="2">
        <v>0.3</v>
      </c>
    </row>
    <row r="1048" spans="1:11" x14ac:dyDescent="0.15">
      <c r="A1048" s="2" t="s">
        <v>527</v>
      </c>
      <c r="B1048" s="2" t="s">
        <v>284</v>
      </c>
      <c r="C1048" s="16" t="s">
        <v>528</v>
      </c>
      <c r="D1048" s="2" t="s">
        <v>108</v>
      </c>
      <c r="E1048" s="2" t="s">
        <v>185</v>
      </c>
      <c r="F1048" s="2" t="s">
        <v>368</v>
      </c>
      <c r="G1048" s="2">
        <v>433</v>
      </c>
      <c r="H1048" s="2" t="s">
        <v>91</v>
      </c>
      <c r="I1048" s="2" t="s">
        <v>77</v>
      </c>
      <c r="J1048" s="2">
        <v>1</v>
      </c>
      <c r="K1048" s="2">
        <v>0.7</v>
      </c>
    </row>
    <row r="1049" spans="1:11" x14ac:dyDescent="0.15">
      <c r="A1049" s="2" t="s">
        <v>527</v>
      </c>
      <c r="B1049" s="2" t="s">
        <v>284</v>
      </c>
      <c r="C1049" s="16" t="s">
        <v>528</v>
      </c>
      <c r="D1049" s="2" t="s">
        <v>108</v>
      </c>
      <c r="E1049" s="2" t="s">
        <v>185</v>
      </c>
      <c r="F1049" s="2" t="s">
        <v>365</v>
      </c>
      <c r="G1049" s="2">
        <v>439</v>
      </c>
      <c r="H1049" s="2" t="s">
        <v>91</v>
      </c>
      <c r="I1049" s="2" t="s">
        <v>70</v>
      </c>
      <c r="J1049" s="2">
        <v>1</v>
      </c>
      <c r="K1049" s="2">
        <v>0.8</v>
      </c>
    </row>
    <row r="1050" spans="1:11" x14ac:dyDescent="0.15">
      <c r="A1050" s="36" t="s">
        <v>527</v>
      </c>
      <c r="B1050" s="36" t="s">
        <v>284</v>
      </c>
      <c r="C1050" s="37" t="s">
        <v>528</v>
      </c>
      <c r="D1050" s="36" t="s">
        <v>108</v>
      </c>
      <c r="E1050" s="36" t="s">
        <v>185</v>
      </c>
      <c r="F1050" s="36" t="s">
        <v>186</v>
      </c>
      <c r="G1050" s="36">
        <v>322</v>
      </c>
      <c r="H1050" s="36" t="s">
        <v>91</v>
      </c>
      <c r="I1050" s="36" t="s">
        <v>73</v>
      </c>
      <c r="J1050" s="36">
        <v>2</v>
      </c>
      <c r="K1050" s="36">
        <v>0.5</v>
      </c>
    </row>
    <row r="1051" spans="1:11" x14ac:dyDescent="0.15">
      <c r="A1051" s="36" t="s">
        <v>527</v>
      </c>
      <c r="B1051" s="36" t="s">
        <v>284</v>
      </c>
      <c r="C1051" s="37" t="s">
        <v>528</v>
      </c>
      <c r="D1051" s="36" t="s">
        <v>108</v>
      </c>
      <c r="E1051" s="36" t="s">
        <v>185</v>
      </c>
      <c r="F1051" s="36" t="s">
        <v>187</v>
      </c>
      <c r="G1051" s="36">
        <v>332</v>
      </c>
      <c r="H1051" s="36" t="s">
        <v>91</v>
      </c>
      <c r="I1051" s="36" t="s">
        <v>98</v>
      </c>
      <c r="J1051" s="36">
        <v>2</v>
      </c>
      <c r="K1051" s="36">
        <v>2.8</v>
      </c>
    </row>
    <row r="1052" spans="1:11" x14ac:dyDescent="0.15">
      <c r="A1052" s="2" t="s">
        <v>527</v>
      </c>
      <c r="B1052" s="2" t="s">
        <v>284</v>
      </c>
      <c r="C1052" s="16" t="s">
        <v>528</v>
      </c>
      <c r="D1052" s="2" t="s">
        <v>108</v>
      </c>
      <c r="E1052" s="2" t="s">
        <v>185</v>
      </c>
      <c r="F1052" s="2" t="s">
        <v>366</v>
      </c>
      <c r="G1052" s="2">
        <v>372</v>
      </c>
      <c r="H1052" s="2" t="s">
        <v>91</v>
      </c>
      <c r="I1052" s="2" t="s">
        <v>72</v>
      </c>
      <c r="J1052" s="2">
        <v>1</v>
      </c>
      <c r="K1052" s="2">
        <v>-0.2</v>
      </c>
    </row>
    <row r="1053" spans="1:11" x14ac:dyDescent="0.15">
      <c r="A1053" s="2" t="s">
        <v>527</v>
      </c>
      <c r="B1053" s="2" t="s">
        <v>284</v>
      </c>
      <c r="C1053" s="16" t="s">
        <v>528</v>
      </c>
      <c r="D1053" s="2" t="s">
        <v>108</v>
      </c>
      <c r="E1053" s="2" t="s">
        <v>185</v>
      </c>
      <c r="F1053" s="2" t="s">
        <v>492</v>
      </c>
      <c r="G1053" s="2">
        <v>347</v>
      </c>
      <c r="H1053" s="2" t="s">
        <v>91</v>
      </c>
      <c r="I1053" s="2" t="s">
        <v>74</v>
      </c>
      <c r="J1053" s="2">
        <v>1</v>
      </c>
      <c r="K1053" s="2">
        <v>0.9</v>
      </c>
    </row>
    <row r="1054" spans="1:11" x14ac:dyDescent="0.15">
      <c r="A1054" s="2" t="s">
        <v>527</v>
      </c>
      <c r="B1054" s="2" t="s">
        <v>284</v>
      </c>
      <c r="C1054" s="16" t="s">
        <v>528</v>
      </c>
      <c r="D1054" s="2" t="s">
        <v>108</v>
      </c>
      <c r="E1054" s="2" t="s">
        <v>185</v>
      </c>
      <c r="F1054" s="2" t="s">
        <v>147</v>
      </c>
      <c r="G1054" s="2">
        <v>429</v>
      </c>
      <c r="H1054" s="2" t="s">
        <v>91</v>
      </c>
      <c r="I1054" s="2" t="s">
        <v>72</v>
      </c>
      <c r="J1054" s="2">
        <v>2</v>
      </c>
      <c r="K1054" s="2">
        <v>0.7</v>
      </c>
    </row>
    <row r="1055" spans="1:11" x14ac:dyDescent="0.15">
      <c r="A1055" s="2" t="s">
        <v>527</v>
      </c>
      <c r="B1055" s="2" t="s">
        <v>284</v>
      </c>
      <c r="C1055" s="16" t="s">
        <v>528</v>
      </c>
      <c r="D1055" s="2" t="s">
        <v>108</v>
      </c>
      <c r="E1055" s="2" t="s">
        <v>185</v>
      </c>
      <c r="F1055" s="2" t="s">
        <v>141</v>
      </c>
      <c r="G1055" s="2">
        <v>450</v>
      </c>
      <c r="H1055" s="2" t="s">
        <v>91</v>
      </c>
      <c r="I1055" s="2" t="s">
        <v>72</v>
      </c>
      <c r="J1055" s="2">
        <v>3</v>
      </c>
      <c r="K1055" s="2">
        <v>1.4</v>
      </c>
    </row>
    <row r="1056" spans="1:11" x14ac:dyDescent="0.15">
      <c r="A1056" s="2" t="s">
        <v>527</v>
      </c>
      <c r="B1056" s="2" t="s">
        <v>284</v>
      </c>
      <c r="C1056" s="16" t="s">
        <v>528</v>
      </c>
      <c r="D1056" s="2" t="s">
        <v>239</v>
      </c>
      <c r="E1056" s="2" t="s">
        <v>185</v>
      </c>
      <c r="F1056" s="2" t="s">
        <v>304</v>
      </c>
      <c r="G1056" s="2">
        <v>459</v>
      </c>
      <c r="H1056" s="2" t="s">
        <v>91</v>
      </c>
      <c r="I1056" s="2" t="s">
        <v>80</v>
      </c>
      <c r="J1056" s="2">
        <v>1</v>
      </c>
      <c r="K1056" s="2">
        <v>1.7</v>
      </c>
    </row>
    <row r="1057" spans="1:11" x14ac:dyDescent="0.15">
      <c r="A1057" s="2" t="s">
        <v>527</v>
      </c>
      <c r="B1057" s="2" t="s">
        <v>284</v>
      </c>
      <c r="C1057" s="31" t="s">
        <v>534</v>
      </c>
      <c r="D1057" s="16" t="s">
        <v>239</v>
      </c>
      <c r="E1057" s="2" t="s">
        <v>185</v>
      </c>
      <c r="F1057" s="2" t="s">
        <v>535</v>
      </c>
      <c r="G1057" s="2">
        <v>366</v>
      </c>
      <c r="H1057" s="2" t="s">
        <v>91</v>
      </c>
      <c r="I1057" s="2" t="s">
        <v>336</v>
      </c>
      <c r="J1057" s="2">
        <v>1</v>
      </c>
      <c r="K1057" s="2">
        <v>0.5</v>
      </c>
    </row>
    <row r="1058" spans="1:11" x14ac:dyDescent="0.15">
      <c r="A1058" s="2" t="s">
        <v>527</v>
      </c>
      <c r="B1058" s="2" t="s">
        <v>284</v>
      </c>
      <c r="C1058" s="16" t="s">
        <v>534</v>
      </c>
      <c r="D1058" s="2" t="s">
        <v>239</v>
      </c>
      <c r="E1058" s="2" t="s">
        <v>185</v>
      </c>
      <c r="F1058" s="2" t="s">
        <v>401</v>
      </c>
      <c r="G1058" s="2">
        <v>490</v>
      </c>
      <c r="H1058" s="2" t="s">
        <v>91</v>
      </c>
      <c r="I1058" s="2" t="s">
        <v>336</v>
      </c>
      <c r="J1058" s="2">
        <v>1</v>
      </c>
      <c r="K1058" s="2">
        <v>0.7</v>
      </c>
    </row>
    <row r="1059" spans="1:11" x14ac:dyDescent="0.15">
      <c r="A1059" s="2" t="s">
        <v>527</v>
      </c>
      <c r="B1059" s="2" t="s">
        <v>284</v>
      </c>
      <c r="C1059" s="16" t="s">
        <v>534</v>
      </c>
      <c r="D1059" s="2" t="s">
        <v>239</v>
      </c>
      <c r="E1059" s="2" t="s">
        <v>185</v>
      </c>
      <c r="F1059" s="2" t="s">
        <v>335</v>
      </c>
      <c r="G1059" s="2">
        <v>450</v>
      </c>
      <c r="H1059" s="2" t="s">
        <v>91</v>
      </c>
      <c r="I1059" s="2" t="s">
        <v>204</v>
      </c>
      <c r="J1059" s="2">
        <v>1</v>
      </c>
      <c r="K1059" s="2">
        <v>0.9</v>
      </c>
    </row>
    <row r="1060" spans="1:11" x14ac:dyDescent="0.15">
      <c r="A1060" s="2" t="s">
        <v>527</v>
      </c>
      <c r="B1060" s="2" t="s">
        <v>284</v>
      </c>
      <c r="C1060" s="16" t="s">
        <v>534</v>
      </c>
      <c r="D1060" s="2" t="s">
        <v>239</v>
      </c>
      <c r="E1060" s="2" t="s">
        <v>185</v>
      </c>
      <c r="F1060" s="2" t="s">
        <v>158</v>
      </c>
      <c r="G1060" s="2">
        <v>515</v>
      </c>
      <c r="H1060" s="2" t="s">
        <v>91</v>
      </c>
      <c r="I1060" s="2" t="s">
        <v>209</v>
      </c>
      <c r="J1060" s="2">
        <v>1</v>
      </c>
      <c r="K1060" s="2">
        <v>2</v>
      </c>
    </row>
    <row r="1061" spans="1:11" x14ac:dyDescent="0.15">
      <c r="A1061" s="2" t="s">
        <v>527</v>
      </c>
      <c r="B1061" s="2" t="s">
        <v>284</v>
      </c>
      <c r="C1061" s="16" t="s">
        <v>534</v>
      </c>
      <c r="D1061" s="2" t="s">
        <v>239</v>
      </c>
      <c r="E1061" s="2" t="s">
        <v>185</v>
      </c>
      <c r="F1061" s="2" t="s">
        <v>288</v>
      </c>
      <c r="G1061" s="2">
        <v>526</v>
      </c>
      <c r="H1061" s="2" t="s">
        <v>91</v>
      </c>
      <c r="I1061" s="2" t="s">
        <v>214</v>
      </c>
      <c r="J1061" s="2">
        <v>2</v>
      </c>
      <c r="K1061" s="2">
        <v>2.5</v>
      </c>
    </row>
    <row r="1062" spans="1:11" x14ac:dyDescent="0.15">
      <c r="A1062" s="2" t="s">
        <v>527</v>
      </c>
      <c r="B1062" s="2" t="s">
        <v>284</v>
      </c>
      <c r="C1062" s="16" t="s">
        <v>534</v>
      </c>
      <c r="D1062" s="2" t="s">
        <v>239</v>
      </c>
      <c r="E1062" s="2" t="s">
        <v>185</v>
      </c>
      <c r="F1062" s="2" t="s">
        <v>205</v>
      </c>
      <c r="G1062" s="2">
        <v>545</v>
      </c>
      <c r="H1062" s="2" t="s">
        <v>91</v>
      </c>
      <c r="I1062" s="2" t="s">
        <v>206</v>
      </c>
      <c r="J1062" s="2">
        <v>2</v>
      </c>
      <c r="K1062" s="2">
        <v>1.4</v>
      </c>
    </row>
    <row r="1063" spans="1:11" x14ac:dyDescent="0.15">
      <c r="A1063" s="2" t="s">
        <v>527</v>
      </c>
      <c r="B1063" s="2" t="s">
        <v>284</v>
      </c>
      <c r="C1063" s="16" t="s">
        <v>534</v>
      </c>
      <c r="D1063" s="2" t="s">
        <v>233</v>
      </c>
      <c r="E1063" s="2" t="s">
        <v>185</v>
      </c>
      <c r="F1063" s="2" t="s">
        <v>345</v>
      </c>
      <c r="G1063" s="2">
        <v>559</v>
      </c>
      <c r="H1063" s="2" t="s">
        <v>91</v>
      </c>
      <c r="I1063" s="2" t="s">
        <v>204</v>
      </c>
      <c r="J1063" s="2">
        <v>1</v>
      </c>
      <c r="K1063" s="2">
        <v>2.2999999999999998</v>
      </c>
    </row>
    <row r="1064" spans="1:11" x14ac:dyDescent="0.15">
      <c r="A1064" s="2" t="s">
        <v>527</v>
      </c>
      <c r="B1064" s="2" t="s">
        <v>284</v>
      </c>
      <c r="C1064" s="16" t="s">
        <v>534</v>
      </c>
      <c r="D1064" s="2" t="s">
        <v>239</v>
      </c>
      <c r="E1064" s="2" t="s">
        <v>185</v>
      </c>
      <c r="F1064" s="2" t="s">
        <v>517</v>
      </c>
      <c r="G1064" s="2">
        <v>546</v>
      </c>
      <c r="H1064" s="2" t="s">
        <v>91</v>
      </c>
      <c r="I1064" s="2" t="s">
        <v>518</v>
      </c>
      <c r="J1064" s="2" t="s">
        <v>232</v>
      </c>
      <c r="K1064" s="2">
        <v>0.7</v>
      </c>
    </row>
    <row r="1065" spans="1:11" x14ac:dyDescent="0.15">
      <c r="A1065" s="2" t="s">
        <v>527</v>
      </c>
      <c r="B1065" s="2" t="s">
        <v>284</v>
      </c>
      <c r="C1065" s="16" t="s">
        <v>534</v>
      </c>
      <c r="D1065" s="2" t="s">
        <v>239</v>
      </c>
      <c r="E1065" s="2" t="s">
        <v>185</v>
      </c>
      <c r="F1065" s="2" t="s">
        <v>379</v>
      </c>
      <c r="G1065" s="2">
        <v>573</v>
      </c>
      <c r="H1065" s="2" t="s">
        <v>91</v>
      </c>
      <c r="I1065" s="2" t="s">
        <v>204</v>
      </c>
      <c r="J1065" s="2">
        <v>2</v>
      </c>
      <c r="K1065" s="2">
        <v>1.7</v>
      </c>
    </row>
    <row r="1066" spans="1:11" x14ac:dyDescent="0.15">
      <c r="A1066" s="36" t="s">
        <v>527</v>
      </c>
      <c r="B1066" s="36" t="s">
        <v>284</v>
      </c>
      <c r="C1066" s="37" t="s">
        <v>534</v>
      </c>
      <c r="D1066" s="36" t="s">
        <v>233</v>
      </c>
      <c r="E1066" s="36" t="s">
        <v>185</v>
      </c>
      <c r="F1066" s="36" t="s">
        <v>227</v>
      </c>
      <c r="G1066" s="36">
        <v>589</v>
      </c>
      <c r="H1066" s="36" t="s">
        <v>91</v>
      </c>
      <c r="I1066" s="36" t="s">
        <v>204</v>
      </c>
      <c r="J1066" s="36">
        <v>2</v>
      </c>
      <c r="K1066" s="36">
        <v>0.2</v>
      </c>
    </row>
    <row r="1067" spans="1:11" x14ac:dyDescent="0.15">
      <c r="A1067" s="2" t="s">
        <v>527</v>
      </c>
      <c r="B1067" s="2" t="s">
        <v>284</v>
      </c>
      <c r="C1067" s="16" t="s">
        <v>534</v>
      </c>
      <c r="D1067" s="2" t="s">
        <v>239</v>
      </c>
      <c r="E1067" s="2" t="s">
        <v>185</v>
      </c>
      <c r="F1067" s="2" t="s">
        <v>521</v>
      </c>
      <c r="G1067" s="2">
        <v>613</v>
      </c>
      <c r="H1067" s="2" t="s">
        <v>91</v>
      </c>
      <c r="I1067" s="2" t="s">
        <v>522</v>
      </c>
      <c r="J1067" s="2" t="s">
        <v>232</v>
      </c>
      <c r="K1067" s="2">
        <v>0.9</v>
      </c>
    </row>
    <row r="1068" spans="1:11" x14ac:dyDescent="0.15">
      <c r="A1068" s="2" t="s">
        <v>527</v>
      </c>
      <c r="B1068" s="2" t="s">
        <v>284</v>
      </c>
      <c r="C1068" s="16" t="s">
        <v>534</v>
      </c>
      <c r="D1068" s="2" t="s">
        <v>239</v>
      </c>
      <c r="E1068" s="2" t="s">
        <v>185</v>
      </c>
      <c r="F1068" s="2" t="s">
        <v>213</v>
      </c>
      <c r="G1068" s="2">
        <v>628</v>
      </c>
      <c r="H1068" s="2" t="s">
        <v>91</v>
      </c>
      <c r="I1068" s="2" t="s">
        <v>214</v>
      </c>
      <c r="J1068" s="2">
        <v>2</v>
      </c>
      <c r="K1068" s="2">
        <v>1.4</v>
      </c>
    </row>
    <row r="1069" spans="1:11" x14ac:dyDescent="0.15">
      <c r="A1069" s="2" t="s">
        <v>527</v>
      </c>
      <c r="B1069" s="2" t="s">
        <v>284</v>
      </c>
      <c r="C1069" s="16" t="s">
        <v>534</v>
      </c>
      <c r="D1069" s="2" t="s">
        <v>239</v>
      </c>
      <c r="E1069" s="2" t="s">
        <v>185</v>
      </c>
      <c r="F1069" s="2" t="s">
        <v>215</v>
      </c>
      <c r="G1069" s="2">
        <v>692</v>
      </c>
      <c r="H1069" s="2" t="s">
        <v>91</v>
      </c>
      <c r="I1069" s="2" t="s">
        <v>206</v>
      </c>
      <c r="J1069" s="2">
        <v>2</v>
      </c>
      <c r="K1069" s="2">
        <v>0.9</v>
      </c>
    </row>
    <row r="1070" spans="1:11" x14ac:dyDescent="0.15">
      <c r="A1070" s="2" t="s">
        <v>527</v>
      </c>
      <c r="B1070" s="2" t="s">
        <v>284</v>
      </c>
      <c r="C1070" s="16" t="s">
        <v>534</v>
      </c>
      <c r="D1070" s="2" t="s">
        <v>239</v>
      </c>
      <c r="E1070" s="2" t="s">
        <v>216</v>
      </c>
      <c r="F1070" s="2" t="s">
        <v>403</v>
      </c>
      <c r="G1070" s="2">
        <v>1669</v>
      </c>
      <c r="H1070" s="2" t="s">
        <v>91</v>
      </c>
      <c r="I1070" s="2" t="s">
        <v>206</v>
      </c>
      <c r="J1070" s="2">
        <v>1</v>
      </c>
      <c r="K1070" s="2"/>
    </row>
    <row r="1071" spans="1:11" x14ac:dyDescent="0.15">
      <c r="A1071" s="2" t="s">
        <v>527</v>
      </c>
      <c r="B1071" s="2" t="s">
        <v>284</v>
      </c>
      <c r="C1071" s="16" t="s">
        <v>534</v>
      </c>
      <c r="D1071" s="2" t="s">
        <v>239</v>
      </c>
      <c r="E1071" s="2" t="s">
        <v>216</v>
      </c>
      <c r="F1071" s="2" t="s">
        <v>420</v>
      </c>
      <c r="G1071" s="2">
        <v>2213</v>
      </c>
      <c r="H1071" s="2" t="s">
        <v>91</v>
      </c>
      <c r="I1071" s="2" t="s">
        <v>206</v>
      </c>
      <c r="J1071" s="2">
        <v>1</v>
      </c>
      <c r="K1071" s="2"/>
    </row>
    <row r="1072" spans="1:11" x14ac:dyDescent="0.15">
      <c r="A1072" s="36" t="s">
        <v>527</v>
      </c>
      <c r="B1072" s="36" t="s">
        <v>284</v>
      </c>
      <c r="C1072" s="37" t="s">
        <v>534</v>
      </c>
      <c r="D1072" s="36" t="s">
        <v>239</v>
      </c>
      <c r="E1072" s="36" t="s">
        <v>216</v>
      </c>
      <c r="F1072" s="36" t="s">
        <v>536</v>
      </c>
      <c r="G1072" s="36">
        <v>1535</v>
      </c>
      <c r="H1072" s="36" t="s">
        <v>91</v>
      </c>
      <c r="I1072" s="36" t="s">
        <v>218</v>
      </c>
      <c r="J1072" s="36">
        <v>1</v>
      </c>
      <c r="K1072" s="36"/>
    </row>
    <row r="1073" spans="1:11" x14ac:dyDescent="0.15">
      <c r="A1073" s="2" t="s">
        <v>527</v>
      </c>
      <c r="B1073" s="2" t="s">
        <v>284</v>
      </c>
      <c r="C1073" s="16" t="s">
        <v>534</v>
      </c>
      <c r="D1073" s="2" t="s">
        <v>239</v>
      </c>
      <c r="E1073" s="2" t="s">
        <v>216</v>
      </c>
      <c r="F1073" s="2" t="s">
        <v>416</v>
      </c>
      <c r="G1073" s="2">
        <v>2633</v>
      </c>
      <c r="H1073" s="2" t="s">
        <v>91</v>
      </c>
      <c r="I1073" s="2" t="s">
        <v>336</v>
      </c>
      <c r="J1073" s="2">
        <v>1</v>
      </c>
      <c r="K1073" s="2"/>
    </row>
    <row r="1074" spans="1:11" x14ac:dyDescent="0.15">
      <c r="A1074" s="2" t="s">
        <v>527</v>
      </c>
      <c r="B1074" s="2" t="s">
        <v>284</v>
      </c>
      <c r="C1074" s="31" t="s">
        <v>534</v>
      </c>
      <c r="D1074" s="16" t="s">
        <v>239</v>
      </c>
      <c r="E1074" s="2" t="s">
        <v>216</v>
      </c>
      <c r="F1074" s="2" t="s">
        <v>351</v>
      </c>
      <c r="G1074" s="2">
        <v>2491</v>
      </c>
      <c r="H1074" s="2" t="s">
        <v>91</v>
      </c>
      <c r="I1074" s="2" t="s">
        <v>209</v>
      </c>
      <c r="J1074" s="2">
        <v>1</v>
      </c>
      <c r="K1074" s="2"/>
    </row>
    <row r="1075" spans="1:11" x14ac:dyDescent="0.15">
      <c r="A1075" s="2" t="s">
        <v>527</v>
      </c>
      <c r="B1075" s="2" t="s">
        <v>284</v>
      </c>
      <c r="C1075" s="16" t="s">
        <v>534</v>
      </c>
      <c r="D1075" s="2" t="s">
        <v>239</v>
      </c>
      <c r="E1075" s="2" t="s">
        <v>216</v>
      </c>
      <c r="F1075" s="2" t="s">
        <v>419</v>
      </c>
      <c r="G1075" s="2">
        <v>3523</v>
      </c>
      <c r="H1075" s="2" t="s">
        <v>91</v>
      </c>
      <c r="I1075" s="2" t="s">
        <v>218</v>
      </c>
      <c r="J1075" s="2">
        <v>1</v>
      </c>
      <c r="K1075" s="2"/>
    </row>
    <row r="1076" spans="1:11" x14ac:dyDescent="0.15">
      <c r="A1076" s="36" t="s">
        <v>527</v>
      </c>
      <c r="B1076" s="36" t="s">
        <v>284</v>
      </c>
      <c r="C1076" s="37" t="s">
        <v>534</v>
      </c>
      <c r="D1076" s="36" t="s">
        <v>239</v>
      </c>
      <c r="E1076" s="36" t="s">
        <v>216</v>
      </c>
      <c r="F1076" s="36" t="s">
        <v>537</v>
      </c>
      <c r="G1076" s="36">
        <v>3238</v>
      </c>
      <c r="H1076" s="36" t="s">
        <v>91</v>
      </c>
      <c r="I1076" s="36" t="s">
        <v>336</v>
      </c>
      <c r="J1076" s="36">
        <v>1</v>
      </c>
      <c r="K1076" s="36"/>
    </row>
    <row r="1077" spans="1:11" x14ac:dyDescent="0.15">
      <c r="A1077" s="2" t="s">
        <v>527</v>
      </c>
      <c r="B1077" s="2" t="s">
        <v>284</v>
      </c>
      <c r="C1077" s="16" t="s">
        <v>534</v>
      </c>
      <c r="D1077" s="2" t="s">
        <v>239</v>
      </c>
      <c r="E1077" s="2" t="s">
        <v>216</v>
      </c>
      <c r="F1077" s="2" t="s">
        <v>339</v>
      </c>
      <c r="G1077" s="2">
        <v>4008</v>
      </c>
      <c r="H1077" s="2" t="s">
        <v>91</v>
      </c>
      <c r="I1077" s="2" t="s">
        <v>204</v>
      </c>
      <c r="J1077" s="2">
        <v>1</v>
      </c>
      <c r="K1077" s="2"/>
    </row>
    <row r="1078" spans="1:11" x14ac:dyDescent="0.15">
      <c r="A1078" s="2" t="s">
        <v>527</v>
      </c>
      <c r="B1078" s="2" t="s">
        <v>284</v>
      </c>
      <c r="C1078" s="16" t="s">
        <v>534</v>
      </c>
      <c r="D1078" s="2" t="s">
        <v>239</v>
      </c>
      <c r="E1078" s="2" t="s">
        <v>216</v>
      </c>
      <c r="F1078" s="2" t="s">
        <v>338</v>
      </c>
      <c r="G1078" s="2">
        <v>4485</v>
      </c>
      <c r="H1078" s="2" t="s">
        <v>91</v>
      </c>
      <c r="I1078" s="2" t="s">
        <v>214</v>
      </c>
      <c r="J1078" s="2">
        <v>1</v>
      </c>
      <c r="K1078" s="2"/>
    </row>
    <row r="1079" spans="1:11" x14ac:dyDescent="0.15">
      <c r="A1079" s="2" t="s">
        <v>527</v>
      </c>
      <c r="B1079" s="2" t="s">
        <v>284</v>
      </c>
      <c r="C1079" s="16" t="s">
        <v>534</v>
      </c>
      <c r="D1079" s="2" t="s">
        <v>239</v>
      </c>
      <c r="E1079" s="2" t="s">
        <v>216</v>
      </c>
      <c r="F1079" s="2" t="s">
        <v>104</v>
      </c>
      <c r="G1079" s="2">
        <v>4154</v>
      </c>
      <c r="H1079" s="2" t="s">
        <v>91</v>
      </c>
      <c r="I1079" s="2" t="s">
        <v>336</v>
      </c>
      <c r="J1079" s="2">
        <v>1</v>
      </c>
      <c r="K1079" s="2"/>
    </row>
    <row r="1080" spans="1:11" x14ac:dyDescent="0.15">
      <c r="A1080" s="36" t="s">
        <v>527</v>
      </c>
      <c r="B1080" s="36" t="s">
        <v>284</v>
      </c>
      <c r="C1080" s="37" t="s">
        <v>534</v>
      </c>
      <c r="D1080" s="36" t="s">
        <v>233</v>
      </c>
      <c r="E1080" s="36" t="s">
        <v>216</v>
      </c>
      <c r="F1080" s="36" t="s">
        <v>224</v>
      </c>
      <c r="G1080" s="36">
        <v>4150</v>
      </c>
      <c r="H1080" s="36" t="s">
        <v>91</v>
      </c>
      <c r="I1080" s="36" t="s">
        <v>212</v>
      </c>
      <c r="J1080" s="36">
        <v>2</v>
      </c>
      <c r="K1080" s="36"/>
    </row>
    <row r="1081" spans="1:11" x14ac:dyDescent="0.15">
      <c r="A1081" s="2" t="s">
        <v>527</v>
      </c>
      <c r="B1081" s="2" t="s">
        <v>284</v>
      </c>
      <c r="C1081" s="16" t="s">
        <v>534</v>
      </c>
      <c r="D1081" s="2" t="s">
        <v>239</v>
      </c>
      <c r="E1081" s="2" t="s">
        <v>236</v>
      </c>
      <c r="F1081" s="2" t="s">
        <v>237</v>
      </c>
      <c r="G1081" s="2">
        <v>3430</v>
      </c>
      <c r="H1081" s="2" t="s">
        <v>91</v>
      </c>
      <c r="I1081" s="2" t="s">
        <v>238</v>
      </c>
      <c r="J1081" s="2" t="s">
        <v>232</v>
      </c>
      <c r="K1081" s="2"/>
    </row>
    <row r="1082" spans="1:11" x14ac:dyDescent="0.15">
      <c r="A1082" s="2" t="s">
        <v>527</v>
      </c>
      <c r="B1082" s="2" t="s">
        <v>284</v>
      </c>
      <c r="C1082" s="16" t="s">
        <v>534</v>
      </c>
      <c r="D1082" s="2" t="s">
        <v>239</v>
      </c>
      <c r="E1082" s="2" t="s">
        <v>240</v>
      </c>
      <c r="F1082" s="2" t="s">
        <v>519</v>
      </c>
      <c r="G1082" s="2">
        <v>1125</v>
      </c>
      <c r="H1082" s="2" t="s">
        <v>91</v>
      </c>
      <c r="I1082" s="2" t="s">
        <v>220</v>
      </c>
      <c r="J1082" s="2">
        <v>2</v>
      </c>
      <c r="K1082" s="2">
        <v>1.1000000000000001</v>
      </c>
    </row>
    <row r="1083" spans="1:11" x14ac:dyDescent="0.15">
      <c r="A1083" s="2" t="s">
        <v>527</v>
      </c>
      <c r="B1083" s="2" t="s">
        <v>284</v>
      </c>
      <c r="C1083" s="16" t="s">
        <v>534</v>
      </c>
      <c r="D1083" s="2" t="s">
        <v>239</v>
      </c>
      <c r="E1083" s="2" t="s">
        <v>240</v>
      </c>
      <c r="F1083" s="2" t="s">
        <v>294</v>
      </c>
      <c r="G1083" s="2">
        <v>1160</v>
      </c>
      <c r="H1083" s="2" t="s">
        <v>91</v>
      </c>
      <c r="I1083" s="2" t="s">
        <v>208</v>
      </c>
      <c r="J1083" s="2">
        <v>1</v>
      </c>
      <c r="K1083" s="2">
        <v>1.8</v>
      </c>
    </row>
    <row r="1084" spans="1:11" x14ac:dyDescent="0.15">
      <c r="A1084" s="2" t="s">
        <v>527</v>
      </c>
      <c r="B1084" s="2" t="s">
        <v>284</v>
      </c>
      <c r="C1084" s="16" t="s">
        <v>534</v>
      </c>
      <c r="D1084" s="2" t="s">
        <v>239</v>
      </c>
      <c r="E1084" s="2" t="s">
        <v>240</v>
      </c>
      <c r="F1084" s="2" t="s">
        <v>520</v>
      </c>
      <c r="G1084" s="2">
        <v>1164</v>
      </c>
      <c r="H1084" s="2" t="s">
        <v>91</v>
      </c>
      <c r="I1084" s="2" t="s">
        <v>206</v>
      </c>
      <c r="J1084" s="2">
        <v>2</v>
      </c>
      <c r="K1084" s="2">
        <v>1.8</v>
      </c>
    </row>
    <row r="1085" spans="1:11" x14ac:dyDescent="0.15">
      <c r="A1085" s="2" t="s">
        <v>527</v>
      </c>
      <c r="B1085" s="2" t="s">
        <v>284</v>
      </c>
      <c r="C1085" s="16" t="s">
        <v>534</v>
      </c>
      <c r="D1085" s="2" t="s">
        <v>239</v>
      </c>
      <c r="E1085" s="2" t="s">
        <v>240</v>
      </c>
      <c r="F1085" s="2" t="s">
        <v>291</v>
      </c>
      <c r="G1085" s="2">
        <v>1156</v>
      </c>
      <c r="H1085" s="2" t="s">
        <v>91</v>
      </c>
      <c r="I1085" s="2" t="s">
        <v>212</v>
      </c>
      <c r="J1085" s="2">
        <v>2</v>
      </c>
      <c r="K1085" s="2">
        <v>1.1000000000000001</v>
      </c>
    </row>
    <row r="1086" spans="1:11" x14ac:dyDescent="0.15">
      <c r="A1086" s="36" t="s">
        <v>527</v>
      </c>
      <c r="B1086" s="36" t="s">
        <v>284</v>
      </c>
      <c r="C1086" s="37" t="s">
        <v>534</v>
      </c>
      <c r="D1086" s="36" t="s">
        <v>239</v>
      </c>
      <c r="E1086" s="36" t="s">
        <v>240</v>
      </c>
      <c r="F1086" s="36" t="s">
        <v>521</v>
      </c>
      <c r="G1086" s="36">
        <v>1223</v>
      </c>
      <c r="H1086" s="36" t="s">
        <v>91</v>
      </c>
      <c r="I1086" s="36" t="s">
        <v>522</v>
      </c>
      <c r="J1086" s="36" t="s">
        <v>232</v>
      </c>
      <c r="K1086" s="36">
        <v>0.1</v>
      </c>
    </row>
    <row r="1087" spans="1:11" x14ac:dyDescent="0.15">
      <c r="A1087" s="2" t="s">
        <v>527</v>
      </c>
      <c r="B1087" s="2" t="s">
        <v>284</v>
      </c>
      <c r="C1087" s="16" t="s">
        <v>534</v>
      </c>
      <c r="D1087" s="2" t="s">
        <v>239</v>
      </c>
      <c r="E1087" s="2" t="s">
        <v>163</v>
      </c>
      <c r="F1087" s="2" t="s">
        <v>536</v>
      </c>
      <c r="G1087" s="2">
        <v>629</v>
      </c>
      <c r="H1087" s="2" t="s">
        <v>91</v>
      </c>
      <c r="I1087" s="2" t="s">
        <v>218</v>
      </c>
      <c r="J1087" s="2">
        <v>1</v>
      </c>
      <c r="K1087" s="2"/>
    </row>
    <row r="1088" spans="1:11" x14ac:dyDescent="0.15">
      <c r="A1088" s="36" t="s">
        <v>527</v>
      </c>
      <c r="B1088" s="36" t="s">
        <v>284</v>
      </c>
      <c r="C1088" s="37" t="s">
        <v>534</v>
      </c>
      <c r="D1088" s="36" t="s">
        <v>239</v>
      </c>
      <c r="E1088" s="36" t="s">
        <v>163</v>
      </c>
      <c r="F1088" s="36" t="s">
        <v>248</v>
      </c>
      <c r="G1088" s="36">
        <v>775</v>
      </c>
      <c r="H1088" s="36" t="s">
        <v>91</v>
      </c>
      <c r="I1088" s="36" t="s">
        <v>212</v>
      </c>
      <c r="J1088" s="36">
        <v>2</v>
      </c>
      <c r="K1088" s="36"/>
    </row>
    <row r="1089" spans="1:11" x14ac:dyDescent="0.15">
      <c r="A1089" s="2" t="s">
        <v>527</v>
      </c>
      <c r="B1089" s="2" t="s">
        <v>284</v>
      </c>
      <c r="C1089" s="16" t="s">
        <v>534</v>
      </c>
      <c r="D1089" s="2" t="s">
        <v>239</v>
      </c>
      <c r="E1089" s="2" t="s">
        <v>163</v>
      </c>
      <c r="F1089" s="2" t="s">
        <v>171</v>
      </c>
      <c r="G1089" s="2">
        <v>823</v>
      </c>
      <c r="H1089" s="2" t="s">
        <v>91</v>
      </c>
      <c r="I1089" s="2" t="s">
        <v>206</v>
      </c>
      <c r="J1089" s="2">
        <v>1</v>
      </c>
      <c r="K1089" s="2"/>
    </row>
    <row r="1090" spans="1:11" x14ac:dyDescent="0.15">
      <c r="A1090" s="2" t="s">
        <v>527</v>
      </c>
      <c r="B1090" s="2" t="s">
        <v>284</v>
      </c>
      <c r="C1090" s="16" t="s">
        <v>534</v>
      </c>
      <c r="D1090" s="2" t="s">
        <v>239</v>
      </c>
      <c r="E1090" s="2" t="s">
        <v>163</v>
      </c>
      <c r="F1090" s="2" t="s">
        <v>223</v>
      </c>
      <c r="G1090" s="2">
        <v>956</v>
      </c>
      <c r="H1090" s="2" t="s">
        <v>91</v>
      </c>
      <c r="I1090" s="2" t="s">
        <v>214</v>
      </c>
      <c r="J1090" s="2">
        <v>2</v>
      </c>
      <c r="K1090" s="2"/>
    </row>
    <row r="1091" spans="1:11" x14ac:dyDescent="0.15">
      <c r="A1091" s="2" t="s">
        <v>527</v>
      </c>
      <c r="B1091" s="2" t="s">
        <v>284</v>
      </c>
      <c r="C1091" s="16" t="s">
        <v>534</v>
      </c>
      <c r="D1091" s="2" t="s">
        <v>239</v>
      </c>
      <c r="E1091" s="2" t="s">
        <v>163</v>
      </c>
      <c r="F1091" s="2" t="s">
        <v>351</v>
      </c>
      <c r="G1091" s="2">
        <v>854</v>
      </c>
      <c r="H1091" s="2" t="s">
        <v>91</v>
      </c>
      <c r="I1091" s="2" t="s">
        <v>209</v>
      </c>
      <c r="J1091" s="2">
        <v>1</v>
      </c>
      <c r="K1091" s="2"/>
    </row>
    <row r="1092" spans="1:11" x14ac:dyDescent="0.15">
      <c r="A1092" s="36" t="s">
        <v>527</v>
      </c>
      <c r="B1092" s="36" t="s">
        <v>284</v>
      </c>
      <c r="C1092" s="37" t="s">
        <v>534</v>
      </c>
      <c r="D1092" s="36" t="s">
        <v>239</v>
      </c>
      <c r="E1092" s="36" t="s">
        <v>163</v>
      </c>
      <c r="F1092" s="36" t="s">
        <v>172</v>
      </c>
      <c r="G1092" s="36">
        <v>974</v>
      </c>
      <c r="H1092" s="36" t="s">
        <v>91</v>
      </c>
      <c r="I1092" s="36" t="s">
        <v>336</v>
      </c>
      <c r="J1092" s="36">
        <v>1</v>
      </c>
      <c r="K1092" s="36"/>
    </row>
    <row r="1093" spans="1:11" x14ac:dyDescent="0.15">
      <c r="A1093" s="2" t="s">
        <v>527</v>
      </c>
      <c r="B1093" s="2" t="s">
        <v>284</v>
      </c>
      <c r="C1093" s="16" t="s">
        <v>534</v>
      </c>
      <c r="D1093" s="2" t="s">
        <v>239</v>
      </c>
      <c r="E1093" s="2" t="s">
        <v>163</v>
      </c>
      <c r="F1093" s="2" t="s">
        <v>219</v>
      </c>
      <c r="G1093" s="2">
        <v>866</v>
      </c>
      <c r="H1093" s="2" t="s">
        <v>91</v>
      </c>
      <c r="I1093" s="2" t="s">
        <v>220</v>
      </c>
      <c r="J1093" s="2">
        <v>2</v>
      </c>
      <c r="K1093" s="2"/>
    </row>
    <row r="1094" spans="1:11" x14ac:dyDescent="0.15">
      <c r="A1094" s="2" t="s">
        <v>527</v>
      </c>
      <c r="B1094" s="2" t="s">
        <v>284</v>
      </c>
      <c r="C1094" s="16" t="s">
        <v>534</v>
      </c>
      <c r="D1094" s="2" t="s">
        <v>239</v>
      </c>
      <c r="E1094" s="2" t="s">
        <v>163</v>
      </c>
      <c r="F1094" s="2" t="s">
        <v>251</v>
      </c>
      <c r="G1094" s="2">
        <v>1251</v>
      </c>
      <c r="H1094" s="2" t="s">
        <v>91</v>
      </c>
      <c r="I1094" s="2" t="s">
        <v>212</v>
      </c>
      <c r="J1094" s="2">
        <v>2</v>
      </c>
      <c r="K1094" s="2"/>
    </row>
    <row r="1095" spans="1:11" x14ac:dyDescent="0.15">
      <c r="A1095" s="2" t="s">
        <v>527</v>
      </c>
      <c r="B1095" s="2" t="s">
        <v>284</v>
      </c>
      <c r="C1095" s="16" t="s">
        <v>534</v>
      </c>
      <c r="D1095" s="2" t="s">
        <v>239</v>
      </c>
      <c r="E1095" s="2" t="s">
        <v>173</v>
      </c>
      <c r="F1095" s="2" t="s">
        <v>248</v>
      </c>
      <c r="G1095" s="2">
        <v>1514</v>
      </c>
      <c r="H1095" s="2" t="s">
        <v>91</v>
      </c>
      <c r="I1095" s="2" t="s">
        <v>212</v>
      </c>
      <c r="J1095" s="2">
        <v>2</v>
      </c>
      <c r="K1095" s="2"/>
    </row>
    <row r="1096" spans="1:11" x14ac:dyDescent="0.15">
      <c r="A1096" s="2" t="s">
        <v>527</v>
      </c>
      <c r="B1096" s="2" t="s">
        <v>284</v>
      </c>
      <c r="C1096" s="16" t="s">
        <v>534</v>
      </c>
      <c r="D1096" s="2" t="s">
        <v>239</v>
      </c>
      <c r="E1096" s="2" t="s">
        <v>173</v>
      </c>
      <c r="F1096" s="2" t="s">
        <v>289</v>
      </c>
      <c r="G1096" s="2">
        <v>2288</v>
      </c>
      <c r="H1096" s="2" t="s">
        <v>91</v>
      </c>
      <c r="I1096" s="2" t="s">
        <v>214</v>
      </c>
      <c r="J1096" s="2">
        <v>2</v>
      </c>
      <c r="K1096" s="2"/>
    </row>
    <row r="1097" spans="1:11" x14ac:dyDescent="0.15">
      <c r="A1097" s="2" t="s">
        <v>527</v>
      </c>
      <c r="B1097" s="2" t="s">
        <v>284</v>
      </c>
      <c r="C1097" s="16" t="s">
        <v>534</v>
      </c>
      <c r="D1097" s="2" t="s">
        <v>239</v>
      </c>
      <c r="E1097" s="2" t="s">
        <v>173</v>
      </c>
      <c r="F1097" s="2" t="s">
        <v>174</v>
      </c>
      <c r="G1097" s="2">
        <v>2317</v>
      </c>
      <c r="H1097" s="2" t="s">
        <v>91</v>
      </c>
      <c r="I1097" s="2" t="s">
        <v>214</v>
      </c>
      <c r="J1097" s="2">
        <v>1</v>
      </c>
      <c r="K1097" s="2"/>
    </row>
    <row r="1098" spans="1:11" x14ac:dyDescent="0.15">
      <c r="A1098" s="2" t="s">
        <v>527</v>
      </c>
      <c r="B1098" s="2" t="s">
        <v>284</v>
      </c>
      <c r="C1098" s="16" t="s">
        <v>534</v>
      </c>
      <c r="D1098" s="2" t="s">
        <v>239</v>
      </c>
      <c r="E1098" s="2" t="s">
        <v>173</v>
      </c>
      <c r="F1098" s="2" t="s">
        <v>223</v>
      </c>
      <c r="G1098" s="2">
        <v>2945</v>
      </c>
      <c r="H1098" s="2" t="s">
        <v>91</v>
      </c>
      <c r="I1098" s="2" t="s">
        <v>214</v>
      </c>
      <c r="J1098" s="2">
        <v>2</v>
      </c>
      <c r="K1098" s="2"/>
    </row>
    <row r="1099" spans="1:11" x14ac:dyDescent="0.15">
      <c r="A1099" s="2" t="s">
        <v>527</v>
      </c>
      <c r="B1099" s="2" t="s">
        <v>284</v>
      </c>
      <c r="C1099" s="16" t="s">
        <v>534</v>
      </c>
      <c r="D1099" s="2" t="s">
        <v>239</v>
      </c>
      <c r="E1099" s="2" t="s">
        <v>173</v>
      </c>
      <c r="F1099" s="2" t="s">
        <v>219</v>
      </c>
      <c r="G1099" s="2">
        <v>1966</v>
      </c>
      <c r="H1099" s="2" t="s">
        <v>91</v>
      </c>
      <c r="I1099" s="2" t="s">
        <v>220</v>
      </c>
      <c r="J1099" s="2">
        <v>2</v>
      </c>
      <c r="K1099" s="2"/>
    </row>
    <row r="1100" spans="1:11" x14ac:dyDescent="0.15">
      <c r="A1100" s="2" t="s">
        <v>527</v>
      </c>
      <c r="B1100" s="2" t="s">
        <v>284</v>
      </c>
      <c r="C1100" s="16" t="s">
        <v>534</v>
      </c>
      <c r="D1100" s="2" t="s">
        <v>239</v>
      </c>
      <c r="E1100" s="2" t="s">
        <v>173</v>
      </c>
      <c r="F1100" s="2" t="s">
        <v>172</v>
      </c>
      <c r="G1100" s="2">
        <v>2570</v>
      </c>
      <c r="H1100" s="2" t="s">
        <v>91</v>
      </c>
      <c r="I1100" s="2" t="s">
        <v>336</v>
      </c>
      <c r="J1100" s="2">
        <v>1</v>
      </c>
      <c r="K1100" s="2"/>
    </row>
    <row r="1101" spans="1:11" x14ac:dyDescent="0.15">
      <c r="A1101" s="2" t="s">
        <v>527</v>
      </c>
      <c r="B1101" s="2" t="s">
        <v>284</v>
      </c>
      <c r="C1101" s="16" t="s">
        <v>534</v>
      </c>
      <c r="D1101" s="2" t="s">
        <v>239</v>
      </c>
      <c r="E1101" s="2" t="s">
        <v>173</v>
      </c>
      <c r="F1101" s="2" t="s">
        <v>338</v>
      </c>
      <c r="G1101" s="2">
        <v>2445</v>
      </c>
      <c r="H1101" s="2" t="s">
        <v>91</v>
      </c>
      <c r="I1101" s="2" t="s">
        <v>214</v>
      </c>
      <c r="J1101" s="2">
        <v>1</v>
      </c>
      <c r="K1101" s="2"/>
    </row>
    <row r="1102" spans="1:11" x14ac:dyDescent="0.15">
      <c r="A1102" s="2" t="s">
        <v>527</v>
      </c>
      <c r="B1102" s="2" t="s">
        <v>284</v>
      </c>
      <c r="C1102" s="16" t="s">
        <v>534</v>
      </c>
      <c r="D1102" s="2" t="s">
        <v>239</v>
      </c>
      <c r="E1102" s="2" t="s">
        <v>173</v>
      </c>
      <c r="F1102" s="2" t="s">
        <v>254</v>
      </c>
      <c r="G1102" s="2">
        <v>2598</v>
      </c>
      <c r="H1102" s="2" t="s">
        <v>91</v>
      </c>
      <c r="I1102" s="2" t="s">
        <v>204</v>
      </c>
      <c r="J1102" s="2">
        <v>2</v>
      </c>
      <c r="K1102" s="2"/>
    </row>
    <row r="1103" spans="1:11" x14ac:dyDescent="0.15">
      <c r="A1103" s="2" t="s">
        <v>527</v>
      </c>
      <c r="B1103" s="2" t="s">
        <v>284</v>
      </c>
      <c r="C1103" s="16" t="s">
        <v>534</v>
      </c>
      <c r="D1103" s="2" t="s">
        <v>239</v>
      </c>
      <c r="E1103" s="2" t="s">
        <v>173</v>
      </c>
      <c r="F1103" s="2" t="s">
        <v>383</v>
      </c>
      <c r="G1103" s="2">
        <v>2834</v>
      </c>
      <c r="H1103" s="2" t="s">
        <v>91</v>
      </c>
      <c r="I1103" s="2" t="s">
        <v>204</v>
      </c>
      <c r="J1103" s="2">
        <v>1</v>
      </c>
      <c r="K1103" s="2"/>
    </row>
    <row r="1104" spans="1:11" x14ac:dyDescent="0.15">
      <c r="A1104" s="2" t="s">
        <v>527</v>
      </c>
      <c r="B1104" s="2" t="s">
        <v>284</v>
      </c>
      <c r="C1104" s="16" t="s">
        <v>534</v>
      </c>
      <c r="D1104" s="2" t="s">
        <v>239</v>
      </c>
      <c r="E1104" s="2" t="s">
        <v>173</v>
      </c>
      <c r="F1104" s="2" t="s">
        <v>251</v>
      </c>
      <c r="G1104" s="2">
        <v>3249</v>
      </c>
      <c r="H1104" s="2" t="s">
        <v>91</v>
      </c>
      <c r="I1104" s="2" t="s">
        <v>212</v>
      </c>
      <c r="J1104" s="2">
        <v>2</v>
      </c>
      <c r="K1104" s="2"/>
    </row>
    <row r="1105" spans="1:11" x14ac:dyDescent="0.15">
      <c r="A1105" s="2" t="s">
        <v>527</v>
      </c>
      <c r="B1105" s="2" t="s">
        <v>284</v>
      </c>
      <c r="C1105" s="16" t="s">
        <v>534</v>
      </c>
      <c r="D1105" s="2" t="s">
        <v>239</v>
      </c>
      <c r="E1105" s="2" t="s">
        <v>236</v>
      </c>
      <c r="F1105" s="2" t="s">
        <v>348</v>
      </c>
      <c r="G1105" s="2">
        <v>2115</v>
      </c>
      <c r="H1105" s="2" t="s">
        <v>91</v>
      </c>
      <c r="I1105" s="2" t="s">
        <v>336</v>
      </c>
      <c r="J1105" s="2">
        <v>1</v>
      </c>
      <c r="K1105" s="2"/>
    </row>
    <row r="1106" spans="1:11" x14ac:dyDescent="0.15">
      <c r="A1106" s="2" t="s">
        <v>527</v>
      </c>
      <c r="B1106" s="2" t="s">
        <v>284</v>
      </c>
      <c r="C1106" s="16" t="s">
        <v>534</v>
      </c>
      <c r="D1106" s="2" t="s">
        <v>239</v>
      </c>
      <c r="E1106" s="2" t="s">
        <v>236</v>
      </c>
      <c r="F1106" s="2" t="s">
        <v>256</v>
      </c>
      <c r="G1106" s="2">
        <v>2950</v>
      </c>
      <c r="H1106" s="2" t="s">
        <v>91</v>
      </c>
      <c r="I1106" s="2" t="s">
        <v>204</v>
      </c>
      <c r="J1106" s="2">
        <v>2</v>
      </c>
      <c r="K1106" s="2"/>
    </row>
    <row r="1107" spans="1:11" x14ac:dyDescent="0.15">
      <c r="A1107" s="2" t="s">
        <v>527</v>
      </c>
      <c r="B1107" s="2" t="s">
        <v>284</v>
      </c>
      <c r="C1107" s="16" t="s">
        <v>534</v>
      </c>
      <c r="D1107" s="2" t="s">
        <v>239</v>
      </c>
      <c r="E1107" s="2" t="s">
        <v>236</v>
      </c>
      <c r="F1107" s="2" t="s">
        <v>255</v>
      </c>
      <c r="G1107" s="2">
        <v>3378</v>
      </c>
      <c r="H1107" s="2" t="s">
        <v>91</v>
      </c>
      <c r="I1107" s="2" t="s">
        <v>204</v>
      </c>
      <c r="J1107" s="2">
        <v>2</v>
      </c>
      <c r="K1107" s="2"/>
    </row>
    <row r="1108" spans="1:11" x14ac:dyDescent="0.15">
      <c r="A1108" s="2" t="s">
        <v>527</v>
      </c>
      <c r="B1108" s="2" t="s">
        <v>284</v>
      </c>
      <c r="C1108" s="16" t="s">
        <v>534</v>
      </c>
      <c r="D1108" s="2" t="s">
        <v>239</v>
      </c>
      <c r="E1108" s="2" t="s">
        <v>236</v>
      </c>
      <c r="F1108" s="2" t="s">
        <v>339</v>
      </c>
      <c r="G1108" s="2">
        <v>3295</v>
      </c>
      <c r="H1108" s="2" t="s">
        <v>91</v>
      </c>
      <c r="I1108" s="2" t="s">
        <v>204</v>
      </c>
      <c r="J1108" s="2">
        <v>1</v>
      </c>
      <c r="K1108" s="2"/>
    </row>
    <row r="1109" spans="1:11" x14ac:dyDescent="0.15">
      <c r="A1109" s="2" t="s">
        <v>527</v>
      </c>
      <c r="B1109" s="2" t="s">
        <v>284</v>
      </c>
      <c r="C1109" s="16" t="s">
        <v>534</v>
      </c>
      <c r="D1109" s="2" t="s">
        <v>239</v>
      </c>
      <c r="E1109" s="2" t="s">
        <v>236</v>
      </c>
      <c r="F1109" s="2" t="s">
        <v>385</v>
      </c>
      <c r="G1109" s="2">
        <v>3229</v>
      </c>
      <c r="H1109" s="2" t="s">
        <v>91</v>
      </c>
      <c r="I1109" s="2" t="s">
        <v>214</v>
      </c>
      <c r="J1109" s="2">
        <v>2</v>
      </c>
      <c r="K1109" s="2"/>
    </row>
    <row r="1110" spans="1:11" x14ac:dyDescent="0.15">
      <c r="A1110" s="36" t="s">
        <v>527</v>
      </c>
      <c r="B1110" s="36" t="s">
        <v>284</v>
      </c>
      <c r="C1110" s="37" t="s">
        <v>534</v>
      </c>
      <c r="D1110" s="36" t="s">
        <v>357</v>
      </c>
      <c r="E1110" s="36" t="s">
        <v>236</v>
      </c>
      <c r="F1110" s="36" t="s">
        <v>223</v>
      </c>
      <c r="G1110" s="36">
        <v>3644</v>
      </c>
      <c r="H1110" s="36" t="s">
        <v>91</v>
      </c>
      <c r="I1110" s="36" t="s">
        <v>214</v>
      </c>
      <c r="J1110" s="36">
        <v>2</v>
      </c>
      <c r="K1110" s="36"/>
    </row>
    <row r="1111" spans="1:11" x14ac:dyDescent="0.15">
      <c r="A1111" s="36" t="s">
        <v>527</v>
      </c>
      <c r="B1111" s="36" t="s">
        <v>284</v>
      </c>
      <c r="C1111" s="37" t="s">
        <v>534</v>
      </c>
      <c r="D1111" s="36" t="s">
        <v>357</v>
      </c>
      <c r="E1111" s="36" t="s">
        <v>185</v>
      </c>
      <c r="F1111" s="36" t="s">
        <v>426</v>
      </c>
      <c r="G1111" s="36">
        <v>335</v>
      </c>
      <c r="H1111" s="36" t="s">
        <v>91</v>
      </c>
      <c r="I1111" s="36" t="s">
        <v>336</v>
      </c>
      <c r="J1111" s="36">
        <v>1</v>
      </c>
      <c r="K1111" s="36">
        <v>0.7</v>
      </c>
    </row>
    <row r="1112" spans="1:11" x14ac:dyDescent="0.15">
      <c r="A1112" s="2" t="s">
        <v>527</v>
      </c>
      <c r="B1112" s="2" t="s">
        <v>284</v>
      </c>
      <c r="C1112" s="16" t="s">
        <v>534</v>
      </c>
      <c r="D1112" s="2" t="s">
        <v>357</v>
      </c>
      <c r="E1112" s="2" t="s">
        <v>185</v>
      </c>
      <c r="F1112" s="2" t="s">
        <v>427</v>
      </c>
      <c r="G1112" s="2">
        <v>332</v>
      </c>
      <c r="H1112" s="2" t="s">
        <v>91</v>
      </c>
      <c r="I1112" s="2" t="s">
        <v>336</v>
      </c>
      <c r="J1112" s="2">
        <v>1</v>
      </c>
      <c r="K1112" s="2">
        <v>0.3</v>
      </c>
    </row>
    <row r="1113" spans="1:11" x14ac:dyDescent="0.15">
      <c r="A1113" s="2" t="s">
        <v>527</v>
      </c>
      <c r="B1113" s="2" t="s">
        <v>284</v>
      </c>
      <c r="C1113" s="16" t="s">
        <v>534</v>
      </c>
      <c r="D1113" s="2" t="s">
        <v>357</v>
      </c>
      <c r="E1113" s="2" t="s">
        <v>185</v>
      </c>
      <c r="F1113" s="2" t="s">
        <v>258</v>
      </c>
      <c r="G1113" s="2">
        <v>380</v>
      </c>
      <c r="H1113" s="2" t="s">
        <v>91</v>
      </c>
      <c r="I1113" s="2" t="s">
        <v>203</v>
      </c>
      <c r="J1113" s="2">
        <v>2</v>
      </c>
      <c r="K1113" s="2">
        <v>1.2</v>
      </c>
    </row>
    <row r="1114" spans="1:11" x14ac:dyDescent="0.15">
      <c r="A1114" s="2" t="s">
        <v>527</v>
      </c>
      <c r="B1114" s="2" t="s">
        <v>284</v>
      </c>
      <c r="C1114" s="16" t="s">
        <v>534</v>
      </c>
      <c r="D1114" s="2" t="s">
        <v>357</v>
      </c>
      <c r="E1114" s="2" t="s">
        <v>185</v>
      </c>
      <c r="F1114" s="2" t="s">
        <v>260</v>
      </c>
      <c r="G1114" s="2">
        <v>414</v>
      </c>
      <c r="H1114" s="2" t="s">
        <v>91</v>
      </c>
      <c r="I1114" s="2" t="s">
        <v>212</v>
      </c>
      <c r="J1114" s="2">
        <v>2</v>
      </c>
      <c r="K1114" s="2">
        <v>1</v>
      </c>
    </row>
    <row r="1115" spans="1:11" x14ac:dyDescent="0.15">
      <c r="A1115" s="36" t="s">
        <v>527</v>
      </c>
      <c r="B1115" s="36" t="s">
        <v>284</v>
      </c>
      <c r="C1115" s="37" t="s">
        <v>534</v>
      </c>
      <c r="D1115" s="36" t="s">
        <v>357</v>
      </c>
      <c r="E1115" s="36" t="s">
        <v>185</v>
      </c>
      <c r="F1115" s="36" t="s">
        <v>393</v>
      </c>
      <c r="G1115" s="36">
        <v>440</v>
      </c>
      <c r="H1115" s="36" t="s">
        <v>91</v>
      </c>
      <c r="I1115" s="36" t="s">
        <v>209</v>
      </c>
      <c r="J1115" s="36">
        <v>1</v>
      </c>
      <c r="K1115" s="36">
        <v>1.4</v>
      </c>
    </row>
    <row r="1116" spans="1:11" x14ac:dyDescent="0.15">
      <c r="A1116" s="2" t="s">
        <v>527</v>
      </c>
      <c r="B1116" s="2" t="s">
        <v>284</v>
      </c>
      <c r="C1116" s="16" t="s">
        <v>534</v>
      </c>
      <c r="D1116" s="2" t="s">
        <v>357</v>
      </c>
      <c r="E1116" s="2" t="s">
        <v>185</v>
      </c>
      <c r="F1116" s="2" t="s">
        <v>261</v>
      </c>
      <c r="G1116" s="2">
        <v>437</v>
      </c>
      <c r="H1116" s="2" t="s">
        <v>91</v>
      </c>
      <c r="I1116" s="2" t="s">
        <v>208</v>
      </c>
      <c r="J1116" s="2">
        <v>2</v>
      </c>
      <c r="K1116" s="2">
        <v>1.2</v>
      </c>
    </row>
    <row r="1117" spans="1:11" x14ac:dyDescent="0.15">
      <c r="A1117" s="2" t="s">
        <v>527</v>
      </c>
      <c r="B1117" s="2" t="s">
        <v>284</v>
      </c>
      <c r="C1117" s="16" t="s">
        <v>534</v>
      </c>
      <c r="D1117" s="2" t="s">
        <v>357</v>
      </c>
      <c r="E1117" s="2" t="s">
        <v>185</v>
      </c>
      <c r="F1117" s="2" t="s">
        <v>428</v>
      </c>
      <c r="G1117" s="2">
        <v>405</v>
      </c>
      <c r="H1117" s="2" t="s">
        <v>91</v>
      </c>
      <c r="I1117" s="2" t="s">
        <v>218</v>
      </c>
      <c r="J1117" s="2">
        <v>1</v>
      </c>
      <c r="K1117" s="2">
        <v>0.5</v>
      </c>
    </row>
    <row r="1118" spans="1:11" x14ac:dyDescent="0.15">
      <c r="A1118" s="2" t="s">
        <v>527</v>
      </c>
      <c r="B1118" s="2" t="s">
        <v>284</v>
      </c>
      <c r="C1118" s="16" t="s">
        <v>534</v>
      </c>
      <c r="D1118" s="2" t="s">
        <v>357</v>
      </c>
      <c r="E1118" s="2" t="s">
        <v>185</v>
      </c>
      <c r="F1118" s="2" t="s">
        <v>263</v>
      </c>
      <c r="G1118" s="2">
        <v>453</v>
      </c>
      <c r="H1118" s="2" t="s">
        <v>91</v>
      </c>
      <c r="I1118" s="2" t="s">
        <v>206</v>
      </c>
      <c r="J1118" s="2">
        <v>2</v>
      </c>
      <c r="K1118" s="2">
        <v>1.7</v>
      </c>
    </row>
    <row r="1119" spans="1:11" x14ac:dyDescent="0.15">
      <c r="A1119" s="2" t="s">
        <v>527</v>
      </c>
      <c r="B1119" s="2" t="s">
        <v>284</v>
      </c>
      <c r="C1119" s="16" t="s">
        <v>534</v>
      </c>
      <c r="D1119" s="2" t="s">
        <v>357</v>
      </c>
      <c r="E1119" s="2" t="s">
        <v>185</v>
      </c>
      <c r="F1119" s="2" t="s">
        <v>265</v>
      </c>
      <c r="G1119" s="2">
        <v>438</v>
      </c>
      <c r="H1119" s="2" t="s">
        <v>91</v>
      </c>
      <c r="I1119" s="2" t="s">
        <v>208</v>
      </c>
      <c r="J1119" s="2">
        <v>2</v>
      </c>
      <c r="K1119" s="2">
        <v>-0.1</v>
      </c>
    </row>
    <row r="1120" spans="1:11" x14ac:dyDescent="0.15">
      <c r="A1120" s="2" t="s">
        <v>527</v>
      </c>
      <c r="B1120" s="2" t="s">
        <v>284</v>
      </c>
      <c r="C1120" s="16" t="s">
        <v>534</v>
      </c>
      <c r="D1120" s="2" t="s">
        <v>357</v>
      </c>
      <c r="E1120" s="2" t="s">
        <v>185</v>
      </c>
      <c r="F1120" s="2" t="s">
        <v>283</v>
      </c>
      <c r="G1120" s="2">
        <v>475</v>
      </c>
      <c r="H1120" s="2" t="s">
        <v>91</v>
      </c>
      <c r="I1120" s="2" t="s">
        <v>208</v>
      </c>
      <c r="J1120" s="2">
        <v>1</v>
      </c>
      <c r="K1120" s="2">
        <v>2.1</v>
      </c>
    </row>
    <row r="1121" spans="1:11" x14ac:dyDescent="0.15">
      <c r="A1121" s="2" t="s">
        <v>527</v>
      </c>
      <c r="B1121" s="2" t="s">
        <v>284</v>
      </c>
      <c r="C1121" s="16" t="s">
        <v>534</v>
      </c>
      <c r="D1121" s="2" t="s">
        <v>357</v>
      </c>
      <c r="E1121" s="2" t="s">
        <v>185</v>
      </c>
      <c r="F1121" s="2" t="s">
        <v>191</v>
      </c>
      <c r="G1121" s="2">
        <v>500</v>
      </c>
      <c r="H1121" s="2" t="s">
        <v>91</v>
      </c>
      <c r="I1121" s="2" t="s">
        <v>209</v>
      </c>
      <c r="J1121" s="2">
        <v>1</v>
      </c>
      <c r="K1121" s="2">
        <v>2.4</v>
      </c>
    </row>
    <row r="1122" spans="1:11" x14ac:dyDescent="0.15">
      <c r="A1122" s="2" t="s">
        <v>527</v>
      </c>
      <c r="B1122" s="2" t="s">
        <v>284</v>
      </c>
      <c r="C1122" s="16" t="s">
        <v>534</v>
      </c>
      <c r="D1122" s="2" t="s">
        <v>357</v>
      </c>
      <c r="E1122" s="2" t="s">
        <v>185</v>
      </c>
      <c r="F1122" s="2" t="s">
        <v>267</v>
      </c>
      <c r="G1122" s="2">
        <v>511</v>
      </c>
      <c r="H1122" s="2" t="s">
        <v>91</v>
      </c>
      <c r="I1122" s="2" t="s">
        <v>206</v>
      </c>
      <c r="J1122" s="2">
        <v>3</v>
      </c>
      <c r="K1122" s="2">
        <v>0.7</v>
      </c>
    </row>
    <row r="1123" spans="1:11" x14ac:dyDescent="0.15">
      <c r="A1123" s="2" t="s">
        <v>527</v>
      </c>
      <c r="B1123" s="2" t="s">
        <v>284</v>
      </c>
      <c r="C1123" s="16" t="s">
        <v>534</v>
      </c>
      <c r="D1123" s="2" t="s">
        <v>357</v>
      </c>
      <c r="E1123" s="2" t="s">
        <v>240</v>
      </c>
      <c r="F1123" s="2" t="s">
        <v>525</v>
      </c>
      <c r="G1123" s="2">
        <v>952</v>
      </c>
      <c r="H1123" s="2" t="s">
        <v>91</v>
      </c>
      <c r="I1123" s="2" t="s">
        <v>208</v>
      </c>
      <c r="J1123" s="2">
        <v>1</v>
      </c>
      <c r="K1123" s="2">
        <v>1.4</v>
      </c>
    </row>
    <row r="1124" spans="1:11" x14ac:dyDescent="0.15">
      <c r="A1124" s="2" t="s">
        <v>527</v>
      </c>
      <c r="B1124" s="2" t="s">
        <v>284</v>
      </c>
      <c r="C1124" s="16" t="s">
        <v>534</v>
      </c>
      <c r="D1124" s="2" t="s">
        <v>357</v>
      </c>
      <c r="E1124" s="2" t="s">
        <v>240</v>
      </c>
      <c r="F1124" s="2" t="s">
        <v>283</v>
      </c>
      <c r="G1124" s="2">
        <v>1002</v>
      </c>
      <c r="H1124" s="2" t="s">
        <v>91</v>
      </c>
      <c r="I1124" s="2" t="s">
        <v>208</v>
      </c>
      <c r="J1124" s="2">
        <v>1</v>
      </c>
      <c r="K1124" s="2">
        <v>1.9</v>
      </c>
    </row>
    <row r="1125" spans="1:11" x14ac:dyDescent="0.15">
      <c r="A1125" s="2" t="s">
        <v>527</v>
      </c>
      <c r="B1125" s="2" t="s">
        <v>284</v>
      </c>
      <c r="C1125" s="16" t="s">
        <v>534</v>
      </c>
      <c r="D1125" s="2" t="s">
        <v>357</v>
      </c>
      <c r="E1125" s="2" t="s">
        <v>240</v>
      </c>
      <c r="F1125" s="2" t="s">
        <v>393</v>
      </c>
      <c r="G1125" s="2">
        <v>925</v>
      </c>
      <c r="H1125" s="2" t="s">
        <v>91</v>
      </c>
      <c r="I1125" s="2" t="s">
        <v>209</v>
      </c>
      <c r="J1125" s="2">
        <v>1</v>
      </c>
      <c r="K1125" s="2">
        <v>0.8</v>
      </c>
    </row>
    <row r="1126" spans="1:11" x14ac:dyDescent="0.15">
      <c r="A1126" s="2" t="s">
        <v>527</v>
      </c>
      <c r="B1126" s="2" t="s">
        <v>284</v>
      </c>
      <c r="C1126" s="16" t="s">
        <v>534</v>
      </c>
      <c r="D1126" s="2" t="s">
        <v>357</v>
      </c>
      <c r="E1126" s="2" t="s">
        <v>240</v>
      </c>
      <c r="F1126" s="2" t="s">
        <v>261</v>
      </c>
      <c r="G1126" s="2">
        <v>1026</v>
      </c>
      <c r="H1126" s="2" t="s">
        <v>91</v>
      </c>
      <c r="I1126" s="2" t="s">
        <v>208</v>
      </c>
      <c r="J1126" s="2">
        <v>2</v>
      </c>
      <c r="K1126" s="2">
        <v>-0.8</v>
      </c>
    </row>
    <row r="1127" spans="1:11" x14ac:dyDescent="0.15">
      <c r="A1127" s="36" t="s">
        <v>527</v>
      </c>
      <c r="B1127" s="36" t="s">
        <v>284</v>
      </c>
      <c r="C1127" s="37" t="s">
        <v>534</v>
      </c>
      <c r="D1127" s="36" t="s">
        <v>357</v>
      </c>
      <c r="E1127" s="36" t="s">
        <v>240</v>
      </c>
      <c r="F1127" s="36" t="s">
        <v>282</v>
      </c>
      <c r="G1127" s="36">
        <v>1003</v>
      </c>
      <c r="H1127" s="36" t="s">
        <v>91</v>
      </c>
      <c r="I1127" s="36" t="s">
        <v>208</v>
      </c>
      <c r="J1127" s="36">
        <v>1</v>
      </c>
      <c r="K1127" s="36">
        <v>0.5</v>
      </c>
    </row>
    <row r="1128" spans="1:11" x14ac:dyDescent="0.15">
      <c r="A1128" s="2" t="s">
        <v>527</v>
      </c>
      <c r="B1128" s="2" t="s">
        <v>284</v>
      </c>
      <c r="C1128" s="16" t="s">
        <v>534</v>
      </c>
      <c r="D1128" s="36" t="s">
        <v>357</v>
      </c>
      <c r="E1128" s="36" t="s">
        <v>240</v>
      </c>
      <c r="F1128" s="36" t="s">
        <v>192</v>
      </c>
      <c r="G1128" s="36">
        <v>1045</v>
      </c>
      <c r="H1128" s="36" t="s">
        <v>91</v>
      </c>
      <c r="I1128" s="36" t="s">
        <v>203</v>
      </c>
      <c r="J1128" s="36">
        <v>1</v>
      </c>
      <c r="K1128" s="36">
        <v>-0.4</v>
      </c>
    </row>
    <row r="1129" spans="1:11" x14ac:dyDescent="0.15">
      <c r="A1129" s="2" t="s">
        <v>527</v>
      </c>
      <c r="B1129" s="2" t="s">
        <v>284</v>
      </c>
      <c r="C1129" s="16" t="s">
        <v>534</v>
      </c>
      <c r="D1129" s="2" t="s">
        <v>357</v>
      </c>
      <c r="E1129" s="2" t="s">
        <v>163</v>
      </c>
      <c r="F1129" s="2" t="s">
        <v>262</v>
      </c>
      <c r="G1129" s="2">
        <v>1036</v>
      </c>
      <c r="H1129" s="2" t="s">
        <v>91</v>
      </c>
      <c r="I1129" s="2" t="s">
        <v>247</v>
      </c>
      <c r="J1129" s="2">
        <v>2</v>
      </c>
      <c r="K1129" s="2"/>
    </row>
    <row r="1130" spans="1:11" x14ac:dyDescent="0.15">
      <c r="A1130" s="2" t="s">
        <v>527</v>
      </c>
      <c r="B1130" s="2" t="s">
        <v>284</v>
      </c>
      <c r="C1130" s="16" t="s">
        <v>534</v>
      </c>
      <c r="D1130" s="2" t="s">
        <v>357</v>
      </c>
      <c r="E1130" s="2" t="s">
        <v>173</v>
      </c>
      <c r="F1130" s="2" t="s">
        <v>390</v>
      </c>
      <c r="G1130" s="2">
        <v>1840</v>
      </c>
      <c r="H1130" s="2" t="s">
        <v>91</v>
      </c>
      <c r="I1130" s="2" t="s">
        <v>204</v>
      </c>
      <c r="J1130" s="2">
        <v>2</v>
      </c>
      <c r="K1130" s="2"/>
    </row>
    <row r="1131" spans="1:11" x14ac:dyDescent="0.15">
      <c r="A1131" s="2" t="s">
        <v>527</v>
      </c>
      <c r="B1131" s="2" t="s">
        <v>284</v>
      </c>
      <c r="C1131" s="31" t="s">
        <v>534</v>
      </c>
      <c r="D1131" s="16" t="s">
        <v>357</v>
      </c>
      <c r="E1131" s="2" t="s">
        <v>173</v>
      </c>
      <c r="F1131" s="2" t="s">
        <v>360</v>
      </c>
      <c r="G1131" s="2">
        <v>1624</v>
      </c>
      <c r="H1131" s="2" t="s">
        <v>91</v>
      </c>
      <c r="I1131" s="2" t="s">
        <v>214</v>
      </c>
      <c r="J1131" s="2">
        <v>2</v>
      </c>
      <c r="K1131" s="2"/>
    </row>
    <row r="1132" spans="1:11" x14ac:dyDescent="0.15">
      <c r="A1132" s="36" t="s">
        <v>527</v>
      </c>
      <c r="B1132" s="36" t="s">
        <v>284</v>
      </c>
      <c r="C1132" s="37" t="s">
        <v>534</v>
      </c>
      <c r="D1132" s="36" t="s">
        <v>357</v>
      </c>
      <c r="E1132" s="36" t="s">
        <v>173</v>
      </c>
      <c r="F1132" s="36" t="s">
        <v>270</v>
      </c>
      <c r="G1132" s="36">
        <v>2124</v>
      </c>
      <c r="H1132" s="36" t="s">
        <v>91</v>
      </c>
      <c r="I1132" s="36" t="s">
        <v>218</v>
      </c>
      <c r="J1132" s="36">
        <v>2</v>
      </c>
      <c r="K1132" s="36"/>
    </row>
    <row r="1133" spans="1:11" x14ac:dyDescent="0.15">
      <c r="A1133" s="2" t="s">
        <v>527</v>
      </c>
      <c r="B1133" s="2" t="s">
        <v>284</v>
      </c>
      <c r="C1133" s="16" t="s">
        <v>534</v>
      </c>
      <c r="D1133" s="2" t="s">
        <v>357</v>
      </c>
      <c r="E1133" s="2" t="s">
        <v>236</v>
      </c>
      <c r="F1133" s="2" t="s">
        <v>526</v>
      </c>
      <c r="G1133" s="2">
        <v>1953</v>
      </c>
      <c r="H1133" s="2" t="s">
        <v>91</v>
      </c>
      <c r="I1133" s="2" t="s">
        <v>204</v>
      </c>
      <c r="J1133" s="2">
        <v>1</v>
      </c>
      <c r="K1133" s="2"/>
    </row>
    <row r="1134" spans="1:11" x14ac:dyDescent="0.15">
      <c r="A1134" s="2" t="s">
        <v>527</v>
      </c>
      <c r="B1134" s="2" t="s">
        <v>284</v>
      </c>
      <c r="C1134" s="16" t="s">
        <v>534</v>
      </c>
      <c r="D1134" s="2" t="s">
        <v>357</v>
      </c>
      <c r="E1134" s="2" t="s">
        <v>236</v>
      </c>
      <c r="F1134" s="2" t="s">
        <v>360</v>
      </c>
      <c r="G1134" s="2">
        <v>2411</v>
      </c>
      <c r="H1134" s="2" t="s">
        <v>91</v>
      </c>
      <c r="I1134" s="2" t="s">
        <v>214</v>
      </c>
      <c r="J1134" s="2">
        <v>2</v>
      </c>
      <c r="K1134" s="2"/>
    </row>
    <row r="1135" spans="1:11" x14ac:dyDescent="0.15">
      <c r="A1135" s="2" t="s">
        <v>527</v>
      </c>
      <c r="B1135" s="2" t="s">
        <v>284</v>
      </c>
      <c r="C1135" s="16" t="s">
        <v>534</v>
      </c>
      <c r="D1135" s="2" t="s">
        <v>357</v>
      </c>
      <c r="E1135" s="2" t="s">
        <v>236</v>
      </c>
      <c r="F1135" s="2" t="s">
        <v>359</v>
      </c>
      <c r="G1135" s="2">
        <v>2309</v>
      </c>
      <c r="H1135" s="2" t="s">
        <v>91</v>
      </c>
      <c r="I1135" s="2" t="s">
        <v>204</v>
      </c>
      <c r="J1135" s="2">
        <v>1</v>
      </c>
      <c r="K1135" s="2"/>
    </row>
    <row r="1136" spans="1:11" x14ac:dyDescent="0.15">
      <c r="A1136" s="2" t="s">
        <v>527</v>
      </c>
      <c r="B1136" s="2" t="s">
        <v>284</v>
      </c>
      <c r="C1136" s="16" t="s">
        <v>534</v>
      </c>
      <c r="D1136" s="2" t="s">
        <v>357</v>
      </c>
      <c r="E1136" s="2" t="s">
        <v>216</v>
      </c>
      <c r="F1136" s="2" t="s">
        <v>526</v>
      </c>
      <c r="G1136" s="2">
        <v>1299</v>
      </c>
      <c r="H1136" s="2" t="s">
        <v>91</v>
      </c>
      <c r="I1136" s="2" t="s">
        <v>204</v>
      </c>
      <c r="J1136" s="2">
        <v>1</v>
      </c>
      <c r="K1136" s="2"/>
    </row>
    <row r="1137" spans="1:11" x14ac:dyDescent="0.15">
      <c r="A1137" s="2" t="s">
        <v>527</v>
      </c>
      <c r="B1137" s="2" t="s">
        <v>284</v>
      </c>
      <c r="C1137" s="16" t="s">
        <v>534</v>
      </c>
      <c r="D1137" s="2" t="s">
        <v>357</v>
      </c>
      <c r="E1137" s="2" t="s">
        <v>216</v>
      </c>
      <c r="F1137" s="2" t="s">
        <v>390</v>
      </c>
      <c r="G1137" s="2">
        <v>1877</v>
      </c>
      <c r="H1137" s="2" t="s">
        <v>91</v>
      </c>
      <c r="I1137" s="2" t="s">
        <v>204</v>
      </c>
      <c r="J1137" s="2">
        <v>2</v>
      </c>
      <c r="K1137" s="2"/>
    </row>
    <row r="1138" spans="1:11" x14ac:dyDescent="0.15">
      <c r="A1138" s="2" t="s">
        <v>527</v>
      </c>
      <c r="B1138" s="2" t="s">
        <v>284</v>
      </c>
      <c r="C1138" s="16" t="s">
        <v>534</v>
      </c>
      <c r="D1138" s="2" t="s">
        <v>239</v>
      </c>
      <c r="E1138" s="2" t="s">
        <v>216</v>
      </c>
      <c r="F1138" s="2" t="s">
        <v>359</v>
      </c>
      <c r="G1138" s="2">
        <v>2394</v>
      </c>
      <c r="H1138" s="2" t="s">
        <v>91</v>
      </c>
      <c r="I1138" s="2" t="s">
        <v>204</v>
      </c>
      <c r="J1138" s="2">
        <v>1</v>
      </c>
      <c r="K1138" s="2"/>
    </row>
    <row r="1139" spans="1:11" x14ac:dyDescent="0.15">
      <c r="A1139" s="2" t="s">
        <v>396</v>
      </c>
      <c r="B1139" s="2" t="s">
        <v>122</v>
      </c>
      <c r="C1139" s="16" t="s">
        <v>538</v>
      </c>
      <c r="D1139" s="2" t="s">
        <v>239</v>
      </c>
      <c r="E1139" s="2" t="s">
        <v>185</v>
      </c>
      <c r="F1139" s="2" t="s">
        <v>294</v>
      </c>
      <c r="G1139" s="2">
        <v>571</v>
      </c>
      <c r="H1139" s="2" t="s">
        <v>91</v>
      </c>
      <c r="I1139" s="2" t="s">
        <v>539</v>
      </c>
      <c r="J1139" s="2">
        <v>1</v>
      </c>
      <c r="K1139" s="2">
        <v>1.9</v>
      </c>
    </row>
    <row r="1140" spans="1:11" x14ac:dyDescent="0.15">
      <c r="A1140" s="36" t="s">
        <v>396</v>
      </c>
      <c r="B1140" s="36" t="s">
        <v>122</v>
      </c>
      <c r="C1140" s="37" t="s">
        <v>538</v>
      </c>
      <c r="D1140" s="36" t="s">
        <v>239</v>
      </c>
      <c r="E1140" s="36" t="s">
        <v>185</v>
      </c>
      <c r="F1140" s="36" t="s">
        <v>401</v>
      </c>
      <c r="G1140" s="36">
        <v>462</v>
      </c>
      <c r="H1140" s="36" t="s">
        <v>91</v>
      </c>
      <c r="I1140" s="36" t="s">
        <v>402</v>
      </c>
      <c r="J1140" s="36">
        <v>1</v>
      </c>
      <c r="K1140" s="36">
        <v>0.5</v>
      </c>
    </row>
    <row r="1141" spans="1:11" x14ac:dyDescent="0.15">
      <c r="A1141" s="2" t="s">
        <v>396</v>
      </c>
      <c r="B1141" s="2" t="s">
        <v>122</v>
      </c>
      <c r="C1141" s="16" t="s">
        <v>538</v>
      </c>
      <c r="D1141" s="2" t="s">
        <v>239</v>
      </c>
      <c r="E1141" s="2" t="s">
        <v>185</v>
      </c>
      <c r="F1141" s="2" t="s">
        <v>540</v>
      </c>
      <c r="G1141" s="2">
        <v>433</v>
      </c>
      <c r="H1141" s="2" t="s">
        <v>91</v>
      </c>
      <c r="I1141" s="2" t="s">
        <v>408</v>
      </c>
      <c r="J1141" s="2">
        <v>1</v>
      </c>
      <c r="K1141" s="2">
        <v>1.4</v>
      </c>
    </row>
    <row r="1142" spans="1:11" x14ac:dyDescent="0.15">
      <c r="A1142" s="2" t="s">
        <v>396</v>
      </c>
      <c r="B1142" s="2" t="s">
        <v>122</v>
      </c>
      <c r="C1142" s="16" t="s">
        <v>538</v>
      </c>
      <c r="D1142" s="2" t="s">
        <v>239</v>
      </c>
      <c r="E1142" s="2" t="s">
        <v>185</v>
      </c>
      <c r="F1142" s="2" t="s">
        <v>158</v>
      </c>
      <c r="G1142" s="2">
        <v>542</v>
      </c>
      <c r="H1142" s="2" t="s">
        <v>91</v>
      </c>
      <c r="I1142" s="2" t="s">
        <v>411</v>
      </c>
      <c r="J1142" s="2">
        <v>1</v>
      </c>
      <c r="K1142" s="2">
        <v>-0.1</v>
      </c>
    </row>
    <row r="1143" spans="1:11" x14ac:dyDescent="0.15">
      <c r="A1143" s="2" t="s">
        <v>396</v>
      </c>
      <c r="B1143" s="2" t="s">
        <v>122</v>
      </c>
      <c r="C1143" s="16" t="s">
        <v>538</v>
      </c>
      <c r="D1143" s="2" t="s">
        <v>239</v>
      </c>
      <c r="E1143" s="2" t="s">
        <v>185</v>
      </c>
      <c r="F1143" s="2" t="s">
        <v>288</v>
      </c>
      <c r="G1143" s="2">
        <v>546</v>
      </c>
      <c r="H1143" s="2" t="s">
        <v>91</v>
      </c>
      <c r="I1143" s="2" t="s">
        <v>306</v>
      </c>
      <c r="J1143" s="2">
        <v>2</v>
      </c>
      <c r="K1143" s="2">
        <v>1</v>
      </c>
    </row>
    <row r="1144" spans="1:11" x14ac:dyDescent="0.15">
      <c r="A1144" s="2" t="s">
        <v>396</v>
      </c>
      <c r="B1144" s="2" t="s">
        <v>122</v>
      </c>
      <c r="C1144" s="16" t="s">
        <v>538</v>
      </c>
      <c r="D1144" s="2" t="s">
        <v>239</v>
      </c>
      <c r="E1144" s="2" t="s">
        <v>185</v>
      </c>
      <c r="F1144" s="2" t="s">
        <v>205</v>
      </c>
      <c r="G1144" s="2">
        <v>523</v>
      </c>
      <c r="H1144" s="2" t="s">
        <v>91</v>
      </c>
      <c r="I1144" s="2" t="s">
        <v>404</v>
      </c>
      <c r="J1144" s="2">
        <v>2</v>
      </c>
      <c r="K1144" s="2">
        <v>2.4</v>
      </c>
    </row>
    <row r="1145" spans="1:11" x14ac:dyDescent="0.15">
      <c r="A1145" s="2" t="s">
        <v>396</v>
      </c>
      <c r="B1145" s="2" t="s">
        <v>122</v>
      </c>
      <c r="C1145" s="16" t="s">
        <v>538</v>
      </c>
      <c r="D1145" s="2" t="s">
        <v>239</v>
      </c>
      <c r="E1145" s="2" t="s">
        <v>185</v>
      </c>
      <c r="F1145" s="2" t="s">
        <v>210</v>
      </c>
      <c r="G1145" s="2">
        <v>612</v>
      </c>
      <c r="H1145" s="2" t="s">
        <v>91</v>
      </c>
      <c r="I1145" s="2" t="s">
        <v>406</v>
      </c>
      <c r="J1145" s="2">
        <v>2</v>
      </c>
      <c r="K1145" s="2">
        <v>1.8</v>
      </c>
    </row>
    <row r="1146" spans="1:11" x14ac:dyDescent="0.15">
      <c r="A1146" s="2" t="s">
        <v>396</v>
      </c>
      <c r="B1146" s="2" t="s">
        <v>122</v>
      </c>
      <c r="C1146" s="16" t="s">
        <v>538</v>
      </c>
      <c r="D1146" s="2" t="s">
        <v>239</v>
      </c>
      <c r="E1146" s="2" t="s">
        <v>185</v>
      </c>
      <c r="F1146" s="2" t="s">
        <v>379</v>
      </c>
      <c r="G1146" s="2">
        <v>597</v>
      </c>
      <c r="H1146" s="2" t="s">
        <v>91</v>
      </c>
      <c r="I1146" s="2" t="s">
        <v>405</v>
      </c>
      <c r="J1146" s="2">
        <v>2</v>
      </c>
      <c r="K1146" s="2">
        <v>1.2</v>
      </c>
    </row>
    <row r="1147" spans="1:11" x14ac:dyDescent="0.15">
      <c r="A1147" s="36" t="s">
        <v>396</v>
      </c>
      <c r="B1147" s="36" t="s">
        <v>122</v>
      </c>
      <c r="C1147" s="37" t="s">
        <v>538</v>
      </c>
      <c r="D1147" s="36" t="s">
        <v>239</v>
      </c>
      <c r="E1147" s="36" t="s">
        <v>185</v>
      </c>
      <c r="F1147" s="36" t="s">
        <v>227</v>
      </c>
      <c r="G1147" s="36">
        <v>633</v>
      </c>
      <c r="H1147" s="36" t="s">
        <v>91</v>
      </c>
      <c r="I1147" s="36" t="s">
        <v>405</v>
      </c>
      <c r="J1147" s="36">
        <v>2</v>
      </c>
      <c r="K1147" s="36">
        <v>0.9</v>
      </c>
    </row>
    <row r="1148" spans="1:11" x14ac:dyDescent="0.15">
      <c r="A1148" s="2" t="s">
        <v>396</v>
      </c>
      <c r="B1148" s="2" t="s">
        <v>122</v>
      </c>
      <c r="C1148" s="16" t="s">
        <v>538</v>
      </c>
      <c r="D1148" s="2" t="s">
        <v>239</v>
      </c>
      <c r="E1148" s="2" t="s">
        <v>185</v>
      </c>
      <c r="F1148" s="2" t="s">
        <v>213</v>
      </c>
      <c r="G1148" s="2">
        <v>651</v>
      </c>
      <c r="H1148" s="2" t="s">
        <v>91</v>
      </c>
      <c r="I1148" s="2" t="s">
        <v>306</v>
      </c>
      <c r="J1148" s="2">
        <v>2</v>
      </c>
      <c r="K1148" s="2">
        <v>1.1000000000000001</v>
      </c>
    </row>
    <row r="1149" spans="1:11" x14ac:dyDescent="0.15">
      <c r="A1149" s="2" t="s">
        <v>396</v>
      </c>
      <c r="B1149" s="2" t="s">
        <v>122</v>
      </c>
      <c r="C1149" s="16" t="s">
        <v>538</v>
      </c>
      <c r="D1149" s="2" t="s">
        <v>239</v>
      </c>
      <c r="E1149" s="2" t="s">
        <v>185</v>
      </c>
      <c r="F1149" s="2" t="s">
        <v>215</v>
      </c>
      <c r="G1149" s="2">
        <v>731</v>
      </c>
      <c r="H1149" s="2" t="s">
        <v>91</v>
      </c>
      <c r="I1149" s="2" t="s">
        <v>404</v>
      </c>
      <c r="J1149" s="2">
        <v>2</v>
      </c>
      <c r="K1149" s="2">
        <v>3</v>
      </c>
    </row>
    <row r="1150" spans="1:11" x14ac:dyDescent="0.15">
      <c r="A1150" s="2" t="s">
        <v>396</v>
      </c>
      <c r="B1150" s="2" t="s">
        <v>122</v>
      </c>
      <c r="C1150" s="16" t="s">
        <v>538</v>
      </c>
      <c r="D1150" s="2" t="s">
        <v>239</v>
      </c>
      <c r="E1150" s="2" t="s">
        <v>163</v>
      </c>
      <c r="F1150" s="2" t="s">
        <v>248</v>
      </c>
      <c r="G1150" s="2">
        <v>840</v>
      </c>
      <c r="H1150" s="2" t="s">
        <v>91</v>
      </c>
      <c r="I1150" s="2" t="s">
        <v>409</v>
      </c>
      <c r="J1150" s="2">
        <v>2</v>
      </c>
      <c r="K1150" s="2"/>
    </row>
    <row r="1151" spans="1:11" x14ac:dyDescent="0.15">
      <c r="A1151" s="36" t="s">
        <v>396</v>
      </c>
      <c r="B1151" s="36" t="s">
        <v>122</v>
      </c>
      <c r="C1151" s="37" t="s">
        <v>538</v>
      </c>
      <c r="D1151" s="36" t="s">
        <v>239</v>
      </c>
      <c r="E1151" s="36" t="s">
        <v>163</v>
      </c>
      <c r="F1151" s="36" t="s">
        <v>251</v>
      </c>
      <c r="G1151" s="36">
        <v>1100</v>
      </c>
      <c r="H1151" s="36" t="s">
        <v>91</v>
      </c>
      <c r="I1151" s="36" t="s">
        <v>409</v>
      </c>
      <c r="J1151" s="36">
        <v>2</v>
      </c>
      <c r="K1151" s="36"/>
    </row>
    <row r="1152" spans="1:11" x14ac:dyDescent="0.15">
      <c r="A1152" s="2" t="s">
        <v>396</v>
      </c>
      <c r="B1152" s="2" t="s">
        <v>122</v>
      </c>
      <c r="C1152" s="16" t="s">
        <v>538</v>
      </c>
      <c r="D1152" s="2" t="s">
        <v>239</v>
      </c>
      <c r="E1152" s="2" t="s">
        <v>163</v>
      </c>
      <c r="F1152" s="2" t="s">
        <v>256</v>
      </c>
      <c r="G1152" s="2">
        <v>651</v>
      </c>
      <c r="H1152" s="2" t="s">
        <v>91</v>
      </c>
      <c r="I1152" s="2" t="s">
        <v>405</v>
      </c>
      <c r="J1152" s="2">
        <v>2</v>
      </c>
      <c r="K1152" s="2"/>
    </row>
    <row r="1153" spans="1:11" x14ac:dyDescent="0.15">
      <c r="A1153" s="2" t="s">
        <v>396</v>
      </c>
      <c r="B1153" s="2" t="s">
        <v>122</v>
      </c>
      <c r="C1153" s="31" t="s">
        <v>538</v>
      </c>
      <c r="D1153" s="16" t="s">
        <v>239</v>
      </c>
      <c r="E1153" s="2" t="s">
        <v>163</v>
      </c>
      <c r="F1153" s="2" t="s">
        <v>383</v>
      </c>
      <c r="G1153" s="2">
        <v>725</v>
      </c>
      <c r="H1153" s="2" t="s">
        <v>91</v>
      </c>
      <c r="I1153" s="2" t="s">
        <v>405</v>
      </c>
      <c r="J1153" s="2">
        <v>1</v>
      </c>
      <c r="K1153" s="2"/>
    </row>
    <row r="1154" spans="1:11" x14ac:dyDescent="0.15">
      <c r="A1154" s="2" t="s">
        <v>396</v>
      </c>
      <c r="B1154" s="2" t="s">
        <v>122</v>
      </c>
      <c r="C1154" s="16" t="s">
        <v>538</v>
      </c>
      <c r="D1154" s="2" t="s">
        <v>239</v>
      </c>
      <c r="E1154" s="2" t="s">
        <v>163</v>
      </c>
      <c r="F1154" s="2" t="s">
        <v>537</v>
      </c>
      <c r="G1154" s="2">
        <v>876</v>
      </c>
      <c r="H1154" s="2" t="s">
        <v>91</v>
      </c>
      <c r="I1154" s="2" t="s">
        <v>402</v>
      </c>
      <c r="J1154" s="2">
        <v>1</v>
      </c>
      <c r="K1154" s="2"/>
    </row>
    <row r="1155" spans="1:11" x14ac:dyDescent="0.15">
      <c r="A1155" s="2" t="s">
        <v>396</v>
      </c>
      <c r="B1155" s="2" t="s">
        <v>122</v>
      </c>
      <c r="C1155" s="31" t="s">
        <v>538</v>
      </c>
      <c r="D1155" s="16" t="s">
        <v>239</v>
      </c>
      <c r="E1155" s="2" t="s">
        <v>163</v>
      </c>
      <c r="F1155" s="2" t="s">
        <v>338</v>
      </c>
      <c r="G1155" s="2">
        <v>850</v>
      </c>
      <c r="H1155" s="2" t="s">
        <v>91</v>
      </c>
      <c r="I1155" s="2" t="s">
        <v>306</v>
      </c>
      <c r="J1155" s="2">
        <v>1</v>
      </c>
      <c r="K1155" s="2"/>
    </row>
    <row r="1156" spans="1:11" x14ac:dyDescent="0.15">
      <c r="A1156" s="2" t="s">
        <v>396</v>
      </c>
      <c r="B1156" s="2" t="s">
        <v>122</v>
      </c>
      <c r="C1156" s="16" t="s">
        <v>538</v>
      </c>
      <c r="D1156" s="2" t="s">
        <v>239</v>
      </c>
      <c r="E1156" s="2" t="s">
        <v>163</v>
      </c>
      <c r="F1156" s="2" t="s">
        <v>174</v>
      </c>
      <c r="G1156" s="2">
        <v>773</v>
      </c>
      <c r="H1156" s="2" t="s">
        <v>91</v>
      </c>
      <c r="I1156" s="2" t="s">
        <v>306</v>
      </c>
      <c r="J1156" s="2">
        <v>1</v>
      </c>
      <c r="K1156" s="2"/>
    </row>
    <row r="1157" spans="1:11" x14ac:dyDescent="0.15">
      <c r="A1157" s="2" t="s">
        <v>396</v>
      </c>
      <c r="B1157" s="2" t="s">
        <v>122</v>
      </c>
      <c r="C1157" s="16" t="s">
        <v>538</v>
      </c>
      <c r="D1157" s="2" t="s">
        <v>239</v>
      </c>
      <c r="E1157" s="2" t="s">
        <v>163</v>
      </c>
      <c r="F1157" s="2" t="s">
        <v>171</v>
      </c>
      <c r="G1157" s="2">
        <v>887</v>
      </c>
      <c r="H1157" s="2" t="s">
        <v>91</v>
      </c>
      <c r="I1157" s="2" t="s">
        <v>404</v>
      </c>
      <c r="J1157" s="2">
        <v>1</v>
      </c>
      <c r="K1157" s="2"/>
    </row>
    <row r="1158" spans="1:11" x14ac:dyDescent="0.15">
      <c r="A1158" s="2" t="s">
        <v>396</v>
      </c>
      <c r="B1158" s="2" t="s">
        <v>122</v>
      </c>
      <c r="C1158" s="16" t="s">
        <v>538</v>
      </c>
      <c r="D1158" s="2" t="s">
        <v>239</v>
      </c>
      <c r="E1158" s="2" t="s">
        <v>163</v>
      </c>
      <c r="F1158" s="2" t="s">
        <v>172</v>
      </c>
      <c r="G1158" s="2">
        <v>975</v>
      </c>
      <c r="H1158" s="2" t="s">
        <v>91</v>
      </c>
      <c r="I1158" s="2" t="s">
        <v>402</v>
      </c>
      <c r="J1158" s="2">
        <v>1</v>
      </c>
      <c r="K1158" s="2"/>
    </row>
    <row r="1159" spans="1:11" x14ac:dyDescent="0.15">
      <c r="A1159" s="2" t="s">
        <v>396</v>
      </c>
      <c r="B1159" s="2" t="s">
        <v>122</v>
      </c>
      <c r="C1159" s="16" t="s">
        <v>538</v>
      </c>
      <c r="D1159" s="2" t="s">
        <v>239</v>
      </c>
      <c r="E1159" s="2" t="s">
        <v>163</v>
      </c>
      <c r="F1159" s="2" t="s">
        <v>351</v>
      </c>
      <c r="G1159" s="2">
        <v>916</v>
      </c>
      <c r="H1159" s="2" t="s">
        <v>91</v>
      </c>
      <c r="I1159" s="2" t="s">
        <v>411</v>
      </c>
      <c r="J1159" s="2">
        <v>1</v>
      </c>
      <c r="K1159" s="2"/>
    </row>
    <row r="1160" spans="1:11" x14ac:dyDescent="0.15">
      <c r="A1160" s="2" t="s">
        <v>396</v>
      </c>
      <c r="B1160" s="2" t="s">
        <v>122</v>
      </c>
      <c r="C1160" s="16" t="s">
        <v>538</v>
      </c>
      <c r="D1160" s="2" t="s">
        <v>239</v>
      </c>
      <c r="E1160" s="2" t="s">
        <v>163</v>
      </c>
      <c r="F1160" s="2" t="s">
        <v>219</v>
      </c>
      <c r="G1160" s="2">
        <v>990</v>
      </c>
      <c r="H1160" s="2" t="s">
        <v>91</v>
      </c>
      <c r="I1160" s="2" t="s">
        <v>414</v>
      </c>
      <c r="J1160" s="2">
        <v>2</v>
      </c>
      <c r="K1160" s="2"/>
    </row>
    <row r="1161" spans="1:11" x14ac:dyDescent="0.15">
      <c r="A1161" s="2" t="s">
        <v>396</v>
      </c>
      <c r="B1161" s="2" t="s">
        <v>122</v>
      </c>
      <c r="C1161" s="16" t="s">
        <v>538</v>
      </c>
      <c r="D1161" s="2" t="s">
        <v>239</v>
      </c>
      <c r="E1161" s="2" t="s">
        <v>163</v>
      </c>
      <c r="F1161" s="2" t="s">
        <v>541</v>
      </c>
      <c r="G1161" s="2">
        <v>658</v>
      </c>
      <c r="H1161" s="2" t="s">
        <v>91</v>
      </c>
      <c r="I1161" s="2" t="s">
        <v>423</v>
      </c>
      <c r="J1161" s="2">
        <v>2</v>
      </c>
      <c r="K1161" s="2"/>
    </row>
    <row r="1162" spans="1:11" x14ac:dyDescent="0.15">
      <c r="A1162" s="36" t="s">
        <v>396</v>
      </c>
      <c r="B1162" s="36" t="s">
        <v>122</v>
      </c>
      <c r="C1162" s="37" t="s">
        <v>538</v>
      </c>
      <c r="D1162" s="36" t="s">
        <v>239</v>
      </c>
      <c r="E1162" s="36" t="s">
        <v>216</v>
      </c>
      <c r="F1162" s="36" t="s">
        <v>224</v>
      </c>
      <c r="G1162" s="36">
        <v>4120</v>
      </c>
      <c r="H1162" s="36" t="s">
        <v>91</v>
      </c>
      <c r="I1162" s="36" t="s">
        <v>409</v>
      </c>
      <c r="J1162" s="36">
        <v>2</v>
      </c>
      <c r="K1162" s="36"/>
    </row>
    <row r="1163" spans="1:11" x14ac:dyDescent="0.15">
      <c r="A1163" s="2" t="s">
        <v>396</v>
      </c>
      <c r="B1163" s="2" t="s">
        <v>122</v>
      </c>
      <c r="C1163" s="16" t="s">
        <v>538</v>
      </c>
      <c r="D1163" s="2" t="s">
        <v>239</v>
      </c>
      <c r="E1163" s="2" t="s">
        <v>216</v>
      </c>
      <c r="F1163" s="2" t="s">
        <v>403</v>
      </c>
      <c r="G1163" s="2">
        <v>2043</v>
      </c>
      <c r="H1163" s="2" t="s">
        <v>91</v>
      </c>
      <c r="I1163" s="2" t="s">
        <v>404</v>
      </c>
      <c r="J1163" s="2">
        <v>1</v>
      </c>
      <c r="K1163" s="2"/>
    </row>
    <row r="1164" spans="1:11" x14ac:dyDescent="0.15">
      <c r="A1164" s="2" t="s">
        <v>396</v>
      </c>
      <c r="B1164" s="2" t="s">
        <v>122</v>
      </c>
      <c r="C1164" s="31" t="s">
        <v>538</v>
      </c>
      <c r="D1164" s="16" t="s">
        <v>239</v>
      </c>
      <c r="E1164" s="2" t="s">
        <v>216</v>
      </c>
      <c r="F1164" s="2" t="s">
        <v>536</v>
      </c>
      <c r="G1164" s="2">
        <v>2022</v>
      </c>
      <c r="H1164" s="2" t="s">
        <v>91</v>
      </c>
      <c r="I1164" s="2" t="s">
        <v>400</v>
      </c>
      <c r="J1164" s="2">
        <v>1</v>
      </c>
      <c r="K1164" s="2"/>
    </row>
    <row r="1165" spans="1:11" x14ac:dyDescent="0.15">
      <c r="A1165" s="2" t="s">
        <v>396</v>
      </c>
      <c r="B1165" s="2" t="s">
        <v>122</v>
      </c>
      <c r="C1165" s="16" t="s">
        <v>538</v>
      </c>
      <c r="D1165" s="2" t="s">
        <v>239</v>
      </c>
      <c r="E1165" s="2" t="s">
        <v>216</v>
      </c>
      <c r="F1165" s="2" t="s">
        <v>523</v>
      </c>
      <c r="G1165" s="2">
        <v>2787</v>
      </c>
      <c r="H1165" s="2" t="s">
        <v>91</v>
      </c>
      <c r="I1165" s="2" t="s">
        <v>422</v>
      </c>
      <c r="J1165" s="2">
        <v>1</v>
      </c>
      <c r="K1165" s="2"/>
    </row>
    <row r="1166" spans="1:11" x14ac:dyDescent="0.15">
      <c r="A1166" s="2" t="s">
        <v>396</v>
      </c>
      <c r="B1166" s="2" t="s">
        <v>122</v>
      </c>
      <c r="C1166" s="16" t="s">
        <v>538</v>
      </c>
      <c r="D1166" s="2" t="s">
        <v>239</v>
      </c>
      <c r="E1166" s="2" t="s">
        <v>216</v>
      </c>
      <c r="F1166" s="2" t="s">
        <v>417</v>
      </c>
      <c r="G1166" s="2">
        <v>2563</v>
      </c>
      <c r="H1166" s="2" t="s">
        <v>91</v>
      </c>
      <c r="I1166" s="2" t="s">
        <v>408</v>
      </c>
      <c r="J1166" s="2">
        <v>1</v>
      </c>
      <c r="K1166" s="2"/>
    </row>
    <row r="1167" spans="1:11" x14ac:dyDescent="0.15">
      <c r="A1167" s="2" t="s">
        <v>396</v>
      </c>
      <c r="B1167" s="2" t="s">
        <v>122</v>
      </c>
      <c r="C1167" s="16" t="s">
        <v>538</v>
      </c>
      <c r="D1167" s="2" t="s">
        <v>239</v>
      </c>
      <c r="E1167" s="2" t="s">
        <v>216</v>
      </c>
      <c r="F1167" s="2" t="s">
        <v>537</v>
      </c>
      <c r="G1167" s="2">
        <v>3232</v>
      </c>
      <c r="H1167" s="2" t="s">
        <v>91</v>
      </c>
      <c r="I1167" s="2" t="s">
        <v>402</v>
      </c>
      <c r="J1167" s="2">
        <v>1</v>
      </c>
      <c r="K1167" s="2"/>
    </row>
    <row r="1168" spans="1:11" x14ac:dyDescent="0.15">
      <c r="A1168" s="2" t="s">
        <v>396</v>
      </c>
      <c r="B1168" s="2" t="s">
        <v>122</v>
      </c>
      <c r="C1168" s="16" t="s">
        <v>538</v>
      </c>
      <c r="D1168" s="2" t="s">
        <v>239</v>
      </c>
      <c r="E1168" s="2" t="s">
        <v>216</v>
      </c>
      <c r="F1168" s="2" t="s">
        <v>351</v>
      </c>
      <c r="G1168" s="2">
        <v>2794</v>
      </c>
      <c r="H1168" s="2" t="s">
        <v>91</v>
      </c>
      <c r="I1168" s="2" t="s">
        <v>411</v>
      </c>
      <c r="J1168" s="2">
        <v>1</v>
      </c>
      <c r="K1168" s="2"/>
    </row>
    <row r="1169" spans="1:11" x14ac:dyDescent="0.15">
      <c r="A1169" s="2" t="s">
        <v>396</v>
      </c>
      <c r="B1169" s="2" t="s">
        <v>122</v>
      </c>
      <c r="C1169" s="16" t="s">
        <v>538</v>
      </c>
      <c r="D1169" s="2" t="s">
        <v>239</v>
      </c>
      <c r="E1169" s="2" t="s">
        <v>216</v>
      </c>
      <c r="F1169" s="2" t="s">
        <v>419</v>
      </c>
      <c r="G1169" s="2">
        <v>3606</v>
      </c>
      <c r="H1169" s="2" t="s">
        <v>91</v>
      </c>
      <c r="I1169" s="2" t="s">
        <v>400</v>
      </c>
      <c r="J1169" s="2">
        <v>1</v>
      </c>
      <c r="K1169" s="2"/>
    </row>
    <row r="1170" spans="1:11" x14ac:dyDescent="0.15">
      <c r="A1170" s="2" t="s">
        <v>396</v>
      </c>
      <c r="B1170" s="2" t="s">
        <v>122</v>
      </c>
      <c r="C1170" s="16" t="s">
        <v>538</v>
      </c>
      <c r="D1170" s="2" t="s">
        <v>239</v>
      </c>
      <c r="E1170" s="2" t="s">
        <v>216</v>
      </c>
      <c r="F1170" s="2" t="s">
        <v>415</v>
      </c>
      <c r="G1170" s="2">
        <v>4049</v>
      </c>
      <c r="H1170" s="2" t="s">
        <v>91</v>
      </c>
      <c r="I1170" s="2" t="s">
        <v>411</v>
      </c>
      <c r="J1170" s="2">
        <v>1</v>
      </c>
      <c r="K1170" s="2"/>
    </row>
    <row r="1171" spans="1:11" x14ac:dyDescent="0.15">
      <c r="A1171" s="2" t="s">
        <v>396</v>
      </c>
      <c r="B1171" s="2" t="s">
        <v>122</v>
      </c>
      <c r="C1171" s="16" t="s">
        <v>538</v>
      </c>
      <c r="D1171" s="2" t="s">
        <v>239</v>
      </c>
      <c r="E1171" s="2" t="s">
        <v>216</v>
      </c>
      <c r="F1171" s="2" t="s">
        <v>339</v>
      </c>
      <c r="G1171" s="2">
        <v>4194</v>
      </c>
      <c r="H1171" s="2" t="s">
        <v>91</v>
      </c>
      <c r="I1171" s="2" t="s">
        <v>405</v>
      </c>
      <c r="J1171" s="2">
        <v>1</v>
      </c>
      <c r="K1171" s="2"/>
    </row>
    <row r="1172" spans="1:11" x14ac:dyDescent="0.15">
      <c r="A1172" s="2" t="s">
        <v>396</v>
      </c>
      <c r="B1172" s="2" t="s">
        <v>122</v>
      </c>
      <c r="C1172" s="16" t="s">
        <v>538</v>
      </c>
      <c r="D1172" s="2" t="s">
        <v>239</v>
      </c>
      <c r="E1172" s="2" t="s">
        <v>216</v>
      </c>
      <c r="F1172" s="2" t="s">
        <v>289</v>
      </c>
      <c r="G1172" s="2">
        <v>3811</v>
      </c>
      <c r="H1172" s="2" t="s">
        <v>91</v>
      </c>
      <c r="I1172" s="2" t="s">
        <v>306</v>
      </c>
      <c r="J1172" s="2">
        <v>2</v>
      </c>
      <c r="K1172" s="2"/>
    </row>
    <row r="1173" spans="1:11" x14ac:dyDescent="0.15">
      <c r="A1173" s="2" t="s">
        <v>396</v>
      </c>
      <c r="B1173" s="2" t="s">
        <v>122</v>
      </c>
      <c r="C1173" s="16" t="s">
        <v>538</v>
      </c>
      <c r="D1173" s="2" t="s">
        <v>239</v>
      </c>
      <c r="E1173" s="2" t="s">
        <v>216</v>
      </c>
      <c r="F1173" s="2" t="s">
        <v>338</v>
      </c>
      <c r="G1173" s="2">
        <v>4501</v>
      </c>
      <c r="H1173" s="2" t="s">
        <v>91</v>
      </c>
      <c r="I1173" s="2" t="s">
        <v>306</v>
      </c>
      <c r="J1173" s="2">
        <v>1</v>
      </c>
      <c r="K1173" s="2"/>
    </row>
    <row r="1174" spans="1:11" x14ac:dyDescent="0.15">
      <c r="A1174" s="2" t="s">
        <v>396</v>
      </c>
      <c r="B1174" s="2" t="s">
        <v>122</v>
      </c>
      <c r="C1174" s="31" t="s">
        <v>538</v>
      </c>
      <c r="D1174" s="16" t="s">
        <v>239</v>
      </c>
      <c r="E1174" s="2" t="s">
        <v>216</v>
      </c>
      <c r="F1174" s="2" t="s">
        <v>162</v>
      </c>
      <c r="G1174" s="2">
        <v>3965</v>
      </c>
      <c r="H1174" s="2" t="s">
        <v>91</v>
      </c>
      <c r="I1174" s="2" t="s">
        <v>423</v>
      </c>
      <c r="J1174" s="2">
        <v>1</v>
      </c>
      <c r="K1174" s="2"/>
    </row>
    <row r="1175" spans="1:11" x14ac:dyDescent="0.15">
      <c r="A1175" s="2" t="s">
        <v>396</v>
      </c>
      <c r="B1175" s="2" t="s">
        <v>122</v>
      </c>
      <c r="C1175" s="16" t="s">
        <v>538</v>
      </c>
      <c r="D1175" s="2" t="s">
        <v>239</v>
      </c>
      <c r="E1175" s="2" t="s">
        <v>216</v>
      </c>
      <c r="F1175" s="2" t="s">
        <v>104</v>
      </c>
      <c r="G1175" s="2">
        <v>4046</v>
      </c>
      <c r="H1175" s="2" t="s">
        <v>91</v>
      </c>
      <c r="I1175" s="2" t="s">
        <v>402</v>
      </c>
      <c r="J1175" s="2">
        <v>1</v>
      </c>
      <c r="K1175" s="2"/>
    </row>
    <row r="1176" spans="1:11" x14ac:dyDescent="0.15">
      <c r="A1176" s="2" t="s">
        <v>396</v>
      </c>
      <c r="B1176" s="2" t="s">
        <v>122</v>
      </c>
      <c r="C1176" s="31" t="s">
        <v>538</v>
      </c>
      <c r="D1176" s="16" t="s">
        <v>357</v>
      </c>
      <c r="E1176" s="2" t="s">
        <v>185</v>
      </c>
      <c r="F1176" s="2" t="s">
        <v>260</v>
      </c>
      <c r="G1176" s="2">
        <v>410</v>
      </c>
      <c r="H1176" s="2" t="s">
        <v>91</v>
      </c>
      <c r="I1176" s="2" t="s">
        <v>409</v>
      </c>
      <c r="J1176" s="2">
        <v>2</v>
      </c>
      <c r="K1176" s="2">
        <v>0.8</v>
      </c>
    </row>
    <row r="1177" spans="1:11" x14ac:dyDescent="0.15">
      <c r="A1177" s="36" t="s">
        <v>396</v>
      </c>
      <c r="B1177" s="36" t="s">
        <v>122</v>
      </c>
      <c r="C1177" s="37" t="s">
        <v>538</v>
      </c>
      <c r="D1177" s="36" t="s">
        <v>357</v>
      </c>
      <c r="E1177" s="36" t="s">
        <v>185</v>
      </c>
      <c r="F1177" s="36" t="s">
        <v>265</v>
      </c>
      <c r="G1177" s="36">
        <v>464</v>
      </c>
      <c r="H1177" s="36" t="s">
        <v>91</v>
      </c>
      <c r="I1177" s="36" t="s">
        <v>539</v>
      </c>
      <c r="J1177" s="36">
        <v>2</v>
      </c>
      <c r="K1177" s="36">
        <v>0.6</v>
      </c>
    </row>
    <row r="1178" spans="1:11" x14ac:dyDescent="0.15">
      <c r="A1178" s="2" t="s">
        <v>396</v>
      </c>
      <c r="B1178" s="2" t="s">
        <v>122</v>
      </c>
      <c r="C1178" s="16" t="s">
        <v>538</v>
      </c>
      <c r="D1178" s="2" t="s">
        <v>357</v>
      </c>
      <c r="E1178" s="2" t="s">
        <v>185</v>
      </c>
      <c r="F1178" s="2" t="s">
        <v>426</v>
      </c>
      <c r="G1178" s="2">
        <v>339</v>
      </c>
      <c r="H1178" s="2" t="s">
        <v>91</v>
      </c>
      <c r="I1178" s="2" t="s">
        <v>402</v>
      </c>
      <c r="J1178" s="2">
        <v>1</v>
      </c>
      <c r="K1178" s="2">
        <v>2</v>
      </c>
    </row>
    <row r="1179" spans="1:11" x14ac:dyDescent="0.15">
      <c r="A1179" s="2" t="s">
        <v>396</v>
      </c>
      <c r="B1179" s="2" t="s">
        <v>122</v>
      </c>
      <c r="C1179" s="16" t="s">
        <v>538</v>
      </c>
      <c r="D1179" s="2" t="s">
        <v>357</v>
      </c>
      <c r="E1179" s="2" t="s">
        <v>185</v>
      </c>
      <c r="F1179" s="2" t="s">
        <v>395</v>
      </c>
      <c r="G1179" s="2">
        <v>415</v>
      </c>
      <c r="H1179" s="2" t="s">
        <v>91</v>
      </c>
      <c r="I1179" s="2" t="s">
        <v>400</v>
      </c>
      <c r="J1179" s="2">
        <v>1</v>
      </c>
      <c r="K1179" s="2">
        <v>1.8</v>
      </c>
    </row>
    <row r="1180" spans="1:11" x14ac:dyDescent="0.15">
      <c r="A1180" s="2" t="s">
        <v>396</v>
      </c>
      <c r="B1180" s="2" t="s">
        <v>122</v>
      </c>
      <c r="C1180" s="16" t="s">
        <v>538</v>
      </c>
      <c r="D1180" s="2" t="s">
        <v>357</v>
      </c>
      <c r="E1180" s="2" t="s">
        <v>185</v>
      </c>
      <c r="F1180" s="2" t="s">
        <v>542</v>
      </c>
      <c r="G1180" s="2">
        <v>305</v>
      </c>
      <c r="H1180" s="2" t="s">
        <v>91</v>
      </c>
      <c r="I1180" s="2" t="s">
        <v>306</v>
      </c>
      <c r="J1180" s="2">
        <v>2</v>
      </c>
      <c r="K1180" s="2">
        <v>3</v>
      </c>
    </row>
    <row r="1181" spans="1:11" x14ac:dyDescent="0.15">
      <c r="A1181" s="2" t="s">
        <v>396</v>
      </c>
      <c r="B1181" s="2" t="s">
        <v>122</v>
      </c>
      <c r="C1181" s="16" t="s">
        <v>538</v>
      </c>
      <c r="D1181" s="2" t="s">
        <v>357</v>
      </c>
      <c r="E1181" s="2" t="s">
        <v>185</v>
      </c>
      <c r="F1181" s="2" t="s">
        <v>393</v>
      </c>
      <c r="G1181" s="2">
        <v>452</v>
      </c>
      <c r="H1181" s="2" t="s">
        <v>91</v>
      </c>
      <c r="I1181" s="2" t="s">
        <v>411</v>
      </c>
      <c r="J1181" s="2">
        <v>1</v>
      </c>
      <c r="K1181" s="2">
        <v>1.5</v>
      </c>
    </row>
    <row r="1182" spans="1:11" x14ac:dyDescent="0.15">
      <c r="A1182" s="2" t="s">
        <v>396</v>
      </c>
      <c r="B1182" s="2" t="s">
        <v>122</v>
      </c>
      <c r="C1182" s="16" t="s">
        <v>538</v>
      </c>
      <c r="D1182" s="2" t="s">
        <v>357</v>
      </c>
      <c r="E1182" s="2" t="s">
        <v>185</v>
      </c>
      <c r="F1182" s="2" t="s">
        <v>428</v>
      </c>
      <c r="G1182" s="2">
        <v>453</v>
      </c>
      <c r="H1182" s="2" t="s">
        <v>91</v>
      </c>
      <c r="I1182" s="2" t="s">
        <v>400</v>
      </c>
      <c r="J1182" s="2">
        <v>1</v>
      </c>
      <c r="K1182" s="2">
        <v>1</v>
      </c>
    </row>
    <row r="1183" spans="1:11" x14ac:dyDescent="0.15">
      <c r="A1183" s="2" t="s">
        <v>396</v>
      </c>
      <c r="B1183" s="2" t="s">
        <v>122</v>
      </c>
      <c r="C1183" s="16" t="s">
        <v>538</v>
      </c>
      <c r="D1183" s="2" t="s">
        <v>357</v>
      </c>
      <c r="E1183" s="2" t="s">
        <v>185</v>
      </c>
      <c r="F1183" s="2" t="s">
        <v>264</v>
      </c>
      <c r="G1183" s="2">
        <v>409</v>
      </c>
      <c r="H1183" s="2" t="s">
        <v>91</v>
      </c>
      <c r="I1183" s="2" t="s">
        <v>406</v>
      </c>
      <c r="J1183" s="2">
        <v>2</v>
      </c>
      <c r="K1183" s="2">
        <v>0.4</v>
      </c>
    </row>
    <row r="1184" spans="1:11" x14ac:dyDescent="0.15">
      <c r="A1184" s="36" t="s">
        <v>396</v>
      </c>
      <c r="B1184" s="36" t="s">
        <v>122</v>
      </c>
      <c r="C1184" s="37" t="s">
        <v>538</v>
      </c>
      <c r="D1184" s="36" t="s">
        <v>357</v>
      </c>
      <c r="E1184" s="36" t="s">
        <v>185</v>
      </c>
      <c r="F1184" s="36" t="s">
        <v>263</v>
      </c>
      <c r="G1184" s="36">
        <v>461</v>
      </c>
      <c r="H1184" s="36" t="s">
        <v>91</v>
      </c>
      <c r="I1184" s="36" t="s">
        <v>404</v>
      </c>
      <c r="J1184" s="36">
        <v>2</v>
      </c>
      <c r="K1184" s="36">
        <v>1.9</v>
      </c>
    </row>
    <row r="1185" spans="1:11" x14ac:dyDescent="0.15">
      <c r="A1185" s="2" t="s">
        <v>396</v>
      </c>
      <c r="B1185" s="2" t="s">
        <v>122</v>
      </c>
      <c r="C1185" s="16" t="s">
        <v>538</v>
      </c>
      <c r="D1185" s="2" t="s">
        <v>357</v>
      </c>
      <c r="E1185" s="2" t="s">
        <v>185</v>
      </c>
      <c r="F1185" s="2" t="s">
        <v>283</v>
      </c>
      <c r="G1185" s="2">
        <v>506</v>
      </c>
      <c r="H1185" s="2" t="s">
        <v>91</v>
      </c>
      <c r="I1185" s="2" t="s">
        <v>539</v>
      </c>
      <c r="J1185" s="2">
        <v>1</v>
      </c>
      <c r="K1185" s="2">
        <v>2.7</v>
      </c>
    </row>
    <row r="1186" spans="1:11" x14ac:dyDescent="0.15">
      <c r="A1186" s="2" t="s">
        <v>396</v>
      </c>
      <c r="B1186" s="2" t="s">
        <v>122</v>
      </c>
      <c r="C1186" s="31" t="s">
        <v>538</v>
      </c>
      <c r="D1186" s="16" t="s">
        <v>357</v>
      </c>
      <c r="E1186" s="2" t="s">
        <v>185</v>
      </c>
      <c r="F1186" s="2" t="s">
        <v>191</v>
      </c>
      <c r="G1186" s="2">
        <v>498</v>
      </c>
      <c r="H1186" s="2" t="s">
        <v>91</v>
      </c>
      <c r="I1186" s="2" t="s">
        <v>411</v>
      </c>
      <c r="J1186" s="2">
        <v>1</v>
      </c>
      <c r="K1186" s="2">
        <v>2.1</v>
      </c>
    </row>
    <row r="1187" spans="1:11" x14ac:dyDescent="0.15">
      <c r="A1187" s="2" t="s">
        <v>396</v>
      </c>
      <c r="B1187" s="2" t="s">
        <v>122</v>
      </c>
      <c r="C1187" s="16" t="s">
        <v>538</v>
      </c>
      <c r="D1187" s="2" t="s">
        <v>357</v>
      </c>
      <c r="E1187" s="2" t="s">
        <v>185</v>
      </c>
      <c r="F1187" s="2" t="s">
        <v>192</v>
      </c>
      <c r="G1187" s="2">
        <v>534</v>
      </c>
      <c r="H1187" s="2" t="s">
        <v>91</v>
      </c>
      <c r="I1187" s="2" t="s">
        <v>406</v>
      </c>
      <c r="J1187" s="2">
        <v>1</v>
      </c>
      <c r="K1187" s="2">
        <v>1.3</v>
      </c>
    </row>
    <row r="1188" spans="1:11" x14ac:dyDescent="0.15">
      <c r="A1188" s="2" t="s">
        <v>396</v>
      </c>
      <c r="B1188" s="2" t="s">
        <v>122</v>
      </c>
      <c r="C1188" s="16" t="s">
        <v>538</v>
      </c>
      <c r="D1188" s="2" t="s">
        <v>357</v>
      </c>
      <c r="E1188" s="2" t="s">
        <v>185</v>
      </c>
      <c r="F1188" s="2" t="s">
        <v>525</v>
      </c>
      <c r="G1188" s="2">
        <v>445</v>
      </c>
      <c r="H1188" s="2" t="s">
        <v>91</v>
      </c>
      <c r="I1188" s="2" t="s">
        <v>539</v>
      </c>
      <c r="J1188" s="2">
        <v>1</v>
      </c>
      <c r="K1188" s="2">
        <v>1.5</v>
      </c>
    </row>
    <row r="1189" spans="1:11" x14ac:dyDescent="0.15">
      <c r="A1189" s="2" t="s">
        <v>396</v>
      </c>
      <c r="B1189" s="2" t="s">
        <v>122</v>
      </c>
      <c r="C1189" s="16" t="s">
        <v>538</v>
      </c>
      <c r="D1189" s="2" t="s">
        <v>357</v>
      </c>
      <c r="E1189" s="2" t="s">
        <v>185</v>
      </c>
      <c r="F1189" s="2" t="s">
        <v>282</v>
      </c>
      <c r="G1189" s="2">
        <v>488</v>
      </c>
      <c r="H1189" s="2" t="s">
        <v>91</v>
      </c>
      <c r="I1189" s="2" t="s">
        <v>539</v>
      </c>
      <c r="J1189" s="2">
        <v>1</v>
      </c>
      <c r="K1189" s="2">
        <v>0.8</v>
      </c>
    </row>
    <row r="1190" spans="1:11" x14ac:dyDescent="0.15">
      <c r="A1190" s="2" t="s">
        <v>396</v>
      </c>
      <c r="B1190" s="2" t="s">
        <v>122</v>
      </c>
      <c r="C1190" s="16" t="s">
        <v>538</v>
      </c>
      <c r="D1190" s="2" t="s">
        <v>357</v>
      </c>
      <c r="E1190" s="2" t="s">
        <v>163</v>
      </c>
      <c r="F1190" s="2" t="s">
        <v>543</v>
      </c>
      <c r="G1190" s="2">
        <v>410</v>
      </c>
      <c r="H1190" s="2" t="s">
        <v>91</v>
      </c>
      <c r="I1190" s="2" t="s">
        <v>539</v>
      </c>
      <c r="J1190" s="2">
        <v>1</v>
      </c>
      <c r="K1190" s="2"/>
    </row>
    <row r="1191" spans="1:11" x14ac:dyDescent="0.15">
      <c r="A1191" s="2" t="s">
        <v>396</v>
      </c>
      <c r="B1191" s="2" t="s">
        <v>122</v>
      </c>
      <c r="C1191" s="16" t="s">
        <v>538</v>
      </c>
      <c r="D1191" s="2" t="s">
        <v>357</v>
      </c>
      <c r="E1191" s="2" t="s">
        <v>163</v>
      </c>
      <c r="F1191" s="2" t="s">
        <v>544</v>
      </c>
      <c r="G1191" s="2">
        <v>575</v>
      </c>
      <c r="H1191" s="2" t="s">
        <v>91</v>
      </c>
      <c r="I1191" s="2" t="s">
        <v>422</v>
      </c>
      <c r="J1191" s="2">
        <v>1</v>
      </c>
      <c r="K1191" s="2"/>
    </row>
    <row r="1192" spans="1:11" x14ac:dyDescent="0.15">
      <c r="A1192" s="2" t="s">
        <v>396</v>
      </c>
      <c r="B1192" s="2" t="s">
        <v>122</v>
      </c>
      <c r="C1192" s="16" t="s">
        <v>538</v>
      </c>
      <c r="D1192" s="2" t="s">
        <v>357</v>
      </c>
      <c r="E1192" s="2" t="s">
        <v>163</v>
      </c>
      <c r="F1192" s="2" t="s">
        <v>268</v>
      </c>
      <c r="G1192" s="2">
        <v>651</v>
      </c>
      <c r="H1192" s="2" t="s">
        <v>91</v>
      </c>
      <c r="I1192" s="2" t="s">
        <v>422</v>
      </c>
      <c r="J1192" s="2">
        <v>2</v>
      </c>
      <c r="K1192" s="2"/>
    </row>
    <row r="1193" spans="1:11" x14ac:dyDescent="0.15">
      <c r="A1193" s="2" t="s">
        <v>396</v>
      </c>
      <c r="B1193" s="2" t="s">
        <v>122</v>
      </c>
      <c r="C1193" s="16" t="s">
        <v>538</v>
      </c>
      <c r="D1193" s="2" t="s">
        <v>357</v>
      </c>
      <c r="E1193" s="2" t="s">
        <v>163</v>
      </c>
      <c r="F1193" s="2" t="s">
        <v>270</v>
      </c>
      <c r="G1193" s="2">
        <v>735</v>
      </c>
      <c r="H1193" s="2" t="s">
        <v>91</v>
      </c>
      <c r="I1193" s="2" t="s">
        <v>400</v>
      </c>
      <c r="J1193" s="2">
        <v>2</v>
      </c>
      <c r="K1193" s="2"/>
    </row>
    <row r="1194" spans="1:11" x14ac:dyDescent="0.15">
      <c r="A1194" s="36" t="s">
        <v>396</v>
      </c>
      <c r="B1194" s="36" t="s">
        <v>122</v>
      </c>
      <c r="C1194" s="37" t="s">
        <v>538</v>
      </c>
      <c r="D1194" s="36" t="s">
        <v>357</v>
      </c>
      <c r="E1194" s="36" t="s">
        <v>216</v>
      </c>
      <c r="F1194" s="36" t="s">
        <v>394</v>
      </c>
      <c r="G1194" s="36">
        <v>1437</v>
      </c>
      <c r="H1194" s="36" t="s">
        <v>91</v>
      </c>
      <c r="I1194" s="36" t="s">
        <v>402</v>
      </c>
      <c r="J1194" s="36">
        <v>1</v>
      </c>
      <c r="K1194" s="36"/>
    </row>
    <row r="1195" spans="1:11" x14ac:dyDescent="0.15">
      <c r="A1195" s="36" t="s">
        <v>396</v>
      </c>
      <c r="B1195" s="36" t="s">
        <v>122</v>
      </c>
      <c r="C1195" s="37" t="s">
        <v>538</v>
      </c>
      <c r="D1195" s="36" t="s">
        <v>357</v>
      </c>
      <c r="E1195" s="36" t="s">
        <v>216</v>
      </c>
      <c r="F1195" s="36" t="s">
        <v>390</v>
      </c>
      <c r="G1195" s="36">
        <v>1829</v>
      </c>
      <c r="H1195" s="36" t="s">
        <v>91</v>
      </c>
      <c r="I1195" s="36" t="s">
        <v>405</v>
      </c>
      <c r="J1195" s="36">
        <v>2</v>
      </c>
      <c r="K1195" s="36"/>
    </row>
    <row r="1196" spans="1:11" x14ac:dyDescent="0.15">
      <c r="A1196" s="2" t="s">
        <v>396</v>
      </c>
      <c r="B1196" s="2" t="s">
        <v>122</v>
      </c>
      <c r="C1196" s="16" t="s">
        <v>538</v>
      </c>
      <c r="D1196" s="2" t="s">
        <v>357</v>
      </c>
      <c r="E1196" s="2" t="s">
        <v>216</v>
      </c>
      <c r="F1196" s="2" t="s">
        <v>359</v>
      </c>
      <c r="G1196" s="2">
        <v>2380</v>
      </c>
      <c r="H1196" s="2" t="s">
        <v>91</v>
      </c>
      <c r="I1196" s="2" t="s">
        <v>405</v>
      </c>
      <c r="J1196" s="2">
        <v>1</v>
      </c>
      <c r="K1196" s="2"/>
    </row>
    <row r="1197" spans="1:11" x14ac:dyDescent="0.15">
      <c r="A1197" s="2" t="s">
        <v>396</v>
      </c>
      <c r="B1197" s="2" t="s">
        <v>122</v>
      </c>
      <c r="C1197" s="16" t="s">
        <v>538</v>
      </c>
      <c r="D1197" s="2" t="s">
        <v>357</v>
      </c>
      <c r="E1197" s="2" t="s">
        <v>216</v>
      </c>
      <c r="F1197" s="2" t="s">
        <v>277</v>
      </c>
      <c r="G1197" s="2">
        <v>3215</v>
      </c>
      <c r="H1197" s="2" t="s">
        <v>91</v>
      </c>
      <c r="I1197" s="2" t="s">
        <v>422</v>
      </c>
      <c r="J1197" s="2">
        <v>2</v>
      </c>
      <c r="K1197" s="2"/>
    </row>
    <row r="1198" spans="1:11" x14ac:dyDescent="0.15">
      <c r="A1198" s="36" t="s">
        <v>396</v>
      </c>
      <c r="B1198" s="36" t="s">
        <v>122</v>
      </c>
      <c r="C1198" s="37" t="s">
        <v>538</v>
      </c>
      <c r="D1198" s="36" t="s">
        <v>357</v>
      </c>
      <c r="E1198" s="36" t="s">
        <v>216</v>
      </c>
      <c r="F1198" s="36" t="s">
        <v>278</v>
      </c>
      <c r="G1198" s="36">
        <v>2857</v>
      </c>
      <c r="H1198" s="36" t="s">
        <v>91</v>
      </c>
      <c r="I1198" s="36" t="s">
        <v>422</v>
      </c>
      <c r="J1198" s="36">
        <v>2</v>
      </c>
      <c r="K1198" s="36"/>
    </row>
    <row r="1199" spans="1:11" x14ac:dyDescent="0.15">
      <c r="A1199" s="2" t="s">
        <v>396</v>
      </c>
      <c r="B1199" s="2" t="s">
        <v>122</v>
      </c>
      <c r="C1199" s="16" t="s">
        <v>538</v>
      </c>
      <c r="D1199" s="2" t="s">
        <v>99</v>
      </c>
      <c r="E1199" s="2" t="s">
        <v>216</v>
      </c>
      <c r="F1199" s="2" t="s">
        <v>262</v>
      </c>
      <c r="G1199" s="2">
        <v>3873</v>
      </c>
      <c r="H1199" s="2" t="s">
        <v>91</v>
      </c>
      <c r="I1199" s="2" t="s">
        <v>434</v>
      </c>
      <c r="J1199" s="2">
        <v>2</v>
      </c>
      <c r="K1199" s="2"/>
    </row>
    <row r="1200" spans="1:11" x14ac:dyDescent="0.15">
      <c r="A1200" s="2" t="s">
        <v>545</v>
      </c>
      <c r="B1200" s="2" t="s">
        <v>284</v>
      </c>
      <c r="C1200" s="16" t="s">
        <v>546</v>
      </c>
      <c r="D1200" s="2" t="s">
        <v>99</v>
      </c>
      <c r="E1200" s="2" t="s">
        <v>163</v>
      </c>
      <c r="F1200" s="2" t="s">
        <v>355</v>
      </c>
      <c r="G1200" s="2">
        <v>1681</v>
      </c>
      <c r="H1200" s="2" t="s">
        <v>91</v>
      </c>
      <c r="I1200" s="2" t="s">
        <v>81</v>
      </c>
      <c r="J1200" s="2">
        <v>1</v>
      </c>
      <c r="K1200" s="2"/>
    </row>
    <row r="1201" spans="1:11" x14ac:dyDescent="0.15">
      <c r="A1201" s="2" t="s">
        <v>545</v>
      </c>
      <c r="B1201" s="2" t="s">
        <v>284</v>
      </c>
      <c r="C1201" s="16" t="s">
        <v>546</v>
      </c>
      <c r="D1201" s="2" t="s">
        <v>99</v>
      </c>
      <c r="E1201" s="2" t="s">
        <v>163</v>
      </c>
      <c r="F1201" s="2" t="s">
        <v>179</v>
      </c>
      <c r="G1201" s="2">
        <v>2233</v>
      </c>
      <c r="H1201" s="2" t="s">
        <v>91</v>
      </c>
      <c r="I1201" s="2" t="s">
        <v>81</v>
      </c>
      <c r="J1201" s="2">
        <v>2</v>
      </c>
      <c r="K1201" s="2"/>
    </row>
    <row r="1202" spans="1:11" x14ac:dyDescent="0.15">
      <c r="A1202" s="2" t="s">
        <v>545</v>
      </c>
      <c r="B1202" s="2" t="s">
        <v>284</v>
      </c>
      <c r="C1202" s="16" t="s">
        <v>546</v>
      </c>
      <c r="D1202" s="2" t="s">
        <v>108</v>
      </c>
      <c r="E1202" s="2" t="s">
        <v>163</v>
      </c>
      <c r="F1202" s="2" t="s">
        <v>175</v>
      </c>
      <c r="G1202" s="2">
        <v>2548</v>
      </c>
      <c r="H1202" s="2" t="s">
        <v>91</v>
      </c>
      <c r="I1202" s="2" t="s">
        <v>81</v>
      </c>
      <c r="J1202" s="2">
        <v>2</v>
      </c>
      <c r="K1202" s="2"/>
    </row>
    <row r="1203" spans="1:11" x14ac:dyDescent="0.15">
      <c r="A1203" s="2" t="s">
        <v>545</v>
      </c>
      <c r="B1203" s="2" t="s">
        <v>284</v>
      </c>
      <c r="C1203" s="16" t="s">
        <v>546</v>
      </c>
      <c r="D1203" s="2" t="s">
        <v>108</v>
      </c>
      <c r="E1203" s="2" t="s">
        <v>185</v>
      </c>
      <c r="F1203" s="2" t="s">
        <v>513</v>
      </c>
      <c r="G1203" s="2">
        <v>321</v>
      </c>
      <c r="H1203" s="2" t="s">
        <v>91</v>
      </c>
      <c r="I1203" s="2" t="s">
        <v>74</v>
      </c>
      <c r="J1203" s="2">
        <v>1</v>
      </c>
      <c r="K1203" s="2">
        <v>-0.5</v>
      </c>
    </row>
    <row r="1204" spans="1:11" x14ac:dyDescent="0.15">
      <c r="A1204" s="36" t="s">
        <v>545</v>
      </c>
      <c r="B1204" s="36" t="s">
        <v>284</v>
      </c>
      <c r="C1204" s="37" t="s">
        <v>546</v>
      </c>
      <c r="D1204" s="36" t="s">
        <v>108</v>
      </c>
      <c r="E1204" s="36" t="s">
        <v>185</v>
      </c>
      <c r="F1204" s="36" t="s">
        <v>493</v>
      </c>
      <c r="G1204" s="36">
        <v>308</v>
      </c>
      <c r="H1204" s="36" t="s">
        <v>91</v>
      </c>
      <c r="I1204" s="36" t="s">
        <v>73</v>
      </c>
      <c r="J1204" s="36">
        <v>1</v>
      </c>
      <c r="K1204" s="36">
        <v>-0.4</v>
      </c>
    </row>
    <row r="1205" spans="1:11" x14ac:dyDescent="0.15">
      <c r="A1205" s="36" t="s">
        <v>545</v>
      </c>
      <c r="B1205" s="36" t="s">
        <v>284</v>
      </c>
      <c r="C1205" s="37" t="s">
        <v>546</v>
      </c>
      <c r="D1205" s="36" t="s">
        <v>108</v>
      </c>
      <c r="E1205" s="36" t="s">
        <v>185</v>
      </c>
      <c r="F1205" s="36" t="s">
        <v>186</v>
      </c>
      <c r="G1205" s="36">
        <v>342</v>
      </c>
      <c r="H1205" s="36" t="s">
        <v>91</v>
      </c>
      <c r="I1205" s="36" t="s">
        <v>73</v>
      </c>
      <c r="J1205" s="36">
        <v>2</v>
      </c>
      <c r="K1205" s="36">
        <v>-0.3</v>
      </c>
    </row>
    <row r="1206" spans="1:11" x14ac:dyDescent="0.15">
      <c r="A1206" s="2" t="s">
        <v>545</v>
      </c>
      <c r="B1206" s="2" t="s">
        <v>284</v>
      </c>
      <c r="C1206" s="16" t="s">
        <v>546</v>
      </c>
      <c r="D1206" s="2" t="s">
        <v>108</v>
      </c>
      <c r="E1206" s="2" t="s">
        <v>185</v>
      </c>
      <c r="F1206" s="2" t="s">
        <v>547</v>
      </c>
      <c r="G1206" s="2">
        <v>381</v>
      </c>
      <c r="H1206" s="2" t="s">
        <v>91</v>
      </c>
      <c r="I1206" s="2" t="s">
        <v>73</v>
      </c>
      <c r="J1206" s="2">
        <v>1</v>
      </c>
      <c r="K1206" s="2">
        <v>-0.7</v>
      </c>
    </row>
    <row r="1207" spans="1:11" x14ac:dyDescent="0.15">
      <c r="A1207" s="2" t="s">
        <v>545</v>
      </c>
      <c r="B1207" s="2" t="s">
        <v>284</v>
      </c>
      <c r="C1207" s="16" t="s">
        <v>546</v>
      </c>
      <c r="D1207" s="2" t="s">
        <v>108</v>
      </c>
      <c r="E1207" s="2" t="s">
        <v>185</v>
      </c>
      <c r="F1207" s="2" t="s">
        <v>533</v>
      </c>
      <c r="G1207" s="2">
        <v>365</v>
      </c>
      <c r="H1207" s="2" t="s">
        <v>91</v>
      </c>
      <c r="I1207" s="2" t="s">
        <v>73</v>
      </c>
      <c r="J1207" s="2">
        <v>2</v>
      </c>
      <c r="K1207" s="2">
        <v>-0.4</v>
      </c>
    </row>
    <row r="1208" spans="1:11" x14ac:dyDescent="0.15">
      <c r="A1208" s="2" t="s">
        <v>545</v>
      </c>
      <c r="B1208" s="2" t="s">
        <v>284</v>
      </c>
      <c r="C1208" s="16" t="s">
        <v>546</v>
      </c>
      <c r="D1208" s="2" t="s">
        <v>108</v>
      </c>
      <c r="E1208" s="2" t="s">
        <v>185</v>
      </c>
      <c r="F1208" s="2" t="s">
        <v>366</v>
      </c>
      <c r="G1208" s="2">
        <v>360</v>
      </c>
      <c r="H1208" s="2" t="s">
        <v>91</v>
      </c>
      <c r="I1208" s="2" t="s">
        <v>72</v>
      </c>
      <c r="J1208" s="2">
        <v>1</v>
      </c>
      <c r="K1208" s="2">
        <v>-1.1000000000000001</v>
      </c>
    </row>
    <row r="1209" spans="1:11" x14ac:dyDescent="0.15">
      <c r="A1209" s="2" t="s">
        <v>545</v>
      </c>
      <c r="B1209" s="2" t="s">
        <v>284</v>
      </c>
      <c r="C1209" s="16" t="s">
        <v>546</v>
      </c>
      <c r="D1209" s="2" t="s">
        <v>108</v>
      </c>
      <c r="E1209" s="2" t="s">
        <v>185</v>
      </c>
      <c r="F1209" s="2" t="s">
        <v>492</v>
      </c>
      <c r="G1209" s="2">
        <v>376</v>
      </c>
      <c r="H1209" s="2" t="s">
        <v>91</v>
      </c>
      <c r="I1209" s="2" t="s">
        <v>74</v>
      </c>
      <c r="J1209" s="2">
        <v>1</v>
      </c>
      <c r="K1209" s="2">
        <v>0.7</v>
      </c>
    </row>
    <row r="1210" spans="1:11" x14ac:dyDescent="0.15">
      <c r="A1210" s="2" t="s">
        <v>545</v>
      </c>
      <c r="B1210" s="2" t="s">
        <v>284</v>
      </c>
      <c r="C1210" s="16" t="s">
        <v>546</v>
      </c>
      <c r="D1210" s="2" t="s">
        <v>108</v>
      </c>
      <c r="E1210" s="2" t="s">
        <v>185</v>
      </c>
      <c r="F1210" s="2" t="s">
        <v>460</v>
      </c>
      <c r="G1210" s="2">
        <v>368</v>
      </c>
      <c r="H1210" s="2" t="s">
        <v>91</v>
      </c>
      <c r="I1210" s="2" t="s">
        <v>79</v>
      </c>
      <c r="J1210" s="2">
        <v>1</v>
      </c>
      <c r="K1210" s="2">
        <v>0.2</v>
      </c>
    </row>
    <row r="1211" spans="1:11" x14ac:dyDescent="0.15">
      <c r="A1211" s="2" t="s">
        <v>545</v>
      </c>
      <c r="B1211" s="2" t="s">
        <v>284</v>
      </c>
      <c r="C1211" s="16" t="s">
        <v>546</v>
      </c>
      <c r="D1211" s="2" t="s">
        <v>108</v>
      </c>
      <c r="E1211" s="2" t="s">
        <v>185</v>
      </c>
      <c r="F1211" s="2" t="s">
        <v>548</v>
      </c>
      <c r="G1211" s="2">
        <v>422</v>
      </c>
      <c r="H1211" s="2" t="s">
        <v>91</v>
      </c>
      <c r="I1211" s="2" t="s">
        <v>89</v>
      </c>
      <c r="J1211" s="2">
        <v>2</v>
      </c>
      <c r="K1211" s="2">
        <v>-0.1</v>
      </c>
    </row>
    <row r="1212" spans="1:11" x14ac:dyDescent="0.15">
      <c r="A1212" s="2" t="s">
        <v>545</v>
      </c>
      <c r="B1212" s="2" t="s">
        <v>284</v>
      </c>
      <c r="C1212" s="16" t="s">
        <v>546</v>
      </c>
      <c r="D1212" s="2" t="s">
        <v>108</v>
      </c>
      <c r="E1212" s="2" t="s">
        <v>185</v>
      </c>
      <c r="F1212" s="2" t="s">
        <v>147</v>
      </c>
      <c r="G1212" s="2">
        <v>431</v>
      </c>
      <c r="H1212" s="2" t="s">
        <v>91</v>
      </c>
      <c r="I1212" s="2" t="s">
        <v>72</v>
      </c>
      <c r="J1212" s="2">
        <v>2</v>
      </c>
      <c r="K1212" s="2">
        <v>0.5</v>
      </c>
    </row>
    <row r="1213" spans="1:11" x14ac:dyDescent="0.15">
      <c r="A1213" s="2" t="s">
        <v>545</v>
      </c>
      <c r="B1213" s="2" t="s">
        <v>284</v>
      </c>
      <c r="C1213" s="16" t="s">
        <v>546</v>
      </c>
      <c r="D1213" s="2" t="s">
        <v>108</v>
      </c>
      <c r="E1213" s="2" t="s">
        <v>185</v>
      </c>
      <c r="F1213" s="2" t="s">
        <v>368</v>
      </c>
      <c r="G1213" s="2">
        <v>437</v>
      </c>
      <c r="H1213" s="2" t="s">
        <v>91</v>
      </c>
      <c r="I1213" s="2" t="s">
        <v>77</v>
      </c>
      <c r="J1213" s="2">
        <v>1</v>
      </c>
      <c r="K1213" s="2">
        <v>-0.6</v>
      </c>
    </row>
    <row r="1214" spans="1:11" x14ac:dyDescent="0.15">
      <c r="A1214" s="2" t="s">
        <v>545</v>
      </c>
      <c r="B1214" s="2" t="s">
        <v>284</v>
      </c>
      <c r="C1214" s="16" t="s">
        <v>546</v>
      </c>
      <c r="D1214" s="2" t="s">
        <v>108</v>
      </c>
      <c r="E1214" s="2" t="s">
        <v>185</v>
      </c>
      <c r="F1214" s="2" t="s">
        <v>365</v>
      </c>
      <c r="G1214" s="2">
        <v>470</v>
      </c>
      <c r="H1214" s="2" t="s">
        <v>91</v>
      </c>
      <c r="I1214" s="2" t="s">
        <v>70</v>
      </c>
      <c r="J1214" s="2">
        <v>1</v>
      </c>
      <c r="K1214" s="2">
        <v>-0.8</v>
      </c>
    </row>
    <row r="1215" spans="1:11" x14ac:dyDescent="0.15">
      <c r="A1215" s="2" t="s">
        <v>545</v>
      </c>
      <c r="B1215" s="2" t="s">
        <v>284</v>
      </c>
      <c r="C1215" s="31" t="s">
        <v>546</v>
      </c>
      <c r="D1215" s="16" t="s">
        <v>108</v>
      </c>
      <c r="E1215" s="2" t="s">
        <v>185</v>
      </c>
      <c r="F1215" s="2" t="s">
        <v>304</v>
      </c>
      <c r="G1215" s="2">
        <v>467</v>
      </c>
      <c r="H1215" s="2" t="s">
        <v>91</v>
      </c>
      <c r="I1215" s="2" t="s">
        <v>80</v>
      </c>
      <c r="J1215" s="2">
        <v>1</v>
      </c>
      <c r="K1215" s="2">
        <v>0.9</v>
      </c>
    </row>
    <row r="1216" spans="1:11" x14ac:dyDescent="0.15">
      <c r="A1216" s="2" t="s">
        <v>545</v>
      </c>
      <c r="B1216" s="2" t="s">
        <v>284</v>
      </c>
      <c r="C1216" s="16" t="s">
        <v>546</v>
      </c>
      <c r="D1216" s="2" t="s">
        <v>108</v>
      </c>
      <c r="E1216" s="2" t="s">
        <v>163</v>
      </c>
      <c r="F1216" s="2" t="s">
        <v>474</v>
      </c>
      <c r="G1216" s="2">
        <v>661</v>
      </c>
      <c r="H1216" s="2" t="s">
        <v>91</v>
      </c>
      <c r="I1216" s="2" t="s">
        <v>85</v>
      </c>
      <c r="J1216" s="2">
        <v>2</v>
      </c>
      <c r="K1216" s="2"/>
    </row>
    <row r="1217" spans="1:11" x14ac:dyDescent="0.15">
      <c r="A1217" s="2" t="s">
        <v>545</v>
      </c>
      <c r="B1217" s="2" t="s">
        <v>284</v>
      </c>
      <c r="C1217" s="16" t="s">
        <v>546</v>
      </c>
      <c r="D1217" s="2" t="s">
        <v>108</v>
      </c>
      <c r="E1217" s="2" t="s">
        <v>163</v>
      </c>
      <c r="F1217" s="2" t="s">
        <v>181</v>
      </c>
      <c r="G1217" s="2">
        <v>632</v>
      </c>
      <c r="H1217" s="2" t="s">
        <v>91</v>
      </c>
      <c r="I1217" s="2" t="s">
        <v>85</v>
      </c>
      <c r="J1217" s="2">
        <v>2</v>
      </c>
      <c r="K1217" s="2"/>
    </row>
    <row r="1218" spans="1:11" x14ac:dyDescent="0.15">
      <c r="A1218" s="2" t="s">
        <v>545</v>
      </c>
      <c r="B1218" s="2" t="s">
        <v>284</v>
      </c>
      <c r="C1218" s="16" t="s">
        <v>546</v>
      </c>
      <c r="D1218" s="2" t="s">
        <v>108</v>
      </c>
      <c r="E1218" s="2" t="s">
        <v>163</v>
      </c>
      <c r="F1218" s="2" t="s">
        <v>201</v>
      </c>
      <c r="G1218" s="2">
        <v>675</v>
      </c>
      <c r="H1218" s="2" t="s">
        <v>91</v>
      </c>
      <c r="I1218" s="2" t="s">
        <v>92</v>
      </c>
      <c r="J1218" s="2">
        <v>2</v>
      </c>
      <c r="K1218" s="2"/>
    </row>
    <row r="1219" spans="1:11" x14ac:dyDescent="0.15">
      <c r="A1219" s="2" t="s">
        <v>545</v>
      </c>
      <c r="B1219" s="2" t="s">
        <v>284</v>
      </c>
      <c r="C1219" s="16" t="s">
        <v>546</v>
      </c>
      <c r="D1219" s="2" t="s">
        <v>108</v>
      </c>
      <c r="E1219" s="2" t="s">
        <v>163</v>
      </c>
      <c r="F1219" s="2" t="s">
        <v>143</v>
      </c>
      <c r="G1219" s="2">
        <v>854</v>
      </c>
      <c r="H1219" s="2" t="s">
        <v>91</v>
      </c>
      <c r="I1219" s="2" t="s">
        <v>79</v>
      </c>
      <c r="J1219" s="2">
        <v>2</v>
      </c>
      <c r="K1219" s="2"/>
    </row>
    <row r="1220" spans="1:11" x14ac:dyDescent="0.15">
      <c r="A1220" s="2" t="s">
        <v>545</v>
      </c>
      <c r="B1220" s="2" t="s">
        <v>284</v>
      </c>
      <c r="C1220" s="16" t="s">
        <v>546</v>
      </c>
      <c r="D1220" s="2" t="s">
        <v>108</v>
      </c>
      <c r="E1220" s="2" t="s">
        <v>163</v>
      </c>
      <c r="F1220" s="2" t="s">
        <v>149</v>
      </c>
      <c r="G1220" s="2">
        <v>866</v>
      </c>
      <c r="H1220" s="2" t="s">
        <v>91</v>
      </c>
      <c r="I1220" s="2" t="s">
        <v>78</v>
      </c>
      <c r="J1220" s="2">
        <v>2</v>
      </c>
      <c r="K1220" s="2"/>
    </row>
    <row r="1221" spans="1:11" x14ac:dyDescent="0.15">
      <c r="A1221" s="2" t="s">
        <v>545</v>
      </c>
      <c r="B1221" s="2" t="s">
        <v>284</v>
      </c>
      <c r="C1221" s="16" t="s">
        <v>546</v>
      </c>
      <c r="D1221" s="2" t="s">
        <v>108</v>
      </c>
      <c r="E1221" s="2" t="s">
        <v>163</v>
      </c>
      <c r="F1221" s="2" t="s">
        <v>183</v>
      </c>
      <c r="G1221" s="2">
        <v>870</v>
      </c>
      <c r="H1221" s="2" t="s">
        <v>91</v>
      </c>
      <c r="I1221" s="2" t="s">
        <v>78</v>
      </c>
      <c r="J1221" s="2">
        <v>2</v>
      </c>
      <c r="K1221" s="2"/>
    </row>
    <row r="1222" spans="1:11" x14ac:dyDescent="0.15">
      <c r="A1222" s="2" t="s">
        <v>545</v>
      </c>
      <c r="B1222" s="2" t="s">
        <v>284</v>
      </c>
      <c r="C1222" s="16" t="s">
        <v>546</v>
      </c>
      <c r="D1222" s="2" t="s">
        <v>108</v>
      </c>
      <c r="E1222" s="2" t="s">
        <v>163</v>
      </c>
      <c r="F1222" s="2" t="s">
        <v>364</v>
      </c>
      <c r="G1222" s="2">
        <v>942</v>
      </c>
      <c r="H1222" s="2" t="s">
        <v>91</v>
      </c>
      <c r="I1222" s="2" t="s">
        <v>70</v>
      </c>
      <c r="J1222" s="2">
        <v>1</v>
      </c>
      <c r="K1222" s="2"/>
    </row>
    <row r="1223" spans="1:11" x14ac:dyDescent="0.15">
      <c r="A1223" s="2" t="s">
        <v>545</v>
      </c>
      <c r="B1223" s="2" t="s">
        <v>284</v>
      </c>
      <c r="C1223" s="16" t="s">
        <v>546</v>
      </c>
      <c r="D1223" s="2" t="s">
        <v>239</v>
      </c>
      <c r="E1223" s="2" t="s">
        <v>163</v>
      </c>
      <c r="F1223" s="2" t="s">
        <v>148</v>
      </c>
      <c r="G1223" s="2">
        <v>1082</v>
      </c>
      <c r="H1223" s="2" t="s">
        <v>91</v>
      </c>
      <c r="I1223" s="2" t="s">
        <v>78</v>
      </c>
      <c r="J1223" s="2">
        <v>2</v>
      </c>
      <c r="K1223" s="2"/>
    </row>
    <row r="1224" spans="1:11" x14ac:dyDescent="0.15">
      <c r="A1224" s="2" t="s">
        <v>549</v>
      </c>
      <c r="B1224" s="2" t="s">
        <v>122</v>
      </c>
      <c r="C1224" s="16" t="s">
        <v>546</v>
      </c>
      <c r="D1224" s="2" t="s">
        <v>239</v>
      </c>
      <c r="E1224" s="2" t="s">
        <v>240</v>
      </c>
      <c r="F1224" s="2" t="s">
        <v>291</v>
      </c>
      <c r="G1224" s="2">
        <v>1234</v>
      </c>
      <c r="H1224" s="2" t="s">
        <v>91</v>
      </c>
      <c r="I1224" s="2" t="s">
        <v>409</v>
      </c>
      <c r="J1224" s="2">
        <v>2</v>
      </c>
      <c r="K1224" s="2">
        <v>1.3</v>
      </c>
    </row>
    <row r="1225" spans="1:11" x14ac:dyDescent="0.15">
      <c r="A1225" s="2" t="s">
        <v>549</v>
      </c>
      <c r="B1225" s="2" t="s">
        <v>122</v>
      </c>
      <c r="C1225" s="31" t="s">
        <v>546</v>
      </c>
      <c r="D1225" s="16" t="s">
        <v>239</v>
      </c>
      <c r="E1225" s="2" t="s">
        <v>240</v>
      </c>
      <c r="F1225" s="2" t="s">
        <v>292</v>
      </c>
      <c r="G1225" s="2">
        <v>1211</v>
      </c>
      <c r="H1225" s="2" t="s">
        <v>91</v>
      </c>
      <c r="I1225" s="2" t="s">
        <v>409</v>
      </c>
      <c r="J1225" s="2">
        <v>2</v>
      </c>
      <c r="K1225" s="2">
        <v>2.7</v>
      </c>
    </row>
    <row r="1226" spans="1:11" x14ac:dyDescent="0.15">
      <c r="A1226" s="2" t="s">
        <v>549</v>
      </c>
      <c r="B1226" s="2" t="s">
        <v>122</v>
      </c>
      <c r="C1226" s="16" t="s">
        <v>546</v>
      </c>
      <c r="D1226" s="2" t="s">
        <v>239</v>
      </c>
      <c r="E1226" s="2" t="s">
        <v>240</v>
      </c>
      <c r="F1226" s="2" t="s">
        <v>288</v>
      </c>
      <c r="G1226" s="2">
        <v>1073</v>
      </c>
      <c r="H1226" s="2" t="s">
        <v>91</v>
      </c>
      <c r="I1226" s="2" t="s">
        <v>306</v>
      </c>
      <c r="J1226" s="2">
        <v>2</v>
      </c>
      <c r="K1226" s="2">
        <v>0.7</v>
      </c>
    </row>
    <row r="1227" spans="1:11" x14ac:dyDescent="0.15">
      <c r="A1227" s="2" t="s">
        <v>549</v>
      </c>
      <c r="B1227" s="2" t="s">
        <v>122</v>
      </c>
      <c r="C1227" s="16" t="s">
        <v>546</v>
      </c>
      <c r="D1227" s="2" t="s">
        <v>239</v>
      </c>
      <c r="E1227" s="2" t="s">
        <v>240</v>
      </c>
      <c r="F1227" s="2" t="s">
        <v>345</v>
      </c>
      <c r="G1227" s="2">
        <v>1210</v>
      </c>
      <c r="H1227" s="2" t="s">
        <v>91</v>
      </c>
      <c r="I1227" s="2" t="s">
        <v>405</v>
      </c>
      <c r="J1227" s="2">
        <v>1</v>
      </c>
      <c r="K1227" s="2">
        <v>2.2000000000000002</v>
      </c>
    </row>
    <row r="1228" spans="1:11" x14ac:dyDescent="0.15">
      <c r="A1228" s="2" t="s">
        <v>549</v>
      </c>
      <c r="B1228" s="2" t="s">
        <v>122</v>
      </c>
      <c r="C1228" s="16" t="s">
        <v>546</v>
      </c>
      <c r="D1228" s="2" t="s">
        <v>239</v>
      </c>
      <c r="E1228" s="2" t="s">
        <v>240</v>
      </c>
      <c r="F1228" s="2" t="s">
        <v>519</v>
      </c>
      <c r="G1228" s="2">
        <v>1201</v>
      </c>
      <c r="H1228" s="2" t="s">
        <v>91</v>
      </c>
      <c r="I1228" s="2" t="s">
        <v>414</v>
      </c>
      <c r="J1228" s="2">
        <v>2</v>
      </c>
      <c r="K1228" s="2">
        <v>1.4</v>
      </c>
    </row>
    <row r="1229" spans="1:11" x14ac:dyDescent="0.15">
      <c r="A1229" s="2" t="s">
        <v>549</v>
      </c>
      <c r="B1229" s="2" t="s">
        <v>122</v>
      </c>
      <c r="C1229" s="16" t="s">
        <v>546</v>
      </c>
      <c r="D1229" s="2" t="s">
        <v>239</v>
      </c>
      <c r="E1229" s="2" t="s">
        <v>240</v>
      </c>
      <c r="F1229" s="2" t="s">
        <v>294</v>
      </c>
      <c r="G1229" s="2">
        <v>1218</v>
      </c>
      <c r="H1229" s="2" t="s">
        <v>91</v>
      </c>
      <c r="I1229" s="2" t="s">
        <v>539</v>
      </c>
      <c r="J1229" s="2">
        <v>1</v>
      </c>
      <c r="K1229" s="2">
        <v>0.7</v>
      </c>
    </row>
    <row r="1230" spans="1:11" x14ac:dyDescent="0.15">
      <c r="A1230" s="2" t="s">
        <v>549</v>
      </c>
      <c r="B1230" s="2" t="s">
        <v>122</v>
      </c>
      <c r="C1230" s="16" t="s">
        <v>546</v>
      </c>
      <c r="D1230" s="2" t="s">
        <v>239</v>
      </c>
      <c r="E1230" s="2" t="s">
        <v>240</v>
      </c>
      <c r="F1230" s="2" t="s">
        <v>520</v>
      </c>
      <c r="G1230" s="2">
        <v>1221</v>
      </c>
      <c r="H1230" s="2" t="s">
        <v>91</v>
      </c>
      <c r="I1230" s="2" t="s">
        <v>404</v>
      </c>
      <c r="J1230" s="2">
        <v>2</v>
      </c>
      <c r="K1230" s="2">
        <v>2.8</v>
      </c>
    </row>
    <row r="1231" spans="1:11" x14ac:dyDescent="0.15">
      <c r="A1231" s="2" t="s">
        <v>549</v>
      </c>
      <c r="B1231" s="2" t="s">
        <v>122</v>
      </c>
      <c r="C1231" s="16" t="s">
        <v>546</v>
      </c>
      <c r="D1231" s="2" t="s">
        <v>239</v>
      </c>
      <c r="E1231" s="2" t="s">
        <v>240</v>
      </c>
      <c r="F1231" s="2" t="s">
        <v>244</v>
      </c>
      <c r="G1231" s="2">
        <v>1231</v>
      </c>
      <c r="H1231" s="2" t="s">
        <v>91</v>
      </c>
      <c r="I1231" s="2" t="s">
        <v>539</v>
      </c>
      <c r="J1231" s="2">
        <v>2</v>
      </c>
      <c r="K1231" s="2">
        <v>1.7</v>
      </c>
    </row>
    <row r="1232" spans="1:11" x14ac:dyDescent="0.15">
      <c r="A1232" s="2" t="s">
        <v>549</v>
      </c>
      <c r="B1232" s="2" t="s">
        <v>122</v>
      </c>
      <c r="C1232" s="16" t="s">
        <v>546</v>
      </c>
      <c r="D1232" s="2" t="s">
        <v>239</v>
      </c>
      <c r="E1232" s="2" t="s">
        <v>240</v>
      </c>
      <c r="F1232" s="2" t="s">
        <v>213</v>
      </c>
      <c r="G1232" s="2">
        <v>1302</v>
      </c>
      <c r="H1232" s="2" t="s">
        <v>91</v>
      </c>
      <c r="I1232" s="2" t="s">
        <v>306</v>
      </c>
      <c r="J1232" s="2">
        <v>2</v>
      </c>
      <c r="K1232" s="2">
        <v>0.9</v>
      </c>
    </row>
    <row r="1233" spans="1:11" x14ac:dyDescent="0.15">
      <c r="A1233" s="36" t="s">
        <v>549</v>
      </c>
      <c r="B1233" s="36" t="s">
        <v>122</v>
      </c>
      <c r="C1233" s="37" t="s">
        <v>546</v>
      </c>
      <c r="D1233" s="36" t="s">
        <v>239</v>
      </c>
      <c r="E1233" s="36" t="s">
        <v>173</v>
      </c>
      <c r="F1233" s="36" t="s">
        <v>224</v>
      </c>
      <c r="G1233" s="36">
        <v>2351</v>
      </c>
      <c r="H1233" s="36" t="s">
        <v>91</v>
      </c>
      <c r="I1233" s="36" t="s">
        <v>409</v>
      </c>
      <c r="J1233" s="36">
        <v>2</v>
      </c>
      <c r="K1233" s="36"/>
    </row>
    <row r="1234" spans="1:11" x14ac:dyDescent="0.15">
      <c r="A1234" s="2" t="s">
        <v>549</v>
      </c>
      <c r="B1234" s="2" t="s">
        <v>122</v>
      </c>
      <c r="C1234" s="16" t="s">
        <v>546</v>
      </c>
      <c r="D1234" s="2" t="s">
        <v>239</v>
      </c>
      <c r="E1234" s="2" t="s">
        <v>173</v>
      </c>
      <c r="F1234" s="2" t="s">
        <v>251</v>
      </c>
      <c r="G1234" s="2">
        <v>2954</v>
      </c>
      <c r="H1234" s="2" t="s">
        <v>91</v>
      </c>
      <c r="I1234" s="2" t="s">
        <v>409</v>
      </c>
      <c r="J1234" s="2">
        <v>2</v>
      </c>
      <c r="K1234" s="2"/>
    </row>
    <row r="1235" spans="1:11" x14ac:dyDescent="0.15">
      <c r="A1235" s="2" t="s">
        <v>549</v>
      </c>
      <c r="B1235" s="2" t="s">
        <v>122</v>
      </c>
      <c r="C1235" s="31" t="s">
        <v>546</v>
      </c>
      <c r="D1235" s="16" t="s">
        <v>239</v>
      </c>
      <c r="E1235" s="2" t="s">
        <v>173</v>
      </c>
      <c r="F1235" s="2" t="s">
        <v>541</v>
      </c>
      <c r="G1235" s="2">
        <v>1470</v>
      </c>
      <c r="H1235" s="2" t="s">
        <v>91</v>
      </c>
      <c r="I1235" s="2" t="s">
        <v>423</v>
      </c>
      <c r="J1235" s="2">
        <v>2</v>
      </c>
      <c r="K1235" s="2"/>
    </row>
    <row r="1236" spans="1:11" x14ac:dyDescent="0.15">
      <c r="A1236" s="2" t="s">
        <v>549</v>
      </c>
      <c r="B1236" s="2" t="s">
        <v>122</v>
      </c>
      <c r="C1236" s="16" t="s">
        <v>546</v>
      </c>
      <c r="D1236" s="2" t="s">
        <v>239</v>
      </c>
      <c r="E1236" s="2" t="s">
        <v>173</v>
      </c>
      <c r="F1236" s="2" t="s">
        <v>438</v>
      </c>
      <c r="G1236" s="2">
        <v>2214</v>
      </c>
      <c r="H1236" s="2" t="s">
        <v>91</v>
      </c>
      <c r="I1236" s="2" t="s">
        <v>408</v>
      </c>
      <c r="J1236" s="2">
        <v>2</v>
      </c>
      <c r="K1236" s="2"/>
    </row>
    <row r="1237" spans="1:11" x14ac:dyDescent="0.15">
      <c r="A1237" s="2" t="s">
        <v>549</v>
      </c>
      <c r="B1237" s="2" t="s">
        <v>122</v>
      </c>
      <c r="C1237" s="16" t="s">
        <v>546</v>
      </c>
      <c r="D1237" s="2" t="s">
        <v>239</v>
      </c>
      <c r="E1237" s="2" t="s">
        <v>173</v>
      </c>
      <c r="F1237" s="2" t="s">
        <v>223</v>
      </c>
      <c r="G1237" s="2">
        <v>2907</v>
      </c>
      <c r="H1237" s="2" t="s">
        <v>91</v>
      </c>
      <c r="I1237" s="2" t="s">
        <v>306</v>
      </c>
      <c r="J1237" s="2">
        <v>2</v>
      </c>
      <c r="K1237" s="2"/>
    </row>
    <row r="1238" spans="1:11" x14ac:dyDescent="0.15">
      <c r="A1238" s="2" t="s">
        <v>549</v>
      </c>
      <c r="B1238" s="2" t="s">
        <v>122</v>
      </c>
      <c r="C1238" s="16" t="s">
        <v>546</v>
      </c>
      <c r="D1238" s="2" t="s">
        <v>239</v>
      </c>
      <c r="E1238" s="2" t="s">
        <v>173</v>
      </c>
      <c r="F1238" s="2" t="s">
        <v>219</v>
      </c>
      <c r="G1238" s="2">
        <v>2234</v>
      </c>
      <c r="H1238" s="2" t="s">
        <v>91</v>
      </c>
      <c r="I1238" s="2" t="s">
        <v>414</v>
      </c>
      <c r="J1238" s="2">
        <v>2</v>
      </c>
      <c r="K1238" s="2"/>
    </row>
    <row r="1239" spans="1:11" x14ac:dyDescent="0.15">
      <c r="A1239" s="36" t="s">
        <v>549</v>
      </c>
      <c r="B1239" s="36" t="s">
        <v>122</v>
      </c>
      <c r="C1239" s="37" t="s">
        <v>546</v>
      </c>
      <c r="D1239" s="36" t="s">
        <v>239</v>
      </c>
      <c r="E1239" s="36" t="s">
        <v>173</v>
      </c>
      <c r="F1239" s="36" t="s">
        <v>104</v>
      </c>
      <c r="G1239" s="36">
        <v>2571</v>
      </c>
      <c r="H1239" s="36" t="s">
        <v>91</v>
      </c>
      <c r="I1239" s="36" t="s">
        <v>402</v>
      </c>
      <c r="J1239" s="36">
        <v>1</v>
      </c>
      <c r="K1239" s="36"/>
    </row>
    <row r="1240" spans="1:11" x14ac:dyDescent="0.15">
      <c r="A1240" s="2" t="s">
        <v>549</v>
      </c>
      <c r="B1240" s="2" t="s">
        <v>122</v>
      </c>
      <c r="C1240" s="16" t="s">
        <v>546</v>
      </c>
      <c r="D1240" s="2" t="s">
        <v>239</v>
      </c>
      <c r="E1240" s="2" t="s">
        <v>173</v>
      </c>
      <c r="F1240" s="2" t="s">
        <v>289</v>
      </c>
      <c r="G1240" s="2">
        <v>2109</v>
      </c>
      <c r="H1240" s="2" t="s">
        <v>91</v>
      </c>
      <c r="I1240" s="2" t="s">
        <v>306</v>
      </c>
      <c r="J1240" s="2">
        <v>2</v>
      </c>
      <c r="K1240" s="2"/>
    </row>
    <row r="1241" spans="1:11" x14ac:dyDescent="0.15">
      <c r="A1241" s="2" t="s">
        <v>549</v>
      </c>
      <c r="B1241" s="2" t="s">
        <v>122</v>
      </c>
      <c r="C1241" s="16" t="s">
        <v>546</v>
      </c>
      <c r="D1241" s="2" t="s">
        <v>239</v>
      </c>
      <c r="E1241" s="2" t="s">
        <v>173</v>
      </c>
      <c r="F1241" s="2" t="s">
        <v>172</v>
      </c>
      <c r="G1241" s="2">
        <v>2400</v>
      </c>
      <c r="H1241" s="2" t="s">
        <v>91</v>
      </c>
      <c r="I1241" s="2" t="s">
        <v>402</v>
      </c>
      <c r="J1241" s="2">
        <v>1</v>
      </c>
      <c r="K1241" s="2"/>
    </row>
    <row r="1242" spans="1:11" x14ac:dyDescent="0.15">
      <c r="A1242" s="2" t="s">
        <v>549</v>
      </c>
      <c r="B1242" s="2" t="s">
        <v>122</v>
      </c>
      <c r="C1242" s="16" t="s">
        <v>546</v>
      </c>
      <c r="D1242" s="2" t="s">
        <v>239</v>
      </c>
      <c r="E1242" s="2" t="s">
        <v>173</v>
      </c>
      <c r="F1242" s="2" t="s">
        <v>254</v>
      </c>
      <c r="G1242" s="2">
        <v>2545</v>
      </c>
      <c r="H1242" s="2" t="s">
        <v>91</v>
      </c>
      <c r="I1242" s="2" t="s">
        <v>405</v>
      </c>
      <c r="J1242" s="2">
        <v>2</v>
      </c>
      <c r="K1242" s="2"/>
    </row>
    <row r="1243" spans="1:11" x14ac:dyDescent="0.15">
      <c r="A1243" s="2" t="s">
        <v>549</v>
      </c>
      <c r="B1243" s="2" t="s">
        <v>122</v>
      </c>
      <c r="C1243" s="16" t="s">
        <v>546</v>
      </c>
      <c r="D1243" s="2" t="s">
        <v>239</v>
      </c>
      <c r="E1243" s="2" t="s">
        <v>173</v>
      </c>
      <c r="F1243" s="2" t="s">
        <v>383</v>
      </c>
      <c r="G1243" s="2">
        <v>2847</v>
      </c>
      <c r="H1243" s="2" t="s">
        <v>91</v>
      </c>
      <c r="I1243" s="2" t="s">
        <v>405</v>
      </c>
      <c r="J1243" s="2">
        <v>1</v>
      </c>
      <c r="K1243" s="2"/>
    </row>
    <row r="1244" spans="1:11" x14ac:dyDescent="0.15">
      <c r="A1244" s="2" t="s">
        <v>549</v>
      </c>
      <c r="B1244" s="2" t="s">
        <v>122</v>
      </c>
      <c r="C1244" s="16" t="s">
        <v>546</v>
      </c>
      <c r="D1244" s="2" t="s">
        <v>239</v>
      </c>
      <c r="E1244" s="2" t="s">
        <v>236</v>
      </c>
      <c r="F1244" s="2" t="s">
        <v>348</v>
      </c>
      <c r="G1244" s="2">
        <v>2064</v>
      </c>
      <c r="H1244" s="2" t="s">
        <v>91</v>
      </c>
      <c r="I1244" s="2" t="s">
        <v>402</v>
      </c>
      <c r="J1244" s="2">
        <v>1</v>
      </c>
      <c r="K1244" s="2"/>
    </row>
    <row r="1245" spans="1:11" x14ac:dyDescent="0.15">
      <c r="A1245" s="2" t="s">
        <v>549</v>
      </c>
      <c r="B1245" s="2" t="s">
        <v>122</v>
      </c>
      <c r="C1245" s="16" t="s">
        <v>546</v>
      </c>
      <c r="D1245" s="2" t="s">
        <v>239</v>
      </c>
      <c r="E1245" s="2" t="s">
        <v>236</v>
      </c>
      <c r="F1245" s="2" t="s">
        <v>255</v>
      </c>
      <c r="G1245" s="2">
        <v>3215</v>
      </c>
      <c r="H1245" s="2" t="s">
        <v>91</v>
      </c>
      <c r="I1245" s="2" t="s">
        <v>405</v>
      </c>
      <c r="J1245" s="2">
        <v>2</v>
      </c>
      <c r="K1245" s="2"/>
    </row>
    <row r="1246" spans="1:11" x14ac:dyDescent="0.15">
      <c r="A1246" s="2" t="s">
        <v>549</v>
      </c>
      <c r="B1246" s="2" t="s">
        <v>122</v>
      </c>
      <c r="C1246" s="16" t="s">
        <v>546</v>
      </c>
      <c r="D1246" s="2" t="s">
        <v>239</v>
      </c>
      <c r="E1246" s="2" t="s">
        <v>236</v>
      </c>
      <c r="F1246" s="2" t="s">
        <v>339</v>
      </c>
      <c r="G1246" s="2">
        <v>3220</v>
      </c>
      <c r="H1246" s="2" t="s">
        <v>91</v>
      </c>
      <c r="I1246" s="2" t="s">
        <v>405</v>
      </c>
      <c r="J1246" s="2">
        <v>1</v>
      </c>
      <c r="K1246" s="2"/>
    </row>
    <row r="1247" spans="1:11" x14ac:dyDescent="0.15">
      <c r="A1247" s="2" t="s">
        <v>549</v>
      </c>
      <c r="B1247" s="2" t="s">
        <v>122</v>
      </c>
      <c r="C1247" s="16" t="s">
        <v>546</v>
      </c>
      <c r="D1247" s="2" t="s">
        <v>239</v>
      </c>
      <c r="E1247" s="2" t="s">
        <v>236</v>
      </c>
      <c r="F1247" s="2" t="s">
        <v>385</v>
      </c>
      <c r="G1247" s="2">
        <v>2803</v>
      </c>
      <c r="H1247" s="2" t="s">
        <v>91</v>
      </c>
      <c r="I1247" s="2" t="s">
        <v>306</v>
      </c>
      <c r="J1247" s="2">
        <v>2</v>
      </c>
      <c r="K1247" s="2"/>
    </row>
    <row r="1248" spans="1:11" x14ac:dyDescent="0.15">
      <c r="A1248" s="2" t="s">
        <v>549</v>
      </c>
      <c r="B1248" s="2" t="s">
        <v>122</v>
      </c>
      <c r="C1248" s="16" t="s">
        <v>546</v>
      </c>
      <c r="D1248" s="2" t="s">
        <v>357</v>
      </c>
      <c r="E1248" s="2" t="s">
        <v>236</v>
      </c>
      <c r="F1248" s="2" t="s">
        <v>223</v>
      </c>
      <c r="G1248" s="2">
        <v>3549</v>
      </c>
      <c r="H1248" s="2" t="s">
        <v>91</v>
      </c>
      <c r="I1248" s="2" t="s">
        <v>306</v>
      </c>
      <c r="J1248" s="2">
        <v>2</v>
      </c>
      <c r="K1248" s="2"/>
    </row>
    <row r="1249" spans="1:11" x14ac:dyDescent="0.15">
      <c r="A1249" s="36" t="s">
        <v>549</v>
      </c>
      <c r="B1249" s="36" t="s">
        <v>122</v>
      </c>
      <c r="C1249" s="37" t="s">
        <v>546</v>
      </c>
      <c r="D1249" s="36" t="s">
        <v>357</v>
      </c>
      <c r="E1249" s="36" t="s">
        <v>240</v>
      </c>
      <c r="F1249" s="36" t="s">
        <v>261</v>
      </c>
      <c r="G1249" s="36">
        <v>1068</v>
      </c>
      <c r="H1249" s="36" t="s">
        <v>91</v>
      </c>
      <c r="I1249" s="36" t="s">
        <v>539</v>
      </c>
      <c r="J1249" s="36">
        <v>2</v>
      </c>
      <c r="K1249" s="36">
        <v>0.9</v>
      </c>
    </row>
    <row r="1250" spans="1:11" x14ac:dyDescent="0.15">
      <c r="A1250" s="2" t="s">
        <v>549</v>
      </c>
      <c r="B1250" s="2" t="s">
        <v>122</v>
      </c>
      <c r="C1250" s="16" t="s">
        <v>546</v>
      </c>
      <c r="D1250" s="2" t="s">
        <v>357</v>
      </c>
      <c r="E1250" s="2" t="s">
        <v>240</v>
      </c>
      <c r="F1250" s="2" t="s">
        <v>192</v>
      </c>
      <c r="G1250" s="2">
        <v>1060</v>
      </c>
      <c r="H1250" s="2" t="s">
        <v>91</v>
      </c>
      <c r="I1250" s="2" t="s">
        <v>406</v>
      </c>
      <c r="J1250" s="2">
        <v>1</v>
      </c>
      <c r="K1250" s="2">
        <v>2.2000000000000002</v>
      </c>
    </row>
    <row r="1251" spans="1:11" x14ac:dyDescent="0.15">
      <c r="A1251" s="2" t="s">
        <v>549</v>
      </c>
      <c r="B1251" s="2" t="s">
        <v>122</v>
      </c>
      <c r="C1251" s="16" t="s">
        <v>546</v>
      </c>
      <c r="D1251" s="2" t="s">
        <v>357</v>
      </c>
      <c r="E1251" s="2" t="s">
        <v>240</v>
      </c>
      <c r="F1251" s="2" t="s">
        <v>266</v>
      </c>
      <c r="G1251" s="2">
        <v>1134</v>
      </c>
      <c r="H1251" s="2" t="s">
        <v>91</v>
      </c>
      <c r="I1251" s="2" t="s">
        <v>539</v>
      </c>
      <c r="J1251" s="2">
        <v>2</v>
      </c>
      <c r="K1251" s="2">
        <v>1.1000000000000001</v>
      </c>
    </row>
    <row r="1252" spans="1:11" x14ac:dyDescent="0.15">
      <c r="A1252" s="2" t="s">
        <v>549</v>
      </c>
      <c r="B1252" s="2" t="s">
        <v>122</v>
      </c>
      <c r="C1252" s="16" t="s">
        <v>546</v>
      </c>
      <c r="D1252" s="2" t="s">
        <v>357</v>
      </c>
      <c r="E1252" s="2" t="s">
        <v>173</v>
      </c>
      <c r="F1252" s="2" t="s">
        <v>550</v>
      </c>
      <c r="G1252" s="2">
        <v>1380</v>
      </c>
      <c r="H1252" s="2" t="s">
        <v>91</v>
      </c>
      <c r="I1252" s="2" t="s">
        <v>303</v>
      </c>
      <c r="J1252" s="2">
        <v>2</v>
      </c>
      <c r="K1252" s="2"/>
    </row>
    <row r="1253" spans="1:11" x14ac:dyDescent="0.15">
      <c r="A1253" s="2" t="s">
        <v>549</v>
      </c>
      <c r="B1253" s="2" t="s">
        <v>122</v>
      </c>
      <c r="C1253" s="16" t="s">
        <v>546</v>
      </c>
      <c r="D1253" s="2" t="s">
        <v>357</v>
      </c>
      <c r="E1253" s="2" t="s">
        <v>173</v>
      </c>
      <c r="F1253" s="2" t="s">
        <v>390</v>
      </c>
      <c r="G1253" s="2">
        <v>2147</v>
      </c>
      <c r="H1253" s="2" t="s">
        <v>91</v>
      </c>
      <c r="I1253" s="2" t="s">
        <v>405</v>
      </c>
      <c r="J1253" s="2">
        <v>2</v>
      </c>
      <c r="K1253" s="2"/>
    </row>
    <row r="1254" spans="1:11" x14ac:dyDescent="0.15">
      <c r="A1254" s="36" t="s">
        <v>549</v>
      </c>
      <c r="B1254" s="36" t="s">
        <v>122</v>
      </c>
      <c r="C1254" s="37" t="s">
        <v>546</v>
      </c>
      <c r="D1254" s="36" t="s">
        <v>357</v>
      </c>
      <c r="E1254" s="36" t="s">
        <v>173</v>
      </c>
      <c r="F1254" s="36" t="s">
        <v>360</v>
      </c>
      <c r="G1254" s="36">
        <v>1673</v>
      </c>
      <c r="H1254" s="36" t="s">
        <v>91</v>
      </c>
      <c r="I1254" s="36" t="s">
        <v>306</v>
      </c>
      <c r="J1254" s="36">
        <v>2</v>
      </c>
      <c r="K1254" s="36"/>
    </row>
    <row r="1255" spans="1:11" x14ac:dyDescent="0.15">
      <c r="A1255" s="2" t="s">
        <v>549</v>
      </c>
      <c r="B1255" s="2" t="s">
        <v>122</v>
      </c>
      <c r="C1255" s="16" t="s">
        <v>546</v>
      </c>
      <c r="D1255" s="2" t="s">
        <v>357</v>
      </c>
      <c r="E1255" s="2" t="s">
        <v>173</v>
      </c>
      <c r="F1255" s="2" t="s">
        <v>268</v>
      </c>
      <c r="G1255" s="2">
        <v>2328</v>
      </c>
      <c r="H1255" s="2" t="s">
        <v>91</v>
      </c>
      <c r="I1255" s="2" t="s">
        <v>422</v>
      </c>
      <c r="J1255" s="2">
        <v>2</v>
      </c>
      <c r="K1255" s="2"/>
    </row>
    <row r="1256" spans="1:11" x14ac:dyDescent="0.15">
      <c r="A1256" s="2" t="s">
        <v>549</v>
      </c>
      <c r="B1256" s="2" t="s">
        <v>122</v>
      </c>
      <c r="C1256" s="16" t="s">
        <v>546</v>
      </c>
      <c r="D1256" s="2" t="s">
        <v>357</v>
      </c>
      <c r="E1256" s="2" t="s">
        <v>173</v>
      </c>
      <c r="F1256" s="2" t="s">
        <v>270</v>
      </c>
      <c r="G1256" s="2">
        <v>2198</v>
      </c>
      <c r="H1256" s="2" t="s">
        <v>91</v>
      </c>
      <c r="I1256" s="2" t="s">
        <v>400</v>
      </c>
      <c r="J1256" s="2">
        <v>2</v>
      </c>
      <c r="K1256" s="2"/>
    </row>
    <row r="1257" spans="1:11" x14ac:dyDescent="0.15">
      <c r="A1257" s="2" t="s">
        <v>549</v>
      </c>
      <c r="B1257" s="2" t="s">
        <v>122</v>
      </c>
      <c r="C1257" s="16" t="s">
        <v>546</v>
      </c>
      <c r="D1257" s="2" t="s">
        <v>357</v>
      </c>
      <c r="E1257" s="2" t="s">
        <v>236</v>
      </c>
      <c r="F1257" s="2" t="s">
        <v>429</v>
      </c>
      <c r="G1257" s="2">
        <v>1740</v>
      </c>
      <c r="H1257" s="2" t="s">
        <v>91</v>
      </c>
      <c r="I1257" s="2" t="s">
        <v>539</v>
      </c>
      <c r="J1257" s="2">
        <v>2</v>
      </c>
      <c r="K1257" s="2"/>
    </row>
    <row r="1258" spans="1:11" x14ac:dyDescent="0.15">
      <c r="A1258" s="2" t="s">
        <v>549</v>
      </c>
      <c r="B1258" s="2" t="s">
        <v>122</v>
      </c>
      <c r="C1258" s="16" t="s">
        <v>546</v>
      </c>
      <c r="D1258" s="2" t="s">
        <v>357</v>
      </c>
      <c r="E1258" s="2" t="s">
        <v>236</v>
      </c>
      <c r="F1258" s="2" t="s">
        <v>526</v>
      </c>
      <c r="G1258" s="2">
        <v>1864</v>
      </c>
      <c r="H1258" s="2" t="s">
        <v>91</v>
      </c>
      <c r="I1258" s="2" t="s">
        <v>405</v>
      </c>
      <c r="J1258" s="2">
        <v>1</v>
      </c>
      <c r="K1258" s="2"/>
    </row>
    <row r="1259" spans="1:11" x14ac:dyDescent="0.15">
      <c r="A1259" s="2" t="s">
        <v>549</v>
      </c>
      <c r="B1259" s="2" t="s">
        <v>122</v>
      </c>
      <c r="C1259" s="16" t="s">
        <v>546</v>
      </c>
      <c r="D1259" s="2" t="s">
        <v>357</v>
      </c>
      <c r="E1259" s="2" t="s">
        <v>236</v>
      </c>
      <c r="F1259" s="2" t="s">
        <v>360</v>
      </c>
      <c r="G1259" s="2">
        <v>2515</v>
      </c>
      <c r="H1259" s="2" t="s">
        <v>91</v>
      </c>
      <c r="I1259" s="2" t="s">
        <v>306</v>
      </c>
      <c r="J1259" s="2">
        <v>2</v>
      </c>
      <c r="K1259" s="2"/>
    </row>
    <row r="1260" spans="1:11" x14ac:dyDescent="0.15">
      <c r="A1260" s="2" t="s">
        <v>549</v>
      </c>
      <c r="B1260" s="2" t="s">
        <v>122</v>
      </c>
      <c r="C1260" s="16" t="s">
        <v>546</v>
      </c>
      <c r="D1260" s="2" t="s">
        <v>233</v>
      </c>
      <c r="E1260" s="2" t="s">
        <v>236</v>
      </c>
      <c r="F1260" s="2" t="s">
        <v>359</v>
      </c>
      <c r="G1260" s="2">
        <v>2385</v>
      </c>
      <c r="H1260" s="2" t="s">
        <v>91</v>
      </c>
      <c r="I1260" s="2" t="s">
        <v>405</v>
      </c>
      <c r="J1260" s="2">
        <v>1</v>
      </c>
      <c r="K1260" s="2"/>
    </row>
    <row r="1261" spans="1:11" x14ac:dyDescent="0.15">
      <c r="A1261" s="2" t="s">
        <v>551</v>
      </c>
      <c r="B1261" s="2" t="s">
        <v>552</v>
      </c>
      <c r="C1261" s="16" t="s">
        <v>546</v>
      </c>
      <c r="D1261" s="2" t="s">
        <v>233</v>
      </c>
      <c r="E1261" s="2" t="s">
        <v>185</v>
      </c>
      <c r="F1261" s="2" t="s">
        <v>553</v>
      </c>
      <c r="G1261" s="2">
        <v>654</v>
      </c>
      <c r="H1261" s="2" t="s">
        <v>91</v>
      </c>
      <c r="I1261" s="2" t="s">
        <v>554</v>
      </c>
      <c r="J1261" s="2">
        <v>2</v>
      </c>
      <c r="K1261" s="2">
        <v>0.7</v>
      </c>
    </row>
    <row r="1262" spans="1:11" x14ac:dyDescent="0.15">
      <c r="A1262" s="2" t="s">
        <v>551</v>
      </c>
      <c r="B1262" s="2" t="s">
        <v>552</v>
      </c>
      <c r="C1262" s="16" t="s">
        <v>546</v>
      </c>
      <c r="D1262" s="2" t="s">
        <v>233</v>
      </c>
      <c r="E1262" s="2" t="s">
        <v>185</v>
      </c>
      <c r="F1262" s="2" t="s">
        <v>555</v>
      </c>
      <c r="G1262" s="2">
        <v>457</v>
      </c>
      <c r="H1262" s="2" t="s">
        <v>91</v>
      </c>
      <c r="I1262" s="2" t="s">
        <v>556</v>
      </c>
      <c r="J1262" s="2">
        <v>2</v>
      </c>
      <c r="K1262" s="2">
        <v>0.8</v>
      </c>
    </row>
    <row r="1263" spans="1:11" x14ac:dyDescent="0.15">
      <c r="A1263" s="2" t="s">
        <v>551</v>
      </c>
      <c r="B1263" s="2" t="s">
        <v>552</v>
      </c>
      <c r="C1263" s="16" t="s">
        <v>546</v>
      </c>
      <c r="D1263" s="2" t="s">
        <v>233</v>
      </c>
      <c r="E1263" s="2" t="s">
        <v>185</v>
      </c>
      <c r="F1263" s="2" t="s">
        <v>382</v>
      </c>
      <c r="G1263" s="2">
        <v>671</v>
      </c>
      <c r="H1263" s="2" t="s">
        <v>91</v>
      </c>
      <c r="I1263" s="2" t="s">
        <v>557</v>
      </c>
      <c r="J1263" s="2"/>
      <c r="K1263" s="2">
        <v>0.1</v>
      </c>
    </row>
    <row r="1264" spans="1:11" x14ac:dyDescent="0.15">
      <c r="A1264" s="2" t="s">
        <v>551</v>
      </c>
      <c r="B1264" s="2" t="s">
        <v>552</v>
      </c>
      <c r="C1264" s="16" t="s">
        <v>546</v>
      </c>
      <c r="D1264" s="2" t="s">
        <v>233</v>
      </c>
      <c r="E1264" s="2" t="s">
        <v>185</v>
      </c>
      <c r="F1264" s="2" t="s">
        <v>558</v>
      </c>
      <c r="G1264" s="2">
        <v>699</v>
      </c>
      <c r="H1264" s="2" t="s">
        <v>91</v>
      </c>
      <c r="I1264" s="2" t="s">
        <v>559</v>
      </c>
      <c r="J1264" s="2">
        <v>1</v>
      </c>
      <c r="K1264" s="2">
        <v>-1.3</v>
      </c>
    </row>
    <row r="1265" spans="1:11" x14ac:dyDescent="0.15">
      <c r="A1265" s="36" t="s">
        <v>551</v>
      </c>
      <c r="B1265" s="36" t="s">
        <v>552</v>
      </c>
      <c r="C1265" s="37" t="s">
        <v>546</v>
      </c>
      <c r="D1265" s="36" t="s">
        <v>233</v>
      </c>
      <c r="E1265" s="36" t="s">
        <v>163</v>
      </c>
      <c r="F1265" s="36" t="s">
        <v>560</v>
      </c>
      <c r="G1265" s="36">
        <v>1192</v>
      </c>
      <c r="H1265" s="36" t="s">
        <v>91</v>
      </c>
      <c r="I1265" s="36" t="s">
        <v>522</v>
      </c>
      <c r="J1265" s="36">
        <v>4</v>
      </c>
      <c r="K1265" s="36"/>
    </row>
    <row r="1266" spans="1:11" x14ac:dyDescent="0.15">
      <c r="A1266" s="2" t="s">
        <v>551</v>
      </c>
      <c r="B1266" s="2" t="s">
        <v>552</v>
      </c>
      <c r="C1266" s="16" t="s">
        <v>546</v>
      </c>
      <c r="D1266" s="2" t="s">
        <v>233</v>
      </c>
      <c r="E1266" s="2" t="s">
        <v>163</v>
      </c>
      <c r="F1266" s="2" t="s">
        <v>561</v>
      </c>
      <c r="G1266" s="2">
        <v>1391</v>
      </c>
      <c r="H1266" s="2" t="s">
        <v>91</v>
      </c>
      <c r="I1266" s="2" t="s">
        <v>522</v>
      </c>
      <c r="J1266" s="2">
        <v>4</v>
      </c>
      <c r="K1266" s="2"/>
    </row>
    <row r="1267" spans="1:11" x14ac:dyDescent="0.15">
      <c r="A1267" s="2" t="s">
        <v>551</v>
      </c>
      <c r="B1267" s="2" t="s">
        <v>552</v>
      </c>
      <c r="C1267" s="16" t="s">
        <v>546</v>
      </c>
      <c r="D1267" s="2" t="s">
        <v>233</v>
      </c>
      <c r="E1267" s="2" t="s">
        <v>163</v>
      </c>
      <c r="F1267" s="2" t="s">
        <v>234</v>
      </c>
      <c r="G1267" s="2">
        <v>1442</v>
      </c>
      <c r="H1267" s="2" t="s">
        <v>91</v>
      </c>
      <c r="I1267" s="2" t="s">
        <v>557</v>
      </c>
      <c r="J1267" s="2"/>
      <c r="K1267" s="2"/>
    </row>
    <row r="1268" spans="1:11" x14ac:dyDescent="0.15">
      <c r="A1268" s="2" t="s">
        <v>551</v>
      </c>
      <c r="B1268" s="2" t="s">
        <v>552</v>
      </c>
      <c r="C1268" s="16" t="s">
        <v>546</v>
      </c>
      <c r="D1268" s="2" t="s">
        <v>233</v>
      </c>
      <c r="E1268" s="2" t="s">
        <v>163</v>
      </c>
      <c r="F1268" s="2" t="s">
        <v>562</v>
      </c>
      <c r="G1268" s="2">
        <v>1397</v>
      </c>
      <c r="H1268" s="2" t="s">
        <v>91</v>
      </c>
      <c r="I1268" s="2" t="s">
        <v>563</v>
      </c>
      <c r="J1268" s="2">
        <v>2</v>
      </c>
      <c r="K1268" s="2"/>
    </row>
    <row r="1269" spans="1:11" x14ac:dyDescent="0.15">
      <c r="A1269" s="2" t="s">
        <v>551</v>
      </c>
      <c r="B1269" s="2" t="s">
        <v>552</v>
      </c>
      <c r="C1269" s="31" t="s">
        <v>546</v>
      </c>
      <c r="D1269" s="16" t="s">
        <v>239</v>
      </c>
      <c r="E1269" s="2" t="s">
        <v>236</v>
      </c>
      <c r="F1269" s="2" t="s">
        <v>564</v>
      </c>
      <c r="G1269" s="2">
        <v>3960</v>
      </c>
      <c r="H1269" s="2" t="s">
        <v>91</v>
      </c>
      <c r="I1269" s="2" t="s">
        <v>522</v>
      </c>
      <c r="J1269" s="2">
        <v>3</v>
      </c>
      <c r="K1269" s="2"/>
    </row>
    <row r="1270" spans="1:11" x14ac:dyDescent="0.15">
      <c r="A1270" s="2" t="s">
        <v>551</v>
      </c>
      <c r="B1270" s="2" t="s">
        <v>552</v>
      </c>
      <c r="C1270" s="16" t="s">
        <v>546</v>
      </c>
      <c r="D1270" s="2" t="s">
        <v>239</v>
      </c>
      <c r="E1270" s="2" t="s">
        <v>216</v>
      </c>
      <c r="F1270" s="2" t="s">
        <v>565</v>
      </c>
      <c r="G1270" s="2">
        <v>5024</v>
      </c>
      <c r="H1270" s="2" t="s">
        <v>91</v>
      </c>
      <c r="I1270" s="2" t="s">
        <v>522</v>
      </c>
      <c r="J1270" s="2">
        <v>1</v>
      </c>
      <c r="K1270" s="2"/>
    </row>
    <row r="1271" spans="1:11" x14ac:dyDescent="0.15">
      <c r="A1271" s="2" t="s">
        <v>551</v>
      </c>
      <c r="B1271" s="2" t="s">
        <v>552</v>
      </c>
      <c r="C1271" s="16" t="s">
        <v>546</v>
      </c>
      <c r="D1271" s="2" t="s">
        <v>239</v>
      </c>
      <c r="E1271" s="2" t="s">
        <v>216</v>
      </c>
      <c r="F1271" s="2" t="s">
        <v>566</v>
      </c>
      <c r="G1271" s="2">
        <v>5399</v>
      </c>
      <c r="H1271" s="2" t="s">
        <v>91</v>
      </c>
      <c r="I1271" s="2" t="s">
        <v>522</v>
      </c>
      <c r="J1271" s="2">
        <v>1</v>
      </c>
      <c r="K1271" s="2"/>
    </row>
    <row r="1272" spans="1:11" x14ac:dyDescent="0.15">
      <c r="A1272" s="2" t="s">
        <v>551</v>
      </c>
      <c r="B1272" s="2" t="s">
        <v>552</v>
      </c>
      <c r="C1272" s="16" t="s">
        <v>546</v>
      </c>
      <c r="D1272" s="2" t="s">
        <v>239</v>
      </c>
      <c r="E1272" s="2" t="s">
        <v>216</v>
      </c>
      <c r="F1272" s="2" t="s">
        <v>567</v>
      </c>
      <c r="G1272" s="2">
        <v>5321</v>
      </c>
      <c r="H1272" s="2" t="s">
        <v>91</v>
      </c>
      <c r="I1272" s="2" t="s">
        <v>522</v>
      </c>
      <c r="J1272" s="2">
        <v>3</v>
      </c>
      <c r="K1272" s="2"/>
    </row>
    <row r="1273" spans="1:11" x14ac:dyDescent="0.15">
      <c r="A1273" s="2" t="s">
        <v>551</v>
      </c>
      <c r="B1273" s="2" t="s">
        <v>552</v>
      </c>
      <c r="C1273" s="16" t="s">
        <v>546</v>
      </c>
      <c r="D1273" s="2" t="s">
        <v>391</v>
      </c>
      <c r="E1273" s="2" t="s">
        <v>185</v>
      </c>
      <c r="F1273" s="2" t="s">
        <v>568</v>
      </c>
      <c r="G1273" s="2">
        <v>378</v>
      </c>
      <c r="H1273" s="2" t="s">
        <v>91</v>
      </c>
      <c r="I1273" s="2" t="s">
        <v>569</v>
      </c>
      <c r="J1273" s="2">
        <v>3</v>
      </c>
      <c r="K1273" s="2">
        <v>1.5</v>
      </c>
    </row>
    <row r="1274" spans="1:11" x14ac:dyDescent="0.15">
      <c r="A1274" s="2" t="s">
        <v>551</v>
      </c>
      <c r="B1274" s="2" t="s">
        <v>552</v>
      </c>
      <c r="C1274" s="16" t="s">
        <v>546</v>
      </c>
      <c r="D1274" s="2" t="s">
        <v>391</v>
      </c>
      <c r="E1274" s="2" t="s">
        <v>236</v>
      </c>
      <c r="F1274" s="2" t="s">
        <v>570</v>
      </c>
      <c r="G1274" s="2">
        <v>4249</v>
      </c>
      <c r="H1274" s="2" t="s">
        <v>91</v>
      </c>
      <c r="I1274" s="2" t="s">
        <v>522</v>
      </c>
      <c r="J1274" s="2">
        <v>1</v>
      </c>
      <c r="K1274" s="2"/>
    </row>
    <row r="1275" spans="1:11" x14ac:dyDescent="0.15">
      <c r="A1275" s="2" t="s">
        <v>551</v>
      </c>
      <c r="B1275" s="2" t="s">
        <v>552</v>
      </c>
      <c r="C1275" s="16" t="s">
        <v>546</v>
      </c>
      <c r="D1275" s="2" t="s">
        <v>357</v>
      </c>
      <c r="E1275" s="2" t="s">
        <v>236</v>
      </c>
      <c r="F1275" s="2" t="s">
        <v>275</v>
      </c>
      <c r="G1275" s="2">
        <v>3909</v>
      </c>
      <c r="H1275" s="2" t="s">
        <v>91</v>
      </c>
      <c r="I1275" s="2" t="s">
        <v>276</v>
      </c>
      <c r="J1275" s="2">
        <v>4</v>
      </c>
      <c r="K1275" s="2"/>
    </row>
    <row r="1276" spans="1:11" x14ac:dyDescent="0.15">
      <c r="A1276" s="2" t="s">
        <v>551</v>
      </c>
      <c r="B1276" s="2" t="s">
        <v>552</v>
      </c>
      <c r="C1276" s="16" t="s">
        <v>546</v>
      </c>
      <c r="D1276" s="2" t="s">
        <v>357</v>
      </c>
      <c r="E1276" s="2" t="s">
        <v>216</v>
      </c>
      <c r="F1276" s="2" t="s">
        <v>571</v>
      </c>
      <c r="G1276" s="2">
        <v>3481</v>
      </c>
      <c r="H1276" s="2" t="s">
        <v>91</v>
      </c>
      <c r="I1276" s="2" t="s">
        <v>522</v>
      </c>
      <c r="J1276" s="2">
        <v>3</v>
      </c>
      <c r="K1276" s="2"/>
    </row>
    <row r="1277" spans="1:11" x14ac:dyDescent="0.15">
      <c r="A1277" s="2" t="s">
        <v>551</v>
      </c>
      <c r="B1277" s="2" t="s">
        <v>552</v>
      </c>
      <c r="C1277" s="16" t="s">
        <v>546</v>
      </c>
      <c r="D1277" s="2" t="s">
        <v>99</v>
      </c>
      <c r="E1277" s="2" t="s">
        <v>216</v>
      </c>
      <c r="F1277" s="2" t="s">
        <v>262</v>
      </c>
      <c r="G1277" s="2">
        <v>3475</v>
      </c>
      <c r="H1277" s="2" t="s">
        <v>91</v>
      </c>
      <c r="I1277" s="2" t="s">
        <v>247</v>
      </c>
      <c r="J1277" s="2">
        <v>2</v>
      </c>
      <c r="K1277" s="2"/>
    </row>
    <row r="1278" spans="1:11" x14ac:dyDescent="0.15">
      <c r="A1278" s="2" t="s">
        <v>572</v>
      </c>
      <c r="B1278" s="2" t="s">
        <v>284</v>
      </c>
      <c r="C1278" s="16" t="s">
        <v>573</v>
      </c>
      <c r="D1278" s="2" t="s">
        <v>99</v>
      </c>
      <c r="E1278" s="2" t="s">
        <v>163</v>
      </c>
      <c r="F1278" s="2" t="s">
        <v>466</v>
      </c>
      <c r="G1278" s="2">
        <v>567</v>
      </c>
      <c r="H1278" s="2" t="s">
        <v>91</v>
      </c>
      <c r="I1278" s="2" t="s">
        <v>71</v>
      </c>
      <c r="J1278" s="2">
        <v>1</v>
      </c>
      <c r="K1278" s="2"/>
    </row>
    <row r="1279" spans="1:11" x14ac:dyDescent="0.15">
      <c r="A1279" s="2" t="s">
        <v>572</v>
      </c>
      <c r="B1279" s="2" t="s">
        <v>284</v>
      </c>
      <c r="C1279" s="16" t="s">
        <v>573</v>
      </c>
      <c r="D1279" s="2" t="s">
        <v>99</v>
      </c>
      <c r="E1279" s="2" t="s">
        <v>163</v>
      </c>
      <c r="F1279" s="2" t="s">
        <v>468</v>
      </c>
      <c r="G1279" s="2">
        <v>611</v>
      </c>
      <c r="H1279" s="2" t="s">
        <v>91</v>
      </c>
      <c r="I1279" s="2" t="s">
        <v>71</v>
      </c>
      <c r="J1279" s="2">
        <v>1</v>
      </c>
      <c r="K1279" s="2"/>
    </row>
    <row r="1280" spans="1:11" x14ac:dyDescent="0.15">
      <c r="A1280" s="2" t="s">
        <v>572</v>
      </c>
      <c r="B1280" s="2" t="s">
        <v>284</v>
      </c>
      <c r="C1280" s="16" t="s">
        <v>573</v>
      </c>
      <c r="D1280" s="2" t="s">
        <v>99</v>
      </c>
      <c r="E1280" s="2" t="s">
        <v>163</v>
      </c>
      <c r="F1280" s="2" t="s">
        <v>471</v>
      </c>
      <c r="G1280" s="2">
        <v>468</v>
      </c>
      <c r="H1280" s="2" t="s">
        <v>91</v>
      </c>
      <c r="I1280" s="2" t="s">
        <v>81</v>
      </c>
      <c r="J1280" s="2">
        <v>1</v>
      </c>
      <c r="K1280" s="2"/>
    </row>
    <row r="1281" spans="1:11" x14ac:dyDescent="0.15">
      <c r="A1281" s="2" t="s">
        <v>572</v>
      </c>
      <c r="B1281" s="2" t="s">
        <v>284</v>
      </c>
      <c r="C1281" s="16" t="s">
        <v>573</v>
      </c>
      <c r="D1281" s="2" t="s">
        <v>99</v>
      </c>
      <c r="E1281" s="2" t="s">
        <v>163</v>
      </c>
      <c r="F1281" s="2" t="s">
        <v>469</v>
      </c>
      <c r="G1281" s="2">
        <v>377</v>
      </c>
      <c r="H1281" s="2" t="s">
        <v>91</v>
      </c>
      <c r="I1281" s="2" t="s">
        <v>72</v>
      </c>
      <c r="J1281" s="2">
        <v>1</v>
      </c>
      <c r="K1281" s="2"/>
    </row>
    <row r="1282" spans="1:11" x14ac:dyDescent="0.15">
      <c r="A1282" s="36" t="s">
        <v>572</v>
      </c>
      <c r="B1282" s="36" t="s">
        <v>284</v>
      </c>
      <c r="C1282" s="37" t="s">
        <v>573</v>
      </c>
      <c r="D1282" s="36" t="s">
        <v>99</v>
      </c>
      <c r="E1282" s="36" t="s">
        <v>163</v>
      </c>
      <c r="F1282" s="36" t="s">
        <v>386</v>
      </c>
      <c r="G1282" s="36">
        <v>478</v>
      </c>
      <c r="H1282" s="36" t="s">
        <v>91</v>
      </c>
      <c r="I1282" s="36" t="s">
        <v>79</v>
      </c>
      <c r="J1282" s="36">
        <v>1</v>
      </c>
      <c r="K1282" s="36"/>
    </row>
    <row r="1283" spans="1:11" x14ac:dyDescent="0.15">
      <c r="A1283" s="2" t="s">
        <v>572</v>
      </c>
      <c r="B1283" s="2" t="s">
        <v>284</v>
      </c>
      <c r="C1283" s="16" t="s">
        <v>573</v>
      </c>
      <c r="D1283" s="2" t="s">
        <v>99</v>
      </c>
      <c r="E1283" s="2" t="s">
        <v>163</v>
      </c>
      <c r="F1283" s="2" t="s">
        <v>199</v>
      </c>
      <c r="G1283" s="2">
        <v>624</v>
      </c>
      <c r="H1283" s="2" t="s">
        <v>91</v>
      </c>
      <c r="I1283" s="2" t="s">
        <v>79</v>
      </c>
      <c r="J1283" s="2">
        <v>2</v>
      </c>
      <c r="K1283" s="2"/>
    </row>
    <row r="1284" spans="1:11" x14ac:dyDescent="0.15">
      <c r="A1284" s="2" t="s">
        <v>572</v>
      </c>
      <c r="B1284" s="2" t="s">
        <v>284</v>
      </c>
      <c r="C1284" s="16" t="s">
        <v>573</v>
      </c>
      <c r="D1284" s="2" t="s">
        <v>99</v>
      </c>
      <c r="E1284" s="2" t="s">
        <v>163</v>
      </c>
      <c r="F1284" s="2" t="s">
        <v>450</v>
      </c>
      <c r="G1284" s="2">
        <v>652</v>
      </c>
      <c r="H1284" s="2" t="s">
        <v>91</v>
      </c>
      <c r="I1284" s="2" t="s">
        <v>98</v>
      </c>
      <c r="J1284" s="2">
        <v>1</v>
      </c>
      <c r="K1284" s="2"/>
    </row>
    <row r="1285" spans="1:11" x14ac:dyDescent="0.15">
      <c r="A1285" s="2" t="s">
        <v>572</v>
      </c>
      <c r="B1285" s="2" t="s">
        <v>284</v>
      </c>
      <c r="C1285" s="16" t="s">
        <v>573</v>
      </c>
      <c r="D1285" s="2" t="s">
        <v>99</v>
      </c>
      <c r="E1285" s="2" t="s">
        <v>163</v>
      </c>
      <c r="F1285" s="2" t="s">
        <v>465</v>
      </c>
      <c r="G1285" s="2">
        <v>800</v>
      </c>
      <c r="H1285" s="2" t="s">
        <v>91</v>
      </c>
      <c r="I1285" s="2" t="s">
        <v>71</v>
      </c>
      <c r="J1285" s="2">
        <v>1</v>
      </c>
      <c r="K1285" s="2"/>
    </row>
    <row r="1286" spans="1:11" x14ac:dyDescent="0.15">
      <c r="A1286" s="2" t="s">
        <v>572</v>
      </c>
      <c r="B1286" s="2" t="s">
        <v>284</v>
      </c>
      <c r="C1286" s="16" t="s">
        <v>573</v>
      </c>
      <c r="D1286" s="2" t="s">
        <v>99</v>
      </c>
      <c r="E1286" s="2" t="s">
        <v>163</v>
      </c>
      <c r="F1286" s="2" t="s">
        <v>387</v>
      </c>
      <c r="G1286" s="2">
        <v>660</v>
      </c>
      <c r="H1286" s="2" t="s">
        <v>91</v>
      </c>
      <c r="I1286" s="2" t="s">
        <v>74</v>
      </c>
      <c r="J1286" s="2">
        <v>2</v>
      </c>
      <c r="K1286" s="2"/>
    </row>
    <row r="1287" spans="1:11" x14ac:dyDescent="0.15">
      <c r="A1287" s="2" t="s">
        <v>572</v>
      </c>
      <c r="B1287" s="2" t="s">
        <v>284</v>
      </c>
      <c r="C1287" s="16" t="s">
        <v>573</v>
      </c>
      <c r="D1287" s="2" t="s">
        <v>99</v>
      </c>
      <c r="E1287" s="2" t="s">
        <v>163</v>
      </c>
      <c r="F1287" s="2" t="s">
        <v>354</v>
      </c>
      <c r="G1287" s="2">
        <v>599</v>
      </c>
      <c r="H1287" s="2" t="s">
        <v>91</v>
      </c>
      <c r="I1287" s="2" t="s">
        <v>77</v>
      </c>
      <c r="J1287" s="2">
        <v>1</v>
      </c>
      <c r="K1287" s="2"/>
    </row>
    <row r="1288" spans="1:11" x14ac:dyDescent="0.15">
      <c r="A1288" s="2" t="s">
        <v>572</v>
      </c>
      <c r="B1288" s="2" t="s">
        <v>284</v>
      </c>
      <c r="C1288" s="16" t="s">
        <v>573</v>
      </c>
      <c r="D1288" s="2" t="s">
        <v>99</v>
      </c>
      <c r="E1288" s="2" t="s">
        <v>163</v>
      </c>
      <c r="F1288" s="2" t="s">
        <v>100</v>
      </c>
      <c r="G1288" s="2">
        <v>688</v>
      </c>
      <c r="H1288" s="2" t="s">
        <v>91</v>
      </c>
      <c r="I1288" s="2" t="s">
        <v>76</v>
      </c>
      <c r="J1288" s="2">
        <v>2</v>
      </c>
      <c r="K1288" s="2"/>
    </row>
    <row r="1289" spans="1:11" x14ac:dyDescent="0.15">
      <c r="A1289" s="2" t="s">
        <v>572</v>
      </c>
      <c r="B1289" s="2" t="s">
        <v>284</v>
      </c>
      <c r="C1289" s="16" t="s">
        <v>573</v>
      </c>
      <c r="D1289" s="2" t="s">
        <v>99</v>
      </c>
      <c r="E1289" s="2" t="s">
        <v>163</v>
      </c>
      <c r="F1289" s="2" t="s">
        <v>165</v>
      </c>
      <c r="G1289" s="2">
        <v>739</v>
      </c>
      <c r="H1289" s="2" t="s">
        <v>91</v>
      </c>
      <c r="I1289" s="2" t="s">
        <v>71</v>
      </c>
      <c r="J1289" s="2">
        <v>2</v>
      </c>
      <c r="K1289" s="2"/>
    </row>
    <row r="1290" spans="1:11" x14ac:dyDescent="0.15">
      <c r="A1290" s="36" t="s">
        <v>572</v>
      </c>
      <c r="B1290" s="36" t="s">
        <v>284</v>
      </c>
      <c r="C1290" s="37" t="s">
        <v>573</v>
      </c>
      <c r="D1290" s="36" t="s">
        <v>99</v>
      </c>
      <c r="E1290" s="36" t="s">
        <v>163</v>
      </c>
      <c r="F1290" s="36" t="s">
        <v>388</v>
      </c>
      <c r="G1290" s="2">
        <v>734</v>
      </c>
      <c r="H1290" s="36" t="s">
        <v>91</v>
      </c>
      <c r="I1290" s="36" t="s">
        <v>80</v>
      </c>
      <c r="J1290" s="36">
        <v>1</v>
      </c>
      <c r="K1290" s="36"/>
    </row>
    <row r="1291" spans="1:11" x14ac:dyDescent="0.15">
      <c r="A1291" s="36" t="s">
        <v>572</v>
      </c>
      <c r="B1291" s="36" t="s">
        <v>284</v>
      </c>
      <c r="C1291" s="37" t="s">
        <v>573</v>
      </c>
      <c r="D1291" s="36" t="s">
        <v>99</v>
      </c>
      <c r="E1291" s="36" t="s">
        <v>163</v>
      </c>
      <c r="F1291" s="36" t="s">
        <v>168</v>
      </c>
      <c r="G1291" s="2">
        <v>754</v>
      </c>
      <c r="H1291" s="36" t="s">
        <v>91</v>
      </c>
      <c r="I1291" s="36" t="s">
        <v>72</v>
      </c>
      <c r="J1291" s="36">
        <v>2</v>
      </c>
      <c r="K1291" s="36"/>
    </row>
    <row r="1292" spans="1:11" x14ac:dyDescent="0.15">
      <c r="A1292" s="2" t="s">
        <v>572</v>
      </c>
      <c r="B1292" s="2" t="s">
        <v>284</v>
      </c>
      <c r="C1292" s="16" t="s">
        <v>573</v>
      </c>
      <c r="D1292" s="2" t="s">
        <v>99</v>
      </c>
      <c r="E1292" s="2" t="s">
        <v>163</v>
      </c>
      <c r="F1292" s="2" t="s">
        <v>463</v>
      </c>
      <c r="G1292" s="2">
        <v>759</v>
      </c>
      <c r="H1292" s="2" t="s">
        <v>91</v>
      </c>
      <c r="I1292" s="2" t="s">
        <v>76</v>
      </c>
      <c r="J1292" s="2">
        <v>1</v>
      </c>
      <c r="K1292" s="2"/>
    </row>
    <row r="1293" spans="1:11" x14ac:dyDescent="0.15">
      <c r="A1293" s="2" t="s">
        <v>572</v>
      </c>
      <c r="B1293" s="2" t="s">
        <v>284</v>
      </c>
      <c r="C1293" s="16" t="s">
        <v>573</v>
      </c>
      <c r="D1293" s="2" t="s">
        <v>99</v>
      </c>
      <c r="E1293" s="2" t="s">
        <v>163</v>
      </c>
      <c r="F1293" s="2" t="s">
        <v>167</v>
      </c>
      <c r="G1293" s="2">
        <v>732</v>
      </c>
      <c r="H1293" s="2" t="s">
        <v>91</v>
      </c>
      <c r="I1293" s="2" t="s">
        <v>80</v>
      </c>
      <c r="J1293" s="2">
        <v>2</v>
      </c>
      <c r="K1293" s="2"/>
    </row>
    <row r="1294" spans="1:11" x14ac:dyDescent="0.15">
      <c r="A1294" s="36" t="s">
        <v>572</v>
      </c>
      <c r="B1294" s="36" t="s">
        <v>284</v>
      </c>
      <c r="C1294" s="37" t="s">
        <v>573</v>
      </c>
      <c r="D1294" s="36" t="s">
        <v>99</v>
      </c>
      <c r="E1294" s="36" t="s">
        <v>163</v>
      </c>
      <c r="F1294" s="36" t="s">
        <v>175</v>
      </c>
      <c r="G1294" s="36">
        <v>865</v>
      </c>
      <c r="H1294" s="36" t="s">
        <v>91</v>
      </c>
      <c r="I1294" s="36" t="s">
        <v>81</v>
      </c>
      <c r="J1294" s="36">
        <v>2</v>
      </c>
      <c r="K1294" s="36"/>
    </row>
    <row r="1295" spans="1:11" x14ac:dyDescent="0.15">
      <c r="A1295" s="2" t="s">
        <v>572</v>
      </c>
      <c r="B1295" s="2" t="s">
        <v>284</v>
      </c>
      <c r="C1295" s="16" t="s">
        <v>573</v>
      </c>
      <c r="D1295" s="2" t="s">
        <v>99</v>
      </c>
      <c r="E1295" s="2" t="s">
        <v>163</v>
      </c>
      <c r="F1295" s="2" t="s">
        <v>84</v>
      </c>
      <c r="G1295" s="2">
        <v>1019</v>
      </c>
      <c r="H1295" s="2" t="s">
        <v>91</v>
      </c>
      <c r="I1295" s="2" t="s">
        <v>85</v>
      </c>
      <c r="J1295" s="2">
        <v>2</v>
      </c>
      <c r="K1295" s="2"/>
    </row>
    <row r="1296" spans="1:11" x14ac:dyDescent="0.15">
      <c r="A1296" s="2" t="s">
        <v>572</v>
      </c>
      <c r="B1296" s="2" t="s">
        <v>284</v>
      </c>
      <c r="C1296" s="16" t="s">
        <v>573</v>
      </c>
      <c r="D1296" s="2" t="s">
        <v>99</v>
      </c>
      <c r="E1296" s="2" t="s">
        <v>314</v>
      </c>
      <c r="F1296" s="2" t="s">
        <v>574</v>
      </c>
      <c r="G1296" s="2">
        <v>2099</v>
      </c>
      <c r="H1296" s="2" t="s">
        <v>91</v>
      </c>
      <c r="I1296" s="2" t="s">
        <v>81</v>
      </c>
      <c r="J1296" s="2">
        <v>1</v>
      </c>
      <c r="K1296" s="2"/>
    </row>
    <row r="1297" spans="1:11" x14ac:dyDescent="0.15">
      <c r="A1297" s="2" t="s">
        <v>572</v>
      </c>
      <c r="B1297" s="2" t="s">
        <v>284</v>
      </c>
      <c r="C1297" s="16" t="s">
        <v>573</v>
      </c>
      <c r="D1297" s="2" t="s">
        <v>99</v>
      </c>
      <c r="E1297" s="2" t="s">
        <v>314</v>
      </c>
      <c r="F1297" s="2" t="s">
        <v>531</v>
      </c>
      <c r="G1297" s="2">
        <v>1106</v>
      </c>
      <c r="H1297" s="2" t="s">
        <v>91</v>
      </c>
      <c r="I1297" s="2" t="s">
        <v>81</v>
      </c>
      <c r="J1297" s="2">
        <v>1</v>
      </c>
      <c r="K1297" s="2"/>
    </row>
    <row r="1298" spans="1:11" x14ac:dyDescent="0.15">
      <c r="A1298" s="2" t="s">
        <v>572</v>
      </c>
      <c r="B1298" s="2" t="s">
        <v>284</v>
      </c>
      <c r="C1298" s="16" t="s">
        <v>573</v>
      </c>
      <c r="D1298" s="2" t="s">
        <v>99</v>
      </c>
      <c r="E1298" s="2" t="s">
        <v>314</v>
      </c>
      <c r="F1298" s="2" t="s">
        <v>386</v>
      </c>
      <c r="G1298" s="2">
        <v>2211</v>
      </c>
      <c r="H1298" s="2" t="s">
        <v>91</v>
      </c>
      <c r="I1298" s="2" t="s">
        <v>79</v>
      </c>
      <c r="J1298" s="2">
        <v>1</v>
      </c>
      <c r="K1298" s="2"/>
    </row>
    <row r="1299" spans="1:11" x14ac:dyDescent="0.15">
      <c r="A1299" s="2" t="s">
        <v>572</v>
      </c>
      <c r="B1299" s="2" t="s">
        <v>284</v>
      </c>
      <c r="C1299" s="31" t="s">
        <v>573</v>
      </c>
      <c r="D1299" s="16" t="s">
        <v>99</v>
      </c>
      <c r="E1299" s="2" t="s">
        <v>314</v>
      </c>
      <c r="F1299" s="2" t="s">
        <v>355</v>
      </c>
      <c r="G1299" s="2">
        <v>1826</v>
      </c>
      <c r="H1299" s="2" t="s">
        <v>91</v>
      </c>
      <c r="I1299" s="2" t="s">
        <v>81</v>
      </c>
      <c r="J1299" s="2">
        <v>1</v>
      </c>
      <c r="K1299" s="2"/>
    </row>
    <row r="1300" spans="1:11" x14ac:dyDescent="0.15">
      <c r="A1300" s="2" t="s">
        <v>572</v>
      </c>
      <c r="B1300" s="2" t="s">
        <v>284</v>
      </c>
      <c r="C1300" s="16" t="s">
        <v>573</v>
      </c>
      <c r="D1300" s="2" t="s">
        <v>99</v>
      </c>
      <c r="E1300" s="2" t="s">
        <v>314</v>
      </c>
      <c r="F1300" s="2" t="s">
        <v>168</v>
      </c>
      <c r="G1300" s="2">
        <v>3189</v>
      </c>
      <c r="H1300" s="2" t="s">
        <v>91</v>
      </c>
      <c r="I1300" s="2" t="s">
        <v>72</v>
      </c>
      <c r="J1300" s="2">
        <v>2</v>
      </c>
      <c r="K1300" s="2"/>
    </row>
    <row r="1301" spans="1:11" x14ac:dyDescent="0.15">
      <c r="A1301" s="36" t="s">
        <v>572</v>
      </c>
      <c r="B1301" s="36" t="s">
        <v>284</v>
      </c>
      <c r="C1301" s="37" t="s">
        <v>573</v>
      </c>
      <c r="D1301" s="36" t="s">
        <v>99</v>
      </c>
      <c r="E1301" s="36" t="s">
        <v>314</v>
      </c>
      <c r="F1301" s="36" t="s">
        <v>176</v>
      </c>
      <c r="G1301" s="36">
        <v>2961</v>
      </c>
      <c r="H1301" s="36" t="s">
        <v>91</v>
      </c>
      <c r="I1301" s="36" t="s">
        <v>78</v>
      </c>
      <c r="J1301" s="36">
        <v>2</v>
      </c>
      <c r="K1301" s="36"/>
    </row>
    <row r="1302" spans="1:11" x14ac:dyDescent="0.15">
      <c r="A1302" s="36" t="s">
        <v>572</v>
      </c>
      <c r="B1302" s="36" t="s">
        <v>284</v>
      </c>
      <c r="C1302" s="37" t="s">
        <v>573</v>
      </c>
      <c r="D1302" s="36" t="s">
        <v>99</v>
      </c>
      <c r="E1302" s="36" t="s">
        <v>314</v>
      </c>
      <c r="F1302" s="36" t="s">
        <v>354</v>
      </c>
      <c r="G1302" s="36">
        <v>3222</v>
      </c>
      <c r="H1302" s="36" t="s">
        <v>91</v>
      </c>
      <c r="I1302" s="36" t="s">
        <v>77</v>
      </c>
      <c r="J1302" s="36">
        <v>1</v>
      </c>
      <c r="K1302" s="36"/>
    </row>
    <row r="1303" spans="1:11" x14ac:dyDescent="0.15">
      <c r="A1303" s="36" t="s">
        <v>572</v>
      </c>
      <c r="B1303" s="36" t="s">
        <v>284</v>
      </c>
      <c r="C1303" s="37" t="s">
        <v>573</v>
      </c>
      <c r="D1303" s="36" t="s">
        <v>99</v>
      </c>
      <c r="E1303" s="36" t="s">
        <v>314</v>
      </c>
      <c r="F1303" s="36" t="s">
        <v>497</v>
      </c>
      <c r="G1303" s="36">
        <v>3049</v>
      </c>
      <c r="H1303" s="36" t="s">
        <v>91</v>
      </c>
      <c r="I1303" s="36" t="s">
        <v>88</v>
      </c>
      <c r="J1303" s="36">
        <v>1</v>
      </c>
      <c r="K1303" s="36"/>
    </row>
    <row r="1304" spans="1:11" x14ac:dyDescent="0.15">
      <c r="A1304" s="2" t="s">
        <v>572</v>
      </c>
      <c r="B1304" s="2" t="s">
        <v>284</v>
      </c>
      <c r="C1304" s="16" t="s">
        <v>573</v>
      </c>
      <c r="D1304" s="2" t="s">
        <v>99</v>
      </c>
      <c r="E1304" s="2" t="s">
        <v>314</v>
      </c>
      <c r="F1304" s="2" t="s">
        <v>177</v>
      </c>
      <c r="G1304" s="2">
        <v>3535</v>
      </c>
      <c r="H1304" s="2" t="s">
        <v>91</v>
      </c>
      <c r="I1304" s="2" t="s">
        <v>78</v>
      </c>
      <c r="J1304" s="2">
        <v>2</v>
      </c>
      <c r="K1304" s="2"/>
    </row>
    <row r="1305" spans="1:11" x14ac:dyDescent="0.15">
      <c r="A1305" s="2" t="s">
        <v>572</v>
      </c>
      <c r="B1305" s="2" t="s">
        <v>284</v>
      </c>
      <c r="C1305" s="16" t="s">
        <v>573</v>
      </c>
      <c r="D1305" s="2" t="s">
        <v>99</v>
      </c>
      <c r="E1305" s="2" t="s">
        <v>314</v>
      </c>
      <c r="F1305" s="2" t="s">
        <v>498</v>
      </c>
      <c r="G1305" s="2">
        <v>3534</v>
      </c>
      <c r="H1305" s="2" t="s">
        <v>91</v>
      </c>
      <c r="I1305" s="2" t="s">
        <v>88</v>
      </c>
      <c r="J1305" s="2">
        <v>1</v>
      </c>
      <c r="K1305" s="2"/>
    </row>
    <row r="1306" spans="1:11" x14ac:dyDescent="0.15">
      <c r="A1306" s="2" t="s">
        <v>572</v>
      </c>
      <c r="B1306" s="2" t="s">
        <v>284</v>
      </c>
      <c r="C1306" s="16" t="s">
        <v>573</v>
      </c>
      <c r="D1306" s="2" t="s">
        <v>108</v>
      </c>
      <c r="E1306" s="2" t="s">
        <v>314</v>
      </c>
      <c r="F1306" s="2" t="s">
        <v>179</v>
      </c>
      <c r="G1306" s="2">
        <v>3562</v>
      </c>
      <c r="H1306" s="2" t="s">
        <v>91</v>
      </c>
      <c r="I1306" s="2" t="s">
        <v>81</v>
      </c>
      <c r="J1306" s="2">
        <v>2</v>
      </c>
      <c r="K1306" s="2"/>
    </row>
    <row r="1307" spans="1:11" x14ac:dyDescent="0.15">
      <c r="A1307" s="2" t="s">
        <v>572</v>
      </c>
      <c r="B1307" s="2" t="s">
        <v>284</v>
      </c>
      <c r="C1307" s="16" t="s">
        <v>573</v>
      </c>
      <c r="D1307" s="2" t="s">
        <v>108</v>
      </c>
      <c r="E1307" s="2" t="s">
        <v>314</v>
      </c>
      <c r="F1307" s="2" t="s">
        <v>575</v>
      </c>
      <c r="G1307" s="2">
        <v>2841</v>
      </c>
      <c r="H1307" s="2" t="s">
        <v>91</v>
      </c>
      <c r="I1307" s="2" t="s">
        <v>81</v>
      </c>
      <c r="J1307" s="2">
        <v>1</v>
      </c>
      <c r="K1307" s="2"/>
    </row>
    <row r="1308" spans="1:11" x14ac:dyDescent="0.15">
      <c r="A1308" s="2" t="s">
        <v>572</v>
      </c>
      <c r="B1308" s="2" t="s">
        <v>284</v>
      </c>
      <c r="C1308" s="16" t="s">
        <v>573</v>
      </c>
      <c r="D1308" s="2" t="s">
        <v>108</v>
      </c>
      <c r="E1308" s="2" t="s">
        <v>314</v>
      </c>
      <c r="F1308" s="2" t="s">
        <v>576</v>
      </c>
      <c r="G1308" s="2">
        <v>1246</v>
      </c>
      <c r="H1308" s="2" t="s">
        <v>91</v>
      </c>
      <c r="I1308" s="2" t="s">
        <v>98</v>
      </c>
      <c r="J1308" s="2">
        <v>1</v>
      </c>
      <c r="K1308" s="2"/>
    </row>
    <row r="1309" spans="1:11" x14ac:dyDescent="0.15">
      <c r="A1309" s="2" t="s">
        <v>572</v>
      </c>
      <c r="B1309" s="2" t="s">
        <v>284</v>
      </c>
      <c r="C1309" s="16" t="s">
        <v>573</v>
      </c>
      <c r="D1309" s="2" t="s">
        <v>108</v>
      </c>
      <c r="E1309" s="2" t="s">
        <v>314</v>
      </c>
      <c r="F1309" s="2" t="s">
        <v>187</v>
      </c>
      <c r="G1309" s="2">
        <v>1492</v>
      </c>
      <c r="H1309" s="2" t="s">
        <v>91</v>
      </c>
      <c r="I1309" s="2" t="s">
        <v>98</v>
      </c>
      <c r="J1309" s="2">
        <v>2</v>
      </c>
      <c r="K1309" s="2"/>
    </row>
    <row r="1310" spans="1:11" x14ac:dyDescent="0.15">
      <c r="A1310" s="2" t="s">
        <v>572</v>
      </c>
      <c r="B1310" s="2" t="s">
        <v>284</v>
      </c>
      <c r="C1310" s="31" t="s">
        <v>573</v>
      </c>
      <c r="D1310" s="16" t="s">
        <v>108</v>
      </c>
      <c r="E1310" s="2" t="s">
        <v>314</v>
      </c>
      <c r="F1310" s="2" t="s">
        <v>490</v>
      </c>
      <c r="G1310" s="2">
        <v>1184</v>
      </c>
      <c r="H1310" s="2" t="s">
        <v>91</v>
      </c>
      <c r="I1310" s="2" t="s">
        <v>74</v>
      </c>
      <c r="J1310" s="2">
        <v>1</v>
      </c>
      <c r="K1310" s="2"/>
    </row>
    <row r="1311" spans="1:11" x14ac:dyDescent="0.15">
      <c r="A1311" s="2" t="s">
        <v>572</v>
      </c>
      <c r="B1311" s="2" t="s">
        <v>284</v>
      </c>
      <c r="C1311" s="16" t="s">
        <v>573</v>
      </c>
      <c r="D1311" s="2" t="s">
        <v>108</v>
      </c>
      <c r="E1311" s="2" t="s">
        <v>314</v>
      </c>
      <c r="F1311" s="2" t="s">
        <v>491</v>
      </c>
      <c r="G1311" s="2">
        <v>2549</v>
      </c>
      <c r="H1311" s="2" t="s">
        <v>91</v>
      </c>
      <c r="I1311" s="2" t="s">
        <v>88</v>
      </c>
      <c r="J1311" s="2">
        <v>1</v>
      </c>
      <c r="K1311" s="2"/>
    </row>
    <row r="1312" spans="1:11" x14ac:dyDescent="0.15">
      <c r="A1312" s="2" t="s">
        <v>572</v>
      </c>
      <c r="B1312" s="2" t="s">
        <v>284</v>
      </c>
      <c r="C1312" s="16" t="s">
        <v>573</v>
      </c>
      <c r="D1312" s="2" t="s">
        <v>108</v>
      </c>
      <c r="E1312" s="2" t="s">
        <v>314</v>
      </c>
      <c r="F1312" s="2" t="s">
        <v>577</v>
      </c>
      <c r="G1312" s="2">
        <v>1883</v>
      </c>
      <c r="H1312" s="2" t="s">
        <v>91</v>
      </c>
      <c r="I1312" s="2" t="s">
        <v>89</v>
      </c>
      <c r="J1312" s="2">
        <v>1</v>
      </c>
      <c r="K1312" s="2"/>
    </row>
    <row r="1313" spans="1:11" x14ac:dyDescent="0.15">
      <c r="A1313" s="2" t="s">
        <v>572</v>
      </c>
      <c r="B1313" s="2" t="s">
        <v>284</v>
      </c>
      <c r="C1313" s="16" t="s">
        <v>573</v>
      </c>
      <c r="D1313" s="2" t="s">
        <v>108</v>
      </c>
      <c r="E1313" s="2" t="s">
        <v>314</v>
      </c>
      <c r="F1313" s="2" t="s">
        <v>578</v>
      </c>
      <c r="G1313" s="2">
        <v>1871</v>
      </c>
      <c r="H1313" s="2" t="s">
        <v>91</v>
      </c>
      <c r="I1313" s="2" t="s">
        <v>89</v>
      </c>
      <c r="J1313" s="2">
        <v>1</v>
      </c>
      <c r="K1313" s="2"/>
    </row>
    <row r="1314" spans="1:11" x14ac:dyDescent="0.15">
      <c r="A1314" s="2" t="s">
        <v>572</v>
      </c>
      <c r="B1314" s="2" t="s">
        <v>284</v>
      </c>
      <c r="C1314" s="16" t="s">
        <v>573</v>
      </c>
      <c r="D1314" s="2" t="s">
        <v>108</v>
      </c>
      <c r="E1314" s="2" t="s">
        <v>314</v>
      </c>
      <c r="F1314" s="2" t="s">
        <v>362</v>
      </c>
      <c r="G1314" s="2">
        <v>2716</v>
      </c>
      <c r="H1314" s="2" t="s">
        <v>91</v>
      </c>
      <c r="I1314" s="2" t="s">
        <v>78</v>
      </c>
      <c r="J1314" s="2">
        <v>2</v>
      </c>
      <c r="K1314" s="2"/>
    </row>
    <row r="1315" spans="1:11" x14ac:dyDescent="0.15">
      <c r="A1315" s="2" t="s">
        <v>572</v>
      </c>
      <c r="B1315" s="2" t="s">
        <v>284</v>
      </c>
      <c r="C1315" s="16" t="s">
        <v>573</v>
      </c>
      <c r="D1315" s="2" t="s">
        <v>99</v>
      </c>
      <c r="E1315" s="2" t="s">
        <v>314</v>
      </c>
      <c r="F1315" s="2" t="s">
        <v>109</v>
      </c>
      <c r="G1315" s="2">
        <v>3542</v>
      </c>
      <c r="H1315" s="2" t="s">
        <v>91</v>
      </c>
      <c r="I1315" s="2" t="s">
        <v>78</v>
      </c>
      <c r="J1315" s="2">
        <v>2</v>
      </c>
      <c r="K1315" s="2"/>
    </row>
    <row r="1316" spans="1:11" x14ac:dyDescent="0.15">
      <c r="A1316" s="2" t="s">
        <v>572</v>
      </c>
      <c r="B1316" s="2" t="s">
        <v>284</v>
      </c>
      <c r="C1316" s="16" t="s">
        <v>573</v>
      </c>
      <c r="D1316" s="2" t="s">
        <v>99</v>
      </c>
      <c r="E1316" s="2" t="s">
        <v>185</v>
      </c>
      <c r="F1316" s="2" t="s">
        <v>369</v>
      </c>
      <c r="G1316" s="2">
        <v>449</v>
      </c>
      <c r="H1316" s="2" t="s">
        <v>91</v>
      </c>
      <c r="I1316" s="2" t="s">
        <v>92</v>
      </c>
      <c r="J1316" s="2">
        <v>1</v>
      </c>
      <c r="K1316" s="2">
        <v>2.7</v>
      </c>
    </row>
    <row r="1317" spans="1:11" x14ac:dyDescent="0.15">
      <c r="A1317" s="2" t="s">
        <v>572</v>
      </c>
      <c r="B1317" s="2" t="s">
        <v>284</v>
      </c>
      <c r="C1317" s="16" t="s">
        <v>573</v>
      </c>
      <c r="D1317" s="2" t="s">
        <v>99</v>
      </c>
      <c r="E1317" s="2" t="s">
        <v>185</v>
      </c>
      <c r="F1317" s="2" t="s">
        <v>502</v>
      </c>
      <c r="G1317" s="2">
        <v>411</v>
      </c>
      <c r="H1317" s="2" t="s">
        <v>91</v>
      </c>
      <c r="I1317" s="2" t="s">
        <v>79</v>
      </c>
      <c r="J1317" s="2">
        <v>1</v>
      </c>
      <c r="K1317" s="2">
        <v>-0.2</v>
      </c>
    </row>
    <row r="1318" spans="1:11" x14ac:dyDescent="0.15">
      <c r="A1318" s="2" t="s">
        <v>572</v>
      </c>
      <c r="B1318" s="2" t="s">
        <v>284</v>
      </c>
      <c r="C1318" s="16" t="s">
        <v>573</v>
      </c>
      <c r="D1318" s="2" t="s">
        <v>99</v>
      </c>
      <c r="E1318" s="2" t="s">
        <v>185</v>
      </c>
      <c r="F1318" s="2" t="s">
        <v>374</v>
      </c>
      <c r="G1318" s="2">
        <v>433</v>
      </c>
      <c r="H1318" s="2" t="s">
        <v>91</v>
      </c>
      <c r="I1318" s="2" t="s">
        <v>77</v>
      </c>
      <c r="J1318" s="2">
        <v>1</v>
      </c>
      <c r="K1318" s="2">
        <v>0.9</v>
      </c>
    </row>
    <row r="1319" spans="1:11" x14ac:dyDescent="0.15">
      <c r="A1319" s="36" t="s">
        <v>572</v>
      </c>
      <c r="B1319" s="36" t="s">
        <v>284</v>
      </c>
      <c r="C1319" s="37" t="s">
        <v>573</v>
      </c>
      <c r="D1319" s="36" t="s">
        <v>99</v>
      </c>
      <c r="E1319" s="36" t="s">
        <v>185</v>
      </c>
      <c r="F1319" s="36" t="s">
        <v>75</v>
      </c>
      <c r="G1319" s="36">
        <v>406</v>
      </c>
      <c r="H1319" s="36" t="s">
        <v>91</v>
      </c>
      <c r="I1319" s="36" t="s">
        <v>76</v>
      </c>
      <c r="J1319" s="36">
        <v>2</v>
      </c>
      <c r="K1319" s="36">
        <v>2.2000000000000002</v>
      </c>
    </row>
    <row r="1320" spans="1:11" x14ac:dyDescent="0.15">
      <c r="A1320" s="36" t="s">
        <v>572</v>
      </c>
      <c r="B1320" s="36" t="s">
        <v>284</v>
      </c>
      <c r="C1320" s="37" t="s">
        <v>573</v>
      </c>
      <c r="D1320" s="36" t="s">
        <v>99</v>
      </c>
      <c r="E1320" s="36" t="s">
        <v>185</v>
      </c>
      <c r="F1320" s="36" t="s">
        <v>150</v>
      </c>
      <c r="G1320" s="36">
        <v>503</v>
      </c>
      <c r="H1320" s="36" t="s">
        <v>91</v>
      </c>
      <c r="I1320" s="36" t="s">
        <v>71</v>
      </c>
      <c r="J1320" s="36">
        <v>2</v>
      </c>
      <c r="K1320" s="36">
        <v>-0.9</v>
      </c>
    </row>
    <row r="1321" spans="1:11" x14ac:dyDescent="0.15">
      <c r="A1321" s="2" t="s">
        <v>572</v>
      </c>
      <c r="B1321" s="2" t="s">
        <v>284</v>
      </c>
      <c r="C1321" s="16" t="s">
        <v>573</v>
      </c>
      <c r="D1321" s="2" t="s">
        <v>99</v>
      </c>
      <c r="E1321" s="2" t="s">
        <v>185</v>
      </c>
      <c r="F1321" s="2" t="s">
        <v>377</v>
      </c>
      <c r="G1321" s="2">
        <v>470</v>
      </c>
      <c r="H1321" s="2" t="s">
        <v>91</v>
      </c>
      <c r="I1321" s="2" t="s">
        <v>89</v>
      </c>
      <c r="J1321" s="2">
        <v>1</v>
      </c>
      <c r="K1321" s="2">
        <v>1.4</v>
      </c>
    </row>
    <row r="1322" spans="1:11" x14ac:dyDescent="0.15">
      <c r="A1322" s="2" t="s">
        <v>572</v>
      </c>
      <c r="B1322" s="2" t="s">
        <v>284</v>
      </c>
      <c r="C1322" s="16" t="s">
        <v>573</v>
      </c>
      <c r="D1322" s="2" t="s">
        <v>99</v>
      </c>
      <c r="E1322" s="2" t="s">
        <v>185</v>
      </c>
      <c r="F1322" s="2" t="s">
        <v>373</v>
      </c>
      <c r="G1322" s="2">
        <v>480</v>
      </c>
      <c r="H1322" s="2" t="s">
        <v>91</v>
      </c>
      <c r="I1322" s="2" t="s">
        <v>70</v>
      </c>
      <c r="J1322" s="2">
        <v>1</v>
      </c>
      <c r="K1322" s="2">
        <v>2.2000000000000002</v>
      </c>
    </row>
    <row r="1323" spans="1:11" x14ac:dyDescent="0.15">
      <c r="A1323" s="2" t="s">
        <v>572</v>
      </c>
      <c r="B1323" s="2" t="s">
        <v>284</v>
      </c>
      <c r="C1323" s="16" t="s">
        <v>573</v>
      </c>
      <c r="D1323" s="2" t="s">
        <v>99</v>
      </c>
      <c r="E1323" s="2" t="s">
        <v>185</v>
      </c>
      <c r="F1323" s="2" t="s">
        <v>371</v>
      </c>
      <c r="G1323" s="2">
        <v>507</v>
      </c>
      <c r="H1323" s="2" t="s">
        <v>91</v>
      </c>
      <c r="I1323" s="2" t="s">
        <v>77</v>
      </c>
      <c r="J1323" s="2">
        <v>1</v>
      </c>
      <c r="K1323" s="2">
        <v>2</v>
      </c>
    </row>
    <row r="1324" spans="1:11" x14ac:dyDescent="0.15">
      <c r="A1324" s="2" t="s">
        <v>572</v>
      </c>
      <c r="B1324" s="2" t="s">
        <v>284</v>
      </c>
      <c r="C1324" s="16" t="s">
        <v>573</v>
      </c>
      <c r="D1324" s="2" t="s">
        <v>99</v>
      </c>
      <c r="E1324" s="2" t="s">
        <v>185</v>
      </c>
      <c r="F1324" s="2" t="s">
        <v>101</v>
      </c>
      <c r="G1324" s="2">
        <v>538</v>
      </c>
      <c r="H1324" s="2" t="s">
        <v>91</v>
      </c>
      <c r="I1324" s="2" t="s">
        <v>74</v>
      </c>
      <c r="J1324" s="2">
        <v>2</v>
      </c>
      <c r="K1324" s="2">
        <v>1</v>
      </c>
    </row>
    <row r="1325" spans="1:11" x14ac:dyDescent="0.15">
      <c r="A1325" s="2" t="s">
        <v>572</v>
      </c>
      <c r="B1325" s="2" t="s">
        <v>284</v>
      </c>
      <c r="C1325" s="16" t="s">
        <v>573</v>
      </c>
      <c r="D1325" s="2" t="s">
        <v>99</v>
      </c>
      <c r="E1325" s="2" t="s">
        <v>185</v>
      </c>
      <c r="F1325" s="2" t="s">
        <v>129</v>
      </c>
      <c r="G1325" s="2">
        <v>529</v>
      </c>
      <c r="H1325" s="2" t="s">
        <v>91</v>
      </c>
      <c r="I1325" s="2" t="s">
        <v>80</v>
      </c>
      <c r="J1325" s="2">
        <v>2</v>
      </c>
      <c r="K1325" s="2">
        <v>1.1000000000000001</v>
      </c>
    </row>
    <row r="1326" spans="1:11" x14ac:dyDescent="0.15">
      <c r="A1326" s="2" t="s">
        <v>572</v>
      </c>
      <c r="B1326" s="2" t="s">
        <v>284</v>
      </c>
      <c r="C1326" s="16" t="s">
        <v>573</v>
      </c>
      <c r="D1326" s="2" t="s">
        <v>99</v>
      </c>
      <c r="E1326" s="2" t="s">
        <v>185</v>
      </c>
      <c r="F1326" s="2" t="s">
        <v>579</v>
      </c>
      <c r="G1326" s="2">
        <v>380</v>
      </c>
      <c r="H1326" s="2" t="s">
        <v>91</v>
      </c>
      <c r="I1326" s="2" t="s">
        <v>74</v>
      </c>
      <c r="J1326" s="2">
        <v>1</v>
      </c>
      <c r="K1326" s="2">
        <v>2.6</v>
      </c>
    </row>
    <row r="1327" spans="1:11" x14ac:dyDescent="0.15">
      <c r="A1327" s="2" t="s">
        <v>572</v>
      </c>
      <c r="B1327" s="2" t="s">
        <v>284</v>
      </c>
      <c r="C1327" s="16" t="s">
        <v>573</v>
      </c>
      <c r="D1327" s="2" t="s">
        <v>99</v>
      </c>
      <c r="E1327" s="2" t="s">
        <v>185</v>
      </c>
      <c r="F1327" s="2" t="s">
        <v>580</v>
      </c>
      <c r="G1327" s="2">
        <v>362</v>
      </c>
      <c r="H1327" s="2" t="s">
        <v>91</v>
      </c>
      <c r="I1327" s="2" t="s">
        <v>71</v>
      </c>
      <c r="J1327" s="2">
        <v>1</v>
      </c>
      <c r="K1327" s="2">
        <v>2.9</v>
      </c>
    </row>
    <row r="1328" spans="1:11" x14ac:dyDescent="0.15">
      <c r="A1328" s="2" t="s">
        <v>572</v>
      </c>
      <c r="B1328" s="2" t="s">
        <v>284</v>
      </c>
      <c r="C1328" s="16" t="s">
        <v>573</v>
      </c>
      <c r="D1328" s="2" t="s">
        <v>99</v>
      </c>
      <c r="E1328" s="2" t="s">
        <v>185</v>
      </c>
      <c r="F1328" s="2" t="s">
        <v>443</v>
      </c>
      <c r="G1328" s="2">
        <v>428</v>
      </c>
      <c r="H1328" s="2" t="s">
        <v>91</v>
      </c>
      <c r="I1328" s="2" t="s">
        <v>70</v>
      </c>
      <c r="J1328" s="2">
        <v>2</v>
      </c>
      <c r="K1328" s="2">
        <v>1.9</v>
      </c>
    </row>
    <row r="1329" spans="1:11" x14ac:dyDescent="0.15">
      <c r="A1329" s="2" t="s">
        <v>572</v>
      </c>
      <c r="B1329" s="2" t="s">
        <v>284</v>
      </c>
      <c r="C1329" s="16" t="s">
        <v>573</v>
      </c>
      <c r="D1329" s="2" t="s">
        <v>99</v>
      </c>
      <c r="E1329" s="2" t="s">
        <v>185</v>
      </c>
      <c r="F1329" s="2" t="s">
        <v>195</v>
      </c>
      <c r="G1329" s="2">
        <v>470</v>
      </c>
      <c r="H1329" s="2" t="s">
        <v>91</v>
      </c>
      <c r="I1329" s="2" t="s">
        <v>80</v>
      </c>
      <c r="J1329" s="2">
        <v>2</v>
      </c>
      <c r="K1329" s="2">
        <v>0.7</v>
      </c>
    </row>
    <row r="1330" spans="1:11" x14ac:dyDescent="0.15">
      <c r="A1330" s="2" t="s">
        <v>572</v>
      </c>
      <c r="B1330" s="2" t="s">
        <v>284</v>
      </c>
      <c r="C1330" s="16" t="s">
        <v>573</v>
      </c>
      <c r="D1330" s="2" t="s">
        <v>99</v>
      </c>
      <c r="E1330" s="2" t="s">
        <v>185</v>
      </c>
      <c r="F1330" s="2" t="s">
        <v>376</v>
      </c>
      <c r="G1330" s="2">
        <v>490</v>
      </c>
      <c r="H1330" s="2" t="s">
        <v>91</v>
      </c>
      <c r="I1330" s="2" t="s">
        <v>77</v>
      </c>
      <c r="J1330" s="2">
        <v>1</v>
      </c>
      <c r="K1330" s="2">
        <v>1.9</v>
      </c>
    </row>
    <row r="1331" spans="1:11" x14ac:dyDescent="0.15">
      <c r="A1331" s="36" t="s">
        <v>572</v>
      </c>
      <c r="B1331" s="36" t="s">
        <v>284</v>
      </c>
      <c r="C1331" s="37" t="s">
        <v>573</v>
      </c>
      <c r="D1331" s="36" t="s">
        <v>99</v>
      </c>
      <c r="E1331" s="36" t="s">
        <v>185</v>
      </c>
      <c r="F1331" s="36" t="s">
        <v>137</v>
      </c>
      <c r="G1331" s="36">
        <v>525</v>
      </c>
      <c r="H1331" s="36" t="s">
        <v>91</v>
      </c>
      <c r="I1331" s="36" t="s">
        <v>71</v>
      </c>
      <c r="J1331" s="36">
        <v>2</v>
      </c>
      <c r="K1331" s="36">
        <v>0.8</v>
      </c>
    </row>
    <row r="1332" spans="1:11" x14ac:dyDescent="0.15">
      <c r="A1332" s="36" t="s">
        <v>572</v>
      </c>
      <c r="B1332" s="36" t="s">
        <v>284</v>
      </c>
      <c r="C1332" s="37" t="s">
        <v>573</v>
      </c>
      <c r="D1332" s="36" t="s">
        <v>99</v>
      </c>
      <c r="E1332" s="36" t="s">
        <v>185</v>
      </c>
      <c r="F1332" s="36" t="s">
        <v>140</v>
      </c>
      <c r="G1332" s="36">
        <v>479</v>
      </c>
      <c r="H1332" s="36" t="s">
        <v>91</v>
      </c>
      <c r="I1332" s="36" t="s">
        <v>80</v>
      </c>
      <c r="J1332" s="36">
        <v>2</v>
      </c>
      <c r="K1332" s="36">
        <v>1</v>
      </c>
    </row>
    <row r="1333" spans="1:11" x14ac:dyDescent="0.15">
      <c r="A1333" s="2" t="s">
        <v>572</v>
      </c>
      <c r="B1333" s="2" t="s">
        <v>284</v>
      </c>
      <c r="C1333" s="16" t="s">
        <v>573</v>
      </c>
      <c r="D1333" s="2" t="s">
        <v>99</v>
      </c>
      <c r="E1333" s="2" t="s">
        <v>185</v>
      </c>
      <c r="F1333" s="2" t="s">
        <v>127</v>
      </c>
      <c r="G1333" s="2">
        <v>503</v>
      </c>
      <c r="H1333" s="2" t="s">
        <v>91</v>
      </c>
      <c r="I1333" s="2" t="s">
        <v>71</v>
      </c>
      <c r="J1333" s="2">
        <v>2</v>
      </c>
      <c r="K1333" s="2">
        <v>1.6</v>
      </c>
    </row>
    <row r="1334" spans="1:11" x14ac:dyDescent="0.15">
      <c r="A1334" s="2" t="s">
        <v>572</v>
      </c>
      <c r="B1334" s="2" t="s">
        <v>284</v>
      </c>
      <c r="C1334" s="16" t="s">
        <v>573</v>
      </c>
      <c r="D1334" s="2" t="s">
        <v>99</v>
      </c>
      <c r="E1334" s="2" t="s">
        <v>185</v>
      </c>
      <c r="F1334" s="2" t="s">
        <v>448</v>
      </c>
      <c r="G1334" s="2">
        <v>545</v>
      </c>
      <c r="H1334" s="2" t="s">
        <v>91</v>
      </c>
      <c r="I1334" s="2" t="s">
        <v>70</v>
      </c>
      <c r="J1334" s="2">
        <v>2</v>
      </c>
      <c r="K1334" s="2">
        <v>1.3</v>
      </c>
    </row>
    <row r="1335" spans="1:11" x14ac:dyDescent="0.15">
      <c r="A1335" s="36" t="s">
        <v>572</v>
      </c>
      <c r="B1335" s="36" t="s">
        <v>284</v>
      </c>
      <c r="C1335" s="37" t="s">
        <v>573</v>
      </c>
      <c r="D1335" s="36" t="s">
        <v>239</v>
      </c>
      <c r="E1335" s="36" t="s">
        <v>185</v>
      </c>
      <c r="F1335" s="36" t="s">
        <v>136</v>
      </c>
      <c r="G1335" s="36">
        <v>611</v>
      </c>
      <c r="H1335" s="36" t="s">
        <v>91</v>
      </c>
      <c r="I1335" s="36" t="s">
        <v>77</v>
      </c>
      <c r="J1335" s="36">
        <v>2</v>
      </c>
      <c r="K1335" s="36">
        <v>-0.3</v>
      </c>
    </row>
    <row r="1336" spans="1:11" x14ac:dyDescent="0.15">
      <c r="A1336" s="36" t="s">
        <v>551</v>
      </c>
      <c r="B1336" s="36" t="s">
        <v>552</v>
      </c>
      <c r="C1336" s="37" t="s">
        <v>573</v>
      </c>
      <c r="D1336" s="36" t="s">
        <v>233</v>
      </c>
      <c r="E1336" s="36" t="s">
        <v>240</v>
      </c>
      <c r="F1336" s="36" t="s">
        <v>555</v>
      </c>
      <c r="G1336" s="36">
        <v>1318</v>
      </c>
      <c r="H1336" s="36" t="s">
        <v>91</v>
      </c>
      <c r="I1336" s="36" t="s">
        <v>556</v>
      </c>
      <c r="J1336" s="36">
        <v>2</v>
      </c>
      <c r="K1336" s="36">
        <v>-0.3</v>
      </c>
    </row>
    <row r="1337" spans="1:11" x14ac:dyDescent="0.15">
      <c r="A1337" s="2" t="s">
        <v>551</v>
      </c>
      <c r="B1337" s="2" t="s">
        <v>552</v>
      </c>
      <c r="C1337" s="16" t="s">
        <v>573</v>
      </c>
      <c r="D1337" s="2" t="s">
        <v>233</v>
      </c>
      <c r="E1337" s="2" t="s">
        <v>173</v>
      </c>
      <c r="F1337" s="2" t="s">
        <v>565</v>
      </c>
      <c r="G1337" s="2">
        <v>3519</v>
      </c>
      <c r="H1337" s="2" t="s">
        <v>91</v>
      </c>
      <c r="I1337" s="2" t="s">
        <v>522</v>
      </c>
      <c r="J1337" s="2">
        <v>1</v>
      </c>
      <c r="K1337" s="2"/>
    </row>
    <row r="1338" spans="1:11" x14ac:dyDescent="0.15">
      <c r="A1338" s="2" t="s">
        <v>551</v>
      </c>
      <c r="B1338" s="2" t="s">
        <v>552</v>
      </c>
      <c r="C1338" s="16" t="s">
        <v>573</v>
      </c>
      <c r="D1338" s="2" t="s">
        <v>233</v>
      </c>
      <c r="E1338" s="2" t="s">
        <v>173</v>
      </c>
      <c r="F1338" s="2" t="s">
        <v>560</v>
      </c>
      <c r="G1338" s="2">
        <v>3615</v>
      </c>
      <c r="H1338" s="2" t="s">
        <v>91</v>
      </c>
      <c r="I1338" s="2" t="s">
        <v>522</v>
      </c>
      <c r="J1338" s="2">
        <v>4</v>
      </c>
      <c r="K1338" s="2"/>
    </row>
    <row r="1339" spans="1:11" x14ac:dyDescent="0.15">
      <c r="A1339" s="2" t="s">
        <v>551</v>
      </c>
      <c r="B1339" s="2" t="s">
        <v>552</v>
      </c>
      <c r="C1339" s="16" t="s">
        <v>573</v>
      </c>
      <c r="D1339" s="2" t="s">
        <v>357</v>
      </c>
      <c r="E1339" s="2" t="s">
        <v>173</v>
      </c>
      <c r="F1339" s="2" t="s">
        <v>561</v>
      </c>
      <c r="G1339" s="2">
        <v>3767</v>
      </c>
      <c r="H1339" s="2" t="s">
        <v>91</v>
      </c>
      <c r="I1339" s="2" t="s">
        <v>522</v>
      </c>
      <c r="J1339" s="2">
        <v>4</v>
      </c>
      <c r="K1339" s="2"/>
    </row>
    <row r="1340" spans="1:11" x14ac:dyDescent="0.15">
      <c r="A1340" s="2" t="s">
        <v>551</v>
      </c>
      <c r="B1340" s="2" t="s">
        <v>552</v>
      </c>
      <c r="C1340" s="16" t="s">
        <v>573</v>
      </c>
      <c r="D1340" s="2" t="s">
        <v>391</v>
      </c>
      <c r="E1340" s="2" t="s">
        <v>240</v>
      </c>
      <c r="F1340" s="2" t="s">
        <v>581</v>
      </c>
      <c r="G1340" s="2">
        <v>1054</v>
      </c>
      <c r="H1340" s="2" t="s">
        <v>91</v>
      </c>
      <c r="I1340" s="2" t="s">
        <v>582</v>
      </c>
      <c r="J1340" s="2">
        <v>2</v>
      </c>
      <c r="K1340" s="2">
        <v>2.2000000000000002</v>
      </c>
    </row>
    <row r="1341" spans="1:11" x14ac:dyDescent="0.15">
      <c r="A1341" s="2" t="s">
        <v>551</v>
      </c>
      <c r="B1341" s="2" t="s">
        <v>552</v>
      </c>
      <c r="C1341" s="31" t="s">
        <v>573</v>
      </c>
      <c r="D1341" s="16" t="s">
        <v>233</v>
      </c>
      <c r="E1341" s="2" t="s">
        <v>173</v>
      </c>
      <c r="F1341" s="2" t="s">
        <v>583</v>
      </c>
      <c r="G1341" s="2">
        <v>3936</v>
      </c>
      <c r="H1341" s="2" t="s">
        <v>91</v>
      </c>
      <c r="I1341" s="2" t="s">
        <v>584</v>
      </c>
      <c r="J1341" s="2"/>
      <c r="K1341" s="2"/>
    </row>
    <row r="1342" spans="1:11" x14ac:dyDescent="0.15">
      <c r="A1342" s="2" t="s">
        <v>585</v>
      </c>
      <c r="B1342" s="2" t="s">
        <v>586</v>
      </c>
      <c r="C1342" s="16" t="s">
        <v>587</v>
      </c>
      <c r="D1342" s="2" t="s">
        <v>233</v>
      </c>
      <c r="E1342" s="2" t="s">
        <v>185</v>
      </c>
      <c r="F1342" s="2" t="s">
        <v>588</v>
      </c>
      <c r="G1342" s="2">
        <v>755</v>
      </c>
      <c r="H1342" s="2" t="s">
        <v>91</v>
      </c>
      <c r="I1342" s="2" t="s">
        <v>589</v>
      </c>
      <c r="J1342" s="2"/>
      <c r="K1342" s="2">
        <v>1.6</v>
      </c>
    </row>
    <row r="1343" spans="1:11" x14ac:dyDescent="0.15">
      <c r="A1343" s="2" t="s">
        <v>585</v>
      </c>
      <c r="B1343" s="2" t="s">
        <v>586</v>
      </c>
      <c r="C1343" s="31" t="s">
        <v>587</v>
      </c>
      <c r="D1343" s="16" t="s">
        <v>239</v>
      </c>
      <c r="E1343" s="2" t="s">
        <v>185</v>
      </c>
      <c r="F1343" s="2" t="s">
        <v>382</v>
      </c>
      <c r="G1343" s="2">
        <v>643</v>
      </c>
      <c r="H1343" s="2" t="s">
        <v>91</v>
      </c>
      <c r="I1343" s="2" t="s">
        <v>235</v>
      </c>
      <c r="J1343" s="2" t="s">
        <v>232</v>
      </c>
      <c r="K1343" s="2">
        <v>0</v>
      </c>
    </row>
    <row r="1344" spans="1:11" x14ac:dyDescent="0.15">
      <c r="A1344" s="2" t="s">
        <v>585</v>
      </c>
      <c r="B1344" s="2" t="s">
        <v>586</v>
      </c>
      <c r="C1344" s="16" t="s">
        <v>587</v>
      </c>
      <c r="D1344" s="2" t="s">
        <v>239</v>
      </c>
      <c r="E1344" s="2" t="s">
        <v>185</v>
      </c>
      <c r="F1344" s="2" t="s">
        <v>520</v>
      </c>
      <c r="G1344" s="2">
        <v>583</v>
      </c>
      <c r="H1344" s="2" t="s">
        <v>91</v>
      </c>
      <c r="I1344" s="2" t="s">
        <v>206</v>
      </c>
      <c r="J1344" s="2">
        <v>2</v>
      </c>
      <c r="K1344" s="2">
        <v>0.5</v>
      </c>
    </row>
    <row r="1345" spans="1:11" x14ac:dyDescent="0.15">
      <c r="A1345" s="36" t="s">
        <v>585</v>
      </c>
      <c r="B1345" s="36" t="s">
        <v>586</v>
      </c>
      <c r="C1345" s="37" t="s">
        <v>587</v>
      </c>
      <c r="D1345" s="36" t="s">
        <v>99</v>
      </c>
      <c r="E1345" s="36" t="s">
        <v>185</v>
      </c>
      <c r="F1345" s="36" t="s">
        <v>215</v>
      </c>
      <c r="G1345" s="36">
        <v>664</v>
      </c>
      <c r="H1345" s="36" t="s">
        <v>91</v>
      </c>
      <c r="I1345" s="36" t="s">
        <v>206</v>
      </c>
      <c r="J1345" s="36">
        <v>2</v>
      </c>
      <c r="K1345" s="36">
        <v>0.5</v>
      </c>
    </row>
    <row r="1346" spans="1:11" x14ac:dyDescent="0.15">
      <c r="A1346" s="2" t="s">
        <v>585</v>
      </c>
      <c r="B1346" s="2" t="s">
        <v>586</v>
      </c>
      <c r="C1346" s="16" t="s">
        <v>587</v>
      </c>
      <c r="D1346" s="2" t="s">
        <v>99</v>
      </c>
      <c r="E1346" s="2" t="s">
        <v>185</v>
      </c>
      <c r="F1346" s="2" t="s">
        <v>590</v>
      </c>
      <c r="G1346" s="2">
        <v>481</v>
      </c>
      <c r="H1346" s="2" t="s">
        <v>91</v>
      </c>
      <c r="I1346" s="2" t="s">
        <v>591</v>
      </c>
      <c r="J1346" s="2">
        <v>1</v>
      </c>
      <c r="K1346" s="2">
        <v>1.5</v>
      </c>
    </row>
    <row r="1347" spans="1:11" x14ac:dyDescent="0.15">
      <c r="A1347" s="2" t="s">
        <v>585</v>
      </c>
      <c r="B1347" s="2" t="s">
        <v>586</v>
      </c>
      <c r="C1347" s="16" t="s">
        <v>587</v>
      </c>
      <c r="D1347" s="2" t="s">
        <v>99</v>
      </c>
      <c r="E1347" s="2" t="s">
        <v>185</v>
      </c>
      <c r="F1347" s="2" t="s">
        <v>592</v>
      </c>
      <c r="G1347" s="2">
        <v>501</v>
      </c>
      <c r="H1347" s="2" t="s">
        <v>91</v>
      </c>
      <c r="I1347" s="2" t="s">
        <v>235</v>
      </c>
      <c r="J1347" s="2">
        <v>1</v>
      </c>
      <c r="K1347" s="2">
        <v>0</v>
      </c>
    </row>
    <row r="1348" spans="1:11" x14ac:dyDescent="0.15">
      <c r="A1348" s="2" t="s">
        <v>585</v>
      </c>
      <c r="B1348" s="2" t="s">
        <v>586</v>
      </c>
      <c r="C1348" s="31" t="s">
        <v>587</v>
      </c>
      <c r="D1348" s="16" t="s">
        <v>99</v>
      </c>
      <c r="E1348" s="2" t="s">
        <v>185</v>
      </c>
      <c r="F1348" s="2" t="s">
        <v>374</v>
      </c>
      <c r="G1348" s="2">
        <v>455</v>
      </c>
      <c r="H1348" s="2" t="s">
        <v>91</v>
      </c>
      <c r="I1348" s="2" t="s">
        <v>77</v>
      </c>
      <c r="J1348" s="2">
        <v>1</v>
      </c>
      <c r="K1348" s="2">
        <v>-0.7</v>
      </c>
    </row>
    <row r="1349" spans="1:11" x14ac:dyDescent="0.15">
      <c r="A1349" s="2" t="s">
        <v>585</v>
      </c>
      <c r="B1349" s="2" t="s">
        <v>586</v>
      </c>
      <c r="C1349" s="16" t="s">
        <v>587</v>
      </c>
      <c r="D1349" s="2" t="s">
        <v>99</v>
      </c>
      <c r="E1349" s="2" t="s">
        <v>185</v>
      </c>
      <c r="F1349" s="2" t="s">
        <v>373</v>
      </c>
      <c r="G1349" s="2">
        <v>471</v>
      </c>
      <c r="H1349" s="2" t="s">
        <v>91</v>
      </c>
      <c r="I1349" s="2" t="s">
        <v>235</v>
      </c>
      <c r="J1349" s="2">
        <v>1</v>
      </c>
      <c r="K1349" s="2">
        <v>0.2</v>
      </c>
    </row>
    <row r="1350" spans="1:11" x14ac:dyDescent="0.15">
      <c r="A1350" s="2" t="s">
        <v>585</v>
      </c>
      <c r="B1350" s="2" t="s">
        <v>586</v>
      </c>
      <c r="C1350" s="16" t="s">
        <v>587</v>
      </c>
      <c r="D1350" s="2" t="s">
        <v>99</v>
      </c>
      <c r="E1350" s="2" t="s">
        <v>185</v>
      </c>
      <c r="F1350" s="2" t="s">
        <v>377</v>
      </c>
      <c r="G1350" s="2">
        <v>470</v>
      </c>
      <c r="H1350" s="2" t="s">
        <v>91</v>
      </c>
      <c r="I1350" s="2" t="s">
        <v>235</v>
      </c>
      <c r="J1350" s="2">
        <v>1</v>
      </c>
      <c r="K1350" s="2">
        <v>2</v>
      </c>
    </row>
    <row r="1351" spans="1:11" x14ac:dyDescent="0.15">
      <c r="A1351" s="2" t="s">
        <v>585</v>
      </c>
      <c r="B1351" s="2" t="s">
        <v>586</v>
      </c>
      <c r="C1351" s="16" t="s">
        <v>587</v>
      </c>
      <c r="D1351" s="2" t="s">
        <v>99</v>
      </c>
      <c r="E1351" s="2" t="s">
        <v>185</v>
      </c>
      <c r="F1351" s="2" t="s">
        <v>129</v>
      </c>
      <c r="G1351" s="2">
        <v>506</v>
      </c>
      <c r="H1351" s="2" t="s">
        <v>91</v>
      </c>
      <c r="I1351" s="2" t="s">
        <v>235</v>
      </c>
      <c r="J1351" s="2">
        <v>2</v>
      </c>
      <c r="K1351" s="2">
        <v>0.7</v>
      </c>
    </row>
    <row r="1352" spans="1:11" x14ac:dyDescent="0.15">
      <c r="A1352" s="2" t="s">
        <v>585</v>
      </c>
      <c r="B1352" s="2" t="s">
        <v>586</v>
      </c>
      <c r="C1352" s="16" t="s">
        <v>587</v>
      </c>
      <c r="D1352" s="2" t="s">
        <v>99</v>
      </c>
      <c r="E1352" s="2" t="s">
        <v>185</v>
      </c>
      <c r="F1352" s="2" t="s">
        <v>448</v>
      </c>
      <c r="G1352" s="2">
        <v>533</v>
      </c>
      <c r="H1352" s="2" t="s">
        <v>91</v>
      </c>
      <c r="I1352" s="2" t="s">
        <v>235</v>
      </c>
      <c r="J1352" s="2">
        <v>2</v>
      </c>
      <c r="K1352" s="2">
        <v>0.7</v>
      </c>
    </row>
    <row r="1353" spans="1:11" x14ac:dyDescent="0.15">
      <c r="A1353" s="2" t="s">
        <v>585</v>
      </c>
      <c r="B1353" s="2" t="s">
        <v>586</v>
      </c>
      <c r="C1353" s="16" t="s">
        <v>587</v>
      </c>
      <c r="D1353" s="2" t="s">
        <v>99</v>
      </c>
      <c r="E1353" s="2" t="s">
        <v>185</v>
      </c>
      <c r="F1353" s="2" t="s">
        <v>136</v>
      </c>
      <c r="G1353" s="2">
        <v>616</v>
      </c>
      <c r="H1353" s="2" t="s">
        <v>91</v>
      </c>
      <c r="I1353" s="2" t="s">
        <v>77</v>
      </c>
      <c r="J1353" s="2">
        <v>2</v>
      </c>
      <c r="K1353" s="2">
        <v>0.1</v>
      </c>
    </row>
    <row r="1354" spans="1:11" x14ac:dyDescent="0.15">
      <c r="A1354" s="2" t="s">
        <v>585</v>
      </c>
      <c r="B1354" s="2" t="s">
        <v>586</v>
      </c>
      <c r="C1354" s="16" t="s">
        <v>587</v>
      </c>
      <c r="D1354" s="2" t="s">
        <v>99</v>
      </c>
      <c r="E1354" s="2" t="s">
        <v>163</v>
      </c>
      <c r="F1354" s="2" t="s">
        <v>386</v>
      </c>
      <c r="G1354" s="2">
        <v>546</v>
      </c>
      <c r="H1354" s="2" t="s">
        <v>91</v>
      </c>
      <c r="I1354" s="2" t="s">
        <v>593</v>
      </c>
      <c r="J1354" s="2">
        <v>1</v>
      </c>
      <c r="K1354" s="2"/>
    </row>
    <row r="1355" spans="1:11" x14ac:dyDescent="0.15">
      <c r="A1355" s="2" t="s">
        <v>585</v>
      </c>
      <c r="B1355" s="2" t="s">
        <v>586</v>
      </c>
      <c r="C1355" s="31" t="s">
        <v>587</v>
      </c>
      <c r="D1355" s="16" t="s">
        <v>99</v>
      </c>
      <c r="E1355" s="2" t="s">
        <v>163</v>
      </c>
      <c r="F1355" s="2" t="s">
        <v>354</v>
      </c>
      <c r="G1355" s="2">
        <v>543</v>
      </c>
      <c r="H1355" s="2" t="s">
        <v>91</v>
      </c>
      <c r="I1355" s="2" t="s">
        <v>77</v>
      </c>
      <c r="J1355" s="2">
        <v>1</v>
      </c>
      <c r="K1355" s="2"/>
    </row>
    <row r="1356" spans="1:11" x14ac:dyDescent="0.15">
      <c r="A1356" s="2" t="s">
        <v>585</v>
      </c>
      <c r="B1356" s="2" t="s">
        <v>586</v>
      </c>
      <c r="C1356" s="16" t="s">
        <v>587</v>
      </c>
      <c r="D1356" s="2" t="s">
        <v>99</v>
      </c>
      <c r="E1356" s="2" t="s">
        <v>163</v>
      </c>
      <c r="F1356" s="2" t="s">
        <v>472</v>
      </c>
      <c r="G1356" s="2">
        <v>780</v>
      </c>
      <c r="H1356" s="2" t="s">
        <v>91</v>
      </c>
      <c r="I1356" s="2" t="s">
        <v>235</v>
      </c>
      <c r="J1356" s="2">
        <v>1</v>
      </c>
      <c r="K1356" s="2"/>
    </row>
    <row r="1357" spans="1:11" x14ac:dyDescent="0.15">
      <c r="A1357" s="2" t="s">
        <v>585</v>
      </c>
      <c r="B1357" s="2" t="s">
        <v>586</v>
      </c>
      <c r="C1357" s="16" t="s">
        <v>587</v>
      </c>
      <c r="D1357" s="2" t="s">
        <v>99</v>
      </c>
      <c r="E1357" s="2" t="s">
        <v>163</v>
      </c>
      <c r="F1357" s="2" t="s">
        <v>84</v>
      </c>
      <c r="G1357" s="2">
        <v>1017</v>
      </c>
      <c r="H1357" s="2" t="s">
        <v>91</v>
      </c>
      <c r="I1357" s="2" t="s">
        <v>235</v>
      </c>
      <c r="J1357" s="2">
        <v>2</v>
      </c>
      <c r="K1357" s="2"/>
    </row>
    <row r="1358" spans="1:11" x14ac:dyDescent="0.15">
      <c r="A1358" s="2" t="s">
        <v>585</v>
      </c>
      <c r="B1358" s="2" t="s">
        <v>586</v>
      </c>
      <c r="C1358" s="16" t="s">
        <v>587</v>
      </c>
      <c r="D1358" s="2" t="s">
        <v>313</v>
      </c>
      <c r="E1358" s="2" t="s">
        <v>314</v>
      </c>
      <c r="F1358" s="2" t="s">
        <v>354</v>
      </c>
      <c r="G1358" s="2">
        <v>3258</v>
      </c>
      <c r="H1358" s="2" t="s">
        <v>91</v>
      </c>
      <c r="I1358" s="2" t="s">
        <v>77</v>
      </c>
      <c r="J1358" s="2">
        <v>1</v>
      </c>
      <c r="K1358" s="2"/>
    </row>
    <row r="1359" spans="1:11" x14ac:dyDescent="0.15">
      <c r="A1359" s="36" t="s">
        <v>585</v>
      </c>
      <c r="B1359" s="36" t="s">
        <v>586</v>
      </c>
      <c r="C1359" s="37" t="s">
        <v>587</v>
      </c>
      <c r="D1359" s="36" t="s">
        <v>313</v>
      </c>
      <c r="E1359" s="36" t="s">
        <v>185</v>
      </c>
      <c r="F1359" s="36" t="s">
        <v>594</v>
      </c>
      <c r="G1359" s="36">
        <v>317</v>
      </c>
      <c r="H1359" s="36" t="s">
        <v>91</v>
      </c>
      <c r="I1359" s="36" t="s">
        <v>318</v>
      </c>
      <c r="J1359" s="36">
        <v>4</v>
      </c>
      <c r="K1359" s="36">
        <v>0</v>
      </c>
    </row>
    <row r="1360" spans="1:11" x14ac:dyDescent="0.15">
      <c r="A1360" s="2" t="s">
        <v>585</v>
      </c>
      <c r="B1360" s="2" t="s">
        <v>586</v>
      </c>
      <c r="C1360" s="16" t="s">
        <v>587</v>
      </c>
      <c r="D1360" s="2" t="s">
        <v>313</v>
      </c>
      <c r="E1360" s="2" t="s">
        <v>185</v>
      </c>
      <c r="F1360" s="2" t="s">
        <v>595</v>
      </c>
      <c r="G1360" s="2">
        <v>283</v>
      </c>
      <c r="H1360" s="2" t="s">
        <v>91</v>
      </c>
      <c r="I1360" s="2" t="s">
        <v>318</v>
      </c>
      <c r="J1360" s="2">
        <v>4</v>
      </c>
      <c r="K1360" s="2">
        <v>0</v>
      </c>
    </row>
    <row r="1361" spans="1:11" x14ac:dyDescent="0.15">
      <c r="A1361" s="2" t="s">
        <v>585</v>
      </c>
      <c r="B1361" s="2" t="s">
        <v>586</v>
      </c>
      <c r="C1361" s="16" t="s">
        <v>587</v>
      </c>
      <c r="D1361" s="2" t="s">
        <v>313</v>
      </c>
      <c r="E1361" s="2" t="s">
        <v>185</v>
      </c>
      <c r="F1361" s="2" t="s">
        <v>596</v>
      </c>
      <c r="G1361" s="2">
        <v>220</v>
      </c>
      <c r="H1361" s="2" t="s">
        <v>91</v>
      </c>
      <c r="I1361" s="2" t="s">
        <v>318</v>
      </c>
      <c r="J1361" s="2">
        <v>3</v>
      </c>
      <c r="K1361" s="2">
        <v>0</v>
      </c>
    </row>
    <row r="1362" spans="1:11" x14ac:dyDescent="0.15">
      <c r="A1362" s="2" t="s">
        <v>585</v>
      </c>
      <c r="B1362" s="2" t="s">
        <v>586</v>
      </c>
      <c r="C1362" s="16" t="s">
        <v>587</v>
      </c>
      <c r="D1362" s="2" t="s">
        <v>313</v>
      </c>
      <c r="E1362" s="2" t="s">
        <v>185</v>
      </c>
      <c r="F1362" s="2" t="s">
        <v>597</v>
      </c>
      <c r="G1362" s="2">
        <v>333</v>
      </c>
      <c r="H1362" s="2" t="s">
        <v>91</v>
      </c>
      <c r="I1362" s="2" t="s">
        <v>322</v>
      </c>
      <c r="J1362" s="2">
        <v>4</v>
      </c>
      <c r="K1362" s="2">
        <v>0</v>
      </c>
    </row>
    <row r="1363" spans="1:11" x14ac:dyDescent="0.15">
      <c r="A1363" s="2" t="s">
        <v>585</v>
      </c>
      <c r="B1363" s="2" t="s">
        <v>586</v>
      </c>
      <c r="C1363" s="16" t="s">
        <v>587</v>
      </c>
      <c r="D1363" s="2" t="s">
        <v>313</v>
      </c>
      <c r="E1363" s="2" t="s">
        <v>185</v>
      </c>
      <c r="F1363" s="2" t="s">
        <v>598</v>
      </c>
      <c r="G1363" s="2">
        <v>285</v>
      </c>
      <c r="H1363" s="2" t="s">
        <v>91</v>
      </c>
      <c r="I1363" s="2" t="s">
        <v>318</v>
      </c>
      <c r="J1363" s="2">
        <v>3</v>
      </c>
      <c r="K1363" s="2">
        <v>0</v>
      </c>
    </row>
    <row r="1364" spans="1:11" x14ac:dyDescent="0.15">
      <c r="A1364" s="2" t="s">
        <v>585</v>
      </c>
      <c r="B1364" s="2" t="s">
        <v>586</v>
      </c>
      <c r="C1364" s="16" t="s">
        <v>587</v>
      </c>
      <c r="D1364" s="2" t="s">
        <v>313</v>
      </c>
      <c r="E1364" s="2" t="s">
        <v>185</v>
      </c>
      <c r="F1364" s="2" t="s">
        <v>599</v>
      </c>
      <c r="G1364" s="2">
        <v>303</v>
      </c>
      <c r="H1364" s="2" t="s">
        <v>91</v>
      </c>
      <c r="I1364" s="2" t="s">
        <v>322</v>
      </c>
      <c r="J1364" s="2">
        <v>5</v>
      </c>
      <c r="K1364" s="2">
        <v>0</v>
      </c>
    </row>
    <row r="1365" spans="1:11" x14ac:dyDescent="0.15">
      <c r="A1365" s="2" t="s">
        <v>585</v>
      </c>
      <c r="B1365" s="2" t="s">
        <v>586</v>
      </c>
      <c r="C1365" s="16" t="s">
        <v>587</v>
      </c>
      <c r="D1365" s="2" t="s">
        <v>313</v>
      </c>
      <c r="E1365" s="2" t="s">
        <v>185</v>
      </c>
      <c r="F1365" s="2" t="s">
        <v>600</v>
      </c>
      <c r="G1365" s="2">
        <v>281</v>
      </c>
      <c r="H1365" s="2" t="s">
        <v>91</v>
      </c>
      <c r="I1365" s="2" t="s">
        <v>318</v>
      </c>
      <c r="J1365" s="2">
        <v>4</v>
      </c>
      <c r="K1365" s="2">
        <v>0</v>
      </c>
    </row>
    <row r="1366" spans="1:11" x14ac:dyDescent="0.15">
      <c r="A1366" s="2" t="s">
        <v>585</v>
      </c>
      <c r="B1366" s="2" t="s">
        <v>586</v>
      </c>
      <c r="C1366" s="31" t="s">
        <v>587</v>
      </c>
      <c r="D1366" s="16" t="s">
        <v>313</v>
      </c>
      <c r="E1366" s="2" t="s">
        <v>185</v>
      </c>
      <c r="F1366" s="2" t="s">
        <v>601</v>
      </c>
      <c r="G1366" s="2">
        <v>282</v>
      </c>
      <c r="H1366" s="2" t="s">
        <v>91</v>
      </c>
      <c r="I1366" s="2" t="s">
        <v>318</v>
      </c>
      <c r="J1366" s="2">
        <v>3</v>
      </c>
      <c r="K1366" s="2">
        <v>0</v>
      </c>
    </row>
    <row r="1367" spans="1:11" x14ac:dyDescent="0.15">
      <c r="A1367" s="2" t="s">
        <v>585</v>
      </c>
      <c r="B1367" s="2" t="s">
        <v>586</v>
      </c>
      <c r="C1367" s="16" t="s">
        <v>587</v>
      </c>
      <c r="D1367" s="2" t="s">
        <v>313</v>
      </c>
      <c r="E1367" s="2" t="s">
        <v>185</v>
      </c>
      <c r="F1367" s="2" t="s">
        <v>602</v>
      </c>
      <c r="G1367" s="2">
        <v>214</v>
      </c>
      <c r="H1367" s="2" t="s">
        <v>91</v>
      </c>
      <c r="I1367" s="2" t="s">
        <v>318</v>
      </c>
      <c r="J1367" s="2">
        <v>3</v>
      </c>
      <c r="K1367" s="2">
        <v>0</v>
      </c>
    </row>
    <row r="1368" spans="1:11" x14ac:dyDescent="0.15">
      <c r="A1368" s="2" t="s">
        <v>585</v>
      </c>
      <c r="B1368" s="2" t="s">
        <v>586</v>
      </c>
      <c r="C1368" s="16" t="s">
        <v>587</v>
      </c>
      <c r="D1368" s="2" t="s">
        <v>313</v>
      </c>
      <c r="E1368" s="2" t="s">
        <v>185</v>
      </c>
      <c r="F1368" s="2" t="s">
        <v>603</v>
      </c>
      <c r="G1368" s="2">
        <v>361</v>
      </c>
      <c r="H1368" s="2" t="s">
        <v>91</v>
      </c>
      <c r="I1368" s="2" t="s">
        <v>318</v>
      </c>
      <c r="J1368" s="2">
        <v>5</v>
      </c>
      <c r="K1368" s="2">
        <v>0</v>
      </c>
    </row>
    <row r="1369" spans="1:11" x14ac:dyDescent="0.15">
      <c r="A1369" s="2" t="s">
        <v>585</v>
      </c>
      <c r="B1369" s="2" t="s">
        <v>586</v>
      </c>
      <c r="C1369" s="31" t="s">
        <v>587</v>
      </c>
      <c r="D1369" s="16" t="s">
        <v>313</v>
      </c>
      <c r="E1369" s="2" t="s">
        <v>185</v>
      </c>
      <c r="F1369" s="2" t="s">
        <v>604</v>
      </c>
      <c r="G1369" s="2">
        <v>322</v>
      </c>
      <c r="H1369" s="2" t="s">
        <v>91</v>
      </c>
      <c r="I1369" s="2" t="s">
        <v>318</v>
      </c>
      <c r="J1369" s="2">
        <v>3</v>
      </c>
      <c r="K1369" s="2">
        <v>0</v>
      </c>
    </row>
    <row r="1370" spans="1:11" x14ac:dyDescent="0.15">
      <c r="A1370" s="2" t="s">
        <v>585</v>
      </c>
      <c r="B1370" s="2" t="s">
        <v>586</v>
      </c>
      <c r="C1370" s="31" t="s">
        <v>587</v>
      </c>
      <c r="D1370" s="16" t="s">
        <v>313</v>
      </c>
      <c r="E1370" s="2" t="s">
        <v>185</v>
      </c>
      <c r="F1370" s="2" t="s">
        <v>605</v>
      </c>
      <c r="G1370" s="2">
        <v>258</v>
      </c>
      <c r="H1370" s="2" t="s">
        <v>91</v>
      </c>
      <c r="I1370" s="2" t="s">
        <v>318</v>
      </c>
      <c r="J1370" s="2">
        <v>3</v>
      </c>
      <c r="K1370" s="2">
        <v>0</v>
      </c>
    </row>
    <row r="1371" spans="1:11" x14ac:dyDescent="0.15">
      <c r="A1371" s="2" t="s">
        <v>585</v>
      </c>
      <c r="B1371" s="2" t="s">
        <v>586</v>
      </c>
      <c r="C1371" s="16" t="s">
        <v>587</v>
      </c>
      <c r="D1371" s="2" t="s">
        <v>313</v>
      </c>
      <c r="E1371" s="2" t="s">
        <v>185</v>
      </c>
      <c r="F1371" s="2" t="s">
        <v>606</v>
      </c>
      <c r="G1371" s="2">
        <v>301</v>
      </c>
      <c r="H1371" s="2" t="s">
        <v>91</v>
      </c>
      <c r="I1371" s="2" t="s">
        <v>318</v>
      </c>
      <c r="J1371" s="2">
        <v>4</v>
      </c>
      <c r="K1371" s="2">
        <v>0</v>
      </c>
    </row>
    <row r="1372" spans="1:11" x14ac:dyDescent="0.15">
      <c r="A1372" s="2" t="s">
        <v>585</v>
      </c>
      <c r="B1372" s="2" t="s">
        <v>586</v>
      </c>
      <c r="C1372" s="31" t="s">
        <v>587</v>
      </c>
      <c r="D1372" s="16" t="s">
        <v>313</v>
      </c>
      <c r="E1372" s="2" t="s">
        <v>185</v>
      </c>
      <c r="F1372" s="2" t="s">
        <v>607</v>
      </c>
      <c r="G1372" s="2">
        <v>300</v>
      </c>
      <c r="H1372" s="2" t="s">
        <v>91</v>
      </c>
      <c r="I1372" s="2" t="s">
        <v>608</v>
      </c>
      <c r="J1372" s="2">
        <v>4</v>
      </c>
      <c r="K1372" s="2">
        <v>0</v>
      </c>
    </row>
    <row r="1373" spans="1:11" x14ac:dyDescent="0.15">
      <c r="A1373" s="2" t="s">
        <v>585</v>
      </c>
      <c r="B1373" s="2" t="s">
        <v>586</v>
      </c>
      <c r="C1373" s="16" t="s">
        <v>587</v>
      </c>
      <c r="D1373" s="2" t="s">
        <v>313</v>
      </c>
      <c r="E1373" s="2" t="s">
        <v>185</v>
      </c>
      <c r="F1373" s="2" t="s">
        <v>317</v>
      </c>
      <c r="G1373" s="2">
        <v>368</v>
      </c>
      <c r="H1373" s="2" t="s">
        <v>91</v>
      </c>
      <c r="I1373" s="2" t="s">
        <v>318</v>
      </c>
      <c r="J1373" s="2">
        <v>5</v>
      </c>
      <c r="K1373" s="2">
        <v>0</v>
      </c>
    </row>
    <row r="1374" spans="1:11" x14ac:dyDescent="0.15">
      <c r="A1374" s="2" t="s">
        <v>585</v>
      </c>
      <c r="B1374" s="2" t="s">
        <v>586</v>
      </c>
      <c r="C1374" s="16" t="s">
        <v>587</v>
      </c>
      <c r="D1374" s="2" t="s">
        <v>313</v>
      </c>
      <c r="E1374" s="2" t="s">
        <v>185</v>
      </c>
      <c r="F1374" s="2" t="s">
        <v>609</v>
      </c>
      <c r="G1374" s="2">
        <v>384</v>
      </c>
      <c r="H1374" s="2" t="s">
        <v>91</v>
      </c>
      <c r="I1374" s="2" t="s">
        <v>318</v>
      </c>
      <c r="J1374" s="2">
        <v>5</v>
      </c>
      <c r="K1374" s="2">
        <v>0</v>
      </c>
    </row>
    <row r="1375" spans="1:11" x14ac:dyDescent="0.15">
      <c r="A1375" s="2" t="s">
        <v>585</v>
      </c>
      <c r="B1375" s="2" t="s">
        <v>586</v>
      </c>
      <c r="C1375" s="16" t="s">
        <v>587</v>
      </c>
      <c r="D1375" s="2" t="s">
        <v>313</v>
      </c>
      <c r="E1375" s="2" t="s">
        <v>185</v>
      </c>
      <c r="F1375" s="2" t="s">
        <v>610</v>
      </c>
      <c r="G1375" s="2">
        <v>286</v>
      </c>
      <c r="H1375" s="2" t="s">
        <v>91</v>
      </c>
      <c r="I1375" s="2" t="s">
        <v>318</v>
      </c>
      <c r="J1375" s="2">
        <v>4</v>
      </c>
      <c r="K1375" s="2">
        <v>0</v>
      </c>
    </row>
    <row r="1376" spans="1:11" x14ac:dyDescent="0.15">
      <c r="A1376" s="2" t="s">
        <v>585</v>
      </c>
      <c r="B1376" s="2" t="s">
        <v>586</v>
      </c>
      <c r="C1376" s="16" t="s">
        <v>587</v>
      </c>
      <c r="D1376" s="2" t="s">
        <v>313</v>
      </c>
      <c r="E1376" s="2" t="s">
        <v>185</v>
      </c>
      <c r="F1376" s="2" t="s">
        <v>611</v>
      </c>
      <c r="G1376" s="2">
        <v>286</v>
      </c>
      <c r="H1376" s="2" t="s">
        <v>91</v>
      </c>
      <c r="I1376" s="2" t="s">
        <v>318</v>
      </c>
      <c r="J1376" s="2">
        <v>5</v>
      </c>
      <c r="K1376" s="2">
        <v>0</v>
      </c>
    </row>
    <row r="1377" spans="1:11" x14ac:dyDescent="0.15">
      <c r="A1377" s="2" t="s">
        <v>585</v>
      </c>
      <c r="B1377" s="2" t="s">
        <v>586</v>
      </c>
      <c r="C1377" s="16" t="s">
        <v>587</v>
      </c>
      <c r="D1377" s="2" t="s">
        <v>313</v>
      </c>
      <c r="E1377" s="2" t="s">
        <v>185</v>
      </c>
      <c r="F1377" s="2" t="s">
        <v>612</v>
      </c>
      <c r="G1377" s="2">
        <v>312</v>
      </c>
      <c r="H1377" s="2" t="s">
        <v>91</v>
      </c>
      <c r="I1377" s="2" t="s">
        <v>608</v>
      </c>
      <c r="J1377" s="2">
        <v>6</v>
      </c>
      <c r="K1377" s="2">
        <v>0</v>
      </c>
    </row>
    <row r="1378" spans="1:11" x14ac:dyDescent="0.15">
      <c r="A1378" s="2" t="s">
        <v>585</v>
      </c>
      <c r="B1378" s="2" t="s">
        <v>586</v>
      </c>
      <c r="C1378" s="16" t="s">
        <v>587</v>
      </c>
      <c r="D1378" s="2" t="s">
        <v>313</v>
      </c>
      <c r="E1378" s="2" t="s">
        <v>185</v>
      </c>
      <c r="F1378" s="2" t="s">
        <v>613</v>
      </c>
      <c r="G1378" s="2">
        <v>350</v>
      </c>
      <c r="H1378" s="2" t="s">
        <v>91</v>
      </c>
      <c r="I1378" s="2" t="s">
        <v>318</v>
      </c>
      <c r="J1378" s="2">
        <v>6</v>
      </c>
      <c r="K1378" s="2">
        <v>0</v>
      </c>
    </row>
    <row r="1379" spans="1:11" x14ac:dyDescent="0.15">
      <c r="A1379" s="2" t="s">
        <v>585</v>
      </c>
      <c r="B1379" s="2" t="s">
        <v>586</v>
      </c>
      <c r="C1379" s="16" t="s">
        <v>587</v>
      </c>
      <c r="D1379" s="2" t="s">
        <v>313</v>
      </c>
      <c r="E1379" s="2" t="s">
        <v>185</v>
      </c>
      <c r="F1379" s="2" t="s">
        <v>614</v>
      </c>
      <c r="G1379" s="2">
        <v>307</v>
      </c>
      <c r="H1379" s="2" t="s">
        <v>91</v>
      </c>
      <c r="I1379" s="2" t="s">
        <v>318</v>
      </c>
      <c r="J1379" s="2">
        <v>6</v>
      </c>
      <c r="K1379" s="2">
        <v>0</v>
      </c>
    </row>
    <row r="1380" spans="1:11" x14ac:dyDescent="0.15">
      <c r="A1380" s="2" t="s">
        <v>585</v>
      </c>
      <c r="B1380" s="2" t="s">
        <v>586</v>
      </c>
      <c r="C1380" s="16" t="s">
        <v>587</v>
      </c>
      <c r="D1380" s="2" t="s">
        <v>313</v>
      </c>
      <c r="E1380" s="2" t="s">
        <v>185</v>
      </c>
      <c r="F1380" s="2" t="s">
        <v>615</v>
      </c>
      <c r="G1380" s="2">
        <v>408</v>
      </c>
      <c r="H1380" s="2" t="s">
        <v>91</v>
      </c>
      <c r="I1380" s="2" t="s">
        <v>318</v>
      </c>
      <c r="J1380" s="2">
        <v>6</v>
      </c>
      <c r="K1380" s="2">
        <v>0</v>
      </c>
    </row>
    <row r="1381" spans="1:11" x14ac:dyDescent="0.15">
      <c r="A1381" s="36" t="s">
        <v>585</v>
      </c>
      <c r="B1381" s="36" t="s">
        <v>586</v>
      </c>
      <c r="C1381" s="37" t="s">
        <v>587</v>
      </c>
      <c r="D1381" s="36" t="s">
        <v>313</v>
      </c>
      <c r="E1381" s="36" t="s">
        <v>185</v>
      </c>
      <c r="F1381" s="36" t="s">
        <v>616</v>
      </c>
      <c r="G1381" s="36">
        <v>434</v>
      </c>
      <c r="H1381" s="36" t="s">
        <v>91</v>
      </c>
      <c r="I1381" s="36" t="s">
        <v>608</v>
      </c>
      <c r="J1381" s="36">
        <v>6</v>
      </c>
      <c r="K1381" s="36">
        <v>0</v>
      </c>
    </row>
    <row r="1382" spans="1:11" x14ac:dyDescent="0.15">
      <c r="A1382" s="2" t="s">
        <v>585</v>
      </c>
      <c r="B1382" s="2" t="s">
        <v>586</v>
      </c>
      <c r="C1382" s="16" t="s">
        <v>587</v>
      </c>
      <c r="D1382" s="2" t="s">
        <v>313</v>
      </c>
      <c r="E1382" s="2" t="s">
        <v>185</v>
      </c>
      <c r="F1382" s="2" t="s">
        <v>320</v>
      </c>
      <c r="G1382" s="2">
        <v>386</v>
      </c>
      <c r="H1382" s="2" t="s">
        <v>91</v>
      </c>
      <c r="I1382" s="2" t="s">
        <v>318</v>
      </c>
      <c r="J1382" s="2">
        <v>5</v>
      </c>
      <c r="K1382" s="2">
        <v>0</v>
      </c>
    </row>
    <row r="1383" spans="1:11" x14ac:dyDescent="0.15">
      <c r="A1383" s="2" t="s">
        <v>585</v>
      </c>
      <c r="B1383" s="2" t="s">
        <v>586</v>
      </c>
      <c r="C1383" s="16" t="s">
        <v>587</v>
      </c>
      <c r="D1383" s="2" t="s">
        <v>313</v>
      </c>
      <c r="E1383" s="2" t="s">
        <v>185</v>
      </c>
      <c r="F1383" s="2" t="s">
        <v>326</v>
      </c>
      <c r="G1383" s="2">
        <v>408</v>
      </c>
      <c r="H1383" s="2" t="s">
        <v>91</v>
      </c>
      <c r="I1383" s="2" t="s">
        <v>322</v>
      </c>
      <c r="J1383" s="2">
        <v>6</v>
      </c>
      <c r="K1383" s="2">
        <v>0</v>
      </c>
    </row>
    <row r="1384" spans="1:11" x14ac:dyDescent="0.15">
      <c r="A1384" s="2" t="s">
        <v>585</v>
      </c>
      <c r="B1384" s="2" t="s">
        <v>586</v>
      </c>
      <c r="C1384" s="16" t="s">
        <v>587</v>
      </c>
      <c r="D1384" s="2" t="s">
        <v>313</v>
      </c>
      <c r="E1384" s="2" t="s">
        <v>185</v>
      </c>
      <c r="F1384" s="2" t="s">
        <v>617</v>
      </c>
      <c r="G1384" s="2">
        <v>527</v>
      </c>
      <c r="H1384" s="2" t="s">
        <v>91</v>
      </c>
      <c r="I1384" s="2" t="s">
        <v>608</v>
      </c>
      <c r="J1384" s="2">
        <v>6</v>
      </c>
      <c r="K1384" s="2">
        <v>0</v>
      </c>
    </row>
    <row r="1385" spans="1:11" x14ac:dyDescent="0.15">
      <c r="A1385" s="2" t="s">
        <v>585</v>
      </c>
      <c r="B1385" s="2" t="s">
        <v>586</v>
      </c>
      <c r="C1385" s="16" t="s">
        <v>587</v>
      </c>
      <c r="D1385" s="2" t="s">
        <v>313</v>
      </c>
      <c r="E1385" s="2" t="s">
        <v>163</v>
      </c>
      <c r="F1385" s="2" t="s">
        <v>329</v>
      </c>
      <c r="G1385" s="2">
        <v>541</v>
      </c>
      <c r="H1385" s="2" t="s">
        <v>91</v>
      </c>
      <c r="I1385" s="2" t="s">
        <v>318</v>
      </c>
      <c r="J1385" s="2">
        <v>6</v>
      </c>
      <c r="K1385" s="2"/>
    </row>
    <row r="1386" spans="1:11" x14ac:dyDescent="0.15">
      <c r="A1386" s="2" t="s">
        <v>585</v>
      </c>
      <c r="B1386" s="2" t="s">
        <v>586</v>
      </c>
      <c r="C1386" s="16" t="s">
        <v>587</v>
      </c>
      <c r="D1386" s="2" t="s">
        <v>313</v>
      </c>
      <c r="E1386" s="2" t="s">
        <v>163</v>
      </c>
      <c r="F1386" s="2" t="s">
        <v>328</v>
      </c>
      <c r="G1386" s="2">
        <v>548</v>
      </c>
      <c r="H1386" s="2" t="s">
        <v>91</v>
      </c>
      <c r="I1386" s="2" t="s">
        <v>318</v>
      </c>
      <c r="J1386" s="2">
        <v>6</v>
      </c>
      <c r="K1386" s="2"/>
    </row>
    <row r="1387" spans="1:11" x14ac:dyDescent="0.15">
      <c r="A1387" s="2" t="s">
        <v>585</v>
      </c>
      <c r="B1387" s="2" t="s">
        <v>586</v>
      </c>
      <c r="C1387" s="16" t="s">
        <v>587</v>
      </c>
      <c r="D1387" s="2" t="s">
        <v>313</v>
      </c>
      <c r="E1387" s="2" t="s">
        <v>163</v>
      </c>
      <c r="F1387" s="2" t="s">
        <v>327</v>
      </c>
      <c r="G1387" s="2">
        <v>1010</v>
      </c>
      <c r="H1387" s="2" t="s">
        <v>91</v>
      </c>
      <c r="I1387" s="2" t="s">
        <v>318</v>
      </c>
      <c r="J1387" s="2">
        <v>6</v>
      </c>
      <c r="K1387" s="2"/>
    </row>
    <row r="1388" spans="1:11" x14ac:dyDescent="0.15">
      <c r="A1388" s="2" t="s">
        <v>585</v>
      </c>
      <c r="B1388" s="2" t="s">
        <v>586</v>
      </c>
      <c r="C1388" s="31" t="s">
        <v>587</v>
      </c>
      <c r="D1388" s="16" t="s">
        <v>313</v>
      </c>
      <c r="E1388" s="2" t="s">
        <v>163</v>
      </c>
      <c r="F1388" s="2" t="s">
        <v>618</v>
      </c>
      <c r="G1388" s="2">
        <v>535</v>
      </c>
      <c r="H1388" s="2" t="s">
        <v>91</v>
      </c>
      <c r="I1388" s="2" t="s">
        <v>318</v>
      </c>
      <c r="J1388" s="2">
        <v>5</v>
      </c>
      <c r="K1388" s="2"/>
    </row>
    <row r="1389" spans="1:11" x14ac:dyDescent="0.15">
      <c r="A1389" s="2" t="s">
        <v>585</v>
      </c>
      <c r="B1389" s="2" t="s">
        <v>586</v>
      </c>
      <c r="C1389" s="16" t="s">
        <v>587</v>
      </c>
      <c r="D1389" s="2" t="s">
        <v>313</v>
      </c>
      <c r="E1389" s="2" t="s">
        <v>163</v>
      </c>
      <c r="F1389" s="2" t="s">
        <v>603</v>
      </c>
      <c r="G1389" s="2">
        <v>485</v>
      </c>
      <c r="H1389" s="2" t="s">
        <v>91</v>
      </c>
      <c r="I1389" s="2" t="s">
        <v>318</v>
      </c>
      <c r="J1389" s="2">
        <v>5</v>
      </c>
      <c r="K1389" s="2"/>
    </row>
    <row r="1390" spans="1:11" x14ac:dyDescent="0.15">
      <c r="A1390" s="2" t="s">
        <v>585</v>
      </c>
      <c r="B1390" s="2" t="s">
        <v>586</v>
      </c>
      <c r="C1390" s="16" t="s">
        <v>587</v>
      </c>
      <c r="D1390" s="2" t="s">
        <v>313</v>
      </c>
      <c r="E1390" s="2" t="s">
        <v>163</v>
      </c>
      <c r="F1390" s="2" t="s">
        <v>611</v>
      </c>
      <c r="G1390" s="2">
        <v>495</v>
      </c>
      <c r="H1390" s="2" t="s">
        <v>91</v>
      </c>
      <c r="I1390" s="2" t="s">
        <v>318</v>
      </c>
      <c r="J1390" s="2">
        <v>5</v>
      </c>
      <c r="K1390" s="2"/>
    </row>
    <row r="1391" spans="1:11" x14ac:dyDescent="0.15">
      <c r="A1391" s="2" t="s">
        <v>585</v>
      </c>
      <c r="B1391" s="2" t="s">
        <v>586</v>
      </c>
      <c r="C1391" s="16" t="s">
        <v>587</v>
      </c>
      <c r="D1391" s="2" t="s">
        <v>313</v>
      </c>
      <c r="E1391" s="2" t="s">
        <v>163</v>
      </c>
      <c r="F1391" s="2" t="s">
        <v>619</v>
      </c>
      <c r="G1391" s="2">
        <v>636</v>
      </c>
      <c r="H1391" s="2" t="s">
        <v>91</v>
      </c>
      <c r="I1391" s="2" t="s">
        <v>318</v>
      </c>
      <c r="J1391" s="2">
        <v>5</v>
      </c>
      <c r="K1391" s="2"/>
    </row>
    <row r="1392" spans="1:11" x14ac:dyDescent="0.15">
      <c r="A1392" s="2" t="s">
        <v>585</v>
      </c>
      <c r="B1392" s="2" t="s">
        <v>586</v>
      </c>
      <c r="C1392" s="16" t="s">
        <v>587</v>
      </c>
      <c r="D1392" s="2" t="s">
        <v>313</v>
      </c>
      <c r="E1392" s="2" t="s">
        <v>236</v>
      </c>
      <c r="F1392" s="2" t="s">
        <v>620</v>
      </c>
      <c r="G1392" s="2">
        <v>3887</v>
      </c>
      <c r="H1392" s="2" t="s">
        <v>91</v>
      </c>
      <c r="I1392" s="2" t="s">
        <v>318</v>
      </c>
      <c r="J1392" s="2">
        <v>6</v>
      </c>
      <c r="K1392" s="2"/>
    </row>
    <row r="1393" spans="1:11" x14ac:dyDescent="0.15">
      <c r="A1393" s="2" t="s">
        <v>585</v>
      </c>
      <c r="B1393" s="2" t="s">
        <v>586</v>
      </c>
      <c r="C1393" s="16" t="s">
        <v>587</v>
      </c>
      <c r="D1393" s="2" t="s">
        <v>313</v>
      </c>
      <c r="E1393" s="2" t="s">
        <v>236</v>
      </c>
      <c r="F1393" s="2" t="s">
        <v>621</v>
      </c>
      <c r="G1393" s="2">
        <v>4105</v>
      </c>
      <c r="H1393" s="2" t="s">
        <v>91</v>
      </c>
      <c r="I1393" s="2" t="s">
        <v>622</v>
      </c>
      <c r="J1393" s="2">
        <v>6</v>
      </c>
      <c r="K1393" s="2"/>
    </row>
    <row r="1394" spans="1:11" x14ac:dyDescent="0.15">
      <c r="A1394" s="36" t="s">
        <v>585</v>
      </c>
      <c r="B1394" s="36" t="s">
        <v>586</v>
      </c>
      <c r="C1394" s="37" t="s">
        <v>587</v>
      </c>
      <c r="D1394" s="36" t="s">
        <v>313</v>
      </c>
      <c r="E1394" s="36" t="s">
        <v>236</v>
      </c>
      <c r="F1394" s="36" t="s">
        <v>623</v>
      </c>
      <c r="G1394" s="36">
        <v>4897</v>
      </c>
      <c r="H1394" s="36" t="s">
        <v>91</v>
      </c>
      <c r="I1394" s="36" t="s">
        <v>318</v>
      </c>
      <c r="J1394" s="36">
        <v>6</v>
      </c>
      <c r="K1394" s="36"/>
    </row>
    <row r="1395" spans="1:11" x14ac:dyDescent="0.15">
      <c r="A1395" s="2" t="s">
        <v>585</v>
      </c>
      <c r="B1395" s="2" t="s">
        <v>586</v>
      </c>
      <c r="C1395" s="16" t="s">
        <v>587</v>
      </c>
      <c r="D1395" s="2" t="s">
        <v>313</v>
      </c>
      <c r="E1395" s="2" t="s">
        <v>236</v>
      </c>
      <c r="F1395" s="2" t="s">
        <v>327</v>
      </c>
      <c r="G1395" s="2">
        <v>4796</v>
      </c>
      <c r="H1395" s="2" t="s">
        <v>91</v>
      </c>
      <c r="I1395" s="2" t="s">
        <v>318</v>
      </c>
      <c r="J1395" s="2">
        <v>6</v>
      </c>
      <c r="K1395" s="2"/>
    </row>
    <row r="1396" spans="1:11" x14ac:dyDescent="0.15">
      <c r="A1396" s="2" t="s">
        <v>585</v>
      </c>
      <c r="B1396" s="2" t="s">
        <v>586</v>
      </c>
      <c r="C1396" s="16" t="s">
        <v>587</v>
      </c>
      <c r="D1396" s="2" t="s">
        <v>313</v>
      </c>
      <c r="E1396" s="2" t="s">
        <v>236</v>
      </c>
      <c r="F1396" s="2" t="s">
        <v>321</v>
      </c>
      <c r="G1396" s="2">
        <v>5723</v>
      </c>
      <c r="H1396" s="2" t="s">
        <v>91</v>
      </c>
      <c r="I1396" s="2" t="s">
        <v>322</v>
      </c>
      <c r="J1396" s="2">
        <v>6</v>
      </c>
      <c r="K1396" s="2"/>
    </row>
    <row r="1397" spans="1:11" x14ac:dyDescent="0.15">
      <c r="A1397" s="2" t="s">
        <v>585</v>
      </c>
      <c r="B1397" s="2" t="s">
        <v>586</v>
      </c>
      <c r="C1397" s="16" t="s">
        <v>587</v>
      </c>
      <c r="D1397" s="2" t="s">
        <v>313</v>
      </c>
      <c r="E1397" s="2" t="s">
        <v>236</v>
      </c>
      <c r="F1397" s="2" t="s">
        <v>624</v>
      </c>
      <c r="G1397" s="2">
        <v>3676</v>
      </c>
      <c r="H1397" s="2" t="s">
        <v>91</v>
      </c>
      <c r="I1397" s="2" t="s">
        <v>622</v>
      </c>
      <c r="J1397" s="2">
        <v>5</v>
      </c>
      <c r="K1397" s="2"/>
    </row>
    <row r="1398" spans="1:11" x14ac:dyDescent="0.15">
      <c r="A1398" s="36" t="s">
        <v>585</v>
      </c>
      <c r="B1398" s="36" t="s">
        <v>586</v>
      </c>
      <c r="C1398" s="37" t="s">
        <v>587</v>
      </c>
      <c r="D1398" s="36" t="s">
        <v>313</v>
      </c>
      <c r="E1398" s="36" t="s">
        <v>236</v>
      </c>
      <c r="F1398" s="36" t="s">
        <v>320</v>
      </c>
      <c r="G1398" s="36">
        <v>4047</v>
      </c>
      <c r="H1398" s="36" t="s">
        <v>91</v>
      </c>
      <c r="I1398" s="36" t="s">
        <v>318</v>
      </c>
      <c r="J1398" s="36">
        <v>5</v>
      </c>
      <c r="K1398" s="36"/>
    </row>
    <row r="1399" spans="1:11" x14ac:dyDescent="0.15">
      <c r="A1399" s="2" t="s">
        <v>585</v>
      </c>
      <c r="B1399" s="2" t="s">
        <v>586</v>
      </c>
      <c r="C1399" s="16" t="s">
        <v>587</v>
      </c>
      <c r="D1399" s="2" t="s">
        <v>313</v>
      </c>
      <c r="E1399" s="2" t="s">
        <v>236</v>
      </c>
      <c r="F1399" s="2" t="s">
        <v>317</v>
      </c>
      <c r="G1399" s="2">
        <v>4363</v>
      </c>
      <c r="H1399" s="2" t="s">
        <v>91</v>
      </c>
      <c r="I1399" s="2" t="s">
        <v>318</v>
      </c>
      <c r="J1399" s="2">
        <v>5</v>
      </c>
      <c r="K1399" s="2"/>
    </row>
    <row r="1400" spans="1:11" x14ac:dyDescent="0.15">
      <c r="A1400" s="2" t="s">
        <v>585</v>
      </c>
      <c r="B1400" s="2" t="s">
        <v>586</v>
      </c>
      <c r="C1400" s="16" t="s">
        <v>587</v>
      </c>
      <c r="D1400" s="2" t="s">
        <v>313</v>
      </c>
      <c r="E1400" s="2" t="s">
        <v>236</v>
      </c>
      <c r="F1400" s="2" t="s">
        <v>594</v>
      </c>
      <c r="G1400" s="2">
        <v>3132</v>
      </c>
      <c r="H1400" s="2" t="s">
        <v>91</v>
      </c>
      <c r="I1400" s="2" t="s">
        <v>318</v>
      </c>
      <c r="J1400" s="2">
        <v>4</v>
      </c>
      <c r="K1400" s="2"/>
    </row>
    <row r="1401" spans="1:11" x14ac:dyDescent="0.15">
      <c r="A1401" s="2" t="s">
        <v>585</v>
      </c>
      <c r="B1401" s="2" t="s">
        <v>586</v>
      </c>
      <c r="C1401" s="16" t="s">
        <v>587</v>
      </c>
      <c r="D1401" s="2" t="s">
        <v>313</v>
      </c>
      <c r="E1401" s="2" t="s">
        <v>236</v>
      </c>
      <c r="F1401" s="2" t="s">
        <v>595</v>
      </c>
      <c r="G1401" s="2">
        <v>2981</v>
      </c>
      <c r="H1401" s="2" t="s">
        <v>91</v>
      </c>
      <c r="I1401" s="2" t="s">
        <v>318</v>
      </c>
      <c r="J1401" s="2">
        <v>4</v>
      </c>
      <c r="K1401" s="2"/>
    </row>
    <row r="1402" spans="1:11" x14ac:dyDescent="0.15">
      <c r="A1402" s="2" t="s">
        <v>585</v>
      </c>
      <c r="B1402" s="2" t="s">
        <v>586</v>
      </c>
      <c r="C1402" s="16" t="s">
        <v>587</v>
      </c>
      <c r="D1402" s="2" t="s">
        <v>313</v>
      </c>
      <c r="E1402" s="2" t="s">
        <v>236</v>
      </c>
      <c r="F1402" s="2" t="s">
        <v>625</v>
      </c>
      <c r="G1402" s="2">
        <v>3157</v>
      </c>
      <c r="H1402" s="2" t="s">
        <v>91</v>
      </c>
      <c r="I1402" s="2" t="s">
        <v>318</v>
      </c>
      <c r="J1402" s="2">
        <v>4</v>
      </c>
      <c r="K1402" s="2"/>
    </row>
    <row r="1403" spans="1:11" x14ac:dyDescent="0.15">
      <c r="A1403" s="2" t="s">
        <v>585</v>
      </c>
      <c r="B1403" s="2" t="s">
        <v>586</v>
      </c>
      <c r="C1403" s="16" t="s">
        <v>587</v>
      </c>
      <c r="D1403" s="2" t="s">
        <v>313</v>
      </c>
      <c r="E1403" s="2" t="s">
        <v>236</v>
      </c>
      <c r="F1403" s="2" t="s">
        <v>626</v>
      </c>
      <c r="G1403" s="2">
        <v>3282</v>
      </c>
      <c r="H1403" s="2" t="s">
        <v>91</v>
      </c>
      <c r="I1403" s="2" t="s">
        <v>622</v>
      </c>
      <c r="J1403" s="2">
        <v>4</v>
      </c>
      <c r="K1403" s="2"/>
    </row>
    <row r="1404" spans="1:11" x14ac:dyDescent="0.15">
      <c r="A1404" s="2" t="s">
        <v>585</v>
      </c>
      <c r="B1404" s="2" t="s">
        <v>586</v>
      </c>
      <c r="C1404" s="16" t="s">
        <v>587</v>
      </c>
      <c r="D1404" s="2" t="s">
        <v>313</v>
      </c>
      <c r="E1404" s="2" t="s">
        <v>236</v>
      </c>
      <c r="F1404" s="2" t="s">
        <v>627</v>
      </c>
      <c r="G1404" s="2">
        <v>593</v>
      </c>
      <c r="H1404" s="2" t="s">
        <v>91</v>
      </c>
      <c r="I1404" s="2" t="s">
        <v>608</v>
      </c>
      <c r="J1404" s="2">
        <v>3</v>
      </c>
      <c r="K1404" s="2"/>
    </row>
    <row r="1405" spans="1:11" x14ac:dyDescent="0.15">
      <c r="A1405" s="2" t="s">
        <v>585</v>
      </c>
      <c r="B1405" s="2" t="s">
        <v>586</v>
      </c>
      <c r="C1405" s="16" t="s">
        <v>587</v>
      </c>
      <c r="D1405" s="2" t="s">
        <v>313</v>
      </c>
      <c r="E1405" s="2" t="s">
        <v>236</v>
      </c>
      <c r="F1405" s="2" t="s">
        <v>628</v>
      </c>
      <c r="G1405" s="2">
        <v>1408</v>
      </c>
      <c r="H1405" s="2" t="s">
        <v>91</v>
      </c>
      <c r="I1405" s="2" t="s">
        <v>318</v>
      </c>
      <c r="J1405" s="2">
        <v>3</v>
      </c>
      <c r="K1405" s="2"/>
    </row>
    <row r="1406" spans="1:11" x14ac:dyDescent="0.15">
      <c r="A1406" s="2" t="s">
        <v>585</v>
      </c>
      <c r="B1406" s="2" t="s">
        <v>586</v>
      </c>
      <c r="C1406" s="16" t="s">
        <v>587</v>
      </c>
      <c r="D1406" s="2" t="s">
        <v>313</v>
      </c>
      <c r="E1406" s="2" t="s">
        <v>236</v>
      </c>
      <c r="F1406" s="2" t="s">
        <v>629</v>
      </c>
      <c r="G1406" s="2">
        <v>2004</v>
      </c>
      <c r="H1406" s="2" t="s">
        <v>91</v>
      </c>
      <c r="I1406" s="2" t="s">
        <v>608</v>
      </c>
      <c r="J1406" s="2">
        <v>3</v>
      </c>
      <c r="K1406" s="2"/>
    </row>
    <row r="1407" spans="1:11" x14ac:dyDescent="0.15">
      <c r="A1407" s="2" t="s">
        <v>585</v>
      </c>
      <c r="B1407" s="2" t="s">
        <v>586</v>
      </c>
      <c r="C1407" s="16" t="s">
        <v>587</v>
      </c>
      <c r="D1407" s="2" t="s">
        <v>313</v>
      </c>
      <c r="E1407" s="2" t="s">
        <v>236</v>
      </c>
      <c r="F1407" s="2" t="s">
        <v>602</v>
      </c>
      <c r="G1407" s="2">
        <v>1754</v>
      </c>
      <c r="H1407" s="2" t="s">
        <v>91</v>
      </c>
      <c r="I1407" s="2" t="s">
        <v>318</v>
      </c>
      <c r="J1407" s="2">
        <v>3</v>
      </c>
      <c r="K1407" s="2"/>
    </row>
    <row r="1408" spans="1:11" x14ac:dyDescent="0.15">
      <c r="A1408" s="2" t="s">
        <v>585</v>
      </c>
      <c r="B1408" s="2" t="s">
        <v>586</v>
      </c>
      <c r="C1408" s="16" t="s">
        <v>587</v>
      </c>
      <c r="D1408" s="2" t="s">
        <v>313</v>
      </c>
      <c r="E1408" s="2" t="s">
        <v>236</v>
      </c>
      <c r="F1408" s="2" t="s">
        <v>630</v>
      </c>
      <c r="G1408" s="2">
        <v>2432</v>
      </c>
      <c r="H1408" s="2" t="s">
        <v>91</v>
      </c>
      <c r="I1408" s="2" t="s">
        <v>318</v>
      </c>
      <c r="J1408" s="2">
        <v>3</v>
      </c>
      <c r="K1408" s="2"/>
    </row>
    <row r="1409" spans="1:11" x14ac:dyDescent="0.15">
      <c r="A1409" s="2" t="s">
        <v>585</v>
      </c>
      <c r="B1409" s="2" t="s">
        <v>586</v>
      </c>
      <c r="C1409" s="16" t="s">
        <v>587</v>
      </c>
      <c r="D1409" s="2" t="s">
        <v>313</v>
      </c>
      <c r="E1409" s="2" t="s">
        <v>236</v>
      </c>
      <c r="F1409" s="2" t="s">
        <v>631</v>
      </c>
      <c r="G1409" s="2">
        <v>1129</v>
      </c>
      <c r="H1409" s="2" t="s">
        <v>91</v>
      </c>
      <c r="I1409" s="2" t="s">
        <v>318</v>
      </c>
      <c r="J1409" s="2">
        <v>2</v>
      </c>
      <c r="K1409" s="2"/>
    </row>
    <row r="1410" spans="1:11" x14ac:dyDescent="0.15">
      <c r="A1410" s="2" t="s">
        <v>585</v>
      </c>
      <c r="B1410" s="2" t="s">
        <v>586</v>
      </c>
      <c r="C1410" s="16" t="s">
        <v>587</v>
      </c>
      <c r="D1410" s="2" t="s">
        <v>313</v>
      </c>
      <c r="E1410" s="2" t="s">
        <v>236</v>
      </c>
      <c r="F1410" s="2" t="s">
        <v>632</v>
      </c>
      <c r="G1410" s="2">
        <v>1117</v>
      </c>
      <c r="H1410" s="2" t="s">
        <v>91</v>
      </c>
      <c r="I1410" s="2" t="s">
        <v>322</v>
      </c>
      <c r="J1410" s="2">
        <v>2</v>
      </c>
      <c r="K1410" s="2"/>
    </row>
    <row r="1411" spans="1:11" x14ac:dyDescent="0.15">
      <c r="A1411" s="2" t="s">
        <v>585</v>
      </c>
      <c r="B1411" s="2" t="s">
        <v>586</v>
      </c>
      <c r="C1411" s="16" t="s">
        <v>587</v>
      </c>
      <c r="D1411" s="2" t="s">
        <v>313</v>
      </c>
      <c r="E1411" s="2" t="s">
        <v>236</v>
      </c>
      <c r="F1411" s="2" t="s">
        <v>633</v>
      </c>
      <c r="G1411" s="2">
        <v>860</v>
      </c>
      <c r="H1411" s="2" t="s">
        <v>91</v>
      </c>
      <c r="I1411" s="2" t="s">
        <v>322</v>
      </c>
      <c r="J1411" s="2">
        <v>2</v>
      </c>
      <c r="K1411" s="2"/>
    </row>
    <row r="1412" spans="1:11" x14ac:dyDescent="0.15">
      <c r="A1412" s="2" t="s">
        <v>585</v>
      </c>
      <c r="B1412" s="2" t="s">
        <v>586</v>
      </c>
      <c r="C1412" s="16" t="s">
        <v>587</v>
      </c>
      <c r="D1412" s="2" t="s">
        <v>313</v>
      </c>
      <c r="E1412" s="2" t="s">
        <v>236</v>
      </c>
      <c r="F1412" s="2" t="s">
        <v>634</v>
      </c>
      <c r="G1412" s="2">
        <v>1397</v>
      </c>
      <c r="H1412" s="2" t="s">
        <v>91</v>
      </c>
      <c r="I1412" s="2" t="s">
        <v>322</v>
      </c>
      <c r="J1412" s="2">
        <v>2</v>
      </c>
      <c r="K1412" s="2"/>
    </row>
    <row r="1413" spans="1:11" x14ac:dyDescent="0.15">
      <c r="A1413" s="2" t="s">
        <v>585</v>
      </c>
      <c r="B1413" s="2" t="s">
        <v>586</v>
      </c>
      <c r="C1413" s="16" t="s">
        <v>587</v>
      </c>
      <c r="D1413" s="2" t="s">
        <v>313</v>
      </c>
      <c r="E1413" s="2" t="s">
        <v>236</v>
      </c>
      <c r="F1413" s="2" t="s">
        <v>635</v>
      </c>
      <c r="G1413" s="2">
        <v>1797</v>
      </c>
      <c r="H1413" s="2" t="s">
        <v>91</v>
      </c>
      <c r="I1413" s="2" t="s">
        <v>322</v>
      </c>
      <c r="J1413" s="2">
        <v>2</v>
      </c>
      <c r="K1413" s="2"/>
    </row>
    <row r="1414" spans="1:11" x14ac:dyDescent="0.15">
      <c r="A1414" s="2" t="s">
        <v>585</v>
      </c>
      <c r="B1414" s="2" t="s">
        <v>586</v>
      </c>
      <c r="C1414" s="16" t="s">
        <v>587</v>
      </c>
      <c r="D1414" s="2" t="s">
        <v>357</v>
      </c>
      <c r="E1414" s="2" t="s">
        <v>236</v>
      </c>
      <c r="F1414" s="2" t="s">
        <v>636</v>
      </c>
      <c r="G1414" s="2">
        <v>872</v>
      </c>
      <c r="H1414" s="2" t="s">
        <v>91</v>
      </c>
      <c r="I1414" s="2" t="s">
        <v>322</v>
      </c>
      <c r="J1414" s="2">
        <v>1</v>
      </c>
      <c r="K1414" s="2"/>
    </row>
    <row r="1415" spans="1:11" x14ac:dyDescent="0.15">
      <c r="A1415" s="2" t="s">
        <v>585</v>
      </c>
      <c r="B1415" s="2" t="s">
        <v>586</v>
      </c>
      <c r="C1415" s="16" t="s">
        <v>587</v>
      </c>
      <c r="D1415" s="2" t="s">
        <v>357</v>
      </c>
      <c r="E1415" s="2" t="s">
        <v>185</v>
      </c>
      <c r="F1415" s="2" t="s">
        <v>428</v>
      </c>
      <c r="G1415" s="2">
        <v>417</v>
      </c>
      <c r="H1415" s="2" t="s">
        <v>91</v>
      </c>
      <c r="I1415" s="2" t="s">
        <v>218</v>
      </c>
      <c r="J1415" s="2">
        <v>1</v>
      </c>
      <c r="K1415" s="2">
        <v>1.5</v>
      </c>
    </row>
    <row r="1416" spans="1:11" x14ac:dyDescent="0.15">
      <c r="A1416" s="2" t="s">
        <v>585</v>
      </c>
      <c r="B1416" s="2" t="s">
        <v>586</v>
      </c>
      <c r="C1416" s="16" t="s">
        <v>587</v>
      </c>
      <c r="D1416" s="2" t="s">
        <v>357</v>
      </c>
      <c r="E1416" s="2" t="s">
        <v>185</v>
      </c>
      <c r="F1416" s="2" t="s">
        <v>192</v>
      </c>
      <c r="G1416" s="2">
        <v>481</v>
      </c>
      <c r="H1416" s="2" t="s">
        <v>91</v>
      </c>
      <c r="I1416" s="2" t="s">
        <v>203</v>
      </c>
      <c r="J1416" s="2">
        <v>1</v>
      </c>
      <c r="K1416" s="2">
        <v>1.1000000000000001</v>
      </c>
    </row>
    <row r="1417" spans="1:11" x14ac:dyDescent="0.15">
      <c r="A1417" s="36" t="s">
        <v>585</v>
      </c>
      <c r="B1417" s="36" t="s">
        <v>586</v>
      </c>
      <c r="C1417" s="37" t="s">
        <v>587</v>
      </c>
      <c r="D1417" s="36" t="s">
        <v>357</v>
      </c>
      <c r="E1417" s="36" t="s">
        <v>236</v>
      </c>
      <c r="F1417" s="36" t="s">
        <v>295</v>
      </c>
      <c r="G1417" s="36">
        <v>2136</v>
      </c>
      <c r="H1417" s="36" t="s">
        <v>91</v>
      </c>
      <c r="I1417" s="36" t="s">
        <v>637</v>
      </c>
      <c r="J1417" s="36">
        <v>3</v>
      </c>
      <c r="K1417" s="36"/>
    </row>
    <row r="1418" spans="1:11" x14ac:dyDescent="0.15">
      <c r="A1418" s="2" t="s">
        <v>585</v>
      </c>
      <c r="B1418" s="2" t="s">
        <v>586</v>
      </c>
      <c r="C1418" s="16" t="s">
        <v>587</v>
      </c>
      <c r="D1418" s="2" t="s">
        <v>357</v>
      </c>
      <c r="E1418" s="2" t="s">
        <v>236</v>
      </c>
      <c r="F1418" s="2" t="s">
        <v>279</v>
      </c>
      <c r="G1418" s="2">
        <v>2203</v>
      </c>
      <c r="H1418" s="2" t="s">
        <v>91</v>
      </c>
      <c r="I1418" s="2" t="s">
        <v>637</v>
      </c>
      <c r="J1418" s="2">
        <v>3</v>
      </c>
      <c r="K1418" s="2"/>
    </row>
    <row r="1419" spans="1:11" x14ac:dyDescent="0.15">
      <c r="A1419" s="2" t="s">
        <v>585</v>
      </c>
      <c r="B1419" s="2" t="s">
        <v>586</v>
      </c>
      <c r="C1419" s="16" t="s">
        <v>587</v>
      </c>
      <c r="D1419" s="2" t="s">
        <v>357</v>
      </c>
      <c r="E1419" s="2" t="s">
        <v>236</v>
      </c>
      <c r="F1419" s="2" t="s">
        <v>638</v>
      </c>
      <c r="G1419" s="2">
        <v>1935</v>
      </c>
      <c r="H1419" s="2" t="s">
        <v>91</v>
      </c>
      <c r="I1419" s="2" t="s">
        <v>637</v>
      </c>
      <c r="J1419" s="2">
        <v>3</v>
      </c>
      <c r="K1419" s="2"/>
    </row>
    <row r="1420" spans="1:11" x14ac:dyDescent="0.15">
      <c r="A1420" s="2" t="s">
        <v>585</v>
      </c>
      <c r="B1420" s="2" t="s">
        <v>586</v>
      </c>
      <c r="C1420" s="31" t="s">
        <v>587</v>
      </c>
      <c r="D1420" s="16" t="s">
        <v>357</v>
      </c>
      <c r="E1420" s="2" t="s">
        <v>236</v>
      </c>
      <c r="F1420" s="2" t="s">
        <v>639</v>
      </c>
      <c r="G1420" s="2">
        <v>1067</v>
      </c>
      <c r="H1420" s="2" t="s">
        <v>91</v>
      </c>
      <c r="I1420" s="2" t="s">
        <v>637</v>
      </c>
      <c r="J1420" s="2">
        <v>3</v>
      </c>
      <c r="K1420" s="2"/>
    </row>
    <row r="1421" spans="1:11" x14ac:dyDescent="0.15">
      <c r="A1421" s="2" t="s">
        <v>585</v>
      </c>
      <c r="B1421" s="2" t="s">
        <v>586</v>
      </c>
      <c r="C1421" s="16" t="s">
        <v>587</v>
      </c>
      <c r="D1421" s="2" t="s">
        <v>108</v>
      </c>
      <c r="E1421" s="2" t="s">
        <v>185</v>
      </c>
      <c r="F1421" s="2" t="s">
        <v>368</v>
      </c>
      <c r="G1421" s="2">
        <v>439</v>
      </c>
      <c r="H1421" s="2" t="s">
        <v>91</v>
      </c>
      <c r="I1421" s="2" t="s">
        <v>77</v>
      </c>
      <c r="J1421" s="2">
        <v>1</v>
      </c>
      <c r="K1421" s="2">
        <v>0.6</v>
      </c>
    </row>
    <row r="1422" spans="1:11" x14ac:dyDescent="0.15">
      <c r="A1422" s="36" t="s">
        <v>585</v>
      </c>
      <c r="B1422" s="36" t="s">
        <v>586</v>
      </c>
      <c r="C1422" s="37" t="s">
        <v>587</v>
      </c>
      <c r="D1422" s="36" t="s">
        <v>108</v>
      </c>
      <c r="E1422" s="36" t="s">
        <v>185</v>
      </c>
      <c r="F1422" s="36" t="s">
        <v>147</v>
      </c>
      <c r="G1422" s="36">
        <v>427</v>
      </c>
      <c r="H1422" s="36" t="s">
        <v>91</v>
      </c>
      <c r="I1422" s="36" t="s">
        <v>235</v>
      </c>
      <c r="J1422" s="36">
        <v>2</v>
      </c>
      <c r="K1422" s="36">
        <v>0.4</v>
      </c>
    </row>
    <row r="1423" spans="1:11" x14ac:dyDescent="0.15">
      <c r="A1423" s="2" t="s">
        <v>585</v>
      </c>
      <c r="B1423" s="2" t="s">
        <v>586</v>
      </c>
      <c r="C1423" s="16" t="s">
        <v>587</v>
      </c>
      <c r="D1423" s="2" t="s">
        <v>108</v>
      </c>
      <c r="E1423" s="2" t="s">
        <v>185</v>
      </c>
      <c r="F1423" s="2" t="s">
        <v>365</v>
      </c>
      <c r="G1423" s="2">
        <v>463</v>
      </c>
      <c r="H1423" s="2" t="s">
        <v>91</v>
      </c>
      <c r="I1423" s="2" t="s">
        <v>235</v>
      </c>
      <c r="J1423" s="2">
        <v>1</v>
      </c>
      <c r="K1423" s="2">
        <v>-0.4</v>
      </c>
    </row>
    <row r="1424" spans="1:11" x14ac:dyDescent="0.15">
      <c r="A1424" s="2" t="s">
        <v>585</v>
      </c>
      <c r="B1424" s="2" t="s">
        <v>586</v>
      </c>
      <c r="C1424" s="16" t="s">
        <v>587</v>
      </c>
      <c r="D1424" s="2" t="s">
        <v>108</v>
      </c>
      <c r="E1424" s="2" t="s">
        <v>185</v>
      </c>
      <c r="F1424" s="2" t="s">
        <v>304</v>
      </c>
      <c r="G1424" s="2">
        <v>445</v>
      </c>
      <c r="H1424" s="2" t="s">
        <v>91</v>
      </c>
      <c r="I1424" s="2" t="s">
        <v>235</v>
      </c>
      <c r="J1424" s="2">
        <v>1</v>
      </c>
      <c r="K1424" s="2">
        <v>0.7</v>
      </c>
    </row>
    <row r="1425" spans="1:11" x14ac:dyDescent="0.15">
      <c r="A1425" s="2" t="s">
        <v>585</v>
      </c>
      <c r="B1425" s="2" t="s">
        <v>586</v>
      </c>
      <c r="C1425" s="16" t="s">
        <v>587</v>
      </c>
      <c r="D1425" s="2" t="s">
        <v>108</v>
      </c>
      <c r="E1425" s="2" t="s">
        <v>163</v>
      </c>
      <c r="F1425" s="2" t="s">
        <v>110</v>
      </c>
      <c r="G1425" s="2">
        <v>834</v>
      </c>
      <c r="H1425" s="2" t="s">
        <v>91</v>
      </c>
      <c r="I1425" s="2" t="s">
        <v>235</v>
      </c>
      <c r="J1425" s="2">
        <v>2</v>
      </c>
      <c r="K1425" s="2"/>
    </row>
    <row r="1426" spans="1:11" x14ac:dyDescent="0.15">
      <c r="A1426" s="2" t="s">
        <v>585</v>
      </c>
      <c r="B1426" s="2" t="s">
        <v>586</v>
      </c>
      <c r="C1426" s="31" t="s">
        <v>587</v>
      </c>
      <c r="D1426" s="16" t="s">
        <v>108</v>
      </c>
      <c r="E1426" s="2" t="s">
        <v>163</v>
      </c>
      <c r="F1426" s="2" t="s">
        <v>364</v>
      </c>
      <c r="G1426" s="2">
        <v>846</v>
      </c>
      <c r="H1426" s="2" t="s">
        <v>91</v>
      </c>
      <c r="I1426" s="2" t="s">
        <v>235</v>
      </c>
      <c r="J1426" s="2">
        <v>1</v>
      </c>
      <c r="K1426" s="2"/>
    </row>
    <row r="1427" spans="1:11" x14ac:dyDescent="0.15">
      <c r="A1427" s="2" t="s">
        <v>585</v>
      </c>
      <c r="B1427" s="2" t="s">
        <v>586</v>
      </c>
      <c r="C1427" s="16" t="s">
        <v>587</v>
      </c>
      <c r="D1427" s="2" t="s">
        <v>108</v>
      </c>
      <c r="E1427" s="2" t="s">
        <v>163</v>
      </c>
      <c r="F1427" s="2" t="s">
        <v>304</v>
      </c>
      <c r="G1427" s="2">
        <v>874</v>
      </c>
      <c r="H1427" s="2" t="s">
        <v>91</v>
      </c>
      <c r="I1427" s="2" t="s">
        <v>235</v>
      </c>
      <c r="J1427" s="2">
        <v>1</v>
      </c>
      <c r="K1427" s="2"/>
    </row>
    <row r="1428" spans="1:11" x14ac:dyDescent="0.15">
      <c r="A1428" s="2" t="s">
        <v>585</v>
      </c>
      <c r="B1428" s="2" t="s">
        <v>586</v>
      </c>
      <c r="C1428" s="16" t="s">
        <v>587</v>
      </c>
      <c r="D1428" s="2" t="s">
        <v>108</v>
      </c>
      <c r="E1428" s="2" t="s">
        <v>314</v>
      </c>
      <c r="F1428" s="2" t="s">
        <v>364</v>
      </c>
      <c r="G1428" s="2">
        <v>3124</v>
      </c>
      <c r="H1428" s="2" t="s">
        <v>91</v>
      </c>
      <c r="I1428" s="2" t="s">
        <v>235</v>
      </c>
      <c r="J1428" s="2">
        <v>1</v>
      </c>
      <c r="K1428" s="2"/>
    </row>
    <row r="1429" spans="1:11" x14ac:dyDescent="0.15">
      <c r="A1429" s="2" t="s">
        <v>585</v>
      </c>
      <c r="B1429" s="2" t="s">
        <v>586</v>
      </c>
      <c r="C1429" s="31" t="s">
        <v>587</v>
      </c>
      <c r="D1429" s="16" t="s">
        <v>309</v>
      </c>
      <c r="E1429" s="2" t="s">
        <v>185</v>
      </c>
      <c r="F1429" s="2" t="s">
        <v>640</v>
      </c>
      <c r="G1429" s="2">
        <v>329</v>
      </c>
      <c r="H1429" s="2" t="s">
        <v>91</v>
      </c>
      <c r="I1429" s="2" t="s">
        <v>318</v>
      </c>
      <c r="J1429" s="2">
        <v>4</v>
      </c>
      <c r="K1429" s="2">
        <v>0</v>
      </c>
    </row>
    <row r="1430" spans="1:11" x14ac:dyDescent="0.15">
      <c r="A1430" s="2" t="s">
        <v>585</v>
      </c>
      <c r="B1430" s="2" t="s">
        <v>586</v>
      </c>
      <c r="C1430" s="16" t="s">
        <v>587</v>
      </c>
      <c r="D1430" s="2" t="s">
        <v>309</v>
      </c>
      <c r="E1430" s="2" t="s">
        <v>185</v>
      </c>
      <c r="F1430" s="2" t="s">
        <v>641</v>
      </c>
      <c r="G1430" s="2">
        <v>208</v>
      </c>
      <c r="H1430" s="2" t="s">
        <v>91</v>
      </c>
      <c r="I1430" s="2" t="s">
        <v>318</v>
      </c>
      <c r="J1430" s="2">
        <v>4</v>
      </c>
      <c r="K1430" s="2">
        <v>0</v>
      </c>
    </row>
    <row r="1431" spans="1:11" x14ac:dyDescent="0.15">
      <c r="A1431" s="2" t="s">
        <v>585</v>
      </c>
      <c r="B1431" s="2" t="s">
        <v>586</v>
      </c>
      <c r="C1431" s="16" t="s">
        <v>587</v>
      </c>
      <c r="D1431" s="2" t="s">
        <v>309</v>
      </c>
      <c r="E1431" s="2" t="s">
        <v>185</v>
      </c>
      <c r="F1431" s="2" t="s">
        <v>642</v>
      </c>
      <c r="G1431" s="2">
        <v>259</v>
      </c>
      <c r="H1431" s="2" t="s">
        <v>91</v>
      </c>
      <c r="I1431" s="2" t="s">
        <v>322</v>
      </c>
      <c r="J1431" s="2">
        <v>3</v>
      </c>
      <c r="K1431" s="2">
        <v>0</v>
      </c>
    </row>
    <row r="1432" spans="1:11" x14ac:dyDescent="0.15">
      <c r="A1432" s="2" t="s">
        <v>585</v>
      </c>
      <c r="B1432" s="2" t="s">
        <v>586</v>
      </c>
      <c r="C1432" s="31" t="s">
        <v>587</v>
      </c>
      <c r="D1432" s="16" t="s">
        <v>309</v>
      </c>
      <c r="E1432" s="2" t="s">
        <v>185</v>
      </c>
      <c r="F1432" s="2" t="s">
        <v>643</v>
      </c>
      <c r="G1432" s="2">
        <v>295</v>
      </c>
      <c r="H1432" s="2" t="s">
        <v>91</v>
      </c>
      <c r="I1432" s="2" t="s">
        <v>322</v>
      </c>
      <c r="J1432" s="2">
        <v>3</v>
      </c>
      <c r="K1432" s="2">
        <v>0</v>
      </c>
    </row>
    <row r="1433" spans="1:11" x14ac:dyDescent="0.15">
      <c r="A1433" s="2" t="s">
        <v>585</v>
      </c>
      <c r="B1433" s="2" t="s">
        <v>586</v>
      </c>
      <c r="C1433" s="16" t="s">
        <v>587</v>
      </c>
      <c r="D1433" s="2" t="s">
        <v>309</v>
      </c>
      <c r="E1433" s="2" t="s">
        <v>185</v>
      </c>
      <c r="F1433" s="2" t="s">
        <v>644</v>
      </c>
      <c r="G1433" s="2">
        <v>313</v>
      </c>
      <c r="H1433" s="2" t="s">
        <v>91</v>
      </c>
      <c r="I1433" s="2" t="s">
        <v>322</v>
      </c>
      <c r="J1433" s="2">
        <v>5</v>
      </c>
      <c r="K1433" s="2">
        <v>0</v>
      </c>
    </row>
    <row r="1434" spans="1:11" x14ac:dyDescent="0.15">
      <c r="A1434" s="2" t="s">
        <v>585</v>
      </c>
      <c r="B1434" s="2" t="s">
        <v>586</v>
      </c>
      <c r="C1434" s="16" t="s">
        <v>587</v>
      </c>
      <c r="D1434" s="2" t="s">
        <v>309</v>
      </c>
      <c r="E1434" s="2" t="s">
        <v>185</v>
      </c>
      <c r="F1434" s="2" t="s">
        <v>645</v>
      </c>
      <c r="G1434" s="2">
        <v>342</v>
      </c>
      <c r="H1434" s="2" t="s">
        <v>91</v>
      </c>
      <c r="I1434" s="2" t="s">
        <v>318</v>
      </c>
      <c r="J1434" s="2">
        <v>6</v>
      </c>
      <c r="K1434" s="2">
        <v>0</v>
      </c>
    </row>
    <row r="1435" spans="1:11" x14ac:dyDescent="0.15">
      <c r="A1435" s="2" t="s">
        <v>585</v>
      </c>
      <c r="B1435" s="2" t="s">
        <v>586</v>
      </c>
      <c r="C1435" s="16" t="s">
        <v>587</v>
      </c>
      <c r="D1435" s="2" t="s">
        <v>309</v>
      </c>
      <c r="E1435" s="2" t="s">
        <v>185</v>
      </c>
      <c r="F1435" s="2" t="s">
        <v>646</v>
      </c>
      <c r="G1435" s="2">
        <v>325</v>
      </c>
      <c r="H1435" s="2" t="s">
        <v>91</v>
      </c>
      <c r="I1435" s="2" t="s">
        <v>322</v>
      </c>
      <c r="J1435" s="2">
        <v>6</v>
      </c>
      <c r="K1435" s="2">
        <v>0</v>
      </c>
    </row>
    <row r="1436" spans="1:11" x14ac:dyDescent="0.15">
      <c r="A1436" s="2" t="s">
        <v>585</v>
      </c>
      <c r="B1436" s="2" t="s">
        <v>586</v>
      </c>
      <c r="C1436" s="16" t="s">
        <v>587</v>
      </c>
      <c r="D1436" s="2" t="s">
        <v>309</v>
      </c>
      <c r="E1436" s="2" t="s">
        <v>185</v>
      </c>
      <c r="F1436" s="2" t="s">
        <v>647</v>
      </c>
      <c r="G1436" s="2">
        <v>323</v>
      </c>
      <c r="H1436" s="2" t="s">
        <v>91</v>
      </c>
      <c r="I1436" s="2" t="s">
        <v>608</v>
      </c>
      <c r="J1436" s="2">
        <v>5</v>
      </c>
      <c r="K1436" s="2">
        <v>0</v>
      </c>
    </row>
    <row r="1437" spans="1:11" x14ac:dyDescent="0.15">
      <c r="A1437" s="2" t="s">
        <v>585</v>
      </c>
      <c r="B1437" s="2" t="s">
        <v>586</v>
      </c>
      <c r="C1437" s="16" t="s">
        <v>587</v>
      </c>
      <c r="D1437" s="2" t="s">
        <v>309</v>
      </c>
      <c r="E1437" s="2" t="s">
        <v>185</v>
      </c>
      <c r="F1437" s="2" t="s">
        <v>648</v>
      </c>
      <c r="G1437" s="2">
        <v>379</v>
      </c>
      <c r="H1437" s="2" t="s">
        <v>91</v>
      </c>
      <c r="I1437" s="2" t="s">
        <v>608</v>
      </c>
      <c r="J1437" s="2">
        <v>5</v>
      </c>
      <c r="K1437" s="2">
        <v>0</v>
      </c>
    </row>
    <row r="1438" spans="1:11" x14ac:dyDescent="0.15">
      <c r="A1438" s="2" t="s">
        <v>585</v>
      </c>
      <c r="B1438" s="2" t="s">
        <v>586</v>
      </c>
      <c r="C1438" s="31" t="s">
        <v>587</v>
      </c>
      <c r="D1438" s="16" t="s">
        <v>309</v>
      </c>
      <c r="E1438" s="2" t="s">
        <v>185</v>
      </c>
      <c r="F1438" s="2" t="s">
        <v>649</v>
      </c>
      <c r="G1438" s="2">
        <v>411</v>
      </c>
      <c r="H1438" s="2" t="s">
        <v>91</v>
      </c>
      <c r="I1438" s="2" t="s">
        <v>322</v>
      </c>
      <c r="J1438" s="2">
        <v>6</v>
      </c>
      <c r="K1438" s="2">
        <v>0</v>
      </c>
    </row>
    <row r="1439" spans="1:11" x14ac:dyDescent="0.15">
      <c r="A1439" s="2" t="s">
        <v>585</v>
      </c>
      <c r="B1439" s="2" t="s">
        <v>586</v>
      </c>
      <c r="C1439" s="16" t="s">
        <v>587</v>
      </c>
      <c r="D1439" s="2" t="s">
        <v>309</v>
      </c>
      <c r="E1439" s="2" t="s">
        <v>185</v>
      </c>
      <c r="F1439" s="2" t="s">
        <v>650</v>
      </c>
      <c r="G1439" s="2">
        <v>434</v>
      </c>
      <c r="H1439" s="2" t="s">
        <v>91</v>
      </c>
      <c r="I1439" s="2" t="s">
        <v>318</v>
      </c>
      <c r="J1439" s="2">
        <v>5</v>
      </c>
      <c r="K1439" s="2">
        <v>0</v>
      </c>
    </row>
    <row r="1440" spans="1:11" x14ac:dyDescent="0.15">
      <c r="A1440" s="2" t="s">
        <v>585</v>
      </c>
      <c r="B1440" s="2" t="s">
        <v>586</v>
      </c>
      <c r="C1440" s="16" t="s">
        <v>587</v>
      </c>
      <c r="D1440" s="2" t="s">
        <v>309</v>
      </c>
      <c r="E1440" s="2" t="s">
        <v>163</v>
      </c>
      <c r="F1440" s="2" t="s">
        <v>651</v>
      </c>
      <c r="G1440" s="2">
        <v>312</v>
      </c>
      <c r="H1440" s="2" t="s">
        <v>91</v>
      </c>
      <c r="I1440" s="2" t="s">
        <v>318</v>
      </c>
      <c r="J1440" s="2">
        <v>5</v>
      </c>
      <c r="K1440" s="2"/>
    </row>
    <row r="1441" spans="1:11" x14ac:dyDescent="0.15">
      <c r="A1441" s="2" t="s">
        <v>585</v>
      </c>
      <c r="B1441" s="2" t="s">
        <v>586</v>
      </c>
      <c r="C1441" s="16" t="s">
        <v>587</v>
      </c>
      <c r="D1441" s="2" t="s">
        <v>309</v>
      </c>
      <c r="E1441" s="2" t="s">
        <v>236</v>
      </c>
      <c r="F1441" s="2" t="s">
        <v>652</v>
      </c>
      <c r="G1441" s="2">
        <v>3165</v>
      </c>
      <c r="H1441" s="2" t="s">
        <v>91</v>
      </c>
      <c r="I1441" s="2" t="s">
        <v>318</v>
      </c>
      <c r="J1441" s="2">
        <v>5</v>
      </c>
      <c r="K1441" s="2"/>
    </row>
    <row r="1442" spans="1:11" x14ac:dyDescent="0.15">
      <c r="A1442" s="2" t="s">
        <v>585</v>
      </c>
      <c r="B1442" s="2" t="s">
        <v>586</v>
      </c>
      <c r="C1442" s="16" t="s">
        <v>587</v>
      </c>
      <c r="D1442" s="2" t="s">
        <v>309</v>
      </c>
      <c r="E1442" s="2" t="s">
        <v>236</v>
      </c>
      <c r="F1442" s="2" t="s">
        <v>653</v>
      </c>
      <c r="G1442" s="2">
        <v>2142</v>
      </c>
      <c r="H1442" s="2" t="s">
        <v>91</v>
      </c>
      <c r="I1442" s="2" t="s">
        <v>608</v>
      </c>
      <c r="J1442" s="2">
        <v>5</v>
      </c>
      <c r="K1442" s="2"/>
    </row>
    <row r="1443" spans="1:11" x14ac:dyDescent="0.15">
      <c r="A1443" s="36" t="s">
        <v>654</v>
      </c>
      <c r="B1443" s="36" t="s">
        <v>122</v>
      </c>
      <c r="C1443" s="37" t="s">
        <v>655</v>
      </c>
      <c r="D1443" s="36" t="s">
        <v>239</v>
      </c>
      <c r="E1443" s="36" t="s">
        <v>185</v>
      </c>
      <c r="F1443" s="36" t="s">
        <v>540</v>
      </c>
      <c r="G1443" s="36">
        <v>517</v>
      </c>
      <c r="H1443" s="36" t="s">
        <v>91</v>
      </c>
      <c r="I1443" s="36" t="s">
        <v>342</v>
      </c>
      <c r="J1443" s="36">
        <v>1</v>
      </c>
      <c r="K1443" s="36">
        <v>2</v>
      </c>
    </row>
    <row r="1444" spans="1:11" x14ac:dyDescent="0.15">
      <c r="A1444" s="2" t="s">
        <v>654</v>
      </c>
      <c r="B1444" s="2" t="s">
        <v>122</v>
      </c>
      <c r="C1444" s="16" t="s">
        <v>655</v>
      </c>
      <c r="D1444" s="2" t="s">
        <v>239</v>
      </c>
      <c r="E1444" s="2" t="s">
        <v>185</v>
      </c>
      <c r="F1444" s="2" t="s">
        <v>656</v>
      </c>
      <c r="G1444" s="2">
        <v>437</v>
      </c>
      <c r="H1444" s="2" t="s">
        <v>91</v>
      </c>
      <c r="I1444" s="2" t="s">
        <v>214</v>
      </c>
      <c r="J1444" s="2">
        <v>1</v>
      </c>
      <c r="K1444" s="2">
        <v>3.4</v>
      </c>
    </row>
    <row r="1445" spans="1:11" x14ac:dyDescent="0.15">
      <c r="A1445" s="2" t="s">
        <v>654</v>
      </c>
      <c r="B1445" s="2" t="s">
        <v>122</v>
      </c>
      <c r="C1445" s="31" t="s">
        <v>655</v>
      </c>
      <c r="D1445" s="16" t="s">
        <v>239</v>
      </c>
      <c r="E1445" s="2" t="s">
        <v>185</v>
      </c>
      <c r="F1445" s="2" t="s">
        <v>410</v>
      </c>
      <c r="G1445" s="2">
        <v>466</v>
      </c>
      <c r="H1445" s="2" t="s">
        <v>91</v>
      </c>
      <c r="I1445" s="2" t="s">
        <v>342</v>
      </c>
      <c r="J1445" s="2">
        <v>3</v>
      </c>
      <c r="K1445" s="2">
        <v>2.2000000000000002</v>
      </c>
    </row>
    <row r="1446" spans="1:11" x14ac:dyDescent="0.15">
      <c r="A1446" s="2" t="s">
        <v>654</v>
      </c>
      <c r="B1446" s="2" t="s">
        <v>122</v>
      </c>
      <c r="C1446" s="16" t="s">
        <v>655</v>
      </c>
      <c r="D1446" s="2" t="s">
        <v>239</v>
      </c>
      <c r="E1446" s="2" t="s">
        <v>185</v>
      </c>
      <c r="F1446" s="2" t="s">
        <v>344</v>
      </c>
      <c r="G1446" s="2">
        <v>459</v>
      </c>
      <c r="H1446" s="2" t="s">
        <v>91</v>
      </c>
      <c r="I1446" s="2" t="s">
        <v>342</v>
      </c>
      <c r="J1446" s="2">
        <v>3</v>
      </c>
      <c r="K1446" s="2">
        <v>1.7</v>
      </c>
    </row>
    <row r="1447" spans="1:11" x14ac:dyDescent="0.15">
      <c r="A1447" s="2" t="s">
        <v>654</v>
      </c>
      <c r="B1447" s="2" t="s">
        <v>122</v>
      </c>
      <c r="C1447" s="16" t="s">
        <v>655</v>
      </c>
      <c r="D1447" s="2" t="s">
        <v>239</v>
      </c>
      <c r="E1447" s="2" t="s">
        <v>185</v>
      </c>
      <c r="F1447" s="2" t="s">
        <v>407</v>
      </c>
      <c r="G1447" s="2">
        <v>527</v>
      </c>
      <c r="H1447" s="2" t="s">
        <v>91</v>
      </c>
      <c r="I1447" s="2" t="s">
        <v>342</v>
      </c>
      <c r="J1447" s="2">
        <v>2</v>
      </c>
      <c r="K1447" s="2">
        <v>2.4</v>
      </c>
    </row>
    <row r="1448" spans="1:11" x14ac:dyDescent="0.15">
      <c r="A1448" s="2" t="s">
        <v>654</v>
      </c>
      <c r="B1448" s="2" t="s">
        <v>122</v>
      </c>
      <c r="C1448" s="16" t="s">
        <v>655</v>
      </c>
      <c r="D1448" s="2" t="s">
        <v>239</v>
      </c>
      <c r="E1448" s="2" t="s">
        <v>185</v>
      </c>
      <c r="F1448" s="2" t="s">
        <v>383</v>
      </c>
      <c r="G1448" s="2">
        <v>533</v>
      </c>
      <c r="H1448" s="2" t="s">
        <v>91</v>
      </c>
      <c r="I1448" s="2" t="s">
        <v>204</v>
      </c>
      <c r="J1448" s="2">
        <v>1</v>
      </c>
      <c r="K1448" s="2">
        <v>2.2000000000000002</v>
      </c>
    </row>
    <row r="1449" spans="1:11" x14ac:dyDescent="0.15">
      <c r="A1449" s="2" t="s">
        <v>654</v>
      </c>
      <c r="B1449" s="2" t="s">
        <v>122</v>
      </c>
      <c r="C1449" s="16" t="s">
        <v>655</v>
      </c>
      <c r="D1449" s="2" t="s">
        <v>239</v>
      </c>
      <c r="E1449" s="2" t="s">
        <v>185</v>
      </c>
      <c r="F1449" s="2" t="s">
        <v>288</v>
      </c>
      <c r="G1449" s="2">
        <v>524</v>
      </c>
      <c r="H1449" s="2" t="s">
        <v>91</v>
      </c>
      <c r="I1449" s="2" t="s">
        <v>214</v>
      </c>
      <c r="J1449" s="2">
        <v>2</v>
      </c>
      <c r="K1449" s="2">
        <v>1.4</v>
      </c>
    </row>
    <row r="1450" spans="1:11" x14ac:dyDescent="0.15">
      <c r="A1450" s="2" t="s">
        <v>654</v>
      </c>
      <c r="B1450" s="2" t="s">
        <v>122</v>
      </c>
      <c r="C1450" s="16" t="s">
        <v>655</v>
      </c>
      <c r="D1450" s="2" t="s">
        <v>239</v>
      </c>
      <c r="E1450" s="2" t="s">
        <v>185</v>
      </c>
      <c r="F1450" s="2" t="s">
        <v>205</v>
      </c>
      <c r="G1450" s="2">
        <v>489</v>
      </c>
      <c r="H1450" s="2" t="s">
        <v>91</v>
      </c>
      <c r="I1450" s="2" t="s">
        <v>206</v>
      </c>
      <c r="J1450" s="2">
        <v>2</v>
      </c>
      <c r="K1450" s="2">
        <v>3</v>
      </c>
    </row>
    <row r="1451" spans="1:11" x14ac:dyDescent="0.15">
      <c r="A1451" s="2" t="s">
        <v>654</v>
      </c>
      <c r="B1451" s="2" t="s">
        <v>122</v>
      </c>
      <c r="C1451" s="16" t="s">
        <v>655</v>
      </c>
      <c r="D1451" s="2" t="s">
        <v>239</v>
      </c>
      <c r="E1451" s="2" t="s">
        <v>185</v>
      </c>
      <c r="F1451" s="2" t="s">
        <v>345</v>
      </c>
      <c r="G1451" s="2">
        <v>563</v>
      </c>
      <c r="H1451" s="2" t="s">
        <v>91</v>
      </c>
      <c r="I1451" s="2" t="s">
        <v>204</v>
      </c>
      <c r="J1451" s="2">
        <v>1</v>
      </c>
      <c r="K1451" s="2">
        <v>3</v>
      </c>
    </row>
    <row r="1452" spans="1:11" x14ac:dyDescent="0.15">
      <c r="A1452" s="2" t="s">
        <v>654</v>
      </c>
      <c r="B1452" s="2" t="s">
        <v>122</v>
      </c>
      <c r="C1452" s="16" t="s">
        <v>655</v>
      </c>
      <c r="D1452" s="2" t="s">
        <v>239</v>
      </c>
      <c r="E1452" s="2" t="s">
        <v>185</v>
      </c>
      <c r="F1452" s="2" t="s">
        <v>379</v>
      </c>
      <c r="G1452" s="2">
        <v>565</v>
      </c>
      <c r="H1452" s="2" t="s">
        <v>91</v>
      </c>
      <c r="I1452" s="2" t="s">
        <v>204</v>
      </c>
      <c r="J1452" s="2">
        <v>2</v>
      </c>
      <c r="K1452" s="2">
        <v>2.7</v>
      </c>
    </row>
    <row r="1453" spans="1:11" x14ac:dyDescent="0.15">
      <c r="A1453" s="2" t="s">
        <v>654</v>
      </c>
      <c r="B1453" s="2" t="s">
        <v>122</v>
      </c>
      <c r="C1453" s="16" t="s">
        <v>655</v>
      </c>
      <c r="D1453" s="2" t="s">
        <v>233</v>
      </c>
      <c r="E1453" s="2" t="s">
        <v>185</v>
      </c>
      <c r="F1453" s="2" t="s">
        <v>210</v>
      </c>
      <c r="G1453" s="2">
        <v>579</v>
      </c>
      <c r="H1453" s="2" t="s">
        <v>91</v>
      </c>
      <c r="I1453" s="2" t="s">
        <v>203</v>
      </c>
      <c r="J1453" s="2">
        <v>2</v>
      </c>
      <c r="K1453" s="2">
        <v>2.4</v>
      </c>
    </row>
    <row r="1454" spans="1:11" x14ac:dyDescent="0.15">
      <c r="A1454" s="2" t="s">
        <v>654</v>
      </c>
      <c r="B1454" s="2" t="s">
        <v>122</v>
      </c>
      <c r="C1454" s="16" t="s">
        <v>655</v>
      </c>
      <c r="D1454" s="2" t="s">
        <v>233</v>
      </c>
      <c r="E1454" s="2" t="s">
        <v>185</v>
      </c>
      <c r="F1454" s="2" t="s">
        <v>521</v>
      </c>
      <c r="G1454" s="2">
        <v>601</v>
      </c>
      <c r="H1454" s="2" t="s">
        <v>91</v>
      </c>
      <c r="I1454" s="2" t="s">
        <v>522</v>
      </c>
      <c r="J1454" s="2" t="s">
        <v>232</v>
      </c>
      <c r="K1454" s="2">
        <v>1.2</v>
      </c>
    </row>
    <row r="1455" spans="1:11" x14ac:dyDescent="0.15">
      <c r="A1455" s="2" t="s">
        <v>654</v>
      </c>
      <c r="B1455" s="2" t="s">
        <v>122</v>
      </c>
      <c r="C1455" s="16" t="s">
        <v>655</v>
      </c>
      <c r="D1455" s="2" t="s">
        <v>233</v>
      </c>
      <c r="E1455" s="2" t="s">
        <v>185</v>
      </c>
      <c r="F1455" s="2" t="s">
        <v>215</v>
      </c>
      <c r="G1455" s="2">
        <v>708</v>
      </c>
      <c r="H1455" s="2" t="s">
        <v>91</v>
      </c>
      <c r="I1455" s="2" t="s">
        <v>206</v>
      </c>
      <c r="J1455" s="2">
        <v>2</v>
      </c>
      <c r="K1455" s="2">
        <v>2.1</v>
      </c>
    </row>
    <row r="1456" spans="1:11" x14ac:dyDescent="0.15">
      <c r="A1456" s="2" t="s">
        <v>654</v>
      </c>
      <c r="B1456" s="2" t="s">
        <v>122</v>
      </c>
      <c r="C1456" s="16" t="s">
        <v>655</v>
      </c>
      <c r="D1456" s="2" t="s">
        <v>233</v>
      </c>
      <c r="E1456" s="2" t="s">
        <v>185</v>
      </c>
      <c r="F1456" s="2" t="s">
        <v>588</v>
      </c>
      <c r="G1456" s="2">
        <v>772</v>
      </c>
      <c r="H1456" s="2" t="s">
        <v>91</v>
      </c>
      <c r="I1456" s="2" t="s">
        <v>589</v>
      </c>
      <c r="J1456" s="2" t="s">
        <v>232</v>
      </c>
      <c r="K1456" s="2">
        <v>2.1</v>
      </c>
    </row>
    <row r="1457" spans="1:11" x14ac:dyDescent="0.15">
      <c r="A1457" s="2" t="s">
        <v>654</v>
      </c>
      <c r="B1457" s="2" t="s">
        <v>122</v>
      </c>
      <c r="C1457" s="16" t="s">
        <v>655</v>
      </c>
      <c r="D1457" s="2" t="s">
        <v>239</v>
      </c>
      <c r="E1457" s="2" t="s">
        <v>163</v>
      </c>
      <c r="F1457" s="2" t="s">
        <v>234</v>
      </c>
      <c r="G1457" s="2">
        <v>1394</v>
      </c>
      <c r="H1457" s="2" t="s">
        <v>91</v>
      </c>
      <c r="I1457" s="2" t="s">
        <v>235</v>
      </c>
      <c r="J1457" s="2" t="s">
        <v>232</v>
      </c>
      <c r="K1457" s="2"/>
    </row>
    <row r="1458" spans="1:11" x14ac:dyDescent="0.15">
      <c r="A1458" s="2" t="s">
        <v>654</v>
      </c>
      <c r="B1458" s="2" t="s">
        <v>122</v>
      </c>
      <c r="C1458" s="16" t="s">
        <v>655</v>
      </c>
      <c r="D1458" s="2" t="s">
        <v>239</v>
      </c>
      <c r="E1458" s="2" t="s">
        <v>163</v>
      </c>
      <c r="F1458" s="2" t="s">
        <v>348</v>
      </c>
      <c r="G1458" s="2">
        <v>685</v>
      </c>
      <c r="H1458" s="2" t="s">
        <v>91</v>
      </c>
      <c r="I1458" s="2" t="s">
        <v>336</v>
      </c>
      <c r="J1458" s="2">
        <v>1</v>
      </c>
      <c r="K1458" s="2"/>
    </row>
    <row r="1459" spans="1:11" x14ac:dyDescent="0.15">
      <c r="A1459" s="2" t="s">
        <v>654</v>
      </c>
      <c r="B1459" s="2" t="s">
        <v>122</v>
      </c>
      <c r="C1459" s="16" t="s">
        <v>655</v>
      </c>
      <c r="D1459" s="2" t="s">
        <v>239</v>
      </c>
      <c r="E1459" s="2" t="s">
        <v>163</v>
      </c>
      <c r="F1459" s="2" t="s">
        <v>248</v>
      </c>
      <c r="G1459" s="2">
        <v>732</v>
      </c>
      <c r="H1459" s="2" t="s">
        <v>91</v>
      </c>
      <c r="I1459" s="2" t="s">
        <v>212</v>
      </c>
      <c r="J1459" s="2">
        <v>2</v>
      </c>
      <c r="K1459" s="2"/>
    </row>
    <row r="1460" spans="1:11" x14ac:dyDescent="0.15">
      <c r="A1460" s="2" t="s">
        <v>654</v>
      </c>
      <c r="B1460" s="2" t="s">
        <v>122</v>
      </c>
      <c r="C1460" s="16" t="s">
        <v>655</v>
      </c>
      <c r="D1460" s="2" t="s">
        <v>239</v>
      </c>
      <c r="E1460" s="2" t="s">
        <v>163</v>
      </c>
      <c r="F1460" s="2" t="s">
        <v>537</v>
      </c>
      <c r="G1460" s="2">
        <v>831</v>
      </c>
      <c r="H1460" s="2" t="s">
        <v>91</v>
      </c>
      <c r="I1460" s="2" t="s">
        <v>336</v>
      </c>
      <c r="J1460" s="2">
        <v>1</v>
      </c>
      <c r="K1460" s="2"/>
    </row>
    <row r="1461" spans="1:11" x14ac:dyDescent="0.15">
      <c r="A1461" s="2" t="s">
        <v>654</v>
      </c>
      <c r="B1461" s="2" t="s">
        <v>122</v>
      </c>
      <c r="C1461" s="31" t="s">
        <v>655</v>
      </c>
      <c r="D1461" s="16" t="s">
        <v>239</v>
      </c>
      <c r="E1461" s="2" t="s">
        <v>163</v>
      </c>
      <c r="F1461" s="2" t="s">
        <v>171</v>
      </c>
      <c r="G1461" s="2">
        <v>820</v>
      </c>
      <c r="H1461" s="2" t="s">
        <v>91</v>
      </c>
      <c r="I1461" s="2" t="s">
        <v>206</v>
      </c>
      <c r="J1461" s="2">
        <v>1</v>
      </c>
      <c r="K1461" s="2"/>
    </row>
    <row r="1462" spans="1:11" x14ac:dyDescent="0.15">
      <c r="A1462" s="2" t="s">
        <v>654</v>
      </c>
      <c r="B1462" s="2" t="s">
        <v>122</v>
      </c>
      <c r="C1462" s="16" t="s">
        <v>655</v>
      </c>
      <c r="D1462" s="2" t="s">
        <v>239</v>
      </c>
      <c r="E1462" s="2" t="s">
        <v>163</v>
      </c>
      <c r="F1462" s="2" t="s">
        <v>172</v>
      </c>
      <c r="G1462" s="2">
        <v>981</v>
      </c>
      <c r="H1462" s="2" t="s">
        <v>91</v>
      </c>
      <c r="I1462" s="2" t="s">
        <v>336</v>
      </c>
      <c r="J1462" s="2">
        <v>1</v>
      </c>
      <c r="K1462" s="2"/>
    </row>
    <row r="1463" spans="1:11" x14ac:dyDescent="0.15">
      <c r="A1463" s="2" t="s">
        <v>654</v>
      </c>
      <c r="B1463" s="2" t="s">
        <v>122</v>
      </c>
      <c r="C1463" s="16" t="s">
        <v>655</v>
      </c>
      <c r="D1463" s="2" t="s">
        <v>239</v>
      </c>
      <c r="E1463" s="2" t="s">
        <v>163</v>
      </c>
      <c r="F1463" s="2" t="s">
        <v>219</v>
      </c>
      <c r="G1463" s="2">
        <v>869</v>
      </c>
      <c r="H1463" s="2" t="s">
        <v>91</v>
      </c>
      <c r="I1463" s="2" t="s">
        <v>220</v>
      </c>
      <c r="J1463" s="2">
        <v>2</v>
      </c>
      <c r="K1463" s="2"/>
    </row>
    <row r="1464" spans="1:11" x14ac:dyDescent="0.15">
      <c r="A1464" s="2" t="s">
        <v>654</v>
      </c>
      <c r="B1464" s="2" t="s">
        <v>122</v>
      </c>
      <c r="C1464" s="16" t="s">
        <v>655</v>
      </c>
      <c r="D1464" s="2" t="s">
        <v>99</v>
      </c>
      <c r="E1464" s="2" t="s">
        <v>163</v>
      </c>
      <c r="F1464" s="2" t="s">
        <v>251</v>
      </c>
      <c r="G1464" s="2">
        <v>1210</v>
      </c>
      <c r="H1464" s="2" t="s">
        <v>91</v>
      </c>
      <c r="I1464" s="2" t="s">
        <v>212</v>
      </c>
      <c r="J1464" s="2">
        <v>2</v>
      </c>
      <c r="K1464" s="2"/>
    </row>
    <row r="1465" spans="1:11" x14ac:dyDescent="0.15">
      <c r="A1465" s="2" t="s">
        <v>654</v>
      </c>
      <c r="B1465" s="2" t="s">
        <v>122</v>
      </c>
      <c r="C1465" s="16" t="s">
        <v>655</v>
      </c>
      <c r="D1465" s="2" t="s">
        <v>99</v>
      </c>
      <c r="E1465" s="2" t="s">
        <v>163</v>
      </c>
      <c r="F1465" s="2" t="s">
        <v>386</v>
      </c>
      <c r="G1465" s="2">
        <v>562</v>
      </c>
      <c r="H1465" s="2" t="s">
        <v>91</v>
      </c>
      <c r="I1465" s="2" t="s">
        <v>79</v>
      </c>
      <c r="J1465" s="2">
        <v>1</v>
      </c>
      <c r="K1465" s="2"/>
    </row>
    <row r="1466" spans="1:11" x14ac:dyDescent="0.15">
      <c r="A1466" s="2" t="s">
        <v>654</v>
      </c>
      <c r="B1466" s="2" t="s">
        <v>122</v>
      </c>
      <c r="C1466" s="31" t="s">
        <v>655</v>
      </c>
      <c r="D1466" s="16" t="s">
        <v>99</v>
      </c>
      <c r="E1466" s="2" t="s">
        <v>163</v>
      </c>
      <c r="F1466" s="2" t="s">
        <v>354</v>
      </c>
      <c r="G1466" s="2">
        <v>532</v>
      </c>
      <c r="H1466" s="2" t="s">
        <v>91</v>
      </c>
      <c r="I1466" s="2" t="s">
        <v>77</v>
      </c>
      <c r="J1466" s="2">
        <v>1</v>
      </c>
      <c r="K1466" s="2"/>
    </row>
    <row r="1467" spans="1:11" x14ac:dyDescent="0.15">
      <c r="A1467" s="36" t="s">
        <v>654</v>
      </c>
      <c r="B1467" s="36" t="s">
        <v>122</v>
      </c>
      <c r="C1467" s="37" t="s">
        <v>655</v>
      </c>
      <c r="D1467" s="36" t="s">
        <v>99</v>
      </c>
      <c r="E1467" s="36" t="s">
        <v>163</v>
      </c>
      <c r="F1467" s="36" t="s">
        <v>199</v>
      </c>
      <c r="G1467" s="36">
        <v>649</v>
      </c>
      <c r="H1467" s="36" t="s">
        <v>91</v>
      </c>
      <c r="I1467" s="36" t="s">
        <v>79</v>
      </c>
      <c r="J1467" s="36">
        <v>2</v>
      </c>
      <c r="K1467" s="36"/>
    </row>
    <row r="1468" spans="1:11" x14ac:dyDescent="0.15">
      <c r="A1468" s="2" t="s">
        <v>654</v>
      </c>
      <c r="B1468" s="2" t="s">
        <v>122</v>
      </c>
      <c r="C1468" s="16" t="s">
        <v>655</v>
      </c>
      <c r="D1468" s="2" t="s">
        <v>99</v>
      </c>
      <c r="E1468" s="2" t="s">
        <v>163</v>
      </c>
      <c r="F1468" s="2" t="s">
        <v>450</v>
      </c>
      <c r="G1468" s="2">
        <v>680</v>
      </c>
      <c r="H1468" s="2" t="s">
        <v>91</v>
      </c>
      <c r="I1468" s="2" t="s">
        <v>98</v>
      </c>
      <c r="J1468" s="2">
        <v>1</v>
      </c>
      <c r="K1468" s="2"/>
    </row>
    <row r="1469" spans="1:11" x14ac:dyDescent="0.15">
      <c r="A1469" s="2" t="s">
        <v>654</v>
      </c>
      <c r="B1469" s="2" t="s">
        <v>122</v>
      </c>
      <c r="C1469" s="16" t="s">
        <v>655</v>
      </c>
      <c r="D1469" s="2" t="s">
        <v>99</v>
      </c>
      <c r="E1469" s="2" t="s">
        <v>163</v>
      </c>
      <c r="F1469" s="2" t="s">
        <v>100</v>
      </c>
      <c r="G1469" s="2">
        <v>632</v>
      </c>
      <c r="H1469" s="2" t="s">
        <v>91</v>
      </c>
      <c r="I1469" s="2" t="s">
        <v>76</v>
      </c>
      <c r="J1469" s="2">
        <v>2</v>
      </c>
      <c r="K1469" s="2"/>
    </row>
    <row r="1470" spans="1:11" x14ac:dyDescent="0.15">
      <c r="A1470" s="2" t="s">
        <v>654</v>
      </c>
      <c r="B1470" s="2" t="s">
        <v>122</v>
      </c>
      <c r="C1470" s="16" t="s">
        <v>655</v>
      </c>
      <c r="D1470" s="2" t="s">
        <v>99</v>
      </c>
      <c r="E1470" s="2" t="s">
        <v>163</v>
      </c>
      <c r="F1470" s="2" t="s">
        <v>389</v>
      </c>
      <c r="G1470" s="2">
        <v>743</v>
      </c>
      <c r="H1470" s="2" t="s">
        <v>91</v>
      </c>
      <c r="I1470" s="2" t="s">
        <v>72</v>
      </c>
      <c r="J1470" s="2">
        <v>1</v>
      </c>
      <c r="K1470" s="2"/>
    </row>
    <row r="1471" spans="1:11" x14ac:dyDescent="0.15">
      <c r="A1471" s="2" t="s">
        <v>654</v>
      </c>
      <c r="B1471" s="2" t="s">
        <v>122</v>
      </c>
      <c r="C1471" s="16" t="s">
        <v>655</v>
      </c>
      <c r="D1471" s="2" t="s">
        <v>99</v>
      </c>
      <c r="E1471" s="2" t="s">
        <v>163</v>
      </c>
      <c r="F1471" s="2" t="s">
        <v>168</v>
      </c>
      <c r="G1471" s="2">
        <v>779</v>
      </c>
      <c r="H1471" s="2" t="s">
        <v>91</v>
      </c>
      <c r="I1471" s="2" t="s">
        <v>72</v>
      </c>
      <c r="J1471" s="2">
        <v>2</v>
      </c>
      <c r="K1471" s="2"/>
    </row>
    <row r="1472" spans="1:11" x14ac:dyDescent="0.15">
      <c r="A1472" s="2" t="s">
        <v>654</v>
      </c>
      <c r="B1472" s="2" t="s">
        <v>122</v>
      </c>
      <c r="C1472" s="16" t="s">
        <v>655</v>
      </c>
      <c r="D1472" s="2" t="s">
        <v>99</v>
      </c>
      <c r="E1472" s="2" t="s">
        <v>163</v>
      </c>
      <c r="F1472" s="2" t="s">
        <v>463</v>
      </c>
      <c r="G1472" s="2">
        <v>786</v>
      </c>
      <c r="H1472" s="2" t="s">
        <v>91</v>
      </c>
      <c r="I1472" s="2" t="s">
        <v>76</v>
      </c>
      <c r="J1472" s="2">
        <v>1</v>
      </c>
      <c r="K1472" s="2"/>
    </row>
    <row r="1473" spans="1:11" x14ac:dyDescent="0.15">
      <c r="A1473" s="2" t="s">
        <v>654</v>
      </c>
      <c r="B1473" s="2" t="s">
        <v>122</v>
      </c>
      <c r="C1473" s="16" t="s">
        <v>655</v>
      </c>
      <c r="D1473" s="2" t="s">
        <v>99</v>
      </c>
      <c r="E1473" s="2" t="s">
        <v>163</v>
      </c>
      <c r="F1473" s="2" t="s">
        <v>167</v>
      </c>
      <c r="G1473" s="2">
        <v>853</v>
      </c>
      <c r="H1473" s="2" t="s">
        <v>91</v>
      </c>
      <c r="I1473" s="2" t="s">
        <v>80</v>
      </c>
      <c r="J1473" s="2">
        <v>2</v>
      </c>
      <c r="K1473" s="2"/>
    </row>
    <row r="1474" spans="1:11" x14ac:dyDescent="0.15">
      <c r="A1474" s="2" t="s">
        <v>654</v>
      </c>
      <c r="B1474" s="2" t="s">
        <v>122</v>
      </c>
      <c r="C1474" s="16" t="s">
        <v>655</v>
      </c>
      <c r="D1474" s="2" t="s">
        <v>99</v>
      </c>
      <c r="E1474" s="2" t="s">
        <v>163</v>
      </c>
      <c r="F1474" s="2" t="s">
        <v>84</v>
      </c>
      <c r="G1474" s="2">
        <v>1044</v>
      </c>
      <c r="H1474" s="2" t="s">
        <v>91</v>
      </c>
      <c r="I1474" s="2" t="s">
        <v>85</v>
      </c>
      <c r="J1474" s="2">
        <v>2</v>
      </c>
      <c r="K1474" s="2"/>
    </row>
    <row r="1475" spans="1:11" x14ac:dyDescent="0.15">
      <c r="A1475" s="2" t="s">
        <v>654</v>
      </c>
      <c r="B1475" s="2" t="s">
        <v>122</v>
      </c>
      <c r="C1475" s="16" t="s">
        <v>655</v>
      </c>
      <c r="D1475" s="2" t="s">
        <v>99</v>
      </c>
      <c r="E1475" s="2" t="s">
        <v>163</v>
      </c>
      <c r="F1475" s="2" t="s">
        <v>133</v>
      </c>
      <c r="G1475" s="2">
        <v>1025</v>
      </c>
      <c r="H1475" s="2" t="s">
        <v>91</v>
      </c>
      <c r="I1475" s="2" t="s">
        <v>87</v>
      </c>
      <c r="J1475" s="2">
        <v>3</v>
      </c>
      <c r="K1475" s="2"/>
    </row>
    <row r="1476" spans="1:11" x14ac:dyDescent="0.15">
      <c r="A1476" s="2" t="s">
        <v>654</v>
      </c>
      <c r="B1476" s="2" t="s">
        <v>122</v>
      </c>
      <c r="C1476" s="16" t="s">
        <v>655</v>
      </c>
      <c r="D1476" s="2" t="s">
        <v>99</v>
      </c>
      <c r="E1476" s="2" t="s">
        <v>163</v>
      </c>
      <c r="F1476" s="2" t="s">
        <v>200</v>
      </c>
      <c r="G1476" s="2">
        <v>956</v>
      </c>
      <c r="H1476" s="2" t="s">
        <v>91</v>
      </c>
      <c r="I1476" s="2" t="s">
        <v>87</v>
      </c>
      <c r="J1476" s="2">
        <v>3</v>
      </c>
      <c r="K1476" s="2"/>
    </row>
    <row r="1477" spans="1:11" x14ac:dyDescent="0.15">
      <c r="A1477" s="2" t="s">
        <v>654</v>
      </c>
      <c r="B1477" s="2" t="s">
        <v>122</v>
      </c>
      <c r="C1477" s="16" t="s">
        <v>655</v>
      </c>
      <c r="D1477" s="2" t="s">
        <v>233</v>
      </c>
      <c r="E1477" s="2" t="s">
        <v>163</v>
      </c>
      <c r="F1477" s="2" t="s">
        <v>138</v>
      </c>
      <c r="G1477" s="2">
        <v>969</v>
      </c>
      <c r="H1477" s="2" t="s">
        <v>91</v>
      </c>
      <c r="I1477" s="2" t="s">
        <v>87</v>
      </c>
      <c r="J1477" s="2">
        <v>3</v>
      </c>
      <c r="K1477" s="2"/>
    </row>
    <row r="1478" spans="1:11" x14ac:dyDescent="0.15">
      <c r="A1478" s="2" t="s">
        <v>654</v>
      </c>
      <c r="B1478" s="2" t="s">
        <v>122</v>
      </c>
      <c r="C1478" s="31" t="s">
        <v>655</v>
      </c>
      <c r="D1478" s="16" t="s">
        <v>239</v>
      </c>
      <c r="E1478" s="2" t="s">
        <v>236</v>
      </c>
      <c r="F1478" s="2" t="s">
        <v>237</v>
      </c>
      <c r="G1478" s="2">
        <v>3475</v>
      </c>
      <c r="H1478" s="2" t="s">
        <v>91</v>
      </c>
      <c r="I1478" s="2" t="s">
        <v>238</v>
      </c>
      <c r="J1478" s="2" t="s">
        <v>232</v>
      </c>
      <c r="K1478" s="2"/>
    </row>
    <row r="1479" spans="1:11" x14ac:dyDescent="0.15">
      <c r="A1479" s="2" t="s">
        <v>654</v>
      </c>
      <c r="B1479" s="2" t="s">
        <v>122</v>
      </c>
      <c r="C1479" s="16" t="s">
        <v>655</v>
      </c>
      <c r="D1479" s="2" t="s">
        <v>239</v>
      </c>
      <c r="E1479" s="2" t="s">
        <v>236</v>
      </c>
      <c r="F1479" s="2" t="s">
        <v>289</v>
      </c>
      <c r="G1479" s="2">
        <v>1927</v>
      </c>
      <c r="H1479" s="2" t="s">
        <v>91</v>
      </c>
      <c r="I1479" s="2" t="s">
        <v>214</v>
      </c>
      <c r="J1479" s="2">
        <v>2</v>
      </c>
      <c r="K1479" s="2"/>
    </row>
    <row r="1480" spans="1:11" x14ac:dyDescent="0.15">
      <c r="A1480" s="2" t="s">
        <v>654</v>
      </c>
      <c r="B1480" s="2" t="s">
        <v>122</v>
      </c>
      <c r="C1480" s="16" t="s">
        <v>655</v>
      </c>
      <c r="D1480" s="2" t="s">
        <v>239</v>
      </c>
      <c r="E1480" s="2" t="s">
        <v>236</v>
      </c>
      <c r="F1480" s="2" t="s">
        <v>348</v>
      </c>
      <c r="G1480" s="2">
        <v>1937</v>
      </c>
      <c r="H1480" s="2" t="s">
        <v>91</v>
      </c>
      <c r="I1480" s="2" t="s">
        <v>336</v>
      </c>
      <c r="J1480" s="2">
        <v>1</v>
      </c>
      <c r="K1480" s="2"/>
    </row>
    <row r="1481" spans="1:11" x14ac:dyDescent="0.15">
      <c r="A1481" s="2" t="s">
        <v>654</v>
      </c>
      <c r="B1481" s="2" t="s">
        <v>122</v>
      </c>
      <c r="C1481" s="16" t="s">
        <v>655</v>
      </c>
      <c r="D1481" s="2" t="s">
        <v>239</v>
      </c>
      <c r="E1481" s="2" t="s">
        <v>236</v>
      </c>
      <c r="F1481" s="2" t="s">
        <v>253</v>
      </c>
      <c r="G1481" s="2">
        <v>3174</v>
      </c>
      <c r="H1481" s="2" t="s">
        <v>91</v>
      </c>
      <c r="I1481" s="2" t="s">
        <v>214</v>
      </c>
      <c r="J1481" s="2">
        <v>3</v>
      </c>
      <c r="K1481" s="2"/>
    </row>
    <row r="1482" spans="1:11" x14ac:dyDescent="0.15">
      <c r="A1482" s="2" t="s">
        <v>654</v>
      </c>
      <c r="B1482" s="2" t="s">
        <v>122</v>
      </c>
      <c r="C1482" s="16" t="s">
        <v>655</v>
      </c>
      <c r="D1482" s="2" t="s">
        <v>239</v>
      </c>
      <c r="E1482" s="2" t="s">
        <v>236</v>
      </c>
      <c r="F1482" s="2" t="s">
        <v>339</v>
      </c>
      <c r="G1482" s="2">
        <v>3301</v>
      </c>
      <c r="H1482" s="2" t="s">
        <v>91</v>
      </c>
      <c r="I1482" s="2" t="s">
        <v>204</v>
      </c>
      <c r="J1482" s="2">
        <v>1</v>
      </c>
      <c r="K1482" s="2"/>
    </row>
    <row r="1483" spans="1:11" x14ac:dyDescent="0.15">
      <c r="A1483" s="36" t="s">
        <v>654</v>
      </c>
      <c r="B1483" s="36" t="s">
        <v>122</v>
      </c>
      <c r="C1483" s="37" t="s">
        <v>655</v>
      </c>
      <c r="D1483" s="36" t="s">
        <v>239</v>
      </c>
      <c r="E1483" s="36" t="s">
        <v>236</v>
      </c>
      <c r="F1483" s="36" t="s">
        <v>385</v>
      </c>
      <c r="G1483" s="36">
        <v>3560</v>
      </c>
      <c r="H1483" s="36" t="s">
        <v>91</v>
      </c>
      <c r="I1483" s="36" t="s">
        <v>214</v>
      </c>
      <c r="J1483" s="36">
        <v>2</v>
      </c>
      <c r="K1483" s="36"/>
    </row>
    <row r="1484" spans="1:11" x14ac:dyDescent="0.15">
      <c r="A1484" s="36" t="s">
        <v>654</v>
      </c>
      <c r="B1484" s="36" t="s">
        <v>122</v>
      </c>
      <c r="C1484" s="37" t="s">
        <v>655</v>
      </c>
      <c r="D1484" s="36" t="s">
        <v>239</v>
      </c>
      <c r="E1484" s="36" t="s">
        <v>236</v>
      </c>
      <c r="F1484" s="36" t="s">
        <v>223</v>
      </c>
      <c r="G1484" s="36">
        <v>3663</v>
      </c>
      <c r="H1484" s="36" t="s">
        <v>91</v>
      </c>
      <c r="I1484" s="36" t="s">
        <v>214</v>
      </c>
      <c r="J1484" s="36">
        <v>2</v>
      </c>
      <c r="K1484" s="36"/>
    </row>
    <row r="1485" spans="1:11" x14ac:dyDescent="0.15">
      <c r="A1485" s="36" t="s">
        <v>654</v>
      </c>
      <c r="B1485" s="36" t="s">
        <v>122</v>
      </c>
      <c r="C1485" s="37" t="s">
        <v>655</v>
      </c>
      <c r="D1485" s="36" t="s">
        <v>239</v>
      </c>
      <c r="E1485" s="36" t="s">
        <v>236</v>
      </c>
      <c r="F1485" s="36" t="s">
        <v>252</v>
      </c>
      <c r="G1485" s="36">
        <v>4304</v>
      </c>
      <c r="H1485" s="36" t="s">
        <v>91</v>
      </c>
      <c r="I1485" s="36" t="s">
        <v>214</v>
      </c>
      <c r="J1485" s="36">
        <v>3</v>
      </c>
      <c r="K1485" s="36"/>
    </row>
    <row r="1486" spans="1:11" x14ac:dyDescent="0.15">
      <c r="A1486" s="2" t="s">
        <v>654</v>
      </c>
      <c r="B1486" s="2" t="s">
        <v>122</v>
      </c>
      <c r="C1486" s="16" t="s">
        <v>655</v>
      </c>
      <c r="D1486" s="2" t="s">
        <v>239</v>
      </c>
      <c r="E1486" s="2" t="s">
        <v>216</v>
      </c>
      <c r="F1486" s="2" t="s">
        <v>403</v>
      </c>
      <c r="G1486" s="2">
        <v>1850</v>
      </c>
      <c r="H1486" s="2" t="s">
        <v>91</v>
      </c>
      <c r="I1486" s="2" t="s">
        <v>206</v>
      </c>
      <c r="J1486" s="2">
        <v>1</v>
      </c>
      <c r="K1486" s="2"/>
    </row>
    <row r="1487" spans="1:11" x14ac:dyDescent="0.15">
      <c r="A1487" s="2" t="s">
        <v>654</v>
      </c>
      <c r="B1487" s="2" t="s">
        <v>122</v>
      </c>
      <c r="C1487" s="16" t="s">
        <v>655</v>
      </c>
      <c r="D1487" s="2" t="s">
        <v>239</v>
      </c>
      <c r="E1487" s="2" t="s">
        <v>216</v>
      </c>
      <c r="F1487" s="2" t="s">
        <v>420</v>
      </c>
      <c r="G1487" s="2">
        <v>2226</v>
      </c>
      <c r="H1487" s="2" t="s">
        <v>91</v>
      </c>
      <c r="I1487" s="2" t="s">
        <v>206</v>
      </c>
      <c r="J1487" s="2">
        <v>1</v>
      </c>
      <c r="K1487" s="2"/>
    </row>
    <row r="1488" spans="1:11" x14ac:dyDescent="0.15">
      <c r="A1488" s="2" t="s">
        <v>654</v>
      </c>
      <c r="B1488" s="2" t="s">
        <v>122</v>
      </c>
      <c r="C1488" s="16" t="s">
        <v>655</v>
      </c>
      <c r="D1488" s="2" t="s">
        <v>239</v>
      </c>
      <c r="E1488" s="2" t="s">
        <v>216</v>
      </c>
      <c r="F1488" s="2" t="s">
        <v>285</v>
      </c>
      <c r="G1488" s="2">
        <v>2151</v>
      </c>
      <c r="H1488" s="2" t="s">
        <v>91</v>
      </c>
      <c r="I1488" s="2" t="s">
        <v>204</v>
      </c>
      <c r="J1488" s="2">
        <v>2</v>
      </c>
      <c r="K1488" s="2"/>
    </row>
    <row r="1489" spans="1:11" x14ac:dyDescent="0.15">
      <c r="A1489" s="2" t="s">
        <v>654</v>
      </c>
      <c r="B1489" s="2" t="s">
        <v>122</v>
      </c>
      <c r="C1489" s="16" t="s">
        <v>655</v>
      </c>
      <c r="D1489" s="2" t="s">
        <v>239</v>
      </c>
      <c r="E1489" s="2" t="s">
        <v>216</v>
      </c>
      <c r="F1489" s="2" t="s">
        <v>657</v>
      </c>
      <c r="G1489" s="2">
        <v>4079</v>
      </c>
      <c r="H1489" s="2" t="s">
        <v>91</v>
      </c>
      <c r="I1489" s="2" t="s">
        <v>204</v>
      </c>
      <c r="J1489" s="2">
        <v>1</v>
      </c>
      <c r="K1489" s="2"/>
    </row>
    <row r="1490" spans="1:11" x14ac:dyDescent="0.15">
      <c r="A1490" s="2" t="s">
        <v>654</v>
      </c>
      <c r="B1490" s="2" t="s">
        <v>122</v>
      </c>
      <c r="C1490" s="16" t="s">
        <v>655</v>
      </c>
      <c r="D1490" s="2" t="s">
        <v>239</v>
      </c>
      <c r="E1490" s="2" t="s">
        <v>216</v>
      </c>
      <c r="F1490" s="2" t="s">
        <v>523</v>
      </c>
      <c r="G1490" s="2">
        <v>2777</v>
      </c>
      <c r="H1490" s="2" t="s">
        <v>91</v>
      </c>
      <c r="I1490" s="2" t="s">
        <v>222</v>
      </c>
      <c r="J1490" s="2">
        <v>1</v>
      </c>
      <c r="K1490" s="2"/>
    </row>
    <row r="1491" spans="1:11" x14ac:dyDescent="0.15">
      <c r="A1491" s="2" t="s">
        <v>654</v>
      </c>
      <c r="B1491" s="2" t="s">
        <v>122</v>
      </c>
      <c r="C1491" s="16" t="s">
        <v>655</v>
      </c>
      <c r="D1491" s="2" t="s">
        <v>239</v>
      </c>
      <c r="E1491" s="2" t="s">
        <v>216</v>
      </c>
      <c r="F1491" s="2" t="s">
        <v>419</v>
      </c>
      <c r="G1491" s="2">
        <v>3455</v>
      </c>
      <c r="H1491" s="2" t="s">
        <v>91</v>
      </c>
      <c r="I1491" s="2" t="s">
        <v>218</v>
      </c>
      <c r="J1491" s="2">
        <v>1</v>
      </c>
      <c r="K1491" s="2"/>
    </row>
    <row r="1492" spans="1:11" x14ac:dyDescent="0.15">
      <c r="A1492" s="2" t="s">
        <v>654</v>
      </c>
      <c r="B1492" s="2" t="s">
        <v>122</v>
      </c>
      <c r="C1492" s="16" t="s">
        <v>655</v>
      </c>
      <c r="D1492" s="2" t="s">
        <v>239</v>
      </c>
      <c r="E1492" s="2" t="s">
        <v>216</v>
      </c>
      <c r="F1492" s="2" t="s">
        <v>227</v>
      </c>
      <c r="G1492" s="2">
        <v>4683</v>
      </c>
      <c r="H1492" s="2" t="s">
        <v>91</v>
      </c>
      <c r="I1492" s="2" t="s">
        <v>204</v>
      </c>
      <c r="J1492" s="2">
        <v>2</v>
      </c>
      <c r="K1492" s="2"/>
    </row>
    <row r="1493" spans="1:11" x14ac:dyDescent="0.15">
      <c r="A1493" s="2" t="s">
        <v>654</v>
      </c>
      <c r="B1493" s="2" t="s">
        <v>122</v>
      </c>
      <c r="C1493" s="16" t="s">
        <v>655</v>
      </c>
      <c r="D1493" s="2" t="s">
        <v>239</v>
      </c>
      <c r="E1493" s="2" t="s">
        <v>216</v>
      </c>
      <c r="F1493" s="2" t="s">
        <v>341</v>
      </c>
      <c r="G1493" s="2">
        <v>3659</v>
      </c>
      <c r="H1493" s="2" t="s">
        <v>91</v>
      </c>
      <c r="I1493" s="2" t="s">
        <v>342</v>
      </c>
      <c r="J1493" s="2">
        <v>3</v>
      </c>
      <c r="K1493" s="2"/>
    </row>
    <row r="1494" spans="1:11" x14ac:dyDescent="0.15">
      <c r="A1494" s="2" t="s">
        <v>654</v>
      </c>
      <c r="B1494" s="2" t="s">
        <v>122</v>
      </c>
      <c r="C1494" s="16" t="s">
        <v>655</v>
      </c>
      <c r="D1494" s="2" t="s">
        <v>239</v>
      </c>
      <c r="E1494" s="2" t="s">
        <v>216</v>
      </c>
      <c r="F1494" s="2" t="s">
        <v>339</v>
      </c>
      <c r="G1494" s="2">
        <v>4233</v>
      </c>
      <c r="H1494" s="2" t="s">
        <v>91</v>
      </c>
      <c r="I1494" s="2" t="s">
        <v>204</v>
      </c>
      <c r="J1494" s="2">
        <v>1</v>
      </c>
      <c r="K1494" s="2"/>
    </row>
    <row r="1495" spans="1:11" x14ac:dyDescent="0.15">
      <c r="A1495" s="2" t="s">
        <v>654</v>
      </c>
      <c r="B1495" s="2" t="s">
        <v>122</v>
      </c>
      <c r="C1495" s="16" t="s">
        <v>655</v>
      </c>
      <c r="D1495" s="2" t="s">
        <v>239</v>
      </c>
      <c r="E1495" s="2" t="s">
        <v>216</v>
      </c>
      <c r="F1495" s="2" t="s">
        <v>224</v>
      </c>
      <c r="G1495" s="2">
        <v>4351</v>
      </c>
      <c r="H1495" s="2" t="s">
        <v>91</v>
      </c>
      <c r="I1495" s="2" t="s">
        <v>212</v>
      </c>
      <c r="J1495" s="2">
        <v>2</v>
      </c>
      <c r="K1495" s="2"/>
    </row>
    <row r="1496" spans="1:11" x14ac:dyDescent="0.15">
      <c r="A1496" s="2" t="s">
        <v>654</v>
      </c>
      <c r="B1496" s="2" t="s">
        <v>122</v>
      </c>
      <c r="C1496" s="16" t="s">
        <v>655</v>
      </c>
      <c r="D1496" s="2" t="s">
        <v>239</v>
      </c>
      <c r="E1496" s="2" t="s">
        <v>216</v>
      </c>
      <c r="F1496" s="2" t="s">
        <v>338</v>
      </c>
      <c r="G1496" s="2">
        <v>4688</v>
      </c>
      <c r="H1496" s="2" t="s">
        <v>91</v>
      </c>
      <c r="I1496" s="2" t="s">
        <v>214</v>
      </c>
      <c r="J1496" s="2">
        <v>1</v>
      </c>
      <c r="K1496" s="2"/>
    </row>
    <row r="1497" spans="1:11" x14ac:dyDescent="0.15">
      <c r="A1497" s="2" t="s">
        <v>654</v>
      </c>
      <c r="B1497" s="2" t="s">
        <v>122</v>
      </c>
      <c r="C1497" s="31" t="s">
        <v>655</v>
      </c>
      <c r="D1497" s="16" t="s">
        <v>239</v>
      </c>
      <c r="E1497" s="2" t="s">
        <v>216</v>
      </c>
      <c r="F1497" s="2" t="s">
        <v>228</v>
      </c>
      <c r="G1497" s="2">
        <v>4684</v>
      </c>
      <c r="H1497" s="2" t="s">
        <v>91</v>
      </c>
      <c r="I1497" s="2" t="s">
        <v>222</v>
      </c>
      <c r="J1497" s="2">
        <v>3</v>
      </c>
      <c r="K1497" s="2"/>
    </row>
    <row r="1498" spans="1:11" x14ac:dyDescent="0.15">
      <c r="A1498" s="2" t="s">
        <v>654</v>
      </c>
      <c r="B1498" s="2" t="s">
        <v>122</v>
      </c>
      <c r="C1498" s="16" t="s">
        <v>655</v>
      </c>
      <c r="D1498" s="2" t="s">
        <v>99</v>
      </c>
      <c r="E1498" s="2" t="s">
        <v>216</v>
      </c>
      <c r="F1498" s="2" t="s">
        <v>230</v>
      </c>
      <c r="G1498" s="2">
        <v>5702</v>
      </c>
      <c r="H1498" s="2" t="s">
        <v>91</v>
      </c>
      <c r="I1498" s="2" t="s">
        <v>214</v>
      </c>
      <c r="J1498" s="2">
        <v>3</v>
      </c>
      <c r="K1498" s="2"/>
    </row>
    <row r="1499" spans="1:11" x14ac:dyDescent="0.15">
      <c r="A1499" s="2" t="s">
        <v>654</v>
      </c>
      <c r="B1499" s="2" t="s">
        <v>122</v>
      </c>
      <c r="C1499" s="16" t="s">
        <v>655</v>
      </c>
      <c r="D1499" s="2" t="s">
        <v>99</v>
      </c>
      <c r="E1499" s="2" t="s">
        <v>290</v>
      </c>
      <c r="F1499" s="2" t="s">
        <v>355</v>
      </c>
      <c r="G1499" s="2">
        <v>2196</v>
      </c>
      <c r="H1499" s="2" t="s">
        <v>91</v>
      </c>
      <c r="I1499" s="2" t="s">
        <v>81</v>
      </c>
      <c r="J1499" s="2">
        <v>1</v>
      </c>
      <c r="K1499" s="2"/>
    </row>
    <row r="1500" spans="1:11" x14ac:dyDescent="0.15">
      <c r="A1500" s="2" t="s">
        <v>654</v>
      </c>
      <c r="B1500" s="2" t="s">
        <v>122</v>
      </c>
      <c r="C1500" s="16" t="s">
        <v>655</v>
      </c>
      <c r="D1500" s="2" t="s">
        <v>99</v>
      </c>
      <c r="E1500" s="2" t="s">
        <v>290</v>
      </c>
      <c r="F1500" s="2" t="s">
        <v>531</v>
      </c>
      <c r="G1500" s="2">
        <v>2242</v>
      </c>
      <c r="H1500" s="2" t="s">
        <v>91</v>
      </c>
      <c r="I1500" s="2" t="s">
        <v>81</v>
      </c>
      <c r="J1500" s="2">
        <v>1</v>
      </c>
      <c r="K1500" s="2"/>
    </row>
    <row r="1501" spans="1:11" x14ac:dyDescent="0.15">
      <c r="A1501" s="2" t="s">
        <v>654</v>
      </c>
      <c r="B1501" s="2" t="s">
        <v>122</v>
      </c>
      <c r="C1501" s="16" t="s">
        <v>655</v>
      </c>
      <c r="D1501" s="2" t="s">
        <v>99</v>
      </c>
      <c r="E1501" s="2" t="s">
        <v>290</v>
      </c>
      <c r="F1501" s="2" t="s">
        <v>354</v>
      </c>
      <c r="G1501" s="2">
        <v>3363</v>
      </c>
      <c r="H1501" s="2" t="s">
        <v>91</v>
      </c>
      <c r="I1501" s="2" t="s">
        <v>77</v>
      </c>
      <c r="J1501" s="2">
        <v>1</v>
      </c>
      <c r="K1501" s="2"/>
    </row>
    <row r="1502" spans="1:11" x14ac:dyDescent="0.15">
      <c r="A1502" s="2" t="s">
        <v>654</v>
      </c>
      <c r="B1502" s="2" t="s">
        <v>122</v>
      </c>
      <c r="C1502" s="16" t="s">
        <v>655</v>
      </c>
      <c r="D1502" s="2" t="s">
        <v>99</v>
      </c>
      <c r="E1502" s="2" t="s">
        <v>290</v>
      </c>
      <c r="F1502" s="2" t="s">
        <v>176</v>
      </c>
      <c r="G1502" s="2">
        <v>2932</v>
      </c>
      <c r="H1502" s="2" t="s">
        <v>91</v>
      </c>
      <c r="I1502" s="2" t="s">
        <v>78</v>
      </c>
      <c r="J1502" s="2">
        <v>2</v>
      </c>
      <c r="K1502" s="2"/>
    </row>
    <row r="1503" spans="1:11" x14ac:dyDescent="0.15">
      <c r="A1503" s="2" t="s">
        <v>654</v>
      </c>
      <c r="B1503" s="2" t="s">
        <v>122</v>
      </c>
      <c r="C1503" s="16" t="s">
        <v>655</v>
      </c>
      <c r="D1503" s="2" t="s">
        <v>99</v>
      </c>
      <c r="E1503" s="2" t="s">
        <v>290</v>
      </c>
      <c r="F1503" s="2" t="s">
        <v>168</v>
      </c>
      <c r="G1503" s="2">
        <v>2620</v>
      </c>
      <c r="H1503" s="2" t="s">
        <v>91</v>
      </c>
      <c r="I1503" s="2" t="s">
        <v>72</v>
      </c>
      <c r="J1503" s="2">
        <v>2</v>
      </c>
      <c r="K1503" s="2"/>
    </row>
    <row r="1504" spans="1:11" x14ac:dyDescent="0.15">
      <c r="A1504" s="2" t="s">
        <v>654</v>
      </c>
      <c r="B1504" s="2" t="s">
        <v>122</v>
      </c>
      <c r="C1504" s="16" t="s">
        <v>655</v>
      </c>
      <c r="D1504" s="2" t="s">
        <v>99</v>
      </c>
      <c r="E1504" s="2" t="s">
        <v>290</v>
      </c>
      <c r="F1504" s="2" t="s">
        <v>497</v>
      </c>
      <c r="G1504" s="2">
        <v>2964</v>
      </c>
      <c r="H1504" s="2" t="s">
        <v>91</v>
      </c>
      <c r="I1504" s="2" t="s">
        <v>88</v>
      </c>
      <c r="J1504" s="2">
        <v>1</v>
      </c>
      <c r="K1504" s="2"/>
    </row>
    <row r="1505" spans="1:11" x14ac:dyDescent="0.15">
      <c r="A1505" s="2" t="s">
        <v>654</v>
      </c>
      <c r="B1505" s="2" t="s">
        <v>122</v>
      </c>
      <c r="C1505" s="16" t="s">
        <v>655</v>
      </c>
      <c r="D1505" s="2" t="s">
        <v>99</v>
      </c>
      <c r="E1505" s="2" t="s">
        <v>290</v>
      </c>
      <c r="F1505" s="2" t="s">
        <v>498</v>
      </c>
      <c r="G1505" s="2">
        <v>3674</v>
      </c>
      <c r="H1505" s="2" t="s">
        <v>91</v>
      </c>
      <c r="I1505" s="2" t="s">
        <v>88</v>
      </c>
      <c r="J1505" s="2">
        <v>1</v>
      </c>
      <c r="K1505" s="2"/>
    </row>
    <row r="1506" spans="1:11" x14ac:dyDescent="0.15">
      <c r="A1506" s="2" t="s">
        <v>654</v>
      </c>
      <c r="B1506" s="2" t="s">
        <v>122</v>
      </c>
      <c r="C1506" s="31" t="s">
        <v>655</v>
      </c>
      <c r="D1506" s="16" t="s">
        <v>99</v>
      </c>
      <c r="E1506" s="2" t="s">
        <v>290</v>
      </c>
      <c r="F1506" s="2" t="s">
        <v>179</v>
      </c>
      <c r="G1506" s="2">
        <v>3724</v>
      </c>
      <c r="H1506" s="2" t="s">
        <v>91</v>
      </c>
      <c r="I1506" s="2" t="s">
        <v>81</v>
      </c>
      <c r="J1506" s="2">
        <v>2</v>
      </c>
      <c r="K1506" s="2"/>
    </row>
    <row r="1507" spans="1:11" x14ac:dyDescent="0.15">
      <c r="A1507" s="2" t="s">
        <v>654</v>
      </c>
      <c r="B1507" s="2" t="s">
        <v>122</v>
      </c>
      <c r="C1507" s="16" t="s">
        <v>655</v>
      </c>
      <c r="D1507" s="2" t="s">
        <v>357</v>
      </c>
      <c r="E1507" s="2" t="s">
        <v>290</v>
      </c>
      <c r="F1507" s="2" t="s">
        <v>139</v>
      </c>
      <c r="G1507" s="2">
        <v>4152</v>
      </c>
      <c r="H1507" s="2" t="s">
        <v>91</v>
      </c>
      <c r="I1507" s="2" t="s">
        <v>78</v>
      </c>
      <c r="J1507" s="2">
        <v>3</v>
      </c>
      <c r="K1507" s="2"/>
    </row>
    <row r="1508" spans="1:11" x14ac:dyDescent="0.15">
      <c r="A1508" s="2" t="s">
        <v>654</v>
      </c>
      <c r="B1508" s="2" t="s">
        <v>122</v>
      </c>
      <c r="C1508" s="16" t="s">
        <v>655</v>
      </c>
      <c r="D1508" s="2" t="s">
        <v>108</v>
      </c>
      <c r="E1508" s="2" t="s">
        <v>185</v>
      </c>
      <c r="F1508" s="2" t="s">
        <v>542</v>
      </c>
      <c r="G1508" s="2">
        <v>362</v>
      </c>
      <c r="H1508" s="2" t="s">
        <v>91</v>
      </c>
      <c r="I1508" s="2" t="s">
        <v>214</v>
      </c>
      <c r="J1508" s="2">
        <v>2</v>
      </c>
      <c r="K1508" s="2">
        <v>-0.9</v>
      </c>
    </row>
    <row r="1509" spans="1:11" x14ac:dyDescent="0.15">
      <c r="A1509" s="2" t="s">
        <v>654</v>
      </c>
      <c r="B1509" s="2" t="s">
        <v>122</v>
      </c>
      <c r="C1509" s="16" t="s">
        <v>655</v>
      </c>
      <c r="D1509" s="2" t="s">
        <v>108</v>
      </c>
      <c r="E1509" s="2" t="s">
        <v>185</v>
      </c>
      <c r="F1509" s="2" t="s">
        <v>513</v>
      </c>
      <c r="G1509" s="2">
        <v>332</v>
      </c>
      <c r="H1509" s="2" t="s">
        <v>91</v>
      </c>
      <c r="I1509" s="2" t="s">
        <v>74</v>
      </c>
      <c r="J1509" s="2">
        <v>1</v>
      </c>
      <c r="K1509" s="2">
        <v>-0.7</v>
      </c>
    </row>
    <row r="1510" spans="1:11" x14ac:dyDescent="0.15">
      <c r="A1510" s="36" t="s">
        <v>654</v>
      </c>
      <c r="B1510" s="36" t="s">
        <v>122</v>
      </c>
      <c r="C1510" s="37" t="s">
        <v>655</v>
      </c>
      <c r="D1510" s="36" t="s">
        <v>357</v>
      </c>
      <c r="E1510" s="36" t="s">
        <v>185</v>
      </c>
      <c r="F1510" s="36" t="s">
        <v>461</v>
      </c>
      <c r="G1510" s="36">
        <v>345</v>
      </c>
      <c r="H1510" s="36" t="s">
        <v>91</v>
      </c>
      <c r="I1510" s="36" t="s">
        <v>74</v>
      </c>
      <c r="J1510" s="36">
        <v>1</v>
      </c>
      <c r="K1510" s="36">
        <v>-0.9</v>
      </c>
    </row>
    <row r="1511" spans="1:11" x14ac:dyDescent="0.15">
      <c r="A1511" s="36" t="s">
        <v>654</v>
      </c>
      <c r="B1511" s="36" t="s">
        <v>122</v>
      </c>
      <c r="C1511" s="37" t="s">
        <v>655</v>
      </c>
      <c r="D1511" s="36" t="s">
        <v>108</v>
      </c>
      <c r="E1511" s="36" t="s">
        <v>185</v>
      </c>
      <c r="F1511" s="36" t="s">
        <v>427</v>
      </c>
      <c r="G1511" s="36">
        <v>302</v>
      </c>
      <c r="H1511" s="36" t="s">
        <v>91</v>
      </c>
      <c r="I1511" s="36" t="s">
        <v>336</v>
      </c>
      <c r="J1511" s="36">
        <v>1</v>
      </c>
      <c r="K1511" s="36">
        <v>-0.7</v>
      </c>
    </row>
    <row r="1512" spans="1:11" x14ac:dyDescent="0.15">
      <c r="A1512" s="2" t="s">
        <v>654</v>
      </c>
      <c r="B1512" s="2" t="s">
        <v>122</v>
      </c>
      <c r="C1512" s="16" t="s">
        <v>655</v>
      </c>
      <c r="D1512" s="2" t="s">
        <v>108</v>
      </c>
      <c r="E1512" s="2" t="s">
        <v>185</v>
      </c>
      <c r="F1512" s="2" t="s">
        <v>187</v>
      </c>
      <c r="G1512" s="2">
        <v>328</v>
      </c>
      <c r="H1512" s="2" t="s">
        <v>91</v>
      </c>
      <c r="I1512" s="2" t="s">
        <v>98</v>
      </c>
      <c r="J1512" s="2">
        <v>2</v>
      </c>
      <c r="K1512" s="2">
        <v>-0.9</v>
      </c>
    </row>
    <row r="1513" spans="1:11" x14ac:dyDescent="0.15">
      <c r="A1513" s="2" t="s">
        <v>654</v>
      </c>
      <c r="B1513" s="2" t="s">
        <v>122</v>
      </c>
      <c r="C1513" s="16" t="s">
        <v>655</v>
      </c>
      <c r="D1513" s="2" t="s">
        <v>108</v>
      </c>
      <c r="E1513" s="2" t="s">
        <v>185</v>
      </c>
      <c r="F1513" s="2" t="s">
        <v>366</v>
      </c>
      <c r="G1513" s="2">
        <v>372</v>
      </c>
      <c r="H1513" s="2" t="s">
        <v>91</v>
      </c>
      <c r="I1513" s="2" t="s">
        <v>72</v>
      </c>
      <c r="J1513" s="2">
        <v>1</v>
      </c>
      <c r="K1513" s="2">
        <v>-0.6</v>
      </c>
    </row>
    <row r="1514" spans="1:11" x14ac:dyDescent="0.15">
      <c r="A1514" s="2" t="s">
        <v>654</v>
      </c>
      <c r="B1514" s="2" t="s">
        <v>122</v>
      </c>
      <c r="C1514" s="16" t="s">
        <v>655</v>
      </c>
      <c r="D1514" s="2" t="s">
        <v>357</v>
      </c>
      <c r="E1514" s="2" t="s">
        <v>185</v>
      </c>
      <c r="F1514" s="2" t="s">
        <v>492</v>
      </c>
      <c r="G1514" s="2">
        <v>340</v>
      </c>
      <c r="H1514" s="2" t="s">
        <v>91</v>
      </c>
      <c r="I1514" s="2" t="s">
        <v>74</v>
      </c>
      <c r="J1514" s="2">
        <v>1</v>
      </c>
      <c r="K1514" s="2">
        <v>-0.4</v>
      </c>
    </row>
    <row r="1515" spans="1:11" x14ac:dyDescent="0.15">
      <c r="A1515" s="2" t="s">
        <v>654</v>
      </c>
      <c r="B1515" s="2" t="s">
        <v>122</v>
      </c>
      <c r="C1515" s="16" t="s">
        <v>655</v>
      </c>
      <c r="D1515" s="2" t="s">
        <v>357</v>
      </c>
      <c r="E1515" s="2" t="s">
        <v>185</v>
      </c>
      <c r="F1515" s="2" t="s">
        <v>658</v>
      </c>
      <c r="G1515" s="2">
        <v>406</v>
      </c>
      <c r="H1515" s="2" t="s">
        <v>91</v>
      </c>
      <c r="I1515" s="2" t="s">
        <v>203</v>
      </c>
      <c r="J1515" s="2">
        <v>1</v>
      </c>
      <c r="K1515" s="2">
        <v>-0.3</v>
      </c>
    </row>
    <row r="1516" spans="1:11" x14ac:dyDescent="0.15">
      <c r="A1516" s="2" t="s">
        <v>654</v>
      </c>
      <c r="B1516" s="2" t="s">
        <v>122</v>
      </c>
      <c r="C1516" s="16" t="s">
        <v>655</v>
      </c>
      <c r="D1516" s="2" t="s">
        <v>108</v>
      </c>
      <c r="E1516" s="2" t="s">
        <v>185</v>
      </c>
      <c r="F1516" s="2" t="s">
        <v>258</v>
      </c>
      <c r="G1516" s="2">
        <v>371</v>
      </c>
      <c r="H1516" s="2" t="s">
        <v>91</v>
      </c>
      <c r="I1516" s="2" t="s">
        <v>203</v>
      </c>
      <c r="J1516" s="2">
        <v>2</v>
      </c>
      <c r="K1516" s="2">
        <v>0.3</v>
      </c>
    </row>
    <row r="1517" spans="1:11" x14ac:dyDescent="0.15">
      <c r="A1517" s="2" t="s">
        <v>654</v>
      </c>
      <c r="B1517" s="2" t="s">
        <v>122</v>
      </c>
      <c r="C1517" s="16" t="s">
        <v>655</v>
      </c>
      <c r="D1517" s="2" t="s">
        <v>108</v>
      </c>
      <c r="E1517" s="2" t="s">
        <v>185</v>
      </c>
      <c r="F1517" s="2" t="s">
        <v>547</v>
      </c>
      <c r="G1517" s="2">
        <v>366</v>
      </c>
      <c r="H1517" s="2" t="s">
        <v>91</v>
      </c>
      <c r="I1517" s="2" t="s">
        <v>73</v>
      </c>
      <c r="J1517" s="2">
        <v>1</v>
      </c>
      <c r="K1517" s="2">
        <v>-0.7</v>
      </c>
    </row>
    <row r="1518" spans="1:11" x14ac:dyDescent="0.15">
      <c r="A1518" s="2" t="s">
        <v>654</v>
      </c>
      <c r="B1518" s="2" t="s">
        <v>122</v>
      </c>
      <c r="C1518" s="16" t="s">
        <v>655</v>
      </c>
      <c r="D1518" s="2" t="s">
        <v>357</v>
      </c>
      <c r="E1518" s="2" t="s">
        <v>185</v>
      </c>
      <c r="F1518" s="2" t="s">
        <v>460</v>
      </c>
      <c r="G1518" s="2">
        <v>373</v>
      </c>
      <c r="H1518" s="2" t="s">
        <v>91</v>
      </c>
      <c r="I1518" s="2" t="s">
        <v>79</v>
      </c>
      <c r="J1518" s="2">
        <v>1</v>
      </c>
      <c r="K1518" s="2">
        <v>-1.2</v>
      </c>
    </row>
    <row r="1519" spans="1:11" x14ac:dyDescent="0.15">
      <c r="A1519" s="2" t="s">
        <v>654</v>
      </c>
      <c r="B1519" s="2" t="s">
        <v>122</v>
      </c>
      <c r="C1519" s="16" t="s">
        <v>655</v>
      </c>
      <c r="D1519" s="2" t="s">
        <v>357</v>
      </c>
      <c r="E1519" s="2" t="s">
        <v>185</v>
      </c>
      <c r="F1519" s="2" t="s">
        <v>260</v>
      </c>
      <c r="G1519" s="2">
        <v>378</v>
      </c>
      <c r="H1519" s="2" t="s">
        <v>91</v>
      </c>
      <c r="I1519" s="2" t="s">
        <v>212</v>
      </c>
      <c r="J1519" s="2">
        <v>2</v>
      </c>
      <c r="K1519" s="2">
        <v>-0.8</v>
      </c>
    </row>
    <row r="1520" spans="1:11" x14ac:dyDescent="0.15">
      <c r="A1520" s="2" t="s">
        <v>654</v>
      </c>
      <c r="B1520" s="2" t="s">
        <v>122</v>
      </c>
      <c r="C1520" s="16" t="s">
        <v>655</v>
      </c>
      <c r="D1520" s="2" t="s">
        <v>108</v>
      </c>
      <c r="E1520" s="2" t="s">
        <v>185</v>
      </c>
      <c r="F1520" s="2" t="s">
        <v>659</v>
      </c>
      <c r="G1520" s="2">
        <v>406</v>
      </c>
      <c r="H1520" s="2" t="s">
        <v>91</v>
      </c>
      <c r="I1520" s="2" t="s">
        <v>208</v>
      </c>
      <c r="J1520" s="2">
        <v>1</v>
      </c>
      <c r="K1520" s="2">
        <v>-0.9</v>
      </c>
    </row>
    <row r="1521" spans="1:11" x14ac:dyDescent="0.15">
      <c r="A1521" s="2" t="s">
        <v>654</v>
      </c>
      <c r="B1521" s="2" t="s">
        <v>122</v>
      </c>
      <c r="C1521" s="16" t="s">
        <v>655</v>
      </c>
      <c r="D1521" s="2" t="s">
        <v>357</v>
      </c>
      <c r="E1521" s="2" t="s">
        <v>185</v>
      </c>
      <c r="F1521" s="2" t="s">
        <v>368</v>
      </c>
      <c r="G1521" s="2">
        <v>424</v>
      </c>
      <c r="H1521" s="2" t="s">
        <v>91</v>
      </c>
      <c r="I1521" s="2" t="s">
        <v>77</v>
      </c>
      <c r="J1521" s="2">
        <v>1</v>
      </c>
      <c r="K1521" s="2">
        <v>-0.3</v>
      </c>
    </row>
    <row r="1522" spans="1:11" x14ac:dyDescent="0.15">
      <c r="A1522" s="2" t="s">
        <v>654</v>
      </c>
      <c r="B1522" s="2" t="s">
        <v>122</v>
      </c>
      <c r="C1522" s="16" t="s">
        <v>655</v>
      </c>
      <c r="D1522" s="2" t="s">
        <v>357</v>
      </c>
      <c r="E1522" s="2" t="s">
        <v>185</v>
      </c>
      <c r="F1522" s="2" t="s">
        <v>261</v>
      </c>
      <c r="G1522" s="2">
        <v>463</v>
      </c>
      <c r="H1522" s="2" t="s">
        <v>91</v>
      </c>
      <c r="I1522" s="2" t="s">
        <v>208</v>
      </c>
      <c r="J1522" s="2">
        <v>2</v>
      </c>
      <c r="K1522" s="2">
        <v>1.9</v>
      </c>
    </row>
    <row r="1523" spans="1:11" x14ac:dyDescent="0.15">
      <c r="A1523" s="2" t="s">
        <v>654</v>
      </c>
      <c r="B1523" s="2" t="s">
        <v>122</v>
      </c>
      <c r="C1523" s="16" t="s">
        <v>655</v>
      </c>
      <c r="D1523" s="2" t="s">
        <v>357</v>
      </c>
      <c r="E1523" s="2" t="s">
        <v>185</v>
      </c>
      <c r="F1523" s="2" t="s">
        <v>428</v>
      </c>
      <c r="G1523" s="2">
        <v>441</v>
      </c>
      <c r="H1523" s="2" t="s">
        <v>91</v>
      </c>
      <c r="I1523" s="2" t="s">
        <v>218</v>
      </c>
      <c r="J1523" s="2">
        <v>1</v>
      </c>
      <c r="K1523" s="2">
        <v>1</v>
      </c>
    </row>
    <row r="1524" spans="1:11" x14ac:dyDescent="0.15">
      <c r="A1524" s="2" t="s">
        <v>654</v>
      </c>
      <c r="B1524" s="2" t="s">
        <v>122</v>
      </c>
      <c r="C1524" s="16" t="s">
        <v>655</v>
      </c>
      <c r="D1524" s="2" t="s">
        <v>108</v>
      </c>
      <c r="E1524" s="2" t="s">
        <v>185</v>
      </c>
      <c r="F1524" s="2" t="s">
        <v>264</v>
      </c>
      <c r="G1524" s="2">
        <v>414</v>
      </c>
      <c r="H1524" s="2" t="s">
        <v>91</v>
      </c>
      <c r="I1524" s="2" t="s">
        <v>203</v>
      </c>
      <c r="J1524" s="2">
        <v>2</v>
      </c>
      <c r="K1524" s="2">
        <v>1.9</v>
      </c>
    </row>
    <row r="1525" spans="1:11" x14ac:dyDescent="0.15">
      <c r="A1525" s="2" t="s">
        <v>654</v>
      </c>
      <c r="B1525" s="2" t="s">
        <v>122</v>
      </c>
      <c r="C1525" s="31" t="s">
        <v>655</v>
      </c>
      <c r="D1525" s="16" t="s">
        <v>108</v>
      </c>
      <c r="E1525" s="2" t="s">
        <v>185</v>
      </c>
      <c r="F1525" s="2" t="s">
        <v>365</v>
      </c>
      <c r="G1525" s="2">
        <v>481</v>
      </c>
      <c r="H1525" s="2" t="s">
        <v>91</v>
      </c>
      <c r="I1525" s="2" t="s">
        <v>70</v>
      </c>
      <c r="J1525" s="2">
        <v>1</v>
      </c>
      <c r="K1525" s="2">
        <v>1.9</v>
      </c>
    </row>
    <row r="1526" spans="1:11" x14ac:dyDescent="0.15">
      <c r="A1526" s="2" t="s">
        <v>654</v>
      </c>
      <c r="B1526" s="2" t="s">
        <v>122</v>
      </c>
      <c r="C1526" s="16" t="s">
        <v>655</v>
      </c>
      <c r="D1526" s="2" t="s">
        <v>357</v>
      </c>
      <c r="E1526" s="2" t="s">
        <v>185</v>
      </c>
      <c r="F1526" s="2" t="s">
        <v>141</v>
      </c>
      <c r="G1526" s="2">
        <v>423</v>
      </c>
      <c r="H1526" s="2" t="s">
        <v>91</v>
      </c>
      <c r="I1526" s="2" t="s">
        <v>72</v>
      </c>
      <c r="J1526" s="2">
        <v>3</v>
      </c>
      <c r="K1526" s="2">
        <v>0.6</v>
      </c>
    </row>
    <row r="1527" spans="1:11" x14ac:dyDescent="0.15">
      <c r="A1527" s="2" t="s">
        <v>654</v>
      </c>
      <c r="B1527" s="2" t="s">
        <v>122</v>
      </c>
      <c r="C1527" s="16" t="s">
        <v>655</v>
      </c>
      <c r="D1527" s="2" t="s">
        <v>108</v>
      </c>
      <c r="E1527" s="2" t="s">
        <v>185</v>
      </c>
      <c r="F1527" s="2" t="s">
        <v>265</v>
      </c>
      <c r="G1527" s="2">
        <v>445</v>
      </c>
      <c r="H1527" s="2" t="s">
        <v>91</v>
      </c>
      <c r="I1527" s="2" t="s">
        <v>208</v>
      </c>
      <c r="J1527" s="2">
        <v>2</v>
      </c>
      <c r="K1527" s="2">
        <v>0.5</v>
      </c>
    </row>
    <row r="1528" spans="1:11" x14ac:dyDescent="0.15">
      <c r="A1528" s="2" t="s">
        <v>654</v>
      </c>
      <c r="B1528" s="2" t="s">
        <v>122</v>
      </c>
      <c r="C1528" s="16" t="s">
        <v>655</v>
      </c>
      <c r="D1528" s="2" t="s">
        <v>357</v>
      </c>
      <c r="E1528" s="2" t="s">
        <v>185</v>
      </c>
      <c r="F1528" s="2" t="s">
        <v>112</v>
      </c>
      <c r="G1528" s="2">
        <v>483</v>
      </c>
      <c r="H1528" s="2" t="s">
        <v>91</v>
      </c>
      <c r="I1528" s="2" t="s">
        <v>78</v>
      </c>
      <c r="J1528" s="2">
        <v>3</v>
      </c>
      <c r="K1528" s="2">
        <v>0.2</v>
      </c>
    </row>
    <row r="1529" spans="1:11" x14ac:dyDescent="0.15">
      <c r="A1529" s="36" t="s">
        <v>654</v>
      </c>
      <c r="B1529" s="36" t="s">
        <v>122</v>
      </c>
      <c r="C1529" s="37" t="s">
        <v>655</v>
      </c>
      <c r="D1529" s="36" t="s">
        <v>357</v>
      </c>
      <c r="E1529" s="36" t="s">
        <v>185</v>
      </c>
      <c r="F1529" s="36" t="s">
        <v>283</v>
      </c>
      <c r="G1529" s="36">
        <v>487</v>
      </c>
      <c r="H1529" s="36" t="s">
        <v>91</v>
      </c>
      <c r="I1529" s="36" t="s">
        <v>208</v>
      </c>
      <c r="J1529" s="36">
        <v>1</v>
      </c>
      <c r="K1529" s="36">
        <v>1.8</v>
      </c>
    </row>
    <row r="1530" spans="1:11" x14ac:dyDescent="0.15">
      <c r="A1530" s="2" t="s">
        <v>654</v>
      </c>
      <c r="B1530" s="2" t="s">
        <v>122</v>
      </c>
      <c r="C1530" s="16" t="s">
        <v>655</v>
      </c>
      <c r="D1530" s="2" t="s">
        <v>357</v>
      </c>
      <c r="E1530" s="2" t="s">
        <v>185</v>
      </c>
      <c r="F1530" s="2" t="s">
        <v>295</v>
      </c>
      <c r="G1530" s="2">
        <v>478</v>
      </c>
      <c r="H1530" s="2" t="s">
        <v>91</v>
      </c>
      <c r="I1530" s="2" t="s">
        <v>208</v>
      </c>
      <c r="J1530" s="2">
        <v>3</v>
      </c>
      <c r="K1530" s="2">
        <v>0.4</v>
      </c>
    </row>
    <row r="1531" spans="1:11" x14ac:dyDescent="0.15">
      <c r="A1531" s="2" t="s">
        <v>654</v>
      </c>
      <c r="B1531" s="2" t="s">
        <v>122</v>
      </c>
      <c r="C1531" s="16" t="s">
        <v>655</v>
      </c>
      <c r="D1531" s="2" t="s">
        <v>357</v>
      </c>
      <c r="E1531" s="2" t="s">
        <v>185</v>
      </c>
      <c r="F1531" s="2" t="s">
        <v>192</v>
      </c>
      <c r="G1531" s="2">
        <v>497</v>
      </c>
      <c r="H1531" s="2" t="s">
        <v>91</v>
      </c>
      <c r="I1531" s="2" t="s">
        <v>203</v>
      </c>
      <c r="J1531" s="2">
        <v>1</v>
      </c>
      <c r="K1531" s="2">
        <v>-1</v>
      </c>
    </row>
    <row r="1532" spans="1:11" x14ac:dyDescent="0.15">
      <c r="A1532" s="2" t="s">
        <v>654</v>
      </c>
      <c r="B1532" s="2" t="s">
        <v>122</v>
      </c>
      <c r="C1532" s="16" t="s">
        <v>655</v>
      </c>
      <c r="D1532" s="2" t="s">
        <v>357</v>
      </c>
      <c r="E1532" s="2" t="s">
        <v>163</v>
      </c>
      <c r="F1532" s="2" t="s">
        <v>115</v>
      </c>
      <c r="G1532" s="2">
        <v>821</v>
      </c>
      <c r="H1532" s="2" t="s">
        <v>91</v>
      </c>
      <c r="I1532" s="2" t="s">
        <v>235</v>
      </c>
      <c r="J1532" s="2">
        <v>3</v>
      </c>
      <c r="K1532" s="2"/>
    </row>
    <row r="1533" spans="1:11" x14ac:dyDescent="0.15">
      <c r="A1533" s="36" t="s">
        <v>654</v>
      </c>
      <c r="B1533" s="36" t="s">
        <v>122</v>
      </c>
      <c r="C1533" s="37" t="s">
        <v>655</v>
      </c>
      <c r="D1533" s="36" t="s">
        <v>357</v>
      </c>
      <c r="E1533" s="36" t="s">
        <v>163</v>
      </c>
      <c r="F1533" s="36" t="s">
        <v>268</v>
      </c>
      <c r="G1533" s="36">
        <v>628</v>
      </c>
      <c r="H1533" s="36" t="s">
        <v>91</v>
      </c>
      <c r="I1533" s="36" t="s">
        <v>222</v>
      </c>
      <c r="J1533" s="36">
        <v>2</v>
      </c>
      <c r="K1533" s="36"/>
    </row>
    <row r="1534" spans="1:11" x14ac:dyDescent="0.15">
      <c r="A1534" s="2" t="s">
        <v>654</v>
      </c>
      <c r="B1534" s="2" t="s">
        <v>122</v>
      </c>
      <c r="C1534" s="31" t="s">
        <v>655</v>
      </c>
      <c r="D1534" s="16" t="s">
        <v>357</v>
      </c>
      <c r="E1534" s="2" t="s">
        <v>236</v>
      </c>
      <c r="F1534" s="2" t="s">
        <v>390</v>
      </c>
      <c r="G1534" s="2">
        <v>1789</v>
      </c>
      <c r="H1534" s="2" t="s">
        <v>91</v>
      </c>
      <c r="I1534" s="2" t="s">
        <v>204</v>
      </c>
      <c r="J1534" s="2">
        <v>2</v>
      </c>
      <c r="K1534" s="2"/>
    </row>
    <row r="1535" spans="1:11" x14ac:dyDescent="0.15">
      <c r="A1535" s="2" t="s">
        <v>654</v>
      </c>
      <c r="B1535" s="2" t="s">
        <v>122</v>
      </c>
      <c r="C1535" s="16" t="s">
        <v>655</v>
      </c>
      <c r="D1535" s="2" t="s">
        <v>357</v>
      </c>
      <c r="E1535" s="2" t="s">
        <v>236</v>
      </c>
      <c r="F1535" s="2" t="s">
        <v>360</v>
      </c>
      <c r="G1535" s="2">
        <v>2814</v>
      </c>
      <c r="H1535" s="2" t="s">
        <v>91</v>
      </c>
      <c r="I1535" s="2" t="s">
        <v>214</v>
      </c>
      <c r="J1535" s="2">
        <v>2</v>
      </c>
      <c r="K1535" s="2"/>
    </row>
    <row r="1536" spans="1:11" x14ac:dyDescent="0.15">
      <c r="A1536" s="2" t="s">
        <v>654</v>
      </c>
      <c r="B1536" s="2" t="s">
        <v>122</v>
      </c>
      <c r="C1536" s="16" t="s">
        <v>655</v>
      </c>
      <c r="D1536" s="2" t="s">
        <v>108</v>
      </c>
      <c r="E1536" s="2" t="s">
        <v>236</v>
      </c>
      <c r="F1536" s="2" t="s">
        <v>359</v>
      </c>
      <c r="G1536" s="2">
        <v>2118</v>
      </c>
      <c r="H1536" s="2" t="s">
        <v>91</v>
      </c>
      <c r="I1536" s="2" t="s">
        <v>204</v>
      </c>
      <c r="J1536" s="2">
        <v>1</v>
      </c>
      <c r="K1536" s="2"/>
    </row>
    <row r="1537" spans="1:11" x14ac:dyDescent="0.15">
      <c r="A1537" s="2" t="s">
        <v>654</v>
      </c>
      <c r="B1537" s="2" t="s">
        <v>122</v>
      </c>
      <c r="C1537" s="31" t="s">
        <v>655</v>
      </c>
      <c r="D1537" s="16" t="s">
        <v>357</v>
      </c>
      <c r="E1537" s="2" t="s">
        <v>216</v>
      </c>
      <c r="F1537" s="2" t="s">
        <v>115</v>
      </c>
      <c r="G1537" s="2">
        <v>3261</v>
      </c>
      <c r="H1537" s="2" t="s">
        <v>91</v>
      </c>
      <c r="I1537" s="2" t="s">
        <v>235</v>
      </c>
      <c r="J1537" s="2">
        <v>3</v>
      </c>
      <c r="K1537" s="2"/>
    </row>
    <row r="1538" spans="1:11" x14ac:dyDescent="0.15">
      <c r="A1538" s="2" t="s">
        <v>654</v>
      </c>
      <c r="B1538" s="2" t="s">
        <v>122</v>
      </c>
      <c r="C1538" s="16" t="s">
        <v>655</v>
      </c>
      <c r="D1538" s="2" t="s">
        <v>357</v>
      </c>
      <c r="E1538" s="2" t="s">
        <v>216</v>
      </c>
      <c r="F1538" s="2" t="s">
        <v>660</v>
      </c>
      <c r="G1538" s="2">
        <v>1317</v>
      </c>
      <c r="H1538" s="2" t="s">
        <v>91</v>
      </c>
      <c r="I1538" s="2" t="s">
        <v>336</v>
      </c>
      <c r="J1538" s="2">
        <v>1</v>
      </c>
      <c r="K1538" s="2"/>
    </row>
    <row r="1539" spans="1:11" x14ac:dyDescent="0.15">
      <c r="A1539" s="2" t="s">
        <v>654</v>
      </c>
      <c r="B1539" s="2" t="s">
        <v>122</v>
      </c>
      <c r="C1539" s="16" t="s">
        <v>655</v>
      </c>
      <c r="D1539" s="2" t="s">
        <v>357</v>
      </c>
      <c r="E1539" s="2" t="s">
        <v>216</v>
      </c>
      <c r="F1539" s="2" t="s">
        <v>297</v>
      </c>
      <c r="G1539" s="2">
        <v>1713</v>
      </c>
      <c r="H1539" s="2" t="s">
        <v>91</v>
      </c>
      <c r="I1539" s="2" t="s">
        <v>212</v>
      </c>
      <c r="J1539" s="2">
        <v>2</v>
      </c>
      <c r="K1539" s="2"/>
    </row>
    <row r="1540" spans="1:11" x14ac:dyDescent="0.15">
      <c r="A1540" s="2" t="s">
        <v>654</v>
      </c>
      <c r="B1540" s="2" t="s">
        <v>122</v>
      </c>
      <c r="C1540" s="16" t="s">
        <v>655</v>
      </c>
      <c r="D1540" s="2" t="s">
        <v>357</v>
      </c>
      <c r="E1540" s="2" t="s">
        <v>216</v>
      </c>
      <c r="F1540" s="2" t="s">
        <v>359</v>
      </c>
      <c r="G1540" s="2">
        <v>2343</v>
      </c>
      <c r="H1540" s="2" t="s">
        <v>91</v>
      </c>
      <c r="I1540" s="2" t="s">
        <v>204</v>
      </c>
      <c r="J1540" s="2">
        <v>1</v>
      </c>
      <c r="K1540" s="2"/>
    </row>
    <row r="1541" spans="1:11" x14ac:dyDescent="0.15">
      <c r="A1541" s="2" t="s">
        <v>654</v>
      </c>
      <c r="B1541" s="2" t="s">
        <v>122</v>
      </c>
      <c r="C1541" s="16" t="s">
        <v>655</v>
      </c>
      <c r="D1541" s="2" t="s">
        <v>357</v>
      </c>
      <c r="E1541" s="2" t="s">
        <v>216</v>
      </c>
      <c r="F1541" s="2" t="s">
        <v>278</v>
      </c>
      <c r="G1541" s="2">
        <v>2907</v>
      </c>
      <c r="H1541" s="2" t="s">
        <v>91</v>
      </c>
      <c r="I1541" s="2" t="s">
        <v>222</v>
      </c>
      <c r="J1541" s="2">
        <v>2</v>
      </c>
      <c r="K1541" s="2"/>
    </row>
    <row r="1542" spans="1:11" x14ac:dyDescent="0.15">
      <c r="A1542" s="2" t="s">
        <v>654</v>
      </c>
      <c r="B1542" s="2" t="s">
        <v>122</v>
      </c>
      <c r="C1542" s="16" t="s">
        <v>655</v>
      </c>
      <c r="D1542" s="2" t="s">
        <v>357</v>
      </c>
      <c r="E1542" s="2" t="s">
        <v>216</v>
      </c>
      <c r="F1542" s="2" t="s">
        <v>281</v>
      </c>
      <c r="G1542" s="2">
        <v>3130</v>
      </c>
      <c r="H1542" s="2" t="s">
        <v>91</v>
      </c>
      <c r="I1542" s="2" t="s">
        <v>218</v>
      </c>
      <c r="J1542" s="2">
        <v>3</v>
      </c>
      <c r="K1542" s="2"/>
    </row>
    <row r="1543" spans="1:11" x14ac:dyDescent="0.15">
      <c r="A1543" s="2" t="s">
        <v>654</v>
      </c>
      <c r="B1543" s="2" t="s">
        <v>122</v>
      </c>
      <c r="C1543" s="16" t="s">
        <v>655</v>
      </c>
      <c r="D1543" s="2" t="s">
        <v>108</v>
      </c>
      <c r="E1543" s="2" t="s">
        <v>216</v>
      </c>
      <c r="F1543" s="2" t="s">
        <v>277</v>
      </c>
      <c r="G1543" s="2">
        <v>3111</v>
      </c>
      <c r="H1543" s="2" t="s">
        <v>91</v>
      </c>
      <c r="I1543" s="2" t="s">
        <v>222</v>
      </c>
      <c r="J1543" s="2">
        <v>2</v>
      </c>
      <c r="K1543" s="2"/>
    </row>
    <row r="1544" spans="1:11" x14ac:dyDescent="0.15">
      <c r="A1544" s="36" t="s">
        <v>654</v>
      </c>
      <c r="B1544" s="36" t="s">
        <v>122</v>
      </c>
      <c r="C1544" s="37" t="s">
        <v>655</v>
      </c>
      <c r="D1544" s="36" t="s">
        <v>108</v>
      </c>
      <c r="E1544" s="36" t="s">
        <v>290</v>
      </c>
      <c r="F1544" s="36" t="s">
        <v>576</v>
      </c>
      <c r="G1544" s="36">
        <v>1232</v>
      </c>
      <c r="H1544" s="36" t="s">
        <v>91</v>
      </c>
      <c r="I1544" s="36" t="s">
        <v>98</v>
      </c>
      <c r="J1544" s="36">
        <v>1</v>
      </c>
      <c r="K1544" s="36"/>
    </row>
    <row r="1545" spans="1:11" x14ac:dyDescent="0.15">
      <c r="A1545" s="2" t="s">
        <v>654</v>
      </c>
      <c r="B1545" s="2" t="s">
        <v>122</v>
      </c>
      <c r="C1545" s="16" t="s">
        <v>655</v>
      </c>
      <c r="D1545" s="2" t="s">
        <v>108</v>
      </c>
      <c r="E1545" s="2" t="s">
        <v>290</v>
      </c>
      <c r="F1545" s="2" t="s">
        <v>661</v>
      </c>
      <c r="G1545" s="2">
        <v>1474</v>
      </c>
      <c r="H1545" s="2" t="s">
        <v>91</v>
      </c>
      <c r="I1545" s="2" t="s">
        <v>70</v>
      </c>
      <c r="J1545" s="2">
        <v>1</v>
      </c>
      <c r="K1545" s="2"/>
    </row>
    <row r="1546" spans="1:11" x14ac:dyDescent="0.15">
      <c r="A1546" s="2" t="s">
        <v>654</v>
      </c>
      <c r="B1546" s="2" t="s">
        <v>122</v>
      </c>
      <c r="C1546" s="16" t="s">
        <v>655</v>
      </c>
      <c r="D1546" s="2" t="s">
        <v>108</v>
      </c>
      <c r="E1546" s="2" t="s">
        <v>290</v>
      </c>
      <c r="F1546" s="2" t="s">
        <v>187</v>
      </c>
      <c r="G1546" s="2">
        <v>1851</v>
      </c>
      <c r="H1546" s="2" t="s">
        <v>91</v>
      </c>
      <c r="I1546" s="2" t="s">
        <v>98</v>
      </c>
      <c r="J1546" s="2">
        <v>2</v>
      </c>
      <c r="K1546" s="2"/>
    </row>
    <row r="1547" spans="1:11" x14ac:dyDescent="0.15">
      <c r="A1547" s="2" t="s">
        <v>654</v>
      </c>
      <c r="B1547" s="2" t="s">
        <v>122</v>
      </c>
      <c r="C1547" s="31" t="s">
        <v>655</v>
      </c>
      <c r="D1547" s="16" t="s">
        <v>108</v>
      </c>
      <c r="E1547" s="2" t="s">
        <v>290</v>
      </c>
      <c r="F1547" s="2" t="s">
        <v>143</v>
      </c>
      <c r="G1547" s="2">
        <v>1722</v>
      </c>
      <c r="H1547" s="2" t="s">
        <v>91</v>
      </c>
      <c r="I1547" s="2" t="s">
        <v>79</v>
      </c>
      <c r="J1547" s="2">
        <v>2</v>
      </c>
      <c r="K1547" s="2"/>
    </row>
    <row r="1548" spans="1:11" x14ac:dyDescent="0.15">
      <c r="A1548" s="2" t="s">
        <v>654</v>
      </c>
      <c r="B1548" s="2" t="s">
        <v>122</v>
      </c>
      <c r="C1548" s="16" t="s">
        <v>655</v>
      </c>
      <c r="D1548" s="2" t="s">
        <v>108</v>
      </c>
      <c r="E1548" s="2" t="s">
        <v>290</v>
      </c>
      <c r="F1548" s="2" t="s">
        <v>490</v>
      </c>
      <c r="G1548" s="2">
        <v>1968</v>
      </c>
      <c r="H1548" s="2" t="s">
        <v>91</v>
      </c>
      <c r="I1548" s="2" t="s">
        <v>74</v>
      </c>
      <c r="J1548" s="2">
        <v>1</v>
      </c>
      <c r="K1548" s="2"/>
    </row>
    <row r="1549" spans="1:11" x14ac:dyDescent="0.15">
      <c r="A1549" s="2" t="s">
        <v>654</v>
      </c>
      <c r="B1549" s="2" t="s">
        <v>122</v>
      </c>
      <c r="C1549" s="16" t="s">
        <v>655</v>
      </c>
      <c r="D1549" s="2" t="s">
        <v>108</v>
      </c>
      <c r="E1549" s="2" t="s">
        <v>290</v>
      </c>
      <c r="F1549" s="2" t="s">
        <v>578</v>
      </c>
      <c r="G1549" s="2">
        <v>1997</v>
      </c>
      <c r="H1549" s="2" t="s">
        <v>91</v>
      </c>
      <c r="I1549" s="2" t="s">
        <v>89</v>
      </c>
      <c r="J1549" s="2">
        <v>1</v>
      </c>
      <c r="K1549" s="2"/>
    </row>
    <row r="1550" spans="1:11" x14ac:dyDescent="0.15">
      <c r="A1550" s="2" t="s">
        <v>654</v>
      </c>
      <c r="B1550" s="2" t="s">
        <v>122</v>
      </c>
      <c r="C1550" s="16" t="s">
        <v>655</v>
      </c>
      <c r="D1550" s="2" t="s">
        <v>108</v>
      </c>
      <c r="E1550" s="2" t="s">
        <v>290</v>
      </c>
      <c r="F1550" s="2" t="s">
        <v>363</v>
      </c>
      <c r="G1550" s="2">
        <v>2413</v>
      </c>
      <c r="H1550" s="2" t="s">
        <v>91</v>
      </c>
      <c r="I1550" s="2" t="s">
        <v>78</v>
      </c>
      <c r="J1550" s="2">
        <v>1</v>
      </c>
      <c r="K1550" s="2"/>
    </row>
    <row r="1551" spans="1:11" x14ac:dyDescent="0.15">
      <c r="A1551" s="2" t="s">
        <v>654</v>
      </c>
      <c r="B1551" s="2" t="s">
        <v>122</v>
      </c>
      <c r="C1551" s="16" t="s">
        <v>655</v>
      </c>
      <c r="D1551" s="2" t="s">
        <v>108</v>
      </c>
      <c r="E1551" s="2" t="s">
        <v>290</v>
      </c>
      <c r="F1551" s="2" t="s">
        <v>362</v>
      </c>
      <c r="G1551" s="2">
        <v>2359</v>
      </c>
      <c r="H1551" s="2" t="s">
        <v>91</v>
      </c>
      <c r="I1551" s="2" t="s">
        <v>78</v>
      </c>
      <c r="J1551" s="2">
        <v>2</v>
      </c>
      <c r="K1551" s="2"/>
    </row>
    <row r="1552" spans="1:11" x14ac:dyDescent="0.15">
      <c r="A1552" s="36" t="s">
        <v>654</v>
      </c>
      <c r="B1552" s="36" t="s">
        <v>122</v>
      </c>
      <c r="C1552" s="37" t="s">
        <v>655</v>
      </c>
      <c r="D1552" s="36" t="s">
        <v>108</v>
      </c>
      <c r="E1552" s="36" t="s">
        <v>290</v>
      </c>
      <c r="F1552" s="36" t="s">
        <v>364</v>
      </c>
      <c r="G1552" s="36">
        <v>3214</v>
      </c>
      <c r="H1552" s="36" t="s">
        <v>91</v>
      </c>
      <c r="I1552" s="36" t="s">
        <v>70</v>
      </c>
      <c r="J1552" s="36">
        <v>1</v>
      </c>
      <c r="K1552" s="36"/>
    </row>
    <row r="1553" spans="1:11" x14ac:dyDescent="0.15">
      <c r="A1553" s="2" t="s">
        <v>654</v>
      </c>
      <c r="B1553" s="2" t="s">
        <v>122</v>
      </c>
      <c r="C1553" s="16" t="s">
        <v>655</v>
      </c>
      <c r="D1553" s="2" t="s">
        <v>99</v>
      </c>
      <c r="E1553" s="2" t="s">
        <v>290</v>
      </c>
      <c r="F1553" s="2" t="s">
        <v>109</v>
      </c>
      <c r="G1553" s="2">
        <v>3457</v>
      </c>
      <c r="H1553" s="2" t="s">
        <v>91</v>
      </c>
      <c r="I1553" s="2" t="s">
        <v>78</v>
      </c>
      <c r="J1553" s="2">
        <v>2</v>
      </c>
      <c r="K1553" s="2"/>
    </row>
    <row r="1554" spans="1:11" x14ac:dyDescent="0.15">
      <c r="A1554" s="2" t="s">
        <v>654</v>
      </c>
      <c r="B1554" s="2" t="s">
        <v>122</v>
      </c>
      <c r="C1554" s="16" t="s">
        <v>662</v>
      </c>
      <c r="D1554" s="2" t="s">
        <v>99</v>
      </c>
      <c r="E1554" s="2" t="s">
        <v>185</v>
      </c>
      <c r="F1554" s="2" t="s">
        <v>509</v>
      </c>
      <c r="G1554" s="2">
        <v>365</v>
      </c>
      <c r="H1554" s="2" t="s">
        <v>91</v>
      </c>
      <c r="I1554" s="2" t="s">
        <v>72</v>
      </c>
      <c r="J1554" s="2">
        <v>1</v>
      </c>
      <c r="K1554" s="2">
        <v>3.8</v>
      </c>
    </row>
    <row r="1555" spans="1:11" x14ac:dyDescent="0.15">
      <c r="A1555" s="2" t="s">
        <v>654</v>
      </c>
      <c r="B1555" s="2" t="s">
        <v>122</v>
      </c>
      <c r="C1555" s="16" t="s">
        <v>662</v>
      </c>
      <c r="D1555" s="2" t="s">
        <v>99</v>
      </c>
      <c r="E1555" s="2" t="s">
        <v>185</v>
      </c>
      <c r="F1555" s="2" t="s">
        <v>82</v>
      </c>
      <c r="G1555" s="2">
        <v>356</v>
      </c>
      <c r="H1555" s="2" t="s">
        <v>91</v>
      </c>
      <c r="I1555" s="2" t="s">
        <v>76</v>
      </c>
      <c r="J1555" s="2">
        <v>2</v>
      </c>
      <c r="K1555" s="2">
        <v>4.0999999999999996</v>
      </c>
    </row>
    <row r="1556" spans="1:11" x14ac:dyDescent="0.15">
      <c r="A1556" s="2" t="s">
        <v>654</v>
      </c>
      <c r="B1556" s="2" t="s">
        <v>122</v>
      </c>
      <c r="C1556" s="16" t="s">
        <v>662</v>
      </c>
      <c r="D1556" s="2" t="s">
        <v>99</v>
      </c>
      <c r="E1556" s="2" t="s">
        <v>185</v>
      </c>
      <c r="F1556" s="2" t="s">
        <v>102</v>
      </c>
      <c r="G1556" s="2">
        <v>442</v>
      </c>
      <c r="H1556" s="2" t="s">
        <v>91</v>
      </c>
      <c r="I1556" s="2" t="s">
        <v>79</v>
      </c>
      <c r="J1556" s="2">
        <v>2</v>
      </c>
      <c r="K1556" s="2">
        <v>3.6</v>
      </c>
    </row>
    <row r="1557" spans="1:11" x14ac:dyDescent="0.15">
      <c r="A1557" s="36" t="s">
        <v>654</v>
      </c>
      <c r="B1557" s="36" t="s">
        <v>122</v>
      </c>
      <c r="C1557" s="37" t="s">
        <v>662</v>
      </c>
      <c r="D1557" s="36" t="s">
        <v>99</v>
      </c>
      <c r="E1557" s="36" t="s">
        <v>185</v>
      </c>
      <c r="F1557" s="36" t="s">
        <v>590</v>
      </c>
      <c r="G1557" s="36">
        <v>438</v>
      </c>
      <c r="H1557" s="36" t="s">
        <v>91</v>
      </c>
      <c r="I1557" s="36" t="s">
        <v>591</v>
      </c>
      <c r="J1557" s="36">
        <v>1</v>
      </c>
      <c r="K1557" s="36">
        <v>3.6</v>
      </c>
    </row>
    <row r="1558" spans="1:11" x14ac:dyDescent="0.15">
      <c r="A1558" s="36" t="s">
        <v>654</v>
      </c>
      <c r="B1558" s="36" t="s">
        <v>122</v>
      </c>
      <c r="C1558" s="37" t="s">
        <v>662</v>
      </c>
      <c r="D1558" s="36" t="s">
        <v>99</v>
      </c>
      <c r="E1558" s="36" t="s">
        <v>185</v>
      </c>
      <c r="F1558" s="36" t="s">
        <v>156</v>
      </c>
      <c r="G1558" s="36">
        <v>442</v>
      </c>
      <c r="H1558" s="36" t="s">
        <v>91</v>
      </c>
      <c r="I1558" s="36" t="s">
        <v>80</v>
      </c>
      <c r="J1558" s="36">
        <v>2</v>
      </c>
      <c r="K1558" s="36">
        <v>5.7</v>
      </c>
    </row>
    <row r="1559" spans="1:11" x14ac:dyDescent="0.15">
      <c r="A1559" s="2" t="s">
        <v>654</v>
      </c>
      <c r="B1559" s="2" t="s">
        <v>122</v>
      </c>
      <c r="C1559" s="16" t="s">
        <v>662</v>
      </c>
      <c r="D1559" s="2" t="s">
        <v>99</v>
      </c>
      <c r="E1559" s="2" t="s">
        <v>185</v>
      </c>
      <c r="F1559" s="2" t="s">
        <v>75</v>
      </c>
      <c r="G1559" s="2">
        <v>422</v>
      </c>
      <c r="H1559" s="2" t="s">
        <v>91</v>
      </c>
      <c r="I1559" s="2" t="s">
        <v>76</v>
      </c>
      <c r="J1559" s="2">
        <v>2</v>
      </c>
      <c r="K1559" s="2">
        <v>4.2</v>
      </c>
    </row>
    <row r="1560" spans="1:11" x14ac:dyDescent="0.15">
      <c r="A1560" s="2" t="s">
        <v>654</v>
      </c>
      <c r="B1560" s="2" t="s">
        <v>122</v>
      </c>
      <c r="C1560" s="16" t="s">
        <v>662</v>
      </c>
      <c r="D1560" s="2" t="s">
        <v>99</v>
      </c>
      <c r="E1560" s="2" t="s">
        <v>185</v>
      </c>
      <c r="F1560" s="2" t="s">
        <v>502</v>
      </c>
      <c r="G1560" s="2">
        <v>419</v>
      </c>
      <c r="H1560" s="2" t="s">
        <v>91</v>
      </c>
      <c r="I1560" s="2" t="s">
        <v>79</v>
      </c>
      <c r="J1560" s="2">
        <v>1</v>
      </c>
      <c r="K1560" s="2">
        <v>7</v>
      </c>
    </row>
    <row r="1561" spans="1:11" x14ac:dyDescent="0.15">
      <c r="A1561" s="36" t="s">
        <v>654</v>
      </c>
      <c r="B1561" s="36" t="s">
        <v>122</v>
      </c>
      <c r="C1561" s="37" t="s">
        <v>662</v>
      </c>
      <c r="D1561" s="36" t="s">
        <v>99</v>
      </c>
      <c r="E1561" s="36" t="s">
        <v>185</v>
      </c>
      <c r="F1561" s="36" t="s">
        <v>377</v>
      </c>
      <c r="G1561" s="36">
        <v>478</v>
      </c>
      <c r="H1561" s="36" t="s">
        <v>91</v>
      </c>
      <c r="I1561" s="36" t="s">
        <v>89</v>
      </c>
      <c r="J1561" s="36">
        <v>1</v>
      </c>
      <c r="K1561" s="36">
        <v>2.4</v>
      </c>
    </row>
    <row r="1562" spans="1:11" x14ac:dyDescent="0.15">
      <c r="A1562" s="2" t="s">
        <v>654</v>
      </c>
      <c r="B1562" s="2" t="s">
        <v>122</v>
      </c>
      <c r="C1562" s="16" t="s">
        <v>662</v>
      </c>
      <c r="D1562" s="2" t="s">
        <v>99</v>
      </c>
      <c r="E1562" s="2" t="s">
        <v>185</v>
      </c>
      <c r="F1562" s="2" t="s">
        <v>137</v>
      </c>
      <c r="G1562" s="2">
        <v>542</v>
      </c>
      <c r="H1562" s="2" t="s">
        <v>91</v>
      </c>
      <c r="I1562" s="2" t="s">
        <v>71</v>
      </c>
      <c r="J1562" s="2">
        <v>2</v>
      </c>
      <c r="K1562" s="2">
        <v>6.5</v>
      </c>
    </row>
    <row r="1563" spans="1:11" x14ac:dyDescent="0.15">
      <c r="A1563" s="2" t="s">
        <v>654</v>
      </c>
      <c r="B1563" s="2" t="s">
        <v>122</v>
      </c>
      <c r="C1563" s="16" t="s">
        <v>662</v>
      </c>
      <c r="D1563" s="2" t="s">
        <v>99</v>
      </c>
      <c r="E1563" s="2" t="s">
        <v>185</v>
      </c>
      <c r="F1563" s="2" t="s">
        <v>373</v>
      </c>
      <c r="G1563" s="2">
        <v>472</v>
      </c>
      <c r="H1563" s="2" t="s">
        <v>91</v>
      </c>
      <c r="I1563" s="2" t="s">
        <v>70</v>
      </c>
      <c r="J1563" s="2">
        <v>1</v>
      </c>
      <c r="K1563" s="2">
        <v>5.5</v>
      </c>
    </row>
    <row r="1564" spans="1:11" x14ac:dyDescent="0.15">
      <c r="A1564" s="2" t="s">
        <v>654</v>
      </c>
      <c r="B1564" s="2" t="s">
        <v>122</v>
      </c>
      <c r="C1564" s="16" t="s">
        <v>662</v>
      </c>
      <c r="D1564" s="2" t="s">
        <v>99</v>
      </c>
      <c r="E1564" s="2" t="s">
        <v>185</v>
      </c>
      <c r="F1564" s="2" t="s">
        <v>129</v>
      </c>
      <c r="G1564" s="2">
        <v>554</v>
      </c>
      <c r="H1564" s="2" t="s">
        <v>91</v>
      </c>
      <c r="I1564" s="2" t="s">
        <v>80</v>
      </c>
      <c r="J1564" s="2">
        <v>2</v>
      </c>
      <c r="K1564" s="2">
        <v>5.6</v>
      </c>
    </row>
    <row r="1565" spans="1:11" x14ac:dyDescent="0.15">
      <c r="A1565" s="2" t="s">
        <v>654</v>
      </c>
      <c r="B1565" s="2" t="s">
        <v>122</v>
      </c>
      <c r="C1565" s="16" t="s">
        <v>662</v>
      </c>
      <c r="D1565" s="2" t="s">
        <v>99</v>
      </c>
      <c r="E1565" s="2" t="s">
        <v>185</v>
      </c>
      <c r="F1565" s="2" t="s">
        <v>448</v>
      </c>
      <c r="G1565" s="2">
        <v>532</v>
      </c>
      <c r="H1565" s="2" t="s">
        <v>91</v>
      </c>
      <c r="I1565" s="2" t="s">
        <v>70</v>
      </c>
      <c r="J1565" s="2">
        <v>2</v>
      </c>
      <c r="K1565" s="2">
        <v>3.1</v>
      </c>
    </row>
    <row r="1566" spans="1:11" x14ac:dyDescent="0.15">
      <c r="A1566" s="2" t="s">
        <v>654</v>
      </c>
      <c r="B1566" s="2" t="s">
        <v>122</v>
      </c>
      <c r="C1566" s="16" t="s">
        <v>662</v>
      </c>
      <c r="D1566" s="2" t="s">
        <v>99</v>
      </c>
      <c r="E1566" s="2" t="s">
        <v>185</v>
      </c>
      <c r="F1566" s="2" t="s">
        <v>136</v>
      </c>
      <c r="G1566" s="2">
        <v>633</v>
      </c>
      <c r="H1566" s="2" t="s">
        <v>91</v>
      </c>
      <c r="I1566" s="2" t="s">
        <v>77</v>
      </c>
      <c r="J1566" s="2">
        <v>2</v>
      </c>
      <c r="K1566" s="2">
        <v>6.1</v>
      </c>
    </row>
    <row r="1567" spans="1:11" x14ac:dyDescent="0.15">
      <c r="A1567" s="2" t="s">
        <v>654</v>
      </c>
      <c r="B1567" s="2" t="s">
        <v>122</v>
      </c>
      <c r="C1567" s="16" t="s">
        <v>662</v>
      </c>
      <c r="D1567" s="2" t="s">
        <v>239</v>
      </c>
      <c r="E1567" s="2" t="s">
        <v>185</v>
      </c>
      <c r="F1567" s="2" t="s">
        <v>132</v>
      </c>
      <c r="G1567" s="2">
        <v>617</v>
      </c>
      <c r="H1567" s="2" t="s">
        <v>91</v>
      </c>
      <c r="I1567" s="2" t="s">
        <v>71</v>
      </c>
      <c r="J1567" s="2">
        <v>3</v>
      </c>
      <c r="K1567" s="2">
        <v>5.2</v>
      </c>
    </row>
    <row r="1568" spans="1:11" x14ac:dyDescent="0.15">
      <c r="A1568" s="2" t="s">
        <v>654</v>
      </c>
      <c r="B1568" s="2" t="s">
        <v>122</v>
      </c>
      <c r="C1568" s="16" t="s">
        <v>662</v>
      </c>
      <c r="D1568" s="2" t="s">
        <v>239</v>
      </c>
      <c r="E1568" s="2" t="s">
        <v>240</v>
      </c>
      <c r="F1568" s="2" t="s">
        <v>519</v>
      </c>
      <c r="G1568" s="2">
        <v>1134</v>
      </c>
      <c r="H1568" s="2" t="s">
        <v>91</v>
      </c>
      <c r="I1568" s="2" t="s">
        <v>220</v>
      </c>
      <c r="J1568" s="2">
        <v>2</v>
      </c>
      <c r="K1568" s="2">
        <v>2.6</v>
      </c>
    </row>
    <row r="1569" spans="1:11" x14ac:dyDescent="0.15">
      <c r="A1569" s="2" t="s">
        <v>654</v>
      </c>
      <c r="B1569" s="2" t="s">
        <v>122</v>
      </c>
      <c r="C1569" s="16" t="s">
        <v>662</v>
      </c>
      <c r="D1569" s="2" t="s">
        <v>239</v>
      </c>
      <c r="E1569" s="2" t="s">
        <v>240</v>
      </c>
      <c r="F1569" s="2" t="s">
        <v>345</v>
      </c>
      <c r="G1569" s="2">
        <v>1202</v>
      </c>
      <c r="H1569" s="2" t="s">
        <v>91</v>
      </c>
      <c r="I1569" s="2" t="s">
        <v>204</v>
      </c>
      <c r="J1569" s="2">
        <v>1</v>
      </c>
      <c r="K1569" s="2">
        <v>6.3</v>
      </c>
    </row>
    <row r="1570" spans="1:11" x14ac:dyDescent="0.15">
      <c r="A1570" s="2" t="s">
        <v>654</v>
      </c>
      <c r="B1570" s="2" t="s">
        <v>122</v>
      </c>
      <c r="C1570" s="16" t="s">
        <v>662</v>
      </c>
      <c r="D1570" s="2" t="s">
        <v>239</v>
      </c>
      <c r="E1570" s="2" t="s">
        <v>240</v>
      </c>
      <c r="F1570" s="2" t="s">
        <v>294</v>
      </c>
      <c r="G1570" s="2">
        <v>1196</v>
      </c>
      <c r="H1570" s="2" t="s">
        <v>91</v>
      </c>
      <c r="I1570" s="2" t="s">
        <v>208</v>
      </c>
      <c r="J1570" s="2">
        <v>1</v>
      </c>
      <c r="K1570" s="2">
        <v>3.5</v>
      </c>
    </row>
    <row r="1571" spans="1:11" x14ac:dyDescent="0.15">
      <c r="A1571" s="2" t="s">
        <v>654</v>
      </c>
      <c r="B1571" s="2" t="s">
        <v>122</v>
      </c>
      <c r="C1571" s="31" t="s">
        <v>662</v>
      </c>
      <c r="D1571" s="16" t="s">
        <v>239</v>
      </c>
      <c r="E1571" s="2" t="s">
        <v>240</v>
      </c>
      <c r="F1571" s="2" t="s">
        <v>292</v>
      </c>
      <c r="G1571" s="2">
        <v>1204</v>
      </c>
      <c r="H1571" s="2" t="s">
        <v>91</v>
      </c>
      <c r="I1571" s="2" t="s">
        <v>212</v>
      </c>
      <c r="J1571" s="2">
        <v>2</v>
      </c>
      <c r="K1571" s="2">
        <v>1.5</v>
      </c>
    </row>
    <row r="1572" spans="1:11" x14ac:dyDescent="0.15">
      <c r="A1572" s="2" t="s">
        <v>654</v>
      </c>
      <c r="B1572" s="2" t="s">
        <v>122</v>
      </c>
      <c r="C1572" s="16" t="s">
        <v>662</v>
      </c>
      <c r="D1572" s="2" t="s">
        <v>239</v>
      </c>
      <c r="E1572" s="2" t="s">
        <v>240</v>
      </c>
      <c r="F1572" s="2" t="s">
        <v>291</v>
      </c>
      <c r="G1572" s="2">
        <v>1282</v>
      </c>
      <c r="H1572" s="2" t="s">
        <v>91</v>
      </c>
      <c r="I1572" s="2" t="s">
        <v>212</v>
      </c>
      <c r="J1572" s="2">
        <v>2</v>
      </c>
      <c r="K1572" s="2">
        <v>2.8</v>
      </c>
    </row>
    <row r="1573" spans="1:11" x14ac:dyDescent="0.15">
      <c r="A1573" s="36" t="s">
        <v>654</v>
      </c>
      <c r="B1573" s="36" t="s">
        <v>122</v>
      </c>
      <c r="C1573" s="37" t="s">
        <v>662</v>
      </c>
      <c r="D1573" s="36" t="s">
        <v>239</v>
      </c>
      <c r="E1573" s="36" t="s">
        <v>240</v>
      </c>
      <c r="F1573" s="36" t="s">
        <v>213</v>
      </c>
      <c r="G1573" s="36">
        <v>1372</v>
      </c>
      <c r="H1573" s="36" t="s">
        <v>91</v>
      </c>
      <c r="I1573" s="36" t="s">
        <v>214</v>
      </c>
      <c r="J1573" s="36">
        <v>2</v>
      </c>
      <c r="K1573" s="36">
        <v>5.8</v>
      </c>
    </row>
    <row r="1574" spans="1:11" x14ac:dyDescent="0.15">
      <c r="A1574" s="2" t="s">
        <v>654</v>
      </c>
      <c r="B1574" s="2" t="s">
        <v>122</v>
      </c>
      <c r="C1574" s="16" t="s">
        <v>662</v>
      </c>
      <c r="D1574" s="2" t="s">
        <v>239</v>
      </c>
      <c r="E1574" s="2" t="s">
        <v>173</v>
      </c>
      <c r="F1574" s="2" t="s">
        <v>438</v>
      </c>
      <c r="G1574" s="2">
        <v>2445</v>
      </c>
      <c r="H1574" s="2" t="s">
        <v>91</v>
      </c>
      <c r="I1574" s="2" t="s">
        <v>342</v>
      </c>
      <c r="J1574" s="2">
        <v>2</v>
      </c>
      <c r="K1574" s="2"/>
    </row>
    <row r="1575" spans="1:11" x14ac:dyDescent="0.15">
      <c r="A1575" s="2" t="s">
        <v>654</v>
      </c>
      <c r="B1575" s="2" t="s">
        <v>122</v>
      </c>
      <c r="C1575" s="31" t="s">
        <v>662</v>
      </c>
      <c r="D1575" s="16" t="s">
        <v>239</v>
      </c>
      <c r="E1575" s="2" t="s">
        <v>173</v>
      </c>
      <c r="F1575" s="2" t="s">
        <v>663</v>
      </c>
      <c r="G1575" s="2">
        <v>2037</v>
      </c>
      <c r="H1575" s="2" t="s">
        <v>91</v>
      </c>
      <c r="I1575" s="2" t="s">
        <v>342</v>
      </c>
      <c r="J1575" s="2">
        <v>2</v>
      </c>
      <c r="K1575" s="2"/>
    </row>
    <row r="1576" spans="1:11" x14ac:dyDescent="0.15">
      <c r="A1576" s="2" t="s">
        <v>654</v>
      </c>
      <c r="B1576" s="2" t="s">
        <v>122</v>
      </c>
      <c r="C1576" s="16" t="s">
        <v>662</v>
      </c>
      <c r="D1576" s="2" t="s">
        <v>239</v>
      </c>
      <c r="E1576" s="2" t="s">
        <v>173</v>
      </c>
      <c r="F1576" s="2" t="s">
        <v>248</v>
      </c>
      <c r="G1576" s="2">
        <v>1675</v>
      </c>
      <c r="H1576" s="2" t="s">
        <v>91</v>
      </c>
      <c r="I1576" s="2" t="s">
        <v>212</v>
      </c>
      <c r="J1576" s="2">
        <v>2</v>
      </c>
      <c r="K1576" s="2"/>
    </row>
    <row r="1577" spans="1:11" x14ac:dyDescent="0.15">
      <c r="A1577" s="2" t="s">
        <v>654</v>
      </c>
      <c r="B1577" s="2" t="s">
        <v>122</v>
      </c>
      <c r="C1577" s="16" t="s">
        <v>662</v>
      </c>
      <c r="D1577" s="2" t="s">
        <v>239</v>
      </c>
      <c r="E1577" s="2" t="s">
        <v>173</v>
      </c>
      <c r="F1577" s="2" t="s">
        <v>224</v>
      </c>
      <c r="G1577" s="2">
        <v>2408</v>
      </c>
      <c r="H1577" s="2" t="s">
        <v>91</v>
      </c>
      <c r="I1577" s="2" t="s">
        <v>212</v>
      </c>
      <c r="J1577" s="2">
        <v>2</v>
      </c>
      <c r="K1577" s="2"/>
    </row>
    <row r="1578" spans="1:11" x14ac:dyDescent="0.15">
      <c r="A1578" s="2" t="s">
        <v>654</v>
      </c>
      <c r="B1578" s="2" t="s">
        <v>122</v>
      </c>
      <c r="C1578" s="31" t="s">
        <v>662</v>
      </c>
      <c r="D1578" s="16" t="s">
        <v>239</v>
      </c>
      <c r="E1578" s="2" t="s">
        <v>173</v>
      </c>
      <c r="F1578" s="2" t="s">
        <v>228</v>
      </c>
      <c r="G1578" s="2">
        <v>2236</v>
      </c>
      <c r="H1578" s="2" t="s">
        <v>91</v>
      </c>
      <c r="I1578" s="2" t="s">
        <v>222</v>
      </c>
      <c r="J1578" s="2">
        <v>3</v>
      </c>
      <c r="K1578" s="2"/>
    </row>
    <row r="1579" spans="1:11" x14ac:dyDescent="0.15">
      <c r="A1579" s="2" t="s">
        <v>654</v>
      </c>
      <c r="B1579" s="2" t="s">
        <v>122</v>
      </c>
      <c r="C1579" s="16" t="s">
        <v>662</v>
      </c>
      <c r="D1579" s="2" t="s">
        <v>239</v>
      </c>
      <c r="E1579" s="2" t="s">
        <v>173</v>
      </c>
      <c r="F1579" s="2" t="s">
        <v>219</v>
      </c>
      <c r="G1579" s="2">
        <v>2168</v>
      </c>
      <c r="H1579" s="2" t="s">
        <v>91</v>
      </c>
      <c r="I1579" s="2" t="s">
        <v>220</v>
      </c>
      <c r="J1579" s="2">
        <v>2</v>
      </c>
      <c r="K1579" s="2"/>
    </row>
    <row r="1580" spans="1:11" x14ac:dyDescent="0.15">
      <c r="A1580" s="2" t="s">
        <v>654</v>
      </c>
      <c r="B1580" s="2" t="s">
        <v>122</v>
      </c>
      <c r="C1580" s="16" t="s">
        <v>662</v>
      </c>
      <c r="D1580" s="2" t="s">
        <v>239</v>
      </c>
      <c r="E1580" s="2" t="s">
        <v>173</v>
      </c>
      <c r="F1580" s="2" t="s">
        <v>174</v>
      </c>
      <c r="G1580" s="2">
        <v>2260</v>
      </c>
      <c r="H1580" s="2" t="s">
        <v>91</v>
      </c>
      <c r="I1580" s="2" t="s">
        <v>214</v>
      </c>
      <c r="J1580" s="2">
        <v>1</v>
      </c>
      <c r="K1580" s="2"/>
    </row>
    <row r="1581" spans="1:11" x14ac:dyDescent="0.15">
      <c r="A1581" s="2" t="s">
        <v>654</v>
      </c>
      <c r="B1581" s="2" t="s">
        <v>122</v>
      </c>
      <c r="C1581" s="16" t="s">
        <v>662</v>
      </c>
      <c r="D1581" s="2" t="s">
        <v>239</v>
      </c>
      <c r="E1581" s="2" t="s">
        <v>173</v>
      </c>
      <c r="F1581" s="2" t="s">
        <v>289</v>
      </c>
      <c r="G1581" s="2">
        <v>2343</v>
      </c>
      <c r="H1581" s="2" t="s">
        <v>91</v>
      </c>
      <c r="I1581" s="2" t="s">
        <v>214</v>
      </c>
      <c r="J1581" s="2">
        <v>2</v>
      </c>
      <c r="K1581" s="2"/>
    </row>
    <row r="1582" spans="1:11" x14ac:dyDescent="0.15">
      <c r="A1582" s="2" t="s">
        <v>654</v>
      </c>
      <c r="B1582" s="2" t="s">
        <v>122</v>
      </c>
      <c r="C1582" s="31" t="s">
        <v>662</v>
      </c>
      <c r="D1582" s="16" t="s">
        <v>239</v>
      </c>
      <c r="E1582" s="2" t="s">
        <v>173</v>
      </c>
      <c r="F1582" s="2" t="s">
        <v>384</v>
      </c>
      <c r="G1582" s="2">
        <v>2395</v>
      </c>
      <c r="H1582" s="2" t="s">
        <v>91</v>
      </c>
      <c r="I1582" s="2" t="s">
        <v>214</v>
      </c>
      <c r="J1582" s="2">
        <v>3</v>
      </c>
      <c r="K1582" s="2"/>
    </row>
    <row r="1583" spans="1:11" x14ac:dyDescent="0.15">
      <c r="A1583" s="2" t="s">
        <v>654</v>
      </c>
      <c r="B1583" s="2" t="s">
        <v>122</v>
      </c>
      <c r="C1583" s="16" t="s">
        <v>662</v>
      </c>
      <c r="D1583" s="2" t="s">
        <v>239</v>
      </c>
      <c r="E1583" s="2" t="s">
        <v>173</v>
      </c>
      <c r="F1583" s="2" t="s">
        <v>230</v>
      </c>
      <c r="G1583" s="2">
        <v>2933</v>
      </c>
      <c r="H1583" s="2" t="s">
        <v>91</v>
      </c>
      <c r="I1583" s="2" t="s">
        <v>214</v>
      </c>
      <c r="J1583" s="2">
        <v>3</v>
      </c>
      <c r="K1583" s="2"/>
    </row>
    <row r="1584" spans="1:11" x14ac:dyDescent="0.15">
      <c r="A1584" s="2" t="s">
        <v>654</v>
      </c>
      <c r="B1584" s="2" t="s">
        <v>122</v>
      </c>
      <c r="C1584" s="16" t="s">
        <v>662</v>
      </c>
      <c r="D1584" s="2" t="s">
        <v>239</v>
      </c>
      <c r="E1584" s="2" t="s">
        <v>173</v>
      </c>
      <c r="F1584" s="2" t="s">
        <v>104</v>
      </c>
      <c r="G1584" s="2">
        <v>2125</v>
      </c>
      <c r="H1584" s="2" t="s">
        <v>91</v>
      </c>
      <c r="I1584" s="2" t="s">
        <v>336</v>
      </c>
      <c r="J1584" s="2">
        <v>1</v>
      </c>
      <c r="K1584" s="2"/>
    </row>
    <row r="1585" spans="1:11" x14ac:dyDescent="0.15">
      <c r="A1585" s="2" t="s">
        <v>654</v>
      </c>
      <c r="B1585" s="2" t="s">
        <v>122</v>
      </c>
      <c r="C1585" s="16" t="s">
        <v>662</v>
      </c>
      <c r="D1585" s="2" t="s">
        <v>239</v>
      </c>
      <c r="E1585" s="2" t="s">
        <v>173</v>
      </c>
      <c r="F1585" s="2" t="s">
        <v>172</v>
      </c>
      <c r="G1585" s="2">
        <v>2845</v>
      </c>
      <c r="H1585" s="2" t="s">
        <v>91</v>
      </c>
      <c r="I1585" s="2" t="s">
        <v>336</v>
      </c>
      <c r="J1585" s="2">
        <v>1</v>
      </c>
      <c r="K1585" s="2"/>
    </row>
    <row r="1586" spans="1:11" x14ac:dyDescent="0.15">
      <c r="A1586" s="2" t="s">
        <v>654</v>
      </c>
      <c r="B1586" s="2" t="s">
        <v>122</v>
      </c>
      <c r="C1586" s="16" t="s">
        <v>662</v>
      </c>
      <c r="D1586" s="2" t="s">
        <v>239</v>
      </c>
      <c r="E1586" s="2" t="s">
        <v>173</v>
      </c>
      <c r="F1586" s="2" t="s">
        <v>254</v>
      </c>
      <c r="G1586" s="2">
        <v>2461</v>
      </c>
      <c r="H1586" s="2" t="s">
        <v>91</v>
      </c>
      <c r="I1586" s="2" t="s">
        <v>204</v>
      </c>
      <c r="J1586" s="2">
        <v>2</v>
      </c>
      <c r="K1586" s="2"/>
    </row>
    <row r="1587" spans="1:11" x14ac:dyDescent="0.15">
      <c r="A1587" s="2" t="s">
        <v>654</v>
      </c>
      <c r="B1587" s="2" t="s">
        <v>122</v>
      </c>
      <c r="C1587" s="16" t="s">
        <v>662</v>
      </c>
      <c r="D1587" s="2" t="s">
        <v>239</v>
      </c>
      <c r="E1587" s="2" t="s">
        <v>173</v>
      </c>
      <c r="F1587" s="2" t="s">
        <v>352</v>
      </c>
      <c r="G1587" s="2">
        <v>2164</v>
      </c>
      <c r="H1587" s="2" t="s">
        <v>91</v>
      </c>
      <c r="I1587" s="2" t="s">
        <v>342</v>
      </c>
      <c r="J1587" s="2">
        <v>3</v>
      </c>
      <c r="K1587" s="2"/>
    </row>
    <row r="1588" spans="1:11" x14ac:dyDescent="0.15">
      <c r="A1588" s="2" t="s">
        <v>654</v>
      </c>
      <c r="B1588" s="2" t="s">
        <v>122</v>
      </c>
      <c r="C1588" s="16" t="s">
        <v>662</v>
      </c>
      <c r="D1588" s="2" t="s">
        <v>239</v>
      </c>
      <c r="E1588" s="2" t="s">
        <v>173</v>
      </c>
      <c r="F1588" s="2" t="s">
        <v>383</v>
      </c>
      <c r="G1588" s="2">
        <v>2320</v>
      </c>
      <c r="H1588" s="2" t="s">
        <v>91</v>
      </c>
      <c r="I1588" s="2" t="s">
        <v>204</v>
      </c>
      <c r="J1588" s="2">
        <v>1</v>
      </c>
      <c r="K1588" s="2"/>
    </row>
    <row r="1589" spans="1:11" x14ac:dyDescent="0.15">
      <c r="A1589" s="2" t="s">
        <v>654</v>
      </c>
      <c r="B1589" s="2" t="s">
        <v>122</v>
      </c>
      <c r="C1589" s="16" t="s">
        <v>662</v>
      </c>
      <c r="D1589" s="2" t="s">
        <v>239</v>
      </c>
      <c r="E1589" s="2" t="s">
        <v>173</v>
      </c>
      <c r="F1589" s="2" t="s">
        <v>223</v>
      </c>
      <c r="G1589" s="2">
        <v>2672</v>
      </c>
      <c r="H1589" s="2" t="s">
        <v>91</v>
      </c>
      <c r="I1589" s="2" t="s">
        <v>214</v>
      </c>
      <c r="J1589" s="2">
        <v>2</v>
      </c>
      <c r="K1589" s="2"/>
    </row>
    <row r="1590" spans="1:11" x14ac:dyDescent="0.15">
      <c r="A1590" s="2" t="s">
        <v>654</v>
      </c>
      <c r="B1590" s="2" t="s">
        <v>122</v>
      </c>
      <c r="C1590" s="16" t="s">
        <v>662</v>
      </c>
      <c r="D1590" s="2" t="s">
        <v>239</v>
      </c>
      <c r="E1590" s="2" t="s">
        <v>173</v>
      </c>
      <c r="F1590" s="2" t="s">
        <v>252</v>
      </c>
      <c r="G1590" s="2">
        <v>3136</v>
      </c>
      <c r="H1590" s="2" t="s">
        <v>91</v>
      </c>
      <c r="I1590" s="2" t="s">
        <v>214</v>
      </c>
      <c r="J1590" s="2">
        <v>3</v>
      </c>
      <c r="K1590" s="2"/>
    </row>
    <row r="1591" spans="1:11" x14ac:dyDescent="0.15">
      <c r="A1591" s="2" t="s">
        <v>654</v>
      </c>
      <c r="B1591" s="2" t="s">
        <v>122</v>
      </c>
      <c r="C1591" s="16" t="s">
        <v>662</v>
      </c>
      <c r="D1591" s="2" t="s">
        <v>239</v>
      </c>
      <c r="E1591" s="2" t="s">
        <v>173</v>
      </c>
      <c r="F1591" s="2" t="s">
        <v>435</v>
      </c>
      <c r="G1591" s="2">
        <v>3041</v>
      </c>
      <c r="H1591" s="2" t="s">
        <v>91</v>
      </c>
      <c r="I1591" s="2" t="s">
        <v>342</v>
      </c>
      <c r="J1591" s="2">
        <v>3</v>
      </c>
      <c r="K1591" s="2"/>
    </row>
    <row r="1592" spans="1:11" x14ac:dyDescent="0.15">
      <c r="A1592" s="2" t="s">
        <v>654</v>
      </c>
      <c r="B1592" s="2" t="s">
        <v>122</v>
      </c>
      <c r="C1592" s="16" t="s">
        <v>662</v>
      </c>
      <c r="D1592" s="2" t="s">
        <v>239</v>
      </c>
      <c r="E1592" s="2" t="s">
        <v>173</v>
      </c>
      <c r="F1592" s="2" t="s">
        <v>251</v>
      </c>
      <c r="G1592" s="2">
        <v>3213</v>
      </c>
      <c r="H1592" s="2" t="s">
        <v>91</v>
      </c>
      <c r="I1592" s="2" t="s">
        <v>212</v>
      </c>
      <c r="J1592" s="2">
        <v>2</v>
      </c>
      <c r="K1592" s="2"/>
    </row>
    <row r="1593" spans="1:11" x14ac:dyDescent="0.15">
      <c r="A1593" s="2" t="s">
        <v>654</v>
      </c>
      <c r="B1593" s="2" t="s">
        <v>122</v>
      </c>
      <c r="C1593" s="16" t="s">
        <v>662</v>
      </c>
      <c r="D1593" s="2" t="s">
        <v>239</v>
      </c>
      <c r="E1593" s="2" t="s">
        <v>173</v>
      </c>
      <c r="F1593" s="2" t="s">
        <v>346</v>
      </c>
      <c r="G1593" s="2">
        <v>2666</v>
      </c>
      <c r="H1593" s="2" t="s">
        <v>91</v>
      </c>
      <c r="I1593" s="2" t="s">
        <v>342</v>
      </c>
      <c r="J1593" s="2">
        <v>3</v>
      </c>
      <c r="K1593" s="2"/>
    </row>
    <row r="1594" spans="1:11" x14ac:dyDescent="0.15">
      <c r="A1594" s="2" t="s">
        <v>654</v>
      </c>
      <c r="B1594" s="2" t="s">
        <v>122</v>
      </c>
      <c r="C1594" s="16" t="s">
        <v>662</v>
      </c>
      <c r="D1594" s="2" t="s">
        <v>99</v>
      </c>
      <c r="E1594" s="2" t="s">
        <v>173</v>
      </c>
      <c r="F1594" s="2" t="s">
        <v>253</v>
      </c>
      <c r="G1594" s="2">
        <v>3320</v>
      </c>
      <c r="H1594" s="2" t="s">
        <v>91</v>
      </c>
      <c r="I1594" s="2" t="s">
        <v>214</v>
      </c>
      <c r="J1594" s="2">
        <v>3</v>
      </c>
      <c r="K1594" s="2"/>
    </row>
    <row r="1595" spans="1:11" x14ac:dyDescent="0.15">
      <c r="A1595" s="2" t="s">
        <v>654</v>
      </c>
      <c r="B1595" s="2" t="s">
        <v>122</v>
      </c>
      <c r="C1595" s="16" t="s">
        <v>662</v>
      </c>
      <c r="D1595" s="2" t="s">
        <v>99</v>
      </c>
      <c r="E1595" s="2" t="s">
        <v>173</v>
      </c>
      <c r="F1595" s="2" t="s">
        <v>200</v>
      </c>
      <c r="G1595" s="2">
        <v>2209</v>
      </c>
      <c r="H1595" s="2" t="s">
        <v>91</v>
      </c>
      <c r="I1595" s="2" t="s">
        <v>87</v>
      </c>
      <c r="J1595" s="2">
        <v>3</v>
      </c>
      <c r="K1595" s="2"/>
    </row>
    <row r="1596" spans="1:11" x14ac:dyDescent="0.15">
      <c r="A1596" s="2" t="s">
        <v>654</v>
      </c>
      <c r="B1596" s="2" t="s">
        <v>122</v>
      </c>
      <c r="C1596" s="16" t="s">
        <v>662</v>
      </c>
      <c r="D1596" s="2" t="s">
        <v>99</v>
      </c>
      <c r="E1596" s="2" t="s">
        <v>173</v>
      </c>
      <c r="F1596" s="2" t="s">
        <v>133</v>
      </c>
      <c r="G1596" s="2">
        <v>2400</v>
      </c>
      <c r="H1596" s="2" t="s">
        <v>91</v>
      </c>
      <c r="I1596" s="2" t="s">
        <v>87</v>
      </c>
      <c r="J1596" s="2">
        <v>3</v>
      </c>
      <c r="K1596" s="2"/>
    </row>
    <row r="1597" spans="1:11" x14ac:dyDescent="0.15">
      <c r="A1597" s="2" t="s">
        <v>654</v>
      </c>
      <c r="B1597" s="2" t="s">
        <v>122</v>
      </c>
      <c r="C1597" s="16" t="s">
        <v>662</v>
      </c>
      <c r="D1597" s="2" t="s">
        <v>357</v>
      </c>
      <c r="E1597" s="2" t="s">
        <v>173</v>
      </c>
      <c r="F1597" s="2" t="s">
        <v>138</v>
      </c>
      <c r="G1597" s="2">
        <v>2737</v>
      </c>
      <c r="H1597" s="2" t="s">
        <v>91</v>
      </c>
      <c r="I1597" s="2" t="s">
        <v>87</v>
      </c>
      <c r="J1597" s="2">
        <v>3</v>
      </c>
      <c r="K1597" s="2"/>
    </row>
    <row r="1598" spans="1:11" x14ac:dyDescent="0.15">
      <c r="A1598" s="2" t="s">
        <v>654</v>
      </c>
      <c r="B1598" s="2" t="s">
        <v>122</v>
      </c>
      <c r="C1598" s="16" t="s">
        <v>662</v>
      </c>
      <c r="D1598" s="2" t="s">
        <v>357</v>
      </c>
      <c r="E1598" s="2" t="s">
        <v>240</v>
      </c>
      <c r="F1598" s="2" t="s">
        <v>265</v>
      </c>
      <c r="G1598" s="2">
        <v>935</v>
      </c>
      <c r="H1598" s="2" t="s">
        <v>91</v>
      </c>
      <c r="I1598" s="2" t="s">
        <v>208</v>
      </c>
      <c r="J1598" s="2">
        <v>2</v>
      </c>
      <c r="K1598" s="2">
        <v>3.3</v>
      </c>
    </row>
    <row r="1599" spans="1:11" x14ac:dyDescent="0.15">
      <c r="A1599" s="2" t="s">
        <v>654</v>
      </c>
      <c r="B1599" s="2" t="s">
        <v>122</v>
      </c>
      <c r="C1599" s="16" t="s">
        <v>662</v>
      </c>
      <c r="D1599" s="2" t="s">
        <v>357</v>
      </c>
      <c r="E1599" s="2" t="s">
        <v>240</v>
      </c>
      <c r="F1599" s="2" t="s">
        <v>283</v>
      </c>
      <c r="G1599" s="2">
        <v>1031</v>
      </c>
      <c r="H1599" s="2" t="s">
        <v>91</v>
      </c>
      <c r="I1599" s="2" t="s">
        <v>208</v>
      </c>
      <c r="J1599" s="2">
        <v>1</v>
      </c>
      <c r="K1599" s="2">
        <v>5.3</v>
      </c>
    </row>
    <row r="1600" spans="1:11" x14ac:dyDescent="0.15">
      <c r="A1600" s="2" t="s">
        <v>654</v>
      </c>
      <c r="B1600" s="2" t="s">
        <v>122</v>
      </c>
      <c r="C1600" s="16" t="s">
        <v>662</v>
      </c>
      <c r="D1600" s="2" t="s">
        <v>357</v>
      </c>
      <c r="E1600" s="2" t="s">
        <v>240</v>
      </c>
      <c r="F1600" s="2" t="s">
        <v>261</v>
      </c>
      <c r="G1600" s="2">
        <v>1045</v>
      </c>
      <c r="H1600" s="2" t="s">
        <v>91</v>
      </c>
      <c r="I1600" s="2" t="s">
        <v>208</v>
      </c>
      <c r="J1600" s="2">
        <v>2</v>
      </c>
      <c r="K1600" s="2">
        <v>1.7</v>
      </c>
    </row>
    <row r="1601" spans="1:11" x14ac:dyDescent="0.15">
      <c r="A1601" s="2" t="s">
        <v>654</v>
      </c>
      <c r="B1601" s="2" t="s">
        <v>122</v>
      </c>
      <c r="C1601" s="16" t="s">
        <v>662</v>
      </c>
      <c r="D1601" s="2" t="s">
        <v>108</v>
      </c>
      <c r="E1601" s="2" t="s">
        <v>240</v>
      </c>
      <c r="F1601" s="2" t="s">
        <v>266</v>
      </c>
      <c r="G1601" s="2">
        <v>1125</v>
      </c>
      <c r="H1601" s="2" t="s">
        <v>91</v>
      </c>
      <c r="I1601" s="2" t="s">
        <v>208</v>
      </c>
      <c r="J1601" s="2">
        <v>2</v>
      </c>
      <c r="K1601" s="2">
        <v>4.0999999999999996</v>
      </c>
    </row>
    <row r="1602" spans="1:11" x14ac:dyDescent="0.15">
      <c r="A1602" s="2" t="s">
        <v>654</v>
      </c>
      <c r="B1602" s="2" t="s">
        <v>122</v>
      </c>
      <c r="C1602" s="16" t="s">
        <v>662</v>
      </c>
      <c r="D1602" s="2" t="s">
        <v>108</v>
      </c>
      <c r="E1602" s="2" t="s">
        <v>163</v>
      </c>
      <c r="F1602" s="2" t="s">
        <v>188</v>
      </c>
      <c r="G1602" s="2">
        <v>603</v>
      </c>
      <c r="H1602" s="2" t="s">
        <v>91</v>
      </c>
      <c r="I1602" s="2" t="s">
        <v>98</v>
      </c>
      <c r="J1602" s="2">
        <v>3</v>
      </c>
      <c r="K1602" s="2"/>
    </row>
    <row r="1603" spans="1:11" x14ac:dyDescent="0.15">
      <c r="A1603" s="2" t="s">
        <v>654</v>
      </c>
      <c r="B1603" s="2" t="s">
        <v>122</v>
      </c>
      <c r="C1603" s="31" t="s">
        <v>662</v>
      </c>
      <c r="D1603" s="16" t="s">
        <v>108</v>
      </c>
      <c r="E1603" s="2" t="s">
        <v>163</v>
      </c>
      <c r="F1603" s="2" t="s">
        <v>181</v>
      </c>
      <c r="G1603" s="2">
        <v>653</v>
      </c>
      <c r="H1603" s="2" t="s">
        <v>91</v>
      </c>
      <c r="I1603" s="2" t="s">
        <v>85</v>
      </c>
      <c r="J1603" s="2">
        <v>2</v>
      </c>
      <c r="K1603" s="2"/>
    </row>
    <row r="1604" spans="1:11" x14ac:dyDescent="0.15">
      <c r="A1604" s="2" t="s">
        <v>654</v>
      </c>
      <c r="B1604" s="2" t="s">
        <v>122</v>
      </c>
      <c r="C1604" s="16" t="s">
        <v>662</v>
      </c>
      <c r="D1604" s="2" t="s">
        <v>108</v>
      </c>
      <c r="E1604" s="2" t="s">
        <v>163</v>
      </c>
      <c r="F1604" s="2" t="s">
        <v>474</v>
      </c>
      <c r="G1604" s="2">
        <v>630</v>
      </c>
      <c r="H1604" s="2" t="s">
        <v>91</v>
      </c>
      <c r="I1604" s="2" t="s">
        <v>85</v>
      </c>
      <c r="J1604" s="2">
        <v>2</v>
      </c>
      <c r="K1604" s="2"/>
    </row>
    <row r="1605" spans="1:11" x14ac:dyDescent="0.15">
      <c r="A1605" s="36" t="s">
        <v>654</v>
      </c>
      <c r="B1605" s="36" t="s">
        <v>122</v>
      </c>
      <c r="C1605" s="37" t="s">
        <v>662</v>
      </c>
      <c r="D1605" s="36" t="s">
        <v>108</v>
      </c>
      <c r="E1605" s="36" t="s">
        <v>163</v>
      </c>
      <c r="F1605" s="36" t="s">
        <v>143</v>
      </c>
      <c r="G1605" s="36">
        <v>835</v>
      </c>
      <c r="H1605" s="36" t="s">
        <v>91</v>
      </c>
      <c r="I1605" s="36" t="s">
        <v>79</v>
      </c>
      <c r="J1605" s="36">
        <v>2</v>
      </c>
      <c r="K1605" s="36"/>
    </row>
    <row r="1606" spans="1:11" x14ac:dyDescent="0.15">
      <c r="A1606" s="2" t="s">
        <v>654</v>
      </c>
      <c r="B1606" s="2" t="s">
        <v>122</v>
      </c>
      <c r="C1606" s="16" t="s">
        <v>662</v>
      </c>
      <c r="D1606" s="2" t="s">
        <v>108</v>
      </c>
      <c r="E1606" s="2" t="s">
        <v>163</v>
      </c>
      <c r="F1606" s="2" t="s">
        <v>110</v>
      </c>
      <c r="G1606" s="2">
        <v>894</v>
      </c>
      <c r="H1606" s="2" t="s">
        <v>91</v>
      </c>
      <c r="I1606" s="2" t="s">
        <v>89</v>
      </c>
      <c r="J1606" s="2">
        <v>2</v>
      </c>
      <c r="K1606" s="2"/>
    </row>
    <row r="1607" spans="1:11" x14ac:dyDescent="0.15">
      <c r="A1607" s="2" t="s">
        <v>654</v>
      </c>
      <c r="B1607" s="2" t="s">
        <v>122</v>
      </c>
      <c r="C1607" s="16" t="s">
        <v>662</v>
      </c>
      <c r="D1607" s="2" t="s">
        <v>108</v>
      </c>
      <c r="E1607" s="2" t="s">
        <v>163</v>
      </c>
      <c r="F1607" s="2" t="s">
        <v>183</v>
      </c>
      <c r="G1607" s="2">
        <v>938</v>
      </c>
      <c r="H1607" s="2" t="s">
        <v>91</v>
      </c>
      <c r="I1607" s="2" t="s">
        <v>78</v>
      </c>
      <c r="J1607" s="2">
        <v>2</v>
      </c>
      <c r="K1607" s="2"/>
    </row>
    <row r="1608" spans="1:11" x14ac:dyDescent="0.15">
      <c r="A1608" s="2" t="s">
        <v>654</v>
      </c>
      <c r="B1608" s="2" t="s">
        <v>122</v>
      </c>
      <c r="C1608" s="16" t="s">
        <v>662</v>
      </c>
      <c r="D1608" s="2" t="s">
        <v>108</v>
      </c>
      <c r="E1608" s="2" t="s">
        <v>163</v>
      </c>
      <c r="F1608" s="2" t="s">
        <v>364</v>
      </c>
      <c r="G1608" s="2">
        <v>988</v>
      </c>
      <c r="H1608" s="2" t="s">
        <v>91</v>
      </c>
      <c r="I1608" s="2" t="s">
        <v>70</v>
      </c>
      <c r="J1608" s="2">
        <v>1</v>
      </c>
      <c r="K1608" s="2"/>
    </row>
    <row r="1609" spans="1:11" x14ac:dyDescent="0.15">
      <c r="A1609" s="2" t="s">
        <v>654</v>
      </c>
      <c r="B1609" s="2" t="s">
        <v>122</v>
      </c>
      <c r="C1609" s="16" t="s">
        <v>662</v>
      </c>
      <c r="D1609" s="2" t="s">
        <v>357</v>
      </c>
      <c r="E1609" s="2" t="s">
        <v>163</v>
      </c>
      <c r="F1609" s="2" t="s">
        <v>148</v>
      </c>
      <c r="G1609" s="2">
        <v>1055</v>
      </c>
      <c r="H1609" s="2" t="s">
        <v>91</v>
      </c>
      <c r="I1609" s="2" t="s">
        <v>78</v>
      </c>
      <c r="J1609" s="2">
        <v>2</v>
      </c>
      <c r="K1609" s="2"/>
    </row>
    <row r="1610" spans="1:11" x14ac:dyDescent="0.15">
      <c r="A1610" s="2" t="s">
        <v>654</v>
      </c>
      <c r="B1610" s="2" t="s">
        <v>122</v>
      </c>
      <c r="C1610" s="16" t="s">
        <v>662</v>
      </c>
      <c r="D1610" s="2" t="s">
        <v>357</v>
      </c>
      <c r="E1610" s="2" t="s">
        <v>173</v>
      </c>
      <c r="F1610" s="2" t="s">
        <v>360</v>
      </c>
      <c r="G1610" s="2">
        <v>1620</v>
      </c>
      <c r="H1610" s="2" t="s">
        <v>91</v>
      </c>
      <c r="I1610" s="2" t="s">
        <v>214</v>
      </c>
      <c r="J1610" s="2">
        <v>2</v>
      </c>
      <c r="K1610" s="2"/>
    </row>
    <row r="1611" spans="1:11" x14ac:dyDescent="0.15">
      <c r="A1611" s="2" t="s">
        <v>654</v>
      </c>
      <c r="B1611" s="2" t="s">
        <v>122</v>
      </c>
      <c r="C1611" s="16" t="s">
        <v>662</v>
      </c>
      <c r="D1611" s="2" t="s">
        <v>357</v>
      </c>
      <c r="E1611" s="2" t="s">
        <v>173</v>
      </c>
      <c r="F1611" s="2" t="s">
        <v>278</v>
      </c>
      <c r="G1611" s="2">
        <v>1599</v>
      </c>
      <c r="H1611" s="2" t="s">
        <v>91</v>
      </c>
      <c r="I1611" s="2" t="s">
        <v>222</v>
      </c>
      <c r="J1611" s="2">
        <v>2</v>
      </c>
      <c r="K1611" s="2"/>
    </row>
    <row r="1612" spans="1:11" x14ac:dyDescent="0.15">
      <c r="A1612" s="2" t="s">
        <v>654</v>
      </c>
      <c r="B1612" s="2" t="s">
        <v>122</v>
      </c>
      <c r="C1612" s="16" t="s">
        <v>662</v>
      </c>
      <c r="D1612" s="2" t="s">
        <v>357</v>
      </c>
      <c r="E1612" s="2" t="s">
        <v>173</v>
      </c>
      <c r="F1612" s="2" t="s">
        <v>390</v>
      </c>
      <c r="G1612" s="2">
        <v>1894</v>
      </c>
      <c r="H1612" s="2" t="s">
        <v>91</v>
      </c>
      <c r="I1612" s="2" t="s">
        <v>204</v>
      </c>
      <c r="J1612" s="2">
        <v>2</v>
      </c>
      <c r="K1612" s="2"/>
    </row>
    <row r="1613" spans="1:11" x14ac:dyDescent="0.15">
      <c r="A1613" s="2" t="s">
        <v>654</v>
      </c>
      <c r="B1613" s="2" t="s">
        <v>122</v>
      </c>
      <c r="C1613" s="16" t="s">
        <v>662</v>
      </c>
      <c r="D1613" s="2" t="s">
        <v>357</v>
      </c>
      <c r="E1613" s="2" t="s">
        <v>173</v>
      </c>
      <c r="F1613" s="2" t="s">
        <v>270</v>
      </c>
      <c r="G1613" s="2">
        <v>2264</v>
      </c>
      <c r="H1613" s="2" t="s">
        <v>91</v>
      </c>
      <c r="I1613" s="2" t="s">
        <v>218</v>
      </c>
      <c r="J1613" s="2">
        <v>2</v>
      </c>
      <c r="K1613" s="2"/>
    </row>
    <row r="1614" spans="1:11" x14ac:dyDescent="0.15">
      <c r="A1614" s="2" t="s">
        <v>654</v>
      </c>
      <c r="B1614" s="2" t="s">
        <v>122</v>
      </c>
      <c r="C1614" s="16" t="s">
        <v>662</v>
      </c>
      <c r="D1614" s="2" t="s">
        <v>239</v>
      </c>
      <c r="E1614" s="2" t="s">
        <v>173</v>
      </c>
      <c r="F1614" s="2" t="s">
        <v>664</v>
      </c>
      <c r="G1614" s="2">
        <v>3129</v>
      </c>
      <c r="H1614" s="2" t="s">
        <v>91</v>
      </c>
      <c r="I1614" s="2" t="s">
        <v>235</v>
      </c>
      <c r="J1614" s="2" t="s">
        <v>232</v>
      </c>
      <c r="K1614" s="2"/>
    </row>
    <row r="1615" spans="1:11" x14ac:dyDescent="0.15">
      <c r="A1615" s="2" t="s">
        <v>665</v>
      </c>
      <c r="B1615" s="2" t="s">
        <v>122</v>
      </c>
      <c r="C1615" s="16" t="s">
        <v>666</v>
      </c>
      <c r="D1615" s="2" t="s">
        <v>239</v>
      </c>
      <c r="E1615" s="2" t="s">
        <v>240</v>
      </c>
      <c r="F1615" s="2" t="s">
        <v>285</v>
      </c>
      <c r="G1615" s="2">
        <v>1252</v>
      </c>
      <c r="H1615" s="2" t="s">
        <v>91</v>
      </c>
      <c r="I1615" s="2" t="s">
        <v>204</v>
      </c>
      <c r="J1615" s="2">
        <v>2</v>
      </c>
      <c r="K1615" s="2">
        <v>1.3</v>
      </c>
    </row>
    <row r="1616" spans="1:11" x14ac:dyDescent="0.15">
      <c r="A1616" s="2" t="s">
        <v>665</v>
      </c>
      <c r="B1616" s="2" t="s">
        <v>122</v>
      </c>
      <c r="C1616" s="16" t="s">
        <v>666</v>
      </c>
      <c r="D1616" s="2" t="s">
        <v>99</v>
      </c>
      <c r="E1616" s="2" t="s">
        <v>240</v>
      </c>
      <c r="F1616" s="2" t="s">
        <v>241</v>
      </c>
      <c r="G1616" s="2">
        <v>1291</v>
      </c>
      <c r="H1616" s="2" t="s">
        <v>91</v>
      </c>
      <c r="I1616" s="2" t="s">
        <v>208</v>
      </c>
      <c r="J1616" s="2">
        <v>3</v>
      </c>
      <c r="K1616" s="2">
        <v>-0.1</v>
      </c>
    </row>
    <row r="1617" spans="1:11" x14ac:dyDescent="0.15">
      <c r="A1617" s="2" t="s">
        <v>665</v>
      </c>
      <c r="B1617" s="2" t="s">
        <v>122</v>
      </c>
      <c r="C1617" s="16" t="s">
        <v>666</v>
      </c>
      <c r="D1617" s="2" t="s">
        <v>99</v>
      </c>
      <c r="E1617" s="2" t="s">
        <v>290</v>
      </c>
      <c r="F1617" s="2" t="s">
        <v>386</v>
      </c>
      <c r="G1617" s="2">
        <v>2302</v>
      </c>
      <c r="H1617" s="2" t="s">
        <v>91</v>
      </c>
      <c r="I1617" s="2" t="s">
        <v>79</v>
      </c>
      <c r="J1617" s="2">
        <v>1</v>
      </c>
      <c r="K1617" s="2"/>
    </row>
    <row r="1618" spans="1:11" x14ac:dyDescent="0.15">
      <c r="A1618" s="2" t="s">
        <v>665</v>
      </c>
      <c r="B1618" s="2" t="s">
        <v>122</v>
      </c>
      <c r="C1618" s="16" t="s">
        <v>666</v>
      </c>
      <c r="D1618" s="2" t="s">
        <v>99</v>
      </c>
      <c r="E1618" s="2" t="s">
        <v>290</v>
      </c>
      <c r="F1618" s="2" t="s">
        <v>667</v>
      </c>
      <c r="G1618" s="2">
        <v>3503</v>
      </c>
      <c r="H1618" s="2" t="s">
        <v>91</v>
      </c>
      <c r="I1618" s="2" t="s">
        <v>235</v>
      </c>
      <c r="J1618" s="2">
        <v>1</v>
      </c>
      <c r="K1618" s="2"/>
    </row>
    <row r="1619" spans="1:11" x14ac:dyDescent="0.15">
      <c r="A1619" s="2" t="s">
        <v>665</v>
      </c>
      <c r="B1619" s="2" t="s">
        <v>122</v>
      </c>
      <c r="C1619" s="16" t="s">
        <v>666</v>
      </c>
      <c r="D1619" s="2" t="s">
        <v>239</v>
      </c>
      <c r="E1619" s="2" t="s">
        <v>290</v>
      </c>
      <c r="F1619" s="2" t="s">
        <v>168</v>
      </c>
      <c r="G1619" s="2">
        <v>3045</v>
      </c>
      <c r="H1619" s="2" t="s">
        <v>91</v>
      </c>
      <c r="I1619" s="2" t="s">
        <v>72</v>
      </c>
      <c r="J1619" s="2">
        <v>2</v>
      </c>
      <c r="K1619" s="2"/>
    </row>
    <row r="1620" spans="1:11" x14ac:dyDescent="0.15">
      <c r="A1620" s="2" t="s">
        <v>665</v>
      </c>
      <c r="B1620" s="2" t="s">
        <v>122</v>
      </c>
      <c r="C1620" s="16" t="s">
        <v>666</v>
      </c>
      <c r="D1620" s="2" t="s">
        <v>239</v>
      </c>
      <c r="E1620" s="2" t="s">
        <v>173</v>
      </c>
      <c r="F1620" s="2" t="s">
        <v>379</v>
      </c>
      <c r="G1620" s="2">
        <v>1802</v>
      </c>
      <c r="H1620" s="2" t="s">
        <v>91</v>
      </c>
      <c r="I1620" s="2" t="s">
        <v>204</v>
      </c>
      <c r="J1620" s="2">
        <v>2</v>
      </c>
      <c r="K1620" s="2"/>
    </row>
    <row r="1621" spans="1:11" x14ac:dyDescent="0.15">
      <c r="A1621" s="36" t="s">
        <v>665</v>
      </c>
      <c r="B1621" s="36" t="s">
        <v>122</v>
      </c>
      <c r="C1621" s="37" t="s">
        <v>666</v>
      </c>
      <c r="D1621" s="36" t="s">
        <v>239</v>
      </c>
      <c r="E1621" s="36" t="s">
        <v>173</v>
      </c>
      <c r="F1621" s="36" t="s">
        <v>657</v>
      </c>
      <c r="G1621" s="36">
        <v>2020</v>
      </c>
      <c r="H1621" s="36" t="s">
        <v>91</v>
      </c>
      <c r="I1621" s="36" t="s">
        <v>204</v>
      </c>
      <c r="J1621" s="36">
        <v>1</v>
      </c>
      <c r="K1621" s="36"/>
    </row>
    <row r="1622" spans="1:11" x14ac:dyDescent="0.15">
      <c r="A1622" s="2" t="s">
        <v>665</v>
      </c>
      <c r="B1622" s="2" t="s">
        <v>122</v>
      </c>
      <c r="C1622" s="16" t="s">
        <v>666</v>
      </c>
      <c r="D1622" s="2" t="s">
        <v>239</v>
      </c>
      <c r="E1622" s="2" t="s">
        <v>173</v>
      </c>
      <c r="F1622" s="2" t="s">
        <v>227</v>
      </c>
      <c r="G1622" s="2">
        <v>2440</v>
      </c>
      <c r="H1622" s="2" t="s">
        <v>91</v>
      </c>
      <c r="I1622" s="2" t="s">
        <v>204</v>
      </c>
      <c r="J1622" s="2">
        <v>2</v>
      </c>
      <c r="K1622" s="2"/>
    </row>
    <row r="1623" spans="1:11" x14ac:dyDescent="0.15">
      <c r="A1623" s="2" t="s">
        <v>665</v>
      </c>
      <c r="B1623" s="2" t="s">
        <v>122</v>
      </c>
      <c r="C1623" s="16" t="s">
        <v>666</v>
      </c>
      <c r="D1623" s="2" t="s">
        <v>239</v>
      </c>
      <c r="E1623" s="2" t="s">
        <v>173</v>
      </c>
      <c r="F1623" s="2" t="s">
        <v>219</v>
      </c>
      <c r="G1623" s="2">
        <v>2272</v>
      </c>
      <c r="H1623" s="2" t="s">
        <v>91</v>
      </c>
      <c r="I1623" s="2" t="s">
        <v>220</v>
      </c>
      <c r="J1623" s="2">
        <v>2</v>
      </c>
      <c r="K1623" s="2"/>
    </row>
    <row r="1624" spans="1:11" x14ac:dyDescent="0.15">
      <c r="A1624" s="2" t="s">
        <v>665</v>
      </c>
      <c r="B1624" s="2" t="s">
        <v>122</v>
      </c>
      <c r="C1624" s="16" t="s">
        <v>666</v>
      </c>
      <c r="D1624" s="2" t="s">
        <v>239</v>
      </c>
      <c r="E1624" s="2" t="s">
        <v>173</v>
      </c>
      <c r="F1624" s="2" t="s">
        <v>224</v>
      </c>
      <c r="G1624" s="2">
        <v>2779</v>
      </c>
      <c r="H1624" s="2" t="s">
        <v>91</v>
      </c>
      <c r="I1624" s="2" t="s">
        <v>212</v>
      </c>
      <c r="J1624" s="2">
        <v>2</v>
      </c>
      <c r="K1624" s="2"/>
    </row>
    <row r="1625" spans="1:11" x14ac:dyDescent="0.15">
      <c r="A1625" s="2" t="s">
        <v>665</v>
      </c>
      <c r="B1625" s="2" t="s">
        <v>122</v>
      </c>
      <c r="C1625" s="16" t="s">
        <v>666</v>
      </c>
      <c r="D1625" s="2" t="s">
        <v>239</v>
      </c>
      <c r="E1625" s="2" t="s">
        <v>173</v>
      </c>
      <c r="F1625" s="2" t="s">
        <v>383</v>
      </c>
      <c r="G1625" s="2">
        <v>2800</v>
      </c>
      <c r="H1625" s="2" t="s">
        <v>91</v>
      </c>
      <c r="I1625" s="2" t="s">
        <v>204</v>
      </c>
      <c r="J1625" s="2">
        <v>1</v>
      </c>
      <c r="K1625" s="2"/>
    </row>
    <row r="1626" spans="1:11" x14ac:dyDescent="0.15">
      <c r="A1626" s="2" t="s">
        <v>665</v>
      </c>
      <c r="B1626" s="2" t="s">
        <v>122</v>
      </c>
      <c r="C1626" s="31" t="s">
        <v>666</v>
      </c>
      <c r="D1626" s="16" t="s">
        <v>239</v>
      </c>
      <c r="E1626" s="2" t="s">
        <v>173</v>
      </c>
      <c r="F1626" s="2" t="s">
        <v>223</v>
      </c>
      <c r="G1626" s="2">
        <v>2860</v>
      </c>
      <c r="H1626" s="2" t="s">
        <v>91</v>
      </c>
      <c r="I1626" s="2" t="s">
        <v>214</v>
      </c>
      <c r="J1626" s="2">
        <v>2</v>
      </c>
      <c r="K1626" s="2"/>
    </row>
    <row r="1627" spans="1:11" x14ac:dyDescent="0.15">
      <c r="A1627" s="2" t="s">
        <v>665</v>
      </c>
      <c r="B1627" s="2" t="s">
        <v>122</v>
      </c>
      <c r="C1627" s="16" t="s">
        <v>666</v>
      </c>
      <c r="D1627" s="2" t="s">
        <v>239</v>
      </c>
      <c r="E1627" s="2" t="s">
        <v>173</v>
      </c>
      <c r="F1627" s="2" t="s">
        <v>251</v>
      </c>
      <c r="G1627" s="2">
        <v>3300</v>
      </c>
      <c r="H1627" s="2" t="s">
        <v>91</v>
      </c>
      <c r="I1627" s="2" t="s">
        <v>212</v>
      </c>
      <c r="J1627" s="2">
        <v>2</v>
      </c>
      <c r="K1627" s="2"/>
    </row>
    <row r="1628" spans="1:11" x14ac:dyDescent="0.15">
      <c r="A1628" s="2" t="s">
        <v>665</v>
      </c>
      <c r="B1628" s="2" t="s">
        <v>122</v>
      </c>
      <c r="C1628" s="16" t="s">
        <v>666</v>
      </c>
      <c r="D1628" s="2" t="s">
        <v>239</v>
      </c>
      <c r="E1628" s="2" t="s">
        <v>236</v>
      </c>
      <c r="F1628" s="2" t="s">
        <v>213</v>
      </c>
      <c r="G1628" s="2">
        <v>1685</v>
      </c>
      <c r="H1628" s="2" t="s">
        <v>91</v>
      </c>
      <c r="I1628" s="2" t="s">
        <v>214</v>
      </c>
      <c r="J1628" s="2">
        <v>2</v>
      </c>
      <c r="K1628" s="2"/>
    </row>
    <row r="1629" spans="1:11" x14ac:dyDescent="0.15">
      <c r="A1629" s="2" t="s">
        <v>665</v>
      </c>
      <c r="B1629" s="2" t="s">
        <v>122</v>
      </c>
      <c r="C1629" s="16" t="s">
        <v>666</v>
      </c>
      <c r="D1629" s="2" t="s">
        <v>239</v>
      </c>
      <c r="E1629" s="2" t="s">
        <v>236</v>
      </c>
      <c r="F1629" s="2" t="s">
        <v>668</v>
      </c>
      <c r="G1629" s="2">
        <v>2009</v>
      </c>
      <c r="H1629" s="2" t="s">
        <v>91</v>
      </c>
      <c r="I1629" s="2" t="s">
        <v>204</v>
      </c>
      <c r="J1629" s="2">
        <v>1</v>
      </c>
      <c r="K1629" s="2"/>
    </row>
    <row r="1630" spans="1:11" x14ac:dyDescent="0.15">
      <c r="A1630" s="2" t="s">
        <v>665</v>
      </c>
      <c r="B1630" s="2" t="s">
        <v>122</v>
      </c>
      <c r="C1630" s="16" t="s">
        <v>666</v>
      </c>
      <c r="D1630" s="2" t="s">
        <v>239</v>
      </c>
      <c r="E1630" s="2" t="s">
        <v>236</v>
      </c>
      <c r="F1630" s="2" t="s">
        <v>251</v>
      </c>
      <c r="G1630" s="2">
        <v>2846</v>
      </c>
      <c r="H1630" s="2" t="s">
        <v>91</v>
      </c>
      <c r="I1630" s="2" t="s">
        <v>212</v>
      </c>
      <c r="J1630" s="2">
        <v>2</v>
      </c>
      <c r="K1630" s="2"/>
    </row>
    <row r="1631" spans="1:11" x14ac:dyDescent="0.15">
      <c r="A1631" s="2" t="s">
        <v>665</v>
      </c>
      <c r="B1631" s="2" t="s">
        <v>122</v>
      </c>
      <c r="C1631" s="31" t="s">
        <v>666</v>
      </c>
      <c r="D1631" s="16" t="s">
        <v>239</v>
      </c>
      <c r="E1631" s="2" t="s">
        <v>236</v>
      </c>
      <c r="F1631" s="2" t="s">
        <v>339</v>
      </c>
      <c r="G1631" s="2">
        <v>3584</v>
      </c>
      <c r="H1631" s="2" t="s">
        <v>91</v>
      </c>
      <c r="I1631" s="2" t="s">
        <v>204</v>
      </c>
      <c r="J1631" s="2">
        <v>1</v>
      </c>
      <c r="K1631" s="2"/>
    </row>
    <row r="1632" spans="1:11" x14ac:dyDescent="0.15">
      <c r="A1632" s="2" t="s">
        <v>665</v>
      </c>
      <c r="B1632" s="2" t="s">
        <v>122</v>
      </c>
      <c r="C1632" s="31" t="s">
        <v>666</v>
      </c>
      <c r="D1632" s="16" t="s">
        <v>239</v>
      </c>
      <c r="E1632" s="2" t="s">
        <v>236</v>
      </c>
      <c r="F1632" s="2" t="s">
        <v>255</v>
      </c>
      <c r="G1632" s="2">
        <v>3066</v>
      </c>
      <c r="H1632" s="2" t="s">
        <v>91</v>
      </c>
      <c r="I1632" s="2" t="s">
        <v>204</v>
      </c>
      <c r="J1632" s="2">
        <v>2</v>
      </c>
      <c r="K1632" s="2"/>
    </row>
    <row r="1633" spans="1:11" x14ac:dyDescent="0.15">
      <c r="A1633" s="2" t="s">
        <v>665</v>
      </c>
      <c r="B1633" s="2" t="s">
        <v>122</v>
      </c>
      <c r="C1633" s="16" t="s">
        <v>666</v>
      </c>
      <c r="D1633" s="2" t="s">
        <v>233</v>
      </c>
      <c r="E1633" s="2" t="s">
        <v>236</v>
      </c>
      <c r="F1633" s="2" t="s">
        <v>223</v>
      </c>
      <c r="G1633" s="2">
        <v>3764</v>
      </c>
      <c r="H1633" s="2" t="s">
        <v>91</v>
      </c>
      <c r="I1633" s="2" t="s">
        <v>214</v>
      </c>
      <c r="J1633" s="2">
        <v>2</v>
      </c>
      <c r="K1633" s="2"/>
    </row>
    <row r="1634" spans="1:11" x14ac:dyDescent="0.15">
      <c r="A1634" s="2" t="s">
        <v>665</v>
      </c>
      <c r="B1634" s="2" t="s">
        <v>122</v>
      </c>
      <c r="C1634" s="16" t="s">
        <v>666</v>
      </c>
      <c r="D1634" s="2" t="s">
        <v>357</v>
      </c>
      <c r="E1634" s="2" t="s">
        <v>236</v>
      </c>
      <c r="F1634" s="2" t="s">
        <v>237</v>
      </c>
      <c r="G1634" s="2">
        <v>3576</v>
      </c>
      <c r="H1634" s="2" t="s">
        <v>91</v>
      </c>
      <c r="I1634" s="2" t="s">
        <v>238</v>
      </c>
      <c r="J1634" s="2" t="s">
        <v>232</v>
      </c>
      <c r="K1634" s="2"/>
    </row>
    <row r="1635" spans="1:11" x14ac:dyDescent="0.15">
      <c r="A1635" s="2" t="s">
        <v>665</v>
      </c>
      <c r="B1635" s="2" t="s">
        <v>122</v>
      </c>
      <c r="C1635" s="31" t="s">
        <v>666</v>
      </c>
      <c r="D1635" s="16" t="s">
        <v>357</v>
      </c>
      <c r="E1635" s="2" t="s">
        <v>240</v>
      </c>
      <c r="F1635" s="2" t="s">
        <v>261</v>
      </c>
      <c r="G1635" s="2">
        <v>1004</v>
      </c>
      <c r="H1635" s="2" t="s">
        <v>91</v>
      </c>
      <c r="I1635" s="2" t="s">
        <v>208</v>
      </c>
      <c r="J1635" s="2">
        <v>2</v>
      </c>
      <c r="K1635" s="2">
        <v>-0.7</v>
      </c>
    </row>
    <row r="1636" spans="1:11" x14ac:dyDescent="0.15">
      <c r="A1636" s="2" t="s">
        <v>665</v>
      </c>
      <c r="B1636" s="2" t="s">
        <v>122</v>
      </c>
      <c r="C1636" s="16" t="s">
        <v>666</v>
      </c>
      <c r="D1636" s="2" t="s">
        <v>108</v>
      </c>
      <c r="E1636" s="2" t="s">
        <v>240</v>
      </c>
      <c r="F1636" s="2" t="s">
        <v>266</v>
      </c>
      <c r="G1636" s="2">
        <v>1096</v>
      </c>
      <c r="H1636" s="2" t="s">
        <v>91</v>
      </c>
      <c r="I1636" s="2" t="s">
        <v>208</v>
      </c>
      <c r="J1636" s="2">
        <v>2</v>
      </c>
      <c r="K1636" s="2">
        <v>-0.5</v>
      </c>
    </row>
    <row r="1637" spans="1:11" x14ac:dyDescent="0.15">
      <c r="A1637" s="2" t="s">
        <v>665</v>
      </c>
      <c r="B1637" s="2" t="s">
        <v>122</v>
      </c>
      <c r="C1637" s="16" t="s">
        <v>666</v>
      </c>
      <c r="D1637" s="2" t="s">
        <v>108</v>
      </c>
      <c r="E1637" s="2" t="s">
        <v>290</v>
      </c>
      <c r="F1637" s="2" t="s">
        <v>143</v>
      </c>
      <c r="G1637" s="2">
        <v>1710</v>
      </c>
      <c r="H1637" s="2" t="s">
        <v>91</v>
      </c>
      <c r="I1637" s="2" t="s">
        <v>79</v>
      </c>
      <c r="J1637" s="2">
        <v>2</v>
      </c>
      <c r="K1637" s="2"/>
    </row>
    <row r="1638" spans="1:11" x14ac:dyDescent="0.15">
      <c r="A1638" s="36" t="s">
        <v>665</v>
      </c>
      <c r="B1638" s="36" t="s">
        <v>122</v>
      </c>
      <c r="C1638" s="37" t="s">
        <v>666</v>
      </c>
      <c r="D1638" s="36" t="s">
        <v>357</v>
      </c>
      <c r="E1638" s="36" t="s">
        <v>290</v>
      </c>
      <c r="F1638" s="36" t="s">
        <v>491</v>
      </c>
      <c r="G1638" s="36">
        <v>2421</v>
      </c>
      <c r="H1638" s="36" t="s">
        <v>91</v>
      </c>
      <c r="I1638" s="36" t="s">
        <v>88</v>
      </c>
      <c r="J1638" s="36">
        <v>1</v>
      </c>
      <c r="K1638" s="36"/>
    </row>
    <row r="1639" spans="1:11" x14ac:dyDescent="0.15">
      <c r="A1639" s="2" t="s">
        <v>665</v>
      </c>
      <c r="B1639" s="2" t="s">
        <v>122</v>
      </c>
      <c r="C1639" s="31" t="s">
        <v>666</v>
      </c>
      <c r="D1639" s="16" t="s">
        <v>357</v>
      </c>
      <c r="E1639" s="2" t="s">
        <v>173</v>
      </c>
      <c r="F1639" s="2" t="s">
        <v>270</v>
      </c>
      <c r="G1639" s="2">
        <v>2395</v>
      </c>
      <c r="H1639" s="2" t="s">
        <v>91</v>
      </c>
      <c r="I1639" s="2" t="s">
        <v>218</v>
      </c>
      <c r="J1639" s="2">
        <v>2</v>
      </c>
      <c r="K1639" s="2"/>
    </row>
    <row r="1640" spans="1:11" x14ac:dyDescent="0.15">
      <c r="A1640" s="2" t="s">
        <v>665</v>
      </c>
      <c r="B1640" s="2" t="s">
        <v>122</v>
      </c>
      <c r="C1640" s="31" t="s">
        <v>669</v>
      </c>
      <c r="D1640" s="16" t="s">
        <v>239</v>
      </c>
      <c r="E1640" s="2" t="s">
        <v>290</v>
      </c>
      <c r="F1640" s="2" t="s">
        <v>354</v>
      </c>
      <c r="G1640" s="2">
        <v>3529</v>
      </c>
      <c r="H1640" s="2" t="s">
        <v>91</v>
      </c>
      <c r="I1640" s="2" t="s">
        <v>77</v>
      </c>
      <c r="J1640" s="2">
        <v>1</v>
      </c>
      <c r="K1640" s="2"/>
    </row>
    <row r="1641" spans="1:11" x14ac:dyDescent="0.15">
      <c r="A1641" s="2" t="s">
        <v>665</v>
      </c>
      <c r="B1641" s="2" t="s">
        <v>122</v>
      </c>
      <c r="C1641" s="16" t="s">
        <v>669</v>
      </c>
      <c r="D1641" s="2" t="s">
        <v>239</v>
      </c>
      <c r="E1641" s="2" t="s">
        <v>173</v>
      </c>
      <c r="F1641" s="2" t="s">
        <v>255</v>
      </c>
      <c r="G1641" s="2">
        <v>1502</v>
      </c>
      <c r="H1641" s="2" t="s">
        <v>91</v>
      </c>
      <c r="I1641" s="2" t="s">
        <v>204</v>
      </c>
      <c r="J1641" s="2">
        <v>2</v>
      </c>
      <c r="K1641" s="2"/>
    </row>
    <row r="1642" spans="1:11" x14ac:dyDescent="0.15">
      <c r="A1642" s="2" t="s">
        <v>665</v>
      </c>
      <c r="B1642" s="2" t="s">
        <v>122</v>
      </c>
      <c r="C1642" s="16" t="s">
        <v>669</v>
      </c>
      <c r="D1642" s="2" t="s">
        <v>239</v>
      </c>
      <c r="E1642" s="2" t="s">
        <v>173</v>
      </c>
      <c r="F1642" s="2" t="s">
        <v>293</v>
      </c>
      <c r="G1642" s="2">
        <v>1707</v>
      </c>
      <c r="H1642" s="2" t="s">
        <v>91</v>
      </c>
      <c r="I1642" s="2" t="s">
        <v>204</v>
      </c>
      <c r="J1642" s="2">
        <v>2</v>
      </c>
      <c r="K1642" s="2"/>
    </row>
    <row r="1643" spans="1:11" x14ac:dyDescent="0.15">
      <c r="A1643" s="2" t="s">
        <v>665</v>
      </c>
      <c r="B1643" s="2" t="s">
        <v>122</v>
      </c>
      <c r="C1643" s="16" t="s">
        <v>669</v>
      </c>
      <c r="D1643" s="2" t="s">
        <v>239</v>
      </c>
      <c r="E1643" s="2" t="s">
        <v>173</v>
      </c>
      <c r="F1643" s="2" t="s">
        <v>383</v>
      </c>
      <c r="G1643" s="2">
        <v>2692</v>
      </c>
      <c r="H1643" s="2" t="s">
        <v>91</v>
      </c>
      <c r="I1643" s="2" t="s">
        <v>204</v>
      </c>
      <c r="J1643" s="2">
        <v>1</v>
      </c>
      <c r="K1643" s="2"/>
    </row>
    <row r="1644" spans="1:11" x14ac:dyDescent="0.15">
      <c r="A1644" s="2" t="s">
        <v>665</v>
      </c>
      <c r="B1644" s="2" t="s">
        <v>122</v>
      </c>
      <c r="C1644" s="16" t="s">
        <v>669</v>
      </c>
      <c r="D1644" s="2" t="s">
        <v>239</v>
      </c>
      <c r="E1644" s="2" t="s">
        <v>236</v>
      </c>
      <c r="F1644" s="2" t="s">
        <v>668</v>
      </c>
      <c r="G1644" s="2">
        <v>2064</v>
      </c>
      <c r="H1644" s="2" t="s">
        <v>91</v>
      </c>
      <c r="I1644" s="2" t="s">
        <v>204</v>
      </c>
      <c r="J1644" s="2">
        <v>1</v>
      </c>
      <c r="K1644" s="2"/>
    </row>
    <row r="1645" spans="1:11" x14ac:dyDescent="0.15">
      <c r="A1645" s="2" t="s">
        <v>665</v>
      </c>
      <c r="B1645" s="2" t="s">
        <v>122</v>
      </c>
      <c r="C1645" s="16" t="s">
        <v>669</v>
      </c>
      <c r="D1645" s="2" t="s">
        <v>233</v>
      </c>
      <c r="E1645" s="2" t="s">
        <v>236</v>
      </c>
      <c r="F1645" s="2" t="s">
        <v>339</v>
      </c>
      <c r="G1645" s="2">
        <v>3205</v>
      </c>
      <c r="H1645" s="2" t="s">
        <v>91</v>
      </c>
      <c r="I1645" s="2" t="s">
        <v>204</v>
      </c>
      <c r="J1645" s="2">
        <v>1</v>
      </c>
      <c r="K1645" s="2"/>
    </row>
    <row r="1646" spans="1:11" x14ac:dyDescent="0.15">
      <c r="A1646" s="2" t="s">
        <v>665</v>
      </c>
      <c r="B1646" s="2" t="s">
        <v>122</v>
      </c>
      <c r="C1646" s="16" t="s">
        <v>669</v>
      </c>
      <c r="D1646" s="2" t="s">
        <v>108</v>
      </c>
      <c r="E1646" s="2" t="s">
        <v>236</v>
      </c>
      <c r="F1646" s="2" t="s">
        <v>237</v>
      </c>
      <c r="G1646" s="2">
        <v>3620</v>
      </c>
      <c r="H1646" s="2" t="s">
        <v>91</v>
      </c>
      <c r="I1646" s="2" t="s">
        <v>238</v>
      </c>
      <c r="J1646" s="2" t="s">
        <v>232</v>
      </c>
      <c r="K1646" s="2"/>
    </row>
    <row r="1647" spans="1:11" x14ac:dyDescent="0.15">
      <c r="A1647" s="2" t="s">
        <v>665</v>
      </c>
      <c r="B1647" s="2" t="s">
        <v>122</v>
      </c>
      <c r="C1647" s="16" t="s">
        <v>669</v>
      </c>
      <c r="D1647" s="2" t="s">
        <v>357</v>
      </c>
      <c r="E1647" s="2" t="s">
        <v>173</v>
      </c>
      <c r="F1647" s="2" t="s">
        <v>115</v>
      </c>
      <c r="G1647" s="2">
        <v>1979</v>
      </c>
      <c r="H1647" s="2" t="s">
        <v>91</v>
      </c>
      <c r="I1647" s="2" t="s">
        <v>235</v>
      </c>
      <c r="J1647" s="2">
        <v>3</v>
      </c>
      <c r="K1647" s="2"/>
    </row>
    <row r="1648" spans="1:11" x14ac:dyDescent="0.15">
      <c r="A1648" s="2" t="s">
        <v>665</v>
      </c>
      <c r="B1648" s="2" t="s">
        <v>122</v>
      </c>
      <c r="C1648" s="16" t="s">
        <v>669</v>
      </c>
      <c r="D1648" s="2" t="s">
        <v>357</v>
      </c>
      <c r="E1648" s="2" t="s">
        <v>173</v>
      </c>
      <c r="F1648" s="2" t="s">
        <v>390</v>
      </c>
      <c r="G1648" s="2">
        <v>1849</v>
      </c>
      <c r="H1648" s="2" t="s">
        <v>91</v>
      </c>
      <c r="I1648" s="2" t="s">
        <v>204</v>
      </c>
      <c r="J1648" s="2">
        <v>2</v>
      </c>
      <c r="K1648" s="2"/>
    </row>
    <row r="1649" spans="1:11" x14ac:dyDescent="0.15">
      <c r="A1649" s="2"/>
      <c r="B1649" s="2"/>
      <c r="C1649" s="16"/>
      <c r="D1649" s="2"/>
      <c r="E1649" s="2"/>
      <c r="F1649" s="2"/>
      <c r="G1649" s="2"/>
      <c r="H1649" s="2"/>
      <c r="I1649" s="2"/>
      <c r="J1649" s="2"/>
      <c r="K1649" s="2"/>
    </row>
    <row r="1650" spans="1:11" x14ac:dyDescent="0.15">
      <c r="A1650" s="2"/>
      <c r="B1650" s="2"/>
      <c r="C1650" s="16"/>
      <c r="D1650" s="2"/>
      <c r="E1650" s="2"/>
      <c r="F1650" s="2"/>
      <c r="G1650" s="2"/>
      <c r="H1650" s="2"/>
      <c r="I1650" s="2"/>
      <c r="J1650" s="2"/>
      <c r="K1650" s="2"/>
    </row>
    <row r="1651" spans="1:11" x14ac:dyDescent="0.15">
      <c r="A1651" s="2"/>
      <c r="B1651" s="2"/>
      <c r="C1651" s="16"/>
      <c r="D1651" s="2"/>
      <c r="E1651" s="2"/>
      <c r="F1651" s="2"/>
      <c r="G1651" s="2"/>
      <c r="H1651" s="2"/>
      <c r="I1651" s="2"/>
      <c r="J1651" s="2"/>
      <c r="K1651" s="2"/>
    </row>
    <row r="1652" spans="1:11" x14ac:dyDescent="0.15">
      <c r="A1652" s="2"/>
      <c r="B1652" s="2"/>
      <c r="C1652" s="16"/>
      <c r="D1652" s="2"/>
      <c r="E1652" s="2"/>
      <c r="F1652" s="2"/>
      <c r="G1652" s="2"/>
      <c r="H1652" s="2"/>
      <c r="I1652" s="2"/>
      <c r="J1652" s="2"/>
      <c r="K1652" s="2"/>
    </row>
    <row r="1653" spans="1:11" x14ac:dyDescent="0.15">
      <c r="A1653" s="2"/>
      <c r="B1653" s="2"/>
      <c r="C1653" s="16"/>
      <c r="D1653" s="2"/>
      <c r="E1653" s="2"/>
      <c r="F1653" s="2"/>
      <c r="G1653" s="2"/>
      <c r="H1653" s="2"/>
      <c r="I1653" s="2"/>
      <c r="J1653" s="2"/>
      <c r="K1653" s="2"/>
    </row>
    <row r="1654" spans="1:11" x14ac:dyDescent="0.15">
      <c r="A1654" s="2"/>
      <c r="B1654" s="2"/>
      <c r="C1654" s="16"/>
      <c r="D1654" s="2"/>
      <c r="E1654" s="2"/>
      <c r="F1654" s="2"/>
      <c r="G1654" s="2"/>
      <c r="H1654" s="2"/>
      <c r="I1654" s="2"/>
      <c r="J1654" s="2"/>
      <c r="K1654" s="2"/>
    </row>
    <row r="1655" spans="1:11" x14ac:dyDescent="0.15">
      <c r="A1655" s="2"/>
      <c r="B1655" s="2"/>
      <c r="C1655" s="16"/>
      <c r="D1655" s="2"/>
      <c r="E1655" s="2"/>
      <c r="F1655" s="2"/>
      <c r="G1655" s="2"/>
      <c r="H1655" s="2"/>
      <c r="I1655" s="2"/>
      <c r="J1655" s="2"/>
      <c r="K1655" s="2"/>
    </row>
    <row r="1656" spans="1:11" x14ac:dyDescent="0.15">
      <c r="A1656" s="36"/>
      <c r="B1656" s="36"/>
      <c r="C1656" s="37"/>
      <c r="D1656" s="36"/>
      <c r="E1656" s="36"/>
      <c r="F1656" s="36"/>
      <c r="G1656" s="36"/>
      <c r="H1656" s="36"/>
      <c r="I1656" s="36"/>
      <c r="J1656" s="36"/>
      <c r="K1656" s="36"/>
    </row>
    <row r="1657" spans="1:11" x14ac:dyDescent="0.15">
      <c r="A1657" s="2"/>
      <c r="B1657" s="2"/>
      <c r="C1657" s="16"/>
      <c r="D1657" s="2"/>
      <c r="E1657" s="2"/>
      <c r="F1657" s="2"/>
      <c r="G1657" s="2"/>
      <c r="H1657" s="2"/>
      <c r="I1657" s="2"/>
      <c r="J1657" s="2"/>
      <c r="K1657" s="2"/>
    </row>
    <row r="1658" spans="1:11" x14ac:dyDescent="0.15">
      <c r="A1658" s="2"/>
      <c r="B1658" s="2"/>
      <c r="C1658" s="16"/>
      <c r="D1658" s="2"/>
      <c r="E1658" s="2"/>
      <c r="F1658" s="2"/>
      <c r="G1658" s="2"/>
      <c r="H1658" s="2"/>
      <c r="I1658" s="2"/>
      <c r="J1658" s="2"/>
      <c r="K1658" s="2"/>
    </row>
    <row r="1659" spans="1:11" x14ac:dyDescent="0.15">
      <c r="A1659" s="2"/>
      <c r="B1659" s="2"/>
      <c r="C1659" s="16"/>
      <c r="D1659" s="2"/>
      <c r="E1659" s="2"/>
      <c r="F1659" s="2"/>
      <c r="G1659" s="2"/>
      <c r="H1659" s="2"/>
      <c r="I1659" s="2"/>
      <c r="J1659" s="2"/>
      <c r="K1659" s="2"/>
    </row>
    <row r="1660" spans="1:11" x14ac:dyDescent="0.15">
      <c r="A1660" s="36"/>
      <c r="B1660" s="36"/>
      <c r="C1660" s="37"/>
      <c r="D1660" s="36"/>
      <c r="E1660" s="36"/>
      <c r="F1660" s="36"/>
      <c r="G1660" s="36"/>
      <c r="H1660" s="36"/>
      <c r="I1660" s="36"/>
      <c r="J1660" s="36"/>
      <c r="K1660" s="36"/>
    </row>
    <row r="1661" spans="1:11" x14ac:dyDescent="0.15">
      <c r="A1661" s="36"/>
      <c r="B1661" s="36"/>
      <c r="C1661" s="37"/>
      <c r="D1661" s="36"/>
      <c r="E1661" s="36"/>
      <c r="F1661" s="36"/>
      <c r="G1661" s="36"/>
      <c r="H1661" s="36"/>
      <c r="I1661" s="36"/>
      <c r="J1661" s="36"/>
      <c r="K1661" s="36"/>
    </row>
    <row r="1662" spans="1:11" x14ac:dyDescent="0.15">
      <c r="A1662" s="36"/>
      <c r="B1662" s="36"/>
      <c r="C1662" s="37"/>
      <c r="D1662" s="36"/>
      <c r="E1662" s="36"/>
      <c r="F1662" s="36"/>
      <c r="G1662" s="36"/>
      <c r="H1662" s="36"/>
      <c r="I1662" s="36"/>
      <c r="J1662" s="36"/>
      <c r="K1662" s="36"/>
    </row>
    <row r="1663" spans="1:11" x14ac:dyDescent="0.15">
      <c r="A1663" s="36"/>
      <c r="B1663" s="36"/>
      <c r="C1663" s="37"/>
      <c r="D1663" s="36"/>
      <c r="E1663" s="36"/>
      <c r="F1663" s="36"/>
      <c r="G1663" s="36"/>
      <c r="H1663" s="36"/>
      <c r="I1663" s="36"/>
      <c r="J1663" s="36"/>
      <c r="K1663" s="36"/>
    </row>
    <row r="1664" spans="1:11" x14ac:dyDescent="0.15">
      <c r="A1664" s="2"/>
      <c r="B1664" s="2"/>
      <c r="C1664" s="16"/>
      <c r="D1664" s="2"/>
      <c r="E1664" s="2"/>
      <c r="F1664" s="2"/>
      <c r="G1664" s="2"/>
      <c r="H1664" s="2"/>
      <c r="I1664" s="2"/>
      <c r="J1664" s="2"/>
      <c r="K1664" s="2"/>
    </row>
    <row r="1665" spans="1:11" x14ac:dyDescent="0.15">
      <c r="A1665" s="2"/>
      <c r="B1665" s="2"/>
      <c r="C1665" s="16"/>
      <c r="D1665" s="2"/>
      <c r="E1665" s="2"/>
      <c r="F1665" s="2"/>
      <c r="G1665" s="2"/>
      <c r="H1665" s="2"/>
      <c r="I1665" s="2"/>
      <c r="J1665" s="2"/>
      <c r="K1665" s="2"/>
    </row>
    <row r="1666" spans="1:11" x14ac:dyDescent="0.15">
      <c r="A1666" s="2"/>
      <c r="B1666" s="2"/>
      <c r="C1666" s="16"/>
      <c r="D1666" s="2"/>
      <c r="E1666" s="2"/>
      <c r="F1666" s="2"/>
      <c r="G1666" s="2"/>
      <c r="H1666" s="2"/>
      <c r="I1666" s="2"/>
      <c r="J1666" s="2"/>
      <c r="K1666" s="2"/>
    </row>
    <row r="1667" spans="1:11" x14ac:dyDescent="0.15">
      <c r="A1667" s="2"/>
      <c r="B1667" s="2"/>
      <c r="C1667" s="16"/>
      <c r="D1667" s="2"/>
      <c r="E1667" s="2"/>
      <c r="F1667" s="2"/>
      <c r="G1667" s="2"/>
      <c r="H1667" s="2"/>
      <c r="I1667" s="2"/>
      <c r="J1667" s="2"/>
      <c r="K1667" s="2"/>
    </row>
    <row r="1668" spans="1:11" x14ac:dyDescent="0.15">
      <c r="A1668" s="2"/>
      <c r="B1668" s="2"/>
      <c r="C1668" s="16"/>
      <c r="D1668" s="2"/>
      <c r="E1668" s="2"/>
      <c r="F1668" s="2"/>
      <c r="G1668" s="2"/>
      <c r="H1668" s="2"/>
      <c r="I1668" s="2"/>
      <c r="J1668" s="2"/>
      <c r="K1668" s="2"/>
    </row>
    <row r="1669" spans="1:11" x14ac:dyDescent="0.15">
      <c r="A1669" s="2"/>
      <c r="B1669" s="2"/>
      <c r="C1669" s="16"/>
      <c r="D1669" s="2"/>
      <c r="E1669" s="2"/>
      <c r="F1669" s="2"/>
      <c r="G1669" s="2"/>
      <c r="H1669" s="2"/>
      <c r="I1669" s="2"/>
      <c r="J1669" s="2"/>
      <c r="K1669" s="2"/>
    </row>
    <row r="1670" spans="1:11" x14ac:dyDescent="0.15">
      <c r="A1670" s="2"/>
      <c r="B1670" s="2"/>
      <c r="C1670" s="16"/>
      <c r="D1670" s="2"/>
      <c r="E1670" s="2"/>
      <c r="F1670" s="2"/>
      <c r="G1670" s="2"/>
      <c r="H1670" s="2"/>
      <c r="I1670" s="2"/>
      <c r="J1670" s="2"/>
      <c r="K1670" s="2"/>
    </row>
    <row r="1671" spans="1:11" x14ac:dyDescent="0.15">
      <c r="A1671" s="2"/>
      <c r="B1671" s="2"/>
      <c r="C1671" s="16"/>
      <c r="D1671" s="2"/>
      <c r="E1671" s="2"/>
      <c r="F1671" s="2"/>
      <c r="G1671" s="2"/>
      <c r="H1671" s="2"/>
      <c r="I1671" s="2"/>
      <c r="J1671" s="2"/>
      <c r="K1671" s="2"/>
    </row>
    <row r="1672" spans="1:11" x14ac:dyDescent="0.15">
      <c r="A1672" s="2"/>
      <c r="B1672" s="2"/>
      <c r="C1672" s="16"/>
      <c r="D1672" s="2"/>
      <c r="E1672" s="2"/>
      <c r="F1672" s="2"/>
      <c r="G1672" s="2"/>
      <c r="H1672" s="2"/>
      <c r="I1672" s="2"/>
      <c r="J1672" s="2"/>
      <c r="K1672" s="2"/>
    </row>
    <row r="1673" spans="1:11" x14ac:dyDescent="0.15">
      <c r="A1673" s="2"/>
      <c r="B1673" s="2"/>
      <c r="C1673" s="16"/>
      <c r="D1673" s="2"/>
      <c r="E1673" s="2"/>
      <c r="F1673" s="2"/>
      <c r="G1673" s="2"/>
      <c r="H1673" s="2"/>
      <c r="I1673" s="2"/>
      <c r="J1673" s="2"/>
      <c r="K1673" s="2"/>
    </row>
    <row r="1674" spans="1:11" x14ac:dyDescent="0.15">
      <c r="A1674" s="2"/>
      <c r="B1674" s="2"/>
      <c r="C1674" s="16"/>
      <c r="D1674" s="2"/>
      <c r="E1674" s="2"/>
      <c r="F1674" s="2"/>
      <c r="G1674" s="2"/>
      <c r="H1674" s="2"/>
      <c r="I1674" s="2"/>
      <c r="J1674" s="2"/>
      <c r="K1674" s="2"/>
    </row>
    <row r="1675" spans="1:11" x14ac:dyDescent="0.15">
      <c r="A1675" s="2"/>
      <c r="B1675" s="2"/>
      <c r="C1675" s="16"/>
      <c r="D1675" s="2"/>
      <c r="E1675" s="2"/>
      <c r="F1675" s="2"/>
      <c r="G1675" s="2"/>
      <c r="H1675" s="2"/>
      <c r="I1675" s="2"/>
      <c r="J1675" s="2"/>
      <c r="K1675" s="2"/>
    </row>
    <row r="1676" spans="1:11" x14ac:dyDescent="0.15">
      <c r="A1676" s="2"/>
      <c r="B1676" s="2"/>
      <c r="C1676" s="16"/>
      <c r="D1676" s="2"/>
      <c r="E1676" s="2"/>
      <c r="F1676" s="2"/>
      <c r="G1676" s="2"/>
      <c r="H1676" s="2"/>
      <c r="I1676" s="2"/>
      <c r="J1676" s="2"/>
      <c r="K1676" s="2"/>
    </row>
    <row r="1677" spans="1:11" x14ac:dyDescent="0.15">
      <c r="A1677" s="2"/>
      <c r="B1677" s="2"/>
      <c r="C1677" s="31"/>
      <c r="D1677" s="16"/>
      <c r="E1677" s="2"/>
      <c r="F1677" s="2"/>
      <c r="G1677" s="2"/>
      <c r="H1677" s="2"/>
      <c r="I1677" s="2"/>
      <c r="J1677" s="2"/>
      <c r="K1677" s="2"/>
    </row>
    <row r="1678" spans="1:11" x14ac:dyDescent="0.15">
      <c r="A1678" s="2"/>
      <c r="B1678" s="2"/>
      <c r="C1678" s="16"/>
      <c r="D1678" s="2"/>
      <c r="E1678" s="2"/>
      <c r="F1678" s="2"/>
      <c r="G1678" s="2"/>
      <c r="H1678" s="2"/>
      <c r="I1678" s="2"/>
      <c r="J1678" s="2"/>
      <c r="K1678" s="2"/>
    </row>
    <row r="1679" spans="1:11" x14ac:dyDescent="0.15">
      <c r="A1679" s="2"/>
      <c r="B1679" s="2"/>
      <c r="C1679" s="16"/>
      <c r="D1679" s="2"/>
      <c r="E1679" s="2"/>
      <c r="F1679" s="2"/>
      <c r="G1679" s="2"/>
      <c r="H1679" s="2"/>
      <c r="I1679" s="2"/>
      <c r="J1679" s="2"/>
      <c r="K1679" s="2"/>
    </row>
    <row r="1680" spans="1:11" x14ac:dyDescent="0.15">
      <c r="A1680" s="2"/>
      <c r="B1680" s="2"/>
      <c r="C1680" s="16"/>
      <c r="D1680" s="2"/>
      <c r="E1680" s="2"/>
      <c r="F1680" s="2"/>
      <c r="G1680" s="2"/>
      <c r="H1680" s="2"/>
      <c r="I1680" s="2"/>
      <c r="J1680" s="2"/>
      <c r="K1680" s="2"/>
    </row>
    <row r="1681" spans="1:11" x14ac:dyDescent="0.15">
      <c r="A1681" s="2"/>
      <c r="B1681" s="2"/>
      <c r="C1681" s="16"/>
      <c r="D1681" s="2"/>
      <c r="E1681" s="2"/>
      <c r="F1681" s="2"/>
      <c r="G1681" s="2"/>
      <c r="H1681" s="2"/>
      <c r="I1681" s="2"/>
      <c r="J1681" s="2"/>
      <c r="K1681" s="2"/>
    </row>
    <row r="1682" spans="1:11" x14ac:dyDescent="0.15">
      <c r="A1682" s="36"/>
      <c r="B1682" s="36"/>
      <c r="C1682" s="37"/>
      <c r="D1682" s="36"/>
      <c r="E1682" s="36"/>
      <c r="F1682" s="36"/>
      <c r="G1682" s="36"/>
      <c r="H1682" s="36"/>
      <c r="I1682" s="36"/>
      <c r="J1682" s="36"/>
      <c r="K1682" s="36"/>
    </row>
    <row r="1683" spans="1:11" x14ac:dyDescent="0.15">
      <c r="A1683" s="36"/>
      <c r="B1683" s="36"/>
      <c r="C1683" s="37"/>
      <c r="D1683" s="36"/>
      <c r="E1683" s="36"/>
      <c r="F1683" s="36"/>
      <c r="G1683" s="36"/>
      <c r="H1683" s="36"/>
      <c r="I1683" s="36"/>
      <c r="J1683" s="36"/>
      <c r="K1683" s="36"/>
    </row>
    <row r="1684" spans="1:11" x14ac:dyDescent="0.15">
      <c r="A1684" s="2"/>
      <c r="B1684" s="2"/>
      <c r="C1684" s="16"/>
      <c r="D1684" s="2"/>
      <c r="E1684" s="2"/>
      <c r="F1684" s="2"/>
      <c r="G1684" s="2"/>
      <c r="H1684" s="2"/>
      <c r="I1684" s="2"/>
      <c r="J1684" s="2"/>
      <c r="K1684" s="2"/>
    </row>
    <row r="1685" spans="1:11" x14ac:dyDescent="0.15">
      <c r="A1685" s="2"/>
      <c r="B1685" s="2"/>
      <c r="C1685" s="16"/>
      <c r="D1685" s="2"/>
      <c r="E1685" s="2"/>
      <c r="F1685" s="2"/>
      <c r="G1685" s="2"/>
      <c r="H1685" s="2"/>
      <c r="I1685" s="2"/>
      <c r="J1685" s="2"/>
      <c r="K1685" s="2"/>
    </row>
    <row r="1686" spans="1:11" x14ac:dyDescent="0.15">
      <c r="A1686" s="2"/>
      <c r="B1686" s="2"/>
      <c r="C1686" s="16"/>
      <c r="D1686" s="2"/>
      <c r="E1686" s="2"/>
      <c r="F1686" s="2"/>
      <c r="G1686" s="2"/>
      <c r="H1686" s="2"/>
      <c r="I1686" s="2"/>
      <c r="J1686" s="2"/>
      <c r="K1686" s="2"/>
    </row>
    <row r="1687" spans="1:11" x14ac:dyDescent="0.15">
      <c r="A1687" s="36"/>
      <c r="B1687" s="36"/>
      <c r="C1687" s="37"/>
      <c r="D1687" s="36"/>
      <c r="E1687" s="36"/>
      <c r="F1687" s="36"/>
      <c r="G1687" s="36"/>
      <c r="H1687" s="36"/>
      <c r="I1687" s="36"/>
      <c r="J1687" s="36"/>
      <c r="K1687" s="36"/>
    </row>
    <row r="1688" spans="1:11" x14ac:dyDescent="0.15">
      <c r="A1688" s="2"/>
      <c r="B1688" s="2"/>
      <c r="C1688" s="16"/>
      <c r="D1688" s="2"/>
      <c r="E1688" s="2"/>
      <c r="F1688" s="2"/>
      <c r="G1688" s="2"/>
      <c r="H1688" s="2"/>
      <c r="I1688" s="2"/>
      <c r="J1688" s="2"/>
      <c r="K1688" s="2"/>
    </row>
    <row r="1689" spans="1:11" x14ac:dyDescent="0.15">
      <c r="A1689" s="2"/>
      <c r="B1689" s="2"/>
      <c r="C1689" s="16"/>
      <c r="D1689" s="2"/>
      <c r="E1689" s="2"/>
      <c r="F1689" s="2"/>
      <c r="G1689" s="2"/>
      <c r="H1689" s="2"/>
      <c r="I1689" s="2"/>
      <c r="J1689" s="2"/>
      <c r="K1689" s="2"/>
    </row>
    <row r="1690" spans="1:11" x14ac:dyDescent="0.15">
      <c r="A1690" s="2"/>
      <c r="B1690" s="2"/>
      <c r="C1690" s="16"/>
      <c r="D1690" s="2"/>
      <c r="E1690" s="2"/>
      <c r="F1690" s="2"/>
      <c r="G1690" s="2"/>
      <c r="H1690" s="2"/>
      <c r="I1690" s="2"/>
      <c r="J1690" s="2"/>
      <c r="K1690" s="2"/>
    </row>
    <row r="1691" spans="1:11" x14ac:dyDescent="0.15">
      <c r="A1691" s="2"/>
      <c r="B1691" s="2"/>
      <c r="C1691" s="16"/>
      <c r="D1691" s="2"/>
      <c r="E1691" s="2"/>
      <c r="F1691" s="2"/>
      <c r="G1691" s="2"/>
      <c r="H1691" s="2"/>
      <c r="I1691" s="2"/>
      <c r="J1691" s="2"/>
      <c r="K1691" s="2"/>
    </row>
    <row r="1692" spans="1:11" x14ac:dyDescent="0.15">
      <c r="A1692" s="2"/>
      <c r="B1692" s="2"/>
      <c r="C1692" s="16"/>
      <c r="D1692" s="2"/>
      <c r="E1692" s="2"/>
      <c r="F1692" s="2"/>
      <c r="G1692" s="2"/>
      <c r="H1692" s="2"/>
      <c r="I1692" s="2"/>
      <c r="J1692" s="2"/>
      <c r="K1692" s="2"/>
    </row>
    <row r="1693" spans="1:11" x14ac:dyDescent="0.15">
      <c r="A1693" s="2"/>
      <c r="B1693" s="2"/>
      <c r="C1693" s="16"/>
      <c r="D1693" s="2"/>
      <c r="E1693" s="2"/>
      <c r="F1693" s="2"/>
      <c r="G1693" s="2"/>
      <c r="H1693" s="2"/>
      <c r="I1693" s="2"/>
      <c r="J1693" s="2"/>
      <c r="K1693" s="2"/>
    </row>
    <row r="1694" spans="1:11" x14ac:dyDescent="0.15">
      <c r="A1694" s="2"/>
      <c r="B1694" s="2"/>
      <c r="C1694" s="16"/>
      <c r="D1694" s="2"/>
      <c r="E1694" s="2"/>
      <c r="F1694" s="2"/>
      <c r="G1694" s="2"/>
      <c r="H1694" s="2"/>
      <c r="I1694" s="2"/>
      <c r="J1694" s="2"/>
      <c r="K1694" s="2"/>
    </row>
    <row r="1695" spans="1:11" x14ac:dyDescent="0.15">
      <c r="A1695" s="2"/>
      <c r="B1695" s="2"/>
      <c r="C1695" s="16"/>
      <c r="D1695" s="2"/>
      <c r="E1695" s="2"/>
      <c r="F1695" s="2"/>
      <c r="G1695" s="2"/>
      <c r="H1695" s="2"/>
      <c r="I1695" s="2"/>
      <c r="J1695" s="2"/>
      <c r="K1695" s="2"/>
    </row>
    <row r="1696" spans="1:11" x14ac:dyDescent="0.15">
      <c r="A1696" s="2"/>
      <c r="B1696" s="2"/>
      <c r="C1696" s="16"/>
      <c r="D1696" s="2"/>
      <c r="E1696" s="2"/>
      <c r="F1696" s="2"/>
      <c r="G1696" s="2"/>
      <c r="H1696" s="2"/>
      <c r="I1696" s="2"/>
      <c r="J1696" s="2"/>
      <c r="K1696" s="2"/>
    </row>
    <row r="1697" spans="1:11" x14ac:dyDescent="0.15">
      <c r="A1697" s="2"/>
      <c r="B1697" s="2"/>
      <c r="C1697" s="16"/>
      <c r="D1697" s="2"/>
      <c r="E1697" s="2"/>
      <c r="F1697" s="2"/>
      <c r="G1697" s="2"/>
      <c r="H1697" s="2"/>
      <c r="I1697" s="2"/>
      <c r="J1697" s="2"/>
      <c r="K1697" s="2"/>
    </row>
    <row r="1698" spans="1:11" x14ac:dyDescent="0.15">
      <c r="A1698" s="2"/>
      <c r="B1698" s="2"/>
      <c r="C1698" s="16"/>
      <c r="D1698" s="2"/>
      <c r="E1698" s="2"/>
      <c r="F1698" s="2"/>
      <c r="G1698" s="2"/>
      <c r="H1698" s="2"/>
      <c r="I1698" s="2"/>
      <c r="J1698" s="2"/>
      <c r="K1698" s="2"/>
    </row>
    <row r="1699" spans="1:11" x14ac:dyDescent="0.15">
      <c r="A1699" s="2"/>
      <c r="B1699" s="2"/>
      <c r="C1699" s="16"/>
      <c r="D1699" s="2"/>
      <c r="E1699" s="2"/>
      <c r="F1699" s="2"/>
      <c r="G1699" s="2"/>
      <c r="H1699" s="2"/>
      <c r="I1699" s="2"/>
      <c r="J1699" s="2"/>
      <c r="K1699" s="2"/>
    </row>
    <row r="1700" spans="1:11" x14ac:dyDescent="0.15">
      <c r="A1700" s="2"/>
      <c r="B1700" s="2"/>
      <c r="C1700" s="16"/>
      <c r="D1700" s="2"/>
      <c r="E1700" s="2"/>
      <c r="F1700" s="2"/>
      <c r="G1700" s="2"/>
      <c r="H1700" s="2"/>
      <c r="I1700" s="2"/>
      <c r="J1700" s="2"/>
      <c r="K1700" s="2"/>
    </row>
    <row r="1701" spans="1:11" x14ac:dyDescent="0.15">
      <c r="A1701" s="2"/>
      <c r="B1701" s="2"/>
      <c r="C1701" s="16"/>
      <c r="D1701" s="2"/>
      <c r="E1701" s="2"/>
      <c r="F1701" s="2"/>
      <c r="G1701" s="2"/>
      <c r="H1701" s="2"/>
      <c r="I1701" s="2"/>
      <c r="J1701" s="2"/>
      <c r="K1701" s="2"/>
    </row>
    <row r="1702" spans="1:11" x14ac:dyDescent="0.15">
      <c r="A1702" s="2"/>
      <c r="B1702" s="2"/>
      <c r="C1702" s="16"/>
      <c r="D1702" s="2"/>
      <c r="E1702" s="2"/>
      <c r="F1702" s="2"/>
      <c r="G1702" s="2"/>
      <c r="H1702" s="2"/>
      <c r="I1702" s="2"/>
      <c r="J1702" s="2"/>
      <c r="K1702" s="2"/>
    </row>
    <row r="1703" spans="1:11" x14ac:dyDescent="0.15">
      <c r="A1703" s="2"/>
      <c r="B1703" s="2"/>
      <c r="C1703" s="16"/>
      <c r="D1703" s="2"/>
      <c r="E1703" s="2"/>
      <c r="F1703" s="2"/>
      <c r="G1703" s="2"/>
      <c r="H1703" s="2"/>
      <c r="I1703" s="2"/>
      <c r="J1703" s="2"/>
      <c r="K1703" s="2"/>
    </row>
    <row r="1704" spans="1:11" x14ac:dyDescent="0.15">
      <c r="A1704" s="2"/>
      <c r="B1704" s="2"/>
      <c r="C1704" s="16"/>
      <c r="D1704" s="2"/>
      <c r="E1704" s="2"/>
      <c r="F1704" s="2"/>
      <c r="G1704" s="2"/>
      <c r="H1704" s="2"/>
      <c r="I1704" s="2"/>
      <c r="J1704" s="2"/>
      <c r="K1704" s="2"/>
    </row>
    <row r="1705" spans="1:11" x14ac:dyDescent="0.15">
      <c r="A1705" s="2"/>
      <c r="B1705" s="2"/>
      <c r="C1705" s="16"/>
      <c r="D1705" s="2"/>
      <c r="E1705" s="2"/>
      <c r="F1705" s="2"/>
      <c r="G1705" s="2"/>
      <c r="H1705" s="2"/>
      <c r="I1705" s="2"/>
      <c r="J1705" s="2"/>
      <c r="K1705" s="2"/>
    </row>
    <row r="1706" spans="1:11" x14ac:dyDescent="0.15">
      <c r="A1706" s="2"/>
      <c r="B1706" s="2"/>
      <c r="C1706" s="16"/>
      <c r="D1706" s="2"/>
      <c r="E1706" s="2"/>
      <c r="F1706" s="2"/>
      <c r="G1706" s="2"/>
      <c r="H1706" s="2"/>
      <c r="I1706" s="2"/>
      <c r="J1706" s="2"/>
      <c r="K1706" s="2"/>
    </row>
    <row r="1707" spans="1:11" x14ac:dyDescent="0.15">
      <c r="A1707" s="2"/>
      <c r="B1707" s="2"/>
      <c r="C1707" s="16"/>
      <c r="D1707" s="2"/>
      <c r="E1707" s="2"/>
      <c r="F1707" s="2"/>
      <c r="G1707" s="2"/>
      <c r="H1707" s="2"/>
      <c r="I1707" s="2"/>
      <c r="J1707" s="2"/>
      <c r="K1707" s="2"/>
    </row>
    <row r="1708" spans="1:11" x14ac:dyDescent="0.15">
      <c r="A1708" s="2"/>
      <c r="B1708" s="2"/>
      <c r="C1708" s="16"/>
      <c r="D1708" s="2"/>
      <c r="E1708" s="2"/>
      <c r="F1708" s="2"/>
      <c r="G1708" s="2"/>
      <c r="H1708" s="2"/>
      <c r="I1708" s="2"/>
      <c r="J1708" s="2"/>
      <c r="K1708" s="2"/>
    </row>
    <row r="1709" spans="1:11" x14ac:dyDescent="0.15">
      <c r="A1709" s="2"/>
      <c r="B1709" s="2"/>
      <c r="C1709" s="16"/>
      <c r="D1709" s="2"/>
      <c r="E1709" s="2"/>
      <c r="F1709" s="2"/>
      <c r="G1709" s="2"/>
      <c r="H1709" s="2"/>
      <c r="I1709" s="2"/>
      <c r="J1709" s="2"/>
      <c r="K1709" s="2"/>
    </row>
    <row r="1710" spans="1:11" x14ac:dyDescent="0.15">
      <c r="A1710" s="2"/>
      <c r="B1710" s="2"/>
      <c r="C1710" s="16"/>
      <c r="D1710" s="36"/>
      <c r="E1710" s="36"/>
      <c r="F1710" s="36"/>
      <c r="G1710" s="36"/>
      <c r="H1710" s="36"/>
      <c r="I1710" s="36"/>
      <c r="J1710" s="36"/>
      <c r="K1710" s="36"/>
    </row>
    <row r="1711" spans="1:11" x14ac:dyDescent="0.15">
      <c r="A1711" s="2"/>
      <c r="B1711" s="2"/>
      <c r="C1711" s="16"/>
      <c r="D1711" s="2"/>
      <c r="E1711" s="2"/>
      <c r="F1711" s="2"/>
      <c r="G1711" s="2"/>
      <c r="H1711" s="2"/>
      <c r="I1711" s="2"/>
      <c r="J1711" s="2"/>
      <c r="K1711" s="2"/>
    </row>
    <row r="1712" spans="1:11" x14ac:dyDescent="0.15">
      <c r="A1712" s="36"/>
      <c r="B1712" s="36"/>
      <c r="C1712" s="37"/>
      <c r="D1712" s="36"/>
      <c r="E1712" s="36"/>
      <c r="F1712" s="36"/>
      <c r="G1712" s="36"/>
      <c r="H1712" s="36"/>
      <c r="I1712" s="36"/>
      <c r="J1712" s="36"/>
      <c r="K1712" s="36"/>
    </row>
    <row r="1713" spans="1:11" x14ac:dyDescent="0.15">
      <c r="A1713" s="2"/>
      <c r="B1713" s="2"/>
      <c r="C1713" s="16"/>
      <c r="D1713" s="2"/>
      <c r="E1713" s="2"/>
      <c r="F1713" s="2"/>
      <c r="G1713" s="2"/>
      <c r="H1713" s="2"/>
      <c r="I1713" s="2"/>
      <c r="J1713" s="2"/>
      <c r="K1713" s="2"/>
    </row>
    <row r="1714" spans="1:11" x14ac:dyDescent="0.15">
      <c r="A1714" s="2"/>
      <c r="B1714" s="2"/>
      <c r="C1714" s="16"/>
      <c r="D1714" s="2"/>
      <c r="E1714" s="2"/>
      <c r="F1714" s="2"/>
      <c r="G1714" s="2"/>
      <c r="H1714" s="2"/>
      <c r="I1714" s="2"/>
      <c r="J1714" s="2"/>
      <c r="K1714" s="2"/>
    </row>
    <row r="1715" spans="1:11" x14ac:dyDescent="0.15">
      <c r="A1715" s="2"/>
      <c r="B1715" s="2"/>
      <c r="C1715" s="16"/>
      <c r="D1715" s="2"/>
      <c r="E1715" s="2"/>
      <c r="F1715" s="2"/>
      <c r="G1715" s="2"/>
      <c r="H1715" s="2"/>
      <c r="I1715" s="2"/>
      <c r="J1715" s="2"/>
      <c r="K1715" s="2"/>
    </row>
    <row r="1716" spans="1:11" x14ac:dyDescent="0.15">
      <c r="A1716" s="2"/>
      <c r="B1716" s="2"/>
      <c r="C1716" s="16"/>
      <c r="D1716" s="2"/>
      <c r="E1716" s="2"/>
      <c r="F1716" s="2"/>
      <c r="G1716" s="2"/>
      <c r="H1716" s="2"/>
      <c r="I1716" s="2"/>
      <c r="J1716" s="2"/>
      <c r="K1716" s="2"/>
    </row>
    <row r="1717" spans="1:11" x14ac:dyDescent="0.15">
      <c r="A1717" s="2"/>
      <c r="B1717" s="2"/>
      <c r="C1717" s="16"/>
      <c r="D1717" s="2"/>
      <c r="E1717" s="2"/>
      <c r="F1717" s="2"/>
      <c r="G1717" s="2"/>
      <c r="H1717" s="2"/>
      <c r="I1717" s="2"/>
      <c r="J1717" s="2"/>
      <c r="K1717" s="2"/>
    </row>
    <row r="1718" spans="1:11" x14ac:dyDescent="0.15">
      <c r="A1718" s="2"/>
      <c r="B1718" s="2"/>
      <c r="C1718" s="16"/>
      <c r="D1718" s="2"/>
      <c r="E1718" s="2"/>
      <c r="F1718" s="2"/>
      <c r="G1718" s="2"/>
      <c r="H1718" s="2"/>
      <c r="I1718" s="2"/>
      <c r="J1718" s="2"/>
      <c r="K1718" s="2"/>
    </row>
    <row r="1719" spans="1:11" x14ac:dyDescent="0.15">
      <c r="A1719" s="2"/>
      <c r="B1719" s="2"/>
      <c r="C1719" s="16"/>
      <c r="D1719" s="2"/>
      <c r="E1719" s="2"/>
      <c r="F1719" s="2"/>
      <c r="G1719" s="2"/>
      <c r="H1719" s="2"/>
      <c r="I1719" s="2"/>
      <c r="J1719" s="2"/>
      <c r="K1719" s="2"/>
    </row>
    <row r="1720" spans="1:11" x14ac:dyDescent="0.15">
      <c r="A1720" s="2"/>
      <c r="B1720" s="2"/>
      <c r="C1720" s="16"/>
      <c r="D1720" s="2"/>
      <c r="E1720" s="2"/>
      <c r="F1720" s="2"/>
      <c r="G1720" s="2"/>
      <c r="H1720" s="2"/>
      <c r="I1720" s="2"/>
      <c r="J1720" s="2"/>
      <c r="K1720" s="2"/>
    </row>
    <row r="1721" spans="1:11" x14ac:dyDescent="0.15">
      <c r="A1721" s="2"/>
      <c r="B1721" s="2"/>
      <c r="C1721" s="16"/>
      <c r="D1721" s="2"/>
      <c r="E1721" s="2"/>
      <c r="F1721" s="2"/>
      <c r="G1721" s="2"/>
      <c r="H1721" s="2"/>
      <c r="I1721" s="2"/>
      <c r="J1721" s="2"/>
      <c r="K1721" s="2"/>
    </row>
    <row r="1722" spans="1:11" x14ac:dyDescent="0.15">
      <c r="A1722" s="2"/>
      <c r="B1722" s="2"/>
      <c r="C1722" s="16"/>
      <c r="D1722" s="2"/>
      <c r="E1722" s="2"/>
      <c r="F1722" s="2"/>
      <c r="G1722" s="2"/>
      <c r="H1722" s="2"/>
      <c r="I1722" s="2"/>
      <c r="J1722" s="2"/>
      <c r="K1722" s="2"/>
    </row>
    <row r="1723" spans="1:11" x14ac:dyDescent="0.15">
      <c r="A1723" s="2"/>
      <c r="B1723" s="2"/>
      <c r="C1723" s="16"/>
      <c r="D1723" s="2"/>
      <c r="E1723" s="2"/>
      <c r="F1723" s="2"/>
      <c r="G1723" s="2"/>
      <c r="H1723" s="2"/>
      <c r="I1723" s="2"/>
      <c r="J1723" s="2"/>
      <c r="K1723" s="2"/>
    </row>
    <row r="1724" spans="1:11" x14ac:dyDescent="0.15">
      <c r="A1724" s="2"/>
      <c r="B1724" s="2"/>
      <c r="C1724" s="16"/>
      <c r="D1724" s="2"/>
      <c r="E1724" s="2"/>
      <c r="F1724" s="2"/>
      <c r="G1724" s="2"/>
      <c r="H1724" s="2"/>
      <c r="I1724" s="2"/>
      <c r="J1724" s="2"/>
      <c r="K1724" s="2"/>
    </row>
    <row r="1725" spans="1:11" x14ac:dyDescent="0.15">
      <c r="A1725" s="2"/>
      <c r="B1725" s="2"/>
      <c r="C1725" s="16"/>
      <c r="D1725" s="2"/>
      <c r="E1725" s="2"/>
      <c r="F1725" s="2"/>
      <c r="G1725" s="2"/>
      <c r="H1725" s="2"/>
      <c r="I1725" s="2"/>
      <c r="J1725" s="2"/>
      <c r="K1725" s="2"/>
    </row>
    <row r="1726" spans="1:11" x14ac:dyDescent="0.15">
      <c r="A1726" s="36"/>
      <c r="B1726" s="36"/>
      <c r="C1726" s="37"/>
      <c r="D1726" s="36"/>
      <c r="E1726" s="36"/>
      <c r="F1726" s="36"/>
      <c r="G1726" s="36"/>
      <c r="H1726" s="36"/>
      <c r="I1726" s="36"/>
      <c r="J1726" s="36"/>
      <c r="K1726" s="36"/>
    </row>
    <row r="1727" spans="1:11" x14ac:dyDescent="0.15">
      <c r="A1727" s="2"/>
      <c r="B1727" s="2"/>
      <c r="C1727" s="16"/>
      <c r="D1727" s="2"/>
      <c r="E1727" s="2"/>
      <c r="F1727" s="2"/>
      <c r="G1727" s="2"/>
      <c r="H1727" s="2"/>
      <c r="I1727" s="2"/>
      <c r="J1727" s="2"/>
      <c r="K1727" s="2"/>
    </row>
    <row r="1728" spans="1:11" x14ac:dyDescent="0.15">
      <c r="A1728" s="2"/>
      <c r="B1728" s="2"/>
      <c r="C1728" s="16"/>
      <c r="D1728" s="2"/>
      <c r="E1728" s="2"/>
      <c r="F1728" s="2"/>
      <c r="G1728" s="2"/>
      <c r="H1728" s="2"/>
      <c r="I1728" s="2"/>
      <c r="J1728" s="2"/>
      <c r="K1728" s="2"/>
    </row>
    <row r="1729" spans="1:11" x14ac:dyDescent="0.15">
      <c r="A1729" s="2"/>
      <c r="B1729" s="2"/>
      <c r="C1729" s="16"/>
      <c r="D1729" s="2"/>
      <c r="E1729" s="2"/>
      <c r="F1729" s="2"/>
      <c r="G1729" s="2"/>
      <c r="H1729" s="2"/>
      <c r="I1729" s="2"/>
      <c r="J1729" s="2"/>
      <c r="K1729" s="2"/>
    </row>
    <row r="1730" spans="1:11" x14ac:dyDescent="0.15">
      <c r="A1730" s="36"/>
      <c r="B1730" s="36"/>
      <c r="C1730" s="37"/>
      <c r="D1730" s="36"/>
      <c r="E1730" s="36"/>
      <c r="F1730" s="36"/>
      <c r="G1730" s="36"/>
      <c r="H1730" s="36"/>
      <c r="I1730" s="36"/>
      <c r="J1730" s="36"/>
      <c r="K1730" s="36"/>
    </row>
    <row r="1731" spans="1:11" x14ac:dyDescent="0.15">
      <c r="A1731" s="2"/>
      <c r="B1731" s="2"/>
      <c r="C1731" s="16"/>
      <c r="D1731" s="2"/>
      <c r="E1731" s="2"/>
      <c r="F1731" s="2"/>
      <c r="G1731" s="2"/>
      <c r="H1731" s="2"/>
      <c r="I1731" s="2"/>
      <c r="J1731" s="2"/>
      <c r="K1731" s="2"/>
    </row>
    <row r="1732" spans="1:11" x14ac:dyDescent="0.15">
      <c r="A1732" s="2"/>
      <c r="B1732" s="2"/>
      <c r="C1732" s="16"/>
      <c r="D1732" s="2"/>
      <c r="E1732" s="2"/>
      <c r="F1732" s="2"/>
      <c r="G1732" s="2"/>
      <c r="H1732" s="2"/>
      <c r="I1732" s="2"/>
      <c r="J1732" s="2"/>
      <c r="K1732" s="2"/>
    </row>
    <row r="1733" spans="1:11" x14ac:dyDescent="0.15">
      <c r="A1733" s="2"/>
      <c r="B1733" s="2"/>
      <c r="C1733" s="31"/>
      <c r="D1733" s="16"/>
      <c r="E1733" s="2"/>
      <c r="F1733" s="2"/>
      <c r="G1733" s="2"/>
      <c r="H1733" s="2"/>
      <c r="I1733" s="2"/>
      <c r="J1733" s="2"/>
      <c r="K1733" s="2"/>
    </row>
    <row r="1734" spans="1:11" x14ac:dyDescent="0.15">
      <c r="A1734" s="36"/>
      <c r="B1734" s="36"/>
      <c r="C1734" s="37"/>
      <c r="D1734" s="36"/>
      <c r="E1734" s="36"/>
      <c r="F1734" s="36"/>
      <c r="G1734" s="36"/>
      <c r="H1734" s="36"/>
      <c r="I1734" s="36"/>
      <c r="J1734" s="36"/>
      <c r="K1734" s="36"/>
    </row>
    <row r="1735" spans="1:11" x14ac:dyDescent="0.15">
      <c r="A1735" s="36"/>
      <c r="B1735" s="36"/>
      <c r="C1735" s="37"/>
      <c r="D1735" s="36"/>
      <c r="E1735" s="36"/>
      <c r="F1735" s="36"/>
      <c r="G1735" s="36"/>
      <c r="H1735" s="36"/>
      <c r="I1735" s="36"/>
      <c r="J1735" s="36"/>
      <c r="K1735" s="36"/>
    </row>
    <row r="1736" spans="1:11" x14ac:dyDescent="0.15">
      <c r="A1736" s="2"/>
      <c r="B1736" s="2"/>
      <c r="C1736" s="16"/>
      <c r="D1736" s="2"/>
      <c r="E1736" s="2"/>
      <c r="F1736" s="2"/>
      <c r="G1736" s="2"/>
      <c r="H1736" s="2"/>
      <c r="I1736" s="2"/>
      <c r="J1736" s="2"/>
      <c r="K1736" s="2"/>
    </row>
    <row r="1737" spans="1:11" x14ac:dyDescent="0.15">
      <c r="A1737" s="2"/>
      <c r="B1737" s="2"/>
      <c r="C1737" s="16"/>
      <c r="D1737" s="2"/>
      <c r="E1737" s="2"/>
      <c r="F1737" s="2"/>
      <c r="G1737" s="2"/>
      <c r="H1737" s="2"/>
      <c r="I1737" s="2"/>
      <c r="J1737" s="2"/>
      <c r="K1737" s="2"/>
    </row>
    <row r="1738" spans="1:11" x14ac:dyDescent="0.15">
      <c r="A1738" s="2"/>
      <c r="B1738" s="2"/>
      <c r="C1738" s="16"/>
      <c r="D1738" s="2"/>
      <c r="E1738" s="2"/>
      <c r="F1738" s="2"/>
      <c r="G1738" s="2"/>
      <c r="H1738" s="2"/>
      <c r="I1738" s="2"/>
      <c r="J1738" s="2"/>
      <c r="K1738" s="2"/>
    </row>
    <row r="1739" spans="1:11" x14ac:dyDescent="0.15">
      <c r="A1739" s="36"/>
      <c r="B1739" s="36"/>
      <c r="C1739" s="37"/>
      <c r="D1739" s="36"/>
      <c r="E1739" s="36"/>
      <c r="F1739" s="36"/>
      <c r="G1739" s="36"/>
      <c r="H1739" s="36"/>
      <c r="I1739" s="36"/>
      <c r="J1739" s="36"/>
      <c r="K1739" s="36"/>
    </row>
    <row r="1740" spans="1:11" x14ac:dyDescent="0.15">
      <c r="A1740" s="2"/>
      <c r="B1740" s="2"/>
      <c r="C1740" s="16"/>
      <c r="D1740" s="2"/>
      <c r="E1740" s="2"/>
      <c r="F1740" s="2"/>
      <c r="G1740" s="2"/>
      <c r="H1740" s="2"/>
      <c r="I1740" s="2"/>
      <c r="J1740" s="2"/>
      <c r="K1740" s="2"/>
    </row>
    <row r="1741" spans="1:11" x14ac:dyDescent="0.15">
      <c r="A1741" s="2"/>
      <c r="B1741" s="2"/>
      <c r="C1741" s="31"/>
      <c r="D1741" s="16"/>
      <c r="E1741" s="2"/>
      <c r="F1741" s="2"/>
      <c r="G1741" s="2"/>
      <c r="H1741" s="2"/>
      <c r="I1741" s="2"/>
      <c r="J1741" s="2"/>
      <c r="K1741" s="2"/>
    </row>
    <row r="1742" spans="1:11" x14ac:dyDescent="0.15">
      <c r="A1742" s="2"/>
      <c r="B1742" s="2"/>
      <c r="C1742" s="16"/>
      <c r="D1742" s="2"/>
      <c r="E1742" s="2"/>
      <c r="F1742" s="2"/>
      <c r="G1742" s="2"/>
      <c r="H1742" s="2"/>
      <c r="I1742" s="2"/>
      <c r="J1742" s="2"/>
      <c r="K1742" s="2"/>
    </row>
    <row r="1743" spans="1:11" x14ac:dyDescent="0.15">
      <c r="A1743" s="36"/>
      <c r="B1743" s="36"/>
      <c r="C1743" s="37"/>
      <c r="D1743" s="36"/>
      <c r="E1743" s="36"/>
      <c r="F1743" s="36"/>
      <c r="G1743" s="36"/>
      <c r="H1743" s="36"/>
      <c r="I1743" s="36"/>
      <c r="J1743" s="36"/>
      <c r="K1743" s="36"/>
    </row>
    <row r="1744" spans="1:11" x14ac:dyDescent="0.15">
      <c r="A1744" s="2"/>
      <c r="B1744" s="2"/>
      <c r="C1744" s="16"/>
      <c r="D1744" s="2"/>
      <c r="E1744" s="2"/>
      <c r="F1744" s="2"/>
      <c r="G1744" s="2"/>
      <c r="H1744" s="2"/>
      <c r="I1744" s="2"/>
      <c r="J1744" s="2"/>
      <c r="K1744" s="2"/>
    </row>
    <row r="1745" spans="1:11" x14ac:dyDescent="0.15">
      <c r="A1745" s="36"/>
      <c r="B1745" s="36"/>
      <c r="C1745" s="37"/>
      <c r="D1745" s="36"/>
      <c r="E1745" s="36"/>
      <c r="F1745" s="36"/>
      <c r="G1745" s="36"/>
      <c r="H1745" s="36"/>
      <c r="I1745" s="36"/>
      <c r="J1745" s="36"/>
      <c r="K1745" s="36"/>
    </row>
    <row r="1746" spans="1:11" x14ac:dyDescent="0.15">
      <c r="A1746" s="2"/>
      <c r="B1746" s="2"/>
      <c r="C1746" s="31"/>
      <c r="D1746" s="16"/>
      <c r="E1746" s="2"/>
      <c r="F1746" s="2"/>
      <c r="G1746" s="2"/>
      <c r="H1746" s="2"/>
      <c r="I1746" s="2"/>
      <c r="J1746" s="2"/>
      <c r="K1746" s="2"/>
    </row>
    <row r="1747" spans="1:11" x14ac:dyDescent="0.15">
      <c r="A1747" s="2"/>
      <c r="B1747" s="2"/>
      <c r="C1747" s="16"/>
      <c r="D1747" s="2"/>
      <c r="E1747" s="2"/>
      <c r="F1747" s="2"/>
      <c r="G1747" s="2"/>
      <c r="H1747" s="2"/>
      <c r="I1747" s="2"/>
      <c r="J1747" s="2"/>
      <c r="K1747" s="2"/>
    </row>
    <row r="1748" spans="1:11" x14ac:dyDescent="0.15">
      <c r="A1748" s="2"/>
      <c r="B1748" s="2"/>
      <c r="C1748" s="16"/>
      <c r="D1748" s="2"/>
      <c r="E1748" s="2"/>
      <c r="F1748" s="2"/>
      <c r="G1748" s="2"/>
      <c r="H1748" s="2"/>
      <c r="I1748" s="2"/>
      <c r="J1748" s="2"/>
      <c r="K1748" s="2"/>
    </row>
    <row r="1749" spans="1:11" x14ac:dyDescent="0.15">
      <c r="A1749" s="2"/>
      <c r="B1749" s="2"/>
      <c r="C1749" s="31"/>
      <c r="D1749" s="16"/>
      <c r="E1749" s="2"/>
      <c r="F1749" s="2"/>
      <c r="G1749" s="2"/>
      <c r="H1749" s="2"/>
      <c r="I1749" s="2"/>
      <c r="J1749" s="2"/>
      <c r="K1749" s="2"/>
    </row>
    <row r="1750" spans="1:11" x14ac:dyDescent="0.15">
      <c r="A1750" s="36"/>
      <c r="B1750" s="36"/>
      <c r="C1750" s="37"/>
      <c r="D1750" s="36"/>
      <c r="E1750" s="36"/>
      <c r="F1750" s="36"/>
      <c r="G1750" s="36"/>
      <c r="H1750" s="36"/>
      <c r="I1750" s="36"/>
      <c r="J1750" s="36"/>
      <c r="K1750" s="36"/>
    </row>
    <row r="1751" spans="1:11" x14ac:dyDescent="0.15">
      <c r="A1751" s="2"/>
      <c r="B1751" s="2"/>
      <c r="C1751" s="16"/>
      <c r="D1751" s="2"/>
      <c r="E1751" s="2"/>
      <c r="F1751" s="2"/>
      <c r="G1751" s="2"/>
      <c r="H1751" s="2"/>
      <c r="I1751" s="2"/>
      <c r="J1751" s="2"/>
      <c r="K1751" s="2"/>
    </row>
    <row r="1752" spans="1:11" x14ac:dyDescent="0.15">
      <c r="A1752" s="2"/>
      <c r="B1752" s="2"/>
      <c r="C1752" s="16"/>
      <c r="D1752" s="2"/>
      <c r="E1752" s="2"/>
      <c r="F1752" s="2"/>
      <c r="G1752" s="2"/>
      <c r="H1752" s="2"/>
      <c r="I1752" s="2"/>
      <c r="J1752" s="2"/>
      <c r="K1752" s="2"/>
    </row>
    <row r="1753" spans="1:11" x14ac:dyDescent="0.15">
      <c r="A1753" s="2"/>
      <c r="B1753" s="2"/>
      <c r="C1753" s="16"/>
      <c r="D1753" s="2"/>
      <c r="E1753" s="2"/>
      <c r="F1753" s="2"/>
      <c r="G1753" s="2"/>
      <c r="H1753" s="2"/>
      <c r="I1753" s="2"/>
      <c r="J1753" s="2"/>
      <c r="K1753" s="2"/>
    </row>
    <row r="1754" spans="1:11" x14ac:dyDescent="0.15">
      <c r="A1754" s="2"/>
      <c r="B1754" s="2"/>
      <c r="C1754" s="16"/>
      <c r="D1754" s="2"/>
      <c r="E1754" s="2"/>
      <c r="F1754" s="2"/>
      <c r="G1754" s="2"/>
      <c r="H1754" s="2"/>
      <c r="I1754" s="2"/>
      <c r="J1754" s="2"/>
      <c r="K1754" s="2"/>
    </row>
    <row r="1755" spans="1:11" x14ac:dyDescent="0.15">
      <c r="A1755" s="2"/>
      <c r="B1755" s="2"/>
      <c r="C1755" s="16"/>
      <c r="D1755" s="2"/>
      <c r="E1755" s="2"/>
      <c r="F1755" s="2"/>
      <c r="G1755" s="2"/>
      <c r="H1755" s="2"/>
      <c r="I1755" s="2"/>
      <c r="J1755" s="2"/>
      <c r="K1755" s="2"/>
    </row>
    <row r="1756" spans="1:11" x14ac:dyDescent="0.15">
      <c r="A1756" s="36"/>
      <c r="B1756" s="36"/>
      <c r="C1756" s="37"/>
      <c r="D1756" s="36"/>
      <c r="E1756" s="36"/>
      <c r="F1756" s="36"/>
      <c r="G1756" s="36"/>
      <c r="H1756" s="36"/>
      <c r="I1756" s="36"/>
      <c r="J1756" s="36"/>
      <c r="K1756" s="36"/>
    </row>
    <row r="1757" spans="1:11" x14ac:dyDescent="0.15">
      <c r="A1757" s="2"/>
      <c r="B1757" s="2"/>
      <c r="C1757" s="16"/>
      <c r="D1757" s="2"/>
      <c r="E1757" s="2"/>
      <c r="F1757" s="2"/>
      <c r="G1757" s="2"/>
      <c r="H1757" s="2"/>
      <c r="I1757" s="2"/>
      <c r="J1757" s="2"/>
      <c r="K1757" s="2"/>
    </row>
    <row r="1758" spans="1:11" x14ac:dyDescent="0.15">
      <c r="A1758" s="2"/>
      <c r="B1758" s="2"/>
      <c r="C1758" s="31"/>
      <c r="D1758" s="16"/>
      <c r="E1758" s="2"/>
      <c r="F1758" s="2"/>
      <c r="G1758" s="2"/>
      <c r="H1758" s="2"/>
      <c r="I1758" s="2"/>
      <c r="J1758" s="2"/>
      <c r="K1758" s="2"/>
    </row>
    <row r="1759" spans="1:11" x14ac:dyDescent="0.15">
      <c r="A1759" s="2"/>
      <c r="B1759" s="2"/>
      <c r="C1759" s="16"/>
      <c r="D1759" s="2"/>
      <c r="E1759" s="2"/>
      <c r="F1759" s="2"/>
      <c r="G1759" s="2"/>
      <c r="H1759" s="2"/>
      <c r="I1759" s="2"/>
      <c r="J1759" s="2"/>
      <c r="K1759" s="2"/>
    </row>
    <row r="1760" spans="1:11" x14ac:dyDescent="0.15">
      <c r="A1760" s="2"/>
      <c r="B1760" s="2"/>
      <c r="C1760" s="16"/>
      <c r="D1760" s="2"/>
      <c r="E1760" s="2"/>
      <c r="F1760" s="2"/>
      <c r="G1760" s="2"/>
      <c r="H1760" s="2"/>
      <c r="I1760" s="2"/>
      <c r="J1760" s="2"/>
      <c r="K1760" s="2"/>
    </row>
    <row r="1761" spans="1:11" x14ac:dyDescent="0.15">
      <c r="A1761" s="2"/>
      <c r="B1761" s="2"/>
      <c r="C1761" s="16"/>
      <c r="D1761" s="2"/>
      <c r="E1761" s="2"/>
      <c r="F1761" s="2"/>
      <c r="G1761" s="2"/>
      <c r="H1761" s="2"/>
      <c r="I1761" s="2"/>
      <c r="J1761" s="2"/>
      <c r="K1761" s="2"/>
    </row>
    <row r="1762" spans="1:11" x14ac:dyDescent="0.15">
      <c r="A1762" s="2"/>
      <c r="B1762" s="2"/>
      <c r="C1762" s="16"/>
      <c r="D1762" s="2"/>
      <c r="E1762" s="2"/>
      <c r="F1762" s="2"/>
      <c r="G1762" s="2"/>
      <c r="H1762" s="2"/>
      <c r="I1762" s="2"/>
      <c r="J1762" s="2"/>
      <c r="K1762" s="2"/>
    </row>
    <row r="1763" spans="1:11" x14ac:dyDescent="0.15">
      <c r="A1763" s="2"/>
      <c r="B1763" s="2"/>
      <c r="C1763" s="16"/>
      <c r="D1763" s="2"/>
      <c r="E1763" s="2"/>
      <c r="F1763" s="2"/>
      <c r="G1763" s="2"/>
      <c r="H1763" s="2"/>
      <c r="I1763" s="2"/>
      <c r="J1763" s="2"/>
      <c r="K1763" s="2"/>
    </row>
    <row r="1764" spans="1:11" x14ac:dyDescent="0.15">
      <c r="A1764" s="2"/>
      <c r="B1764" s="2"/>
      <c r="C1764" s="16"/>
      <c r="D1764" s="2"/>
      <c r="E1764" s="2"/>
      <c r="F1764" s="2"/>
      <c r="G1764" s="2"/>
      <c r="H1764" s="2"/>
      <c r="I1764" s="2"/>
      <c r="J1764" s="2"/>
      <c r="K1764" s="2"/>
    </row>
    <row r="1765" spans="1:11" x14ac:dyDescent="0.15">
      <c r="A1765" s="2"/>
      <c r="B1765" s="2"/>
      <c r="C1765" s="16"/>
      <c r="D1765" s="2"/>
      <c r="E1765" s="2"/>
      <c r="F1765" s="2"/>
      <c r="G1765" s="2"/>
      <c r="H1765" s="2"/>
      <c r="I1765" s="2"/>
      <c r="J1765" s="2"/>
      <c r="K1765" s="2"/>
    </row>
    <row r="1766" spans="1:11" x14ac:dyDescent="0.15">
      <c r="A1766" s="2"/>
      <c r="B1766" s="2"/>
      <c r="C1766" s="31"/>
      <c r="D1766" s="16"/>
      <c r="E1766" s="2"/>
      <c r="F1766" s="2"/>
      <c r="G1766" s="2"/>
      <c r="H1766" s="2"/>
      <c r="I1766" s="2"/>
      <c r="J1766" s="2"/>
      <c r="K1766" s="2"/>
    </row>
    <row r="1767" spans="1:11" x14ac:dyDescent="0.15">
      <c r="A1767" s="2"/>
      <c r="B1767" s="2"/>
      <c r="C1767" s="16"/>
      <c r="D1767" s="2"/>
      <c r="E1767" s="2"/>
      <c r="F1767" s="2"/>
      <c r="G1767" s="2"/>
      <c r="H1767" s="2"/>
      <c r="I1767" s="2"/>
      <c r="J1767" s="2"/>
      <c r="K1767" s="2"/>
    </row>
    <row r="1768" spans="1:11" x14ac:dyDescent="0.15">
      <c r="A1768" s="2"/>
      <c r="B1768" s="2"/>
      <c r="C1768" s="16"/>
      <c r="D1768" s="2"/>
      <c r="E1768" s="2"/>
      <c r="F1768" s="2"/>
      <c r="G1768" s="2"/>
      <c r="H1768" s="2"/>
      <c r="I1768" s="2"/>
      <c r="J1768" s="2"/>
      <c r="K1768" s="2"/>
    </row>
    <row r="1769" spans="1:11" x14ac:dyDescent="0.15">
      <c r="A1769" s="2"/>
      <c r="B1769" s="2"/>
      <c r="C1769" s="16"/>
      <c r="D1769" s="2"/>
      <c r="E1769" s="2"/>
      <c r="F1769" s="2"/>
      <c r="G1769" s="2"/>
      <c r="H1769" s="2"/>
      <c r="I1769" s="2"/>
      <c r="J1769" s="2"/>
      <c r="K1769" s="2"/>
    </row>
    <row r="1770" spans="1:11" x14ac:dyDescent="0.15">
      <c r="A1770" s="2"/>
      <c r="B1770" s="2"/>
      <c r="C1770" s="16"/>
      <c r="D1770" s="2"/>
      <c r="E1770" s="2"/>
      <c r="F1770" s="2"/>
      <c r="G1770" s="2"/>
      <c r="H1770" s="2"/>
      <c r="I1770" s="2"/>
      <c r="J1770" s="2"/>
      <c r="K1770" s="2"/>
    </row>
    <row r="1771" spans="1:11" x14ac:dyDescent="0.15">
      <c r="A1771" s="2"/>
      <c r="B1771" s="2"/>
      <c r="C1771" s="16"/>
      <c r="D1771" s="2"/>
      <c r="E1771" s="2"/>
      <c r="F1771" s="2"/>
      <c r="G1771" s="2"/>
      <c r="H1771" s="2"/>
      <c r="I1771" s="2"/>
      <c r="J1771" s="2"/>
      <c r="K1771" s="2"/>
    </row>
    <row r="1772" spans="1:11" x14ac:dyDescent="0.15">
      <c r="A1772" s="36"/>
      <c r="B1772" s="36"/>
      <c r="C1772" s="37"/>
      <c r="D1772" s="36"/>
      <c r="E1772" s="36"/>
      <c r="F1772" s="36"/>
      <c r="G1772" s="36"/>
      <c r="H1772" s="36"/>
      <c r="I1772" s="36"/>
      <c r="J1772" s="36"/>
      <c r="K1772" s="36"/>
    </row>
    <row r="1773" spans="1:11" x14ac:dyDescent="0.15">
      <c r="A1773" s="2"/>
      <c r="B1773" s="2"/>
      <c r="C1773" s="31"/>
      <c r="D1773" s="16"/>
      <c r="E1773" s="2"/>
      <c r="F1773" s="2"/>
      <c r="G1773" s="2"/>
      <c r="H1773" s="2"/>
      <c r="I1773" s="2"/>
      <c r="J1773" s="2"/>
      <c r="K1773" s="2"/>
    </row>
    <row r="1774" spans="1:11" x14ac:dyDescent="0.15">
      <c r="A1774" s="2"/>
      <c r="B1774" s="2"/>
      <c r="C1774" s="16"/>
      <c r="D1774" s="2"/>
      <c r="E1774" s="2"/>
      <c r="F1774" s="2"/>
      <c r="G1774" s="2"/>
      <c r="H1774" s="2"/>
      <c r="I1774" s="2"/>
      <c r="J1774" s="2"/>
      <c r="K1774" s="2"/>
    </row>
    <row r="1775" spans="1:11" x14ac:dyDescent="0.15">
      <c r="A1775" s="2"/>
      <c r="B1775" s="2"/>
      <c r="C1775" s="16"/>
      <c r="D1775" s="2"/>
      <c r="E1775" s="2"/>
      <c r="F1775" s="2"/>
      <c r="G1775" s="2"/>
      <c r="H1775" s="2"/>
      <c r="I1775" s="2"/>
      <c r="J1775" s="2"/>
      <c r="K1775" s="2"/>
    </row>
    <row r="1776" spans="1:11" x14ac:dyDescent="0.15">
      <c r="A1776" s="2"/>
      <c r="B1776" s="2"/>
      <c r="C1776" s="31"/>
      <c r="D1776" s="16"/>
      <c r="E1776" s="2"/>
      <c r="F1776" s="2"/>
      <c r="G1776" s="2"/>
      <c r="H1776" s="2"/>
      <c r="I1776" s="2"/>
      <c r="J1776" s="2"/>
      <c r="K1776" s="2"/>
    </row>
    <row r="1777" spans="1:11" x14ac:dyDescent="0.15">
      <c r="A1777" s="2"/>
      <c r="B1777" s="2"/>
      <c r="C1777" s="16"/>
      <c r="D1777" s="2"/>
      <c r="E1777" s="2"/>
      <c r="F1777" s="2"/>
      <c r="G1777" s="2"/>
      <c r="H1777" s="2"/>
      <c r="I1777" s="2"/>
      <c r="J1777" s="2"/>
      <c r="K1777" s="2"/>
    </row>
    <row r="1778" spans="1:11" x14ac:dyDescent="0.15">
      <c r="A1778" s="2"/>
      <c r="B1778" s="2"/>
      <c r="C1778" s="16"/>
      <c r="D1778" s="2"/>
      <c r="E1778" s="2"/>
      <c r="F1778" s="2"/>
      <c r="G1778" s="2"/>
      <c r="H1778" s="2"/>
      <c r="I1778" s="2"/>
      <c r="J1778" s="2"/>
      <c r="K1778" s="2"/>
    </row>
    <row r="1779" spans="1:11" x14ac:dyDescent="0.15">
      <c r="A1779" s="2"/>
      <c r="B1779" s="2"/>
      <c r="C1779" s="16"/>
      <c r="D1779" s="2"/>
      <c r="E1779" s="2"/>
      <c r="F1779" s="2"/>
      <c r="G1779" s="2"/>
      <c r="H1779" s="2"/>
      <c r="I1779" s="2"/>
      <c r="J1779" s="2"/>
      <c r="K1779" s="2"/>
    </row>
    <row r="1780" spans="1:11" x14ac:dyDescent="0.15">
      <c r="A1780" s="2"/>
      <c r="B1780" s="2"/>
      <c r="C1780" s="16"/>
      <c r="D1780" s="2"/>
      <c r="E1780" s="2"/>
      <c r="F1780" s="2"/>
      <c r="G1780" s="2"/>
      <c r="H1780" s="2"/>
      <c r="I1780" s="2"/>
      <c r="J1780" s="2"/>
      <c r="K1780" s="2"/>
    </row>
    <row r="1781" spans="1:11" x14ac:dyDescent="0.15">
      <c r="A1781" s="2"/>
      <c r="B1781" s="2"/>
      <c r="C1781" s="16"/>
      <c r="D1781" s="2"/>
      <c r="E1781" s="2"/>
      <c r="F1781" s="2"/>
      <c r="G1781" s="2"/>
      <c r="H1781" s="2"/>
      <c r="I1781" s="2"/>
      <c r="J1781" s="2"/>
      <c r="K1781" s="2"/>
    </row>
    <row r="1782" spans="1:11" x14ac:dyDescent="0.15">
      <c r="A1782" s="36"/>
      <c r="B1782" s="36"/>
      <c r="C1782" s="37"/>
      <c r="D1782" s="36"/>
      <c r="E1782" s="36"/>
      <c r="F1782" s="36"/>
      <c r="G1782" s="36"/>
      <c r="H1782" s="36"/>
      <c r="I1782" s="36"/>
      <c r="J1782" s="36"/>
      <c r="K1782" s="36"/>
    </row>
    <row r="1783" spans="1:11" x14ac:dyDescent="0.15">
      <c r="A1783" s="2"/>
      <c r="B1783" s="2"/>
      <c r="C1783" s="16"/>
      <c r="D1783" s="2"/>
      <c r="E1783" s="2"/>
      <c r="F1783" s="2"/>
      <c r="G1783" s="2"/>
      <c r="H1783" s="2"/>
      <c r="I1783" s="2"/>
      <c r="J1783" s="2"/>
      <c r="K1783" s="2"/>
    </row>
    <row r="1784" spans="1:11" x14ac:dyDescent="0.15">
      <c r="A1784" s="2"/>
      <c r="B1784" s="2"/>
      <c r="C1784" s="16"/>
      <c r="D1784" s="2"/>
      <c r="E1784" s="2"/>
      <c r="F1784" s="2"/>
      <c r="G1784" s="2"/>
      <c r="H1784" s="2"/>
      <c r="I1784" s="2"/>
      <c r="J1784" s="2"/>
      <c r="K1784" s="2"/>
    </row>
    <row r="1785" spans="1:11" x14ac:dyDescent="0.15">
      <c r="A1785" s="2"/>
      <c r="B1785" s="2"/>
      <c r="C1785" s="16"/>
      <c r="D1785" s="2"/>
      <c r="E1785" s="2"/>
      <c r="F1785" s="2"/>
      <c r="G1785" s="2"/>
      <c r="H1785" s="2"/>
      <c r="I1785" s="2"/>
      <c r="J1785" s="2"/>
      <c r="K1785" s="2"/>
    </row>
    <row r="1786" spans="1:11" x14ac:dyDescent="0.15">
      <c r="A1786" s="2"/>
      <c r="B1786" s="2"/>
      <c r="C1786" s="16"/>
      <c r="D1786" s="2"/>
      <c r="E1786" s="2"/>
      <c r="F1786" s="2"/>
      <c r="G1786" s="2"/>
      <c r="H1786" s="2"/>
      <c r="I1786" s="2"/>
      <c r="J1786" s="2"/>
      <c r="K1786" s="2"/>
    </row>
    <row r="1787" spans="1:11" x14ac:dyDescent="0.15">
      <c r="A1787" s="2"/>
      <c r="B1787" s="2"/>
      <c r="C1787" s="16"/>
      <c r="D1787" s="2"/>
      <c r="E1787" s="2"/>
      <c r="F1787" s="2"/>
      <c r="G1787" s="2"/>
      <c r="H1787" s="2"/>
      <c r="I1787" s="2"/>
      <c r="J1787" s="2"/>
      <c r="K1787" s="2"/>
    </row>
    <row r="1788" spans="1:11" x14ac:dyDescent="0.15">
      <c r="A1788" s="2"/>
      <c r="B1788" s="2"/>
      <c r="C1788" s="16"/>
      <c r="D1788" s="2"/>
      <c r="E1788" s="2"/>
      <c r="F1788" s="2"/>
      <c r="G1788" s="2"/>
      <c r="H1788" s="2"/>
      <c r="I1788" s="2"/>
      <c r="J1788" s="2"/>
      <c r="K1788" s="2"/>
    </row>
    <row r="1789" spans="1:11" x14ac:dyDescent="0.15">
      <c r="A1789" s="2"/>
      <c r="B1789" s="2"/>
      <c r="C1789" s="16"/>
      <c r="D1789" s="2"/>
      <c r="E1789" s="2"/>
      <c r="F1789" s="2"/>
      <c r="G1789" s="2"/>
      <c r="H1789" s="2"/>
      <c r="I1789" s="2"/>
      <c r="J1789" s="2"/>
      <c r="K1789" s="2"/>
    </row>
    <row r="1790" spans="1:11" x14ac:dyDescent="0.15">
      <c r="A1790" s="2"/>
      <c r="B1790" s="2"/>
      <c r="C1790" s="16"/>
      <c r="D1790" s="2"/>
      <c r="E1790" s="2"/>
      <c r="F1790" s="2"/>
      <c r="G1790" s="2"/>
      <c r="H1790" s="2"/>
      <c r="I1790" s="2"/>
      <c r="J1790" s="2"/>
      <c r="K1790" s="2"/>
    </row>
    <row r="1791" spans="1:11" x14ac:dyDescent="0.15">
      <c r="A1791" s="2"/>
      <c r="B1791" s="2"/>
      <c r="C1791" s="16"/>
      <c r="D1791" s="2"/>
      <c r="E1791" s="2"/>
      <c r="F1791" s="2"/>
      <c r="G1791" s="2"/>
      <c r="H1791" s="2"/>
      <c r="I1791" s="2"/>
      <c r="J1791" s="2"/>
      <c r="K1791" s="2"/>
    </row>
    <row r="1792" spans="1:11" x14ac:dyDescent="0.15">
      <c r="A1792" s="2"/>
      <c r="B1792" s="2"/>
      <c r="C1792" s="16"/>
      <c r="D1792" s="2"/>
      <c r="E1792" s="2"/>
      <c r="F1792" s="2"/>
      <c r="G1792" s="2"/>
      <c r="H1792" s="2"/>
      <c r="I1792" s="2"/>
      <c r="J1792" s="2"/>
      <c r="K1792" s="2"/>
    </row>
    <row r="1793" spans="1:11" x14ac:dyDescent="0.15">
      <c r="A1793" s="2"/>
      <c r="B1793" s="2"/>
      <c r="C1793" s="16"/>
      <c r="D1793" s="2"/>
      <c r="E1793" s="2"/>
      <c r="F1793" s="2"/>
      <c r="G1793" s="2"/>
      <c r="H1793" s="2"/>
      <c r="I1793" s="2"/>
      <c r="J1793" s="2"/>
      <c r="K1793" s="2"/>
    </row>
    <row r="1794" spans="1:11" x14ac:dyDescent="0.15">
      <c r="A1794" s="2"/>
      <c r="B1794" s="2"/>
      <c r="C1794" s="16"/>
      <c r="D1794" s="2"/>
      <c r="E1794" s="2"/>
      <c r="F1794" s="2"/>
      <c r="G1794" s="2"/>
      <c r="H1794" s="2"/>
      <c r="I1794" s="2"/>
      <c r="J1794" s="2"/>
      <c r="K1794" s="2"/>
    </row>
    <row r="1795" spans="1:11" x14ac:dyDescent="0.15">
      <c r="A1795" s="2"/>
      <c r="B1795" s="2"/>
      <c r="C1795" s="16"/>
      <c r="D1795" s="2"/>
      <c r="E1795" s="2"/>
      <c r="F1795" s="2"/>
      <c r="G1795" s="2"/>
      <c r="H1795" s="2"/>
      <c r="I1795" s="2"/>
      <c r="J1795" s="2"/>
      <c r="K1795" s="2"/>
    </row>
    <row r="1796" spans="1:11" x14ac:dyDescent="0.15">
      <c r="A1796" s="2"/>
      <c r="B1796" s="2"/>
      <c r="C1796" s="16"/>
      <c r="D1796" s="2"/>
      <c r="E1796" s="2"/>
      <c r="F1796" s="2"/>
      <c r="G1796" s="2"/>
      <c r="H1796" s="2"/>
      <c r="I1796" s="2"/>
      <c r="J1796" s="2"/>
      <c r="K1796" s="2"/>
    </row>
    <row r="1797" spans="1:11" x14ac:dyDescent="0.15">
      <c r="A1797" s="2"/>
      <c r="B1797" s="2"/>
      <c r="C1797" s="16"/>
      <c r="D1797" s="2"/>
      <c r="E1797" s="2"/>
      <c r="F1797" s="2"/>
      <c r="G1797" s="2"/>
      <c r="H1797" s="2"/>
      <c r="I1797" s="2"/>
      <c r="J1797" s="2"/>
      <c r="K1797" s="2"/>
    </row>
    <row r="1798" spans="1:11" x14ac:dyDescent="0.15">
      <c r="A1798" s="2"/>
      <c r="B1798" s="2"/>
      <c r="C1798" s="16"/>
      <c r="D1798" s="2"/>
      <c r="E1798" s="2"/>
      <c r="F1798" s="2"/>
      <c r="G1798" s="2"/>
      <c r="H1798" s="2"/>
      <c r="I1798" s="2"/>
      <c r="J1798" s="2"/>
      <c r="K1798" s="2"/>
    </row>
    <row r="1799" spans="1:11" x14ac:dyDescent="0.15">
      <c r="A1799" s="2"/>
      <c r="B1799" s="2"/>
      <c r="C1799" s="16"/>
      <c r="D1799" s="2"/>
      <c r="E1799" s="2"/>
      <c r="F1799" s="2"/>
      <c r="G1799" s="2"/>
      <c r="H1799" s="2"/>
      <c r="I1799" s="2"/>
      <c r="J1799" s="2"/>
      <c r="K1799" s="2"/>
    </row>
    <row r="1800" spans="1:11" x14ac:dyDescent="0.15">
      <c r="A1800" s="2"/>
      <c r="B1800" s="2"/>
      <c r="C1800" s="16"/>
      <c r="D1800" s="2"/>
      <c r="E1800" s="2"/>
      <c r="F1800" s="2"/>
      <c r="G1800" s="2"/>
      <c r="H1800" s="2"/>
      <c r="I1800" s="2"/>
      <c r="J1800" s="2"/>
      <c r="K1800" s="2"/>
    </row>
    <row r="1801" spans="1:11" x14ac:dyDescent="0.15">
      <c r="A1801" s="2"/>
      <c r="B1801" s="2"/>
      <c r="C1801" s="16"/>
      <c r="D1801" s="2"/>
      <c r="E1801" s="2"/>
      <c r="F1801" s="2"/>
      <c r="G1801" s="2"/>
      <c r="H1801" s="2"/>
      <c r="I1801" s="2"/>
      <c r="J1801" s="2"/>
      <c r="K1801" s="2"/>
    </row>
    <row r="1802" spans="1:11" x14ac:dyDescent="0.15">
      <c r="A1802" s="2"/>
      <c r="B1802" s="2"/>
      <c r="C1802" s="16"/>
      <c r="D1802" s="2"/>
      <c r="E1802" s="2"/>
      <c r="F1802" s="2"/>
      <c r="G1802" s="2"/>
      <c r="H1802" s="2"/>
      <c r="I1802" s="2"/>
      <c r="J1802" s="2"/>
      <c r="K1802" s="2"/>
    </row>
    <row r="1803" spans="1:11" x14ac:dyDescent="0.15">
      <c r="A1803" s="2"/>
      <c r="B1803" s="2"/>
      <c r="C1803" s="16"/>
      <c r="D1803" s="2"/>
      <c r="E1803" s="2"/>
      <c r="F1803" s="2"/>
      <c r="G1803" s="2"/>
      <c r="H1803" s="2"/>
      <c r="I1803" s="2"/>
      <c r="J1803" s="2"/>
      <c r="K1803" s="2"/>
    </row>
    <row r="1804" spans="1:11" x14ac:dyDescent="0.15">
      <c r="A1804" s="2"/>
      <c r="B1804" s="2"/>
      <c r="C1804" s="16"/>
      <c r="D1804" s="2"/>
      <c r="E1804" s="2"/>
      <c r="F1804" s="2"/>
      <c r="G1804" s="2"/>
      <c r="H1804" s="2"/>
      <c r="I1804" s="2"/>
      <c r="J1804" s="2"/>
      <c r="K1804" s="2"/>
    </row>
    <row r="1805" spans="1:11" x14ac:dyDescent="0.15">
      <c r="A1805" s="2"/>
      <c r="B1805" s="2"/>
      <c r="C1805" s="16"/>
      <c r="D1805" s="2"/>
      <c r="E1805" s="2"/>
      <c r="F1805" s="2"/>
      <c r="G1805" s="2"/>
      <c r="H1805" s="2"/>
      <c r="I1805" s="2"/>
      <c r="J1805" s="2"/>
      <c r="K1805" s="2"/>
    </row>
    <row r="1806" spans="1:11" x14ac:dyDescent="0.15">
      <c r="A1806" s="2"/>
      <c r="B1806" s="2"/>
      <c r="C1806" s="16"/>
      <c r="D1806" s="2"/>
      <c r="E1806" s="2"/>
      <c r="F1806" s="2"/>
      <c r="G1806" s="2"/>
      <c r="H1806" s="2"/>
      <c r="I1806" s="2"/>
      <c r="J1806" s="2"/>
      <c r="K1806" s="2"/>
    </row>
    <row r="1807" spans="1:11" x14ac:dyDescent="0.15">
      <c r="A1807" s="2"/>
      <c r="B1807" s="2"/>
      <c r="C1807" s="16"/>
      <c r="D1807" s="2"/>
      <c r="E1807" s="2"/>
      <c r="F1807" s="2"/>
      <c r="G1807" s="2"/>
      <c r="H1807" s="2"/>
      <c r="I1807" s="2"/>
      <c r="J1807" s="2"/>
      <c r="K1807" s="2"/>
    </row>
    <row r="1808" spans="1:11" x14ac:dyDescent="0.15">
      <c r="A1808" s="2"/>
      <c r="B1808" s="2"/>
      <c r="C1808" s="16"/>
      <c r="D1808" s="2"/>
      <c r="E1808" s="2"/>
      <c r="F1808" s="2"/>
      <c r="G1808" s="2"/>
      <c r="H1808" s="2"/>
      <c r="I1808" s="2"/>
      <c r="J1808" s="2"/>
      <c r="K1808" s="2"/>
    </row>
    <row r="1809" spans="1:11" x14ac:dyDescent="0.15">
      <c r="A1809" s="2"/>
      <c r="B1809" s="2"/>
      <c r="C1809" s="16"/>
      <c r="D1809" s="2"/>
      <c r="E1809" s="2"/>
      <c r="F1809" s="2"/>
      <c r="G1809" s="2"/>
      <c r="H1809" s="2"/>
      <c r="I1809" s="2"/>
      <c r="J1809" s="2"/>
      <c r="K1809" s="2"/>
    </row>
    <row r="1810" spans="1:11" x14ac:dyDescent="0.15">
      <c r="A1810" s="2"/>
      <c r="B1810" s="2"/>
      <c r="C1810" s="16"/>
      <c r="D1810" s="2"/>
      <c r="E1810" s="2"/>
      <c r="F1810" s="2"/>
      <c r="G1810" s="2"/>
      <c r="H1810" s="2"/>
      <c r="I1810" s="2"/>
      <c r="J1810" s="2"/>
      <c r="K1810" s="2"/>
    </row>
    <row r="1811" spans="1:11" x14ac:dyDescent="0.15">
      <c r="A1811" s="2"/>
      <c r="B1811" s="2"/>
      <c r="C1811" s="16"/>
      <c r="D1811" s="2"/>
      <c r="E1811" s="2"/>
      <c r="F1811" s="2"/>
      <c r="G1811" s="2"/>
      <c r="H1811" s="2"/>
      <c r="I1811" s="2"/>
      <c r="J1811" s="2"/>
      <c r="K1811" s="2"/>
    </row>
    <row r="1812" spans="1:11" x14ac:dyDescent="0.15">
      <c r="A1812" s="2"/>
      <c r="B1812" s="2"/>
      <c r="C1812" s="16"/>
      <c r="D1812" s="2"/>
      <c r="E1812" s="2"/>
      <c r="F1812" s="2"/>
      <c r="G1812" s="2"/>
      <c r="H1812" s="2"/>
      <c r="I1812" s="2"/>
      <c r="J1812" s="2"/>
      <c r="K1812" s="2"/>
    </row>
    <row r="1813" spans="1:11" x14ac:dyDescent="0.15">
      <c r="A1813" s="2"/>
      <c r="B1813" s="2"/>
      <c r="C1813" s="16"/>
      <c r="D1813" s="2"/>
      <c r="E1813" s="2"/>
      <c r="F1813" s="2"/>
      <c r="G1813" s="2"/>
      <c r="H1813" s="2"/>
      <c r="I1813" s="2"/>
      <c r="J1813" s="2"/>
      <c r="K1813" s="2"/>
    </row>
    <row r="1814" spans="1:11" x14ac:dyDescent="0.15">
      <c r="A1814" s="2"/>
      <c r="B1814" s="2"/>
      <c r="C1814" s="16"/>
      <c r="D1814" s="2"/>
      <c r="E1814" s="2"/>
      <c r="F1814" s="2"/>
      <c r="G1814" s="2"/>
      <c r="H1814" s="2"/>
      <c r="I1814" s="2"/>
      <c r="J1814" s="2"/>
      <c r="K1814" s="2"/>
    </row>
    <row r="1815" spans="1:11" x14ac:dyDescent="0.15">
      <c r="A1815" s="2"/>
      <c r="B1815" s="2"/>
      <c r="C1815" s="16"/>
      <c r="D1815" s="2"/>
      <c r="E1815" s="2"/>
      <c r="F1815" s="2"/>
      <c r="G1815" s="2"/>
      <c r="H1815" s="2"/>
      <c r="I1815" s="2"/>
      <c r="J1815" s="2"/>
      <c r="K1815" s="2"/>
    </row>
    <row r="1816" spans="1:11" x14ac:dyDescent="0.15">
      <c r="A1816" s="2"/>
      <c r="B1816" s="2"/>
      <c r="C1816" s="16"/>
      <c r="D1816" s="2"/>
      <c r="E1816" s="2"/>
      <c r="F1816" s="2"/>
      <c r="G1816" s="2"/>
      <c r="H1816" s="2"/>
      <c r="I1816" s="2"/>
      <c r="J1816" s="2"/>
      <c r="K1816" s="2"/>
    </row>
    <row r="1817" spans="1:11" x14ac:dyDescent="0.15">
      <c r="A1817" s="2"/>
      <c r="B1817" s="2"/>
      <c r="C1817" s="16"/>
      <c r="D1817" s="2"/>
      <c r="E1817" s="2"/>
      <c r="F1817" s="2"/>
      <c r="G1817" s="2"/>
      <c r="H1817" s="2"/>
      <c r="I1817" s="2"/>
      <c r="J1817" s="2"/>
      <c r="K1817" s="2"/>
    </row>
    <row r="1818" spans="1:11" x14ac:dyDescent="0.15">
      <c r="A1818" s="2"/>
      <c r="B1818" s="2"/>
      <c r="C1818" s="16"/>
      <c r="D1818" s="2"/>
      <c r="E1818" s="2"/>
      <c r="F1818" s="2"/>
      <c r="G1818" s="2"/>
      <c r="H1818" s="2"/>
      <c r="I1818" s="2"/>
      <c r="J1818" s="2"/>
      <c r="K1818" s="2"/>
    </row>
    <row r="1819" spans="1:11" x14ac:dyDescent="0.15">
      <c r="A1819" s="2"/>
      <c r="B1819" s="2"/>
      <c r="C1819" s="16"/>
      <c r="D1819" s="2"/>
      <c r="E1819" s="2"/>
      <c r="F1819" s="2"/>
      <c r="G1819" s="2"/>
      <c r="H1819" s="2"/>
      <c r="I1819" s="2"/>
      <c r="J1819" s="2"/>
      <c r="K1819" s="2"/>
    </row>
    <row r="1820" spans="1:11" x14ac:dyDescent="0.15">
      <c r="A1820" s="2"/>
      <c r="B1820" s="2"/>
      <c r="C1820" s="16"/>
      <c r="D1820" s="2"/>
      <c r="E1820" s="2"/>
      <c r="F1820" s="2"/>
      <c r="G1820" s="2"/>
      <c r="H1820" s="2"/>
      <c r="I1820" s="2"/>
      <c r="J1820" s="2"/>
      <c r="K1820" s="2"/>
    </row>
    <row r="1821" spans="1:11" x14ac:dyDescent="0.15">
      <c r="A1821" s="2"/>
      <c r="B1821" s="2"/>
      <c r="C1821" s="16"/>
      <c r="D1821" s="2"/>
      <c r="E1821" s="2"/>
      <c r="F1821" s="2"/>
      <c r="G1821" s="2"/>
      <c r="H1821" s="2"/>
      <c r="I1821" s="2"/>
      <c r="J1821" s="2"/>
      <c r="K1821" s="2"/>
    </row>
    <row r="1822" spans="1:11" x14ac:dyDescent="0.15">
      <c r="A1822" s="2"/>
      <c r="B1822" s="2"/>
      <c r="C1822" s="16"/>
      <c r="D1822" s="2"/>
      <c r="E1822" s="2"/>
      <c r="F1822" s="2"/>
      <c r="G1822" s="2"/>
      <c r="H1822" s="2"/>
      <c r="I1822" s="2"/>
      <c r="J1822" s="2"/>
      <c r="K1822" s="2"/>
    </row>
    <row r="1823" spans="1:11" x14ac:dyDescent="0.15">
      <c r="A1823" s="2"/>
      <c r="B1823" s="2"/>
      <c r="C1823" s="16"/>
      <c r="D1823" s="2"/>
      <c r="E1823" s="2"/>
      <c r="F1823" s="2"/>
      <c r="G1823" s="2"/>
      <c r="H1823" s="2"/>
      <c r="I1823" s="2"/>
      <c r="J1823" s="2"/>
      <c r="K1823" s="2"/>
    </row>
    <row r="1824" spans="1:11" x14ac:dyDescent="0.15">
      <c r="A1824" s="2"/>
      <c r="B1824" s="2"/>
      <c r="C1824" s="16"/>
      <c r="D1824" s="2"/>
      <c r="E1824" s="2"/>
      <c r="F1824" s="2"/>
      <c r="G1824" s="2"/>
      <c r="H1824" s="2"/>
      <c r="I1824" s="2"/>
      <c r="J1824" s="2"/>
      <c r="K1824" s="2"/>
    </row>
    <row r="1825" spans="1:11" x14ac:dyDescent="0.15">
      <c r="A1825" s="2"/>
      <c r="B1825" s="2"/>
      <c r="C1825" s="16"/>
      <c r="D1825" s="2"/>
      <c r="E1825" s="2"/>
      <c r="F1825" s="2"/>
      <c r="G1825" s="2"/>
      <c r="H1825" s="2"/>
      <c r="I1825" s="2"/>
      <c r="J1825" s="2"/>
      <c r="K1825" s="2"/>
    </row>
    <row r="1826" spans="1:11" x14ac:dyDescent="0.15">
      <c r="A1826" s="2"/>
      <c r="B1826" s="2"/>
      <c r="C1826" s="16"/>
      <c r="D1826" s="2"/>
      <c r="E1826" s="2"/>
      <c r="F1826" s="2"/>
      <c r="G1826" s="2"/>
      <c r="H1826" s="2"/>
      <c r="I1826" s="2"/>
      <c r="J1826" s="2"/>
      <c r="K1826" s="2"/>
    </row>
    <row r="1827" spans="1:11" x14ac:dyDescent="0.15">
      <c r="A1827" s="2"/>
      <c r="B1827" s="2"/>
      <c r="C1827" s="16"/>
      <c r="D1827" s="2"/>
      <c r="E1827" s="2"/>
      <c r="F1827" s="2"/>
      <c r="G1827" s="2"/>
      <c r="H1827" s="2"/>
      <c r="I1827" s="2"/>
      <c r="J1827" s="2"/>
      <c r="K1827" s="2"/>
    </row>
    <row r="1828" spans="1:11" x14ac:dyDescent="0.15">
      <c r="A1828" s="2"/>
      <c r="B1828" s="2"/>
      <c r="C1828" s="16"/>
      <c r="D1828" s="2"/>
      <c r="E1828" s="2"/>
      <c r="F1828" s="2"/>
      <c r="G1828" s="2"/>
      <c r="H1828" s="2"/>
      <c r="I1828" s="2"/>
      <c r="J1828" s="2"/>
      <c r="K1828" s="2"/>
    </row>
    <row r="1829" spans="1:11" x14ac:dyDescent="0.15">
      <c r="A1829" s="2"/>
      <c r="B1829" s="2"/>
      <c r="C1829" s="16"/>
      <c r="D1829" s="2"/>
      <c r="E1829" s="2"/>
      <c r="F1829" s="2"/>
      <c r="G1829" s="2"/>
      <c r="H1829" s="2"/>
      <c r="I1829" s="2"/>
      <c r="J1829" s="2"/>
      <c r="K1829" s="2"/>
    </row>
    <row r="1830" spans="1:11" x14ac:dyDescent="0.15">
      <c r="A1830" s="2"/>
      <c r="B1830" s="2"/>
      <c r="C1830" s="16"/>
      <c r="D1830" s="2"/>
      <c r="E1830" s="2"/>
      <c r="F1830" s="2"/>
      <c r="G1830" s="2"/>
      <c r="H1830" s="2"/>
      <c r="I1830" s="2"/>
      <c r="J1830" s="2"/>
      <c r="K1830" s="2"/>
    </row>
    <row r="1831" spans="1:11" x14ac:dyDescent="0.15">
      <c r="A1831" s="2"/>
      <c r="B1831" s="2"/>
      <c r="C1831" s="16"/>
      <c r="D1831" s="2"/>
      <c r="E1831" s="2"/>
      <c r="F1831" s="2"/>
      <c r="G1831" s="2"/>
      <c r="H1831" s="2"/>
      <c r="I1831" s="2"/>
      <c r="J1831" s="2"/>
      <c r="K1831" s="2"/>
    </row>
    <row r="1832" spans="1:11" x14ac:dyDescent="0.15">
      <c r="A1832" s="2"/>
      <c r="B1832" s="2"/>
      <c r="C1832" s="16"/>
      <c r="D1832" s="2"/>
      <c r="E1832" s="2"/>
      <c r="F1832" s="2"/>
      <c r="G1832" s="2"/>
      <c r="H1832" s="2"/>
      <c r="I1832" s="2"/>
      <c r="J1832" s="2"/>
      <c r="K1832" s="2"/>
    </row>
    <row r="1833" spans="1:11" x14ac:dyDescent="0.15">
      <c r="A1833" s="2"/>
      <c r="B1833" s="2"/>
      <c r="C1833" s="16"/>
      <c r="D1833" s="2"/>
      <c r="E1833" s="2"/>
      <c r="F1833" s="2"/>
      <c r="G1833" s="2"/>
      <c r="H1833" s="2"/>
      <c r="I1833" s="2"/>
      <c r="J1833" s="2"/>
      <c r="K1833" s="2"/>
    </row>
    <row r="1834" spans="1:11" x14ac:dyDescent="0.15">
      <c r="A1834" s="2"/>
      <c r="B1834" s="2"/>
      <c r="C1834" s="16"/>
      <c r="D1834" s="2"/>
      <c r="E1834" s="2"/>
      <c r="F1834" s="2"/>
      <c r="G1834" s="2"/>
      <c r="H1834" s="2"/>
      <c r="I1834" s="2"/>
      <c r="J1834" s="2"/>
      <c r="K1834" s="2"/>
    </row>
    <row r="1835" spans="1:11" x14ac:dyDescent="0.15">
      <c r="A1835" s="2"/>
      <c r="B1835" s="2"/>
      <c r="C1835" s="16"/>
      <c r="D1835" s="2"/>
      <c r="E1835" s="2"/>
      <c r="F1835" s="2"/>
      <c r="G1835" s="2"/>
      <c r="H1835" s="2"/>
      <c r="I1835" s="2"/>
      <c r="J1835" s="2"/>
      <c r="K1835" s="2"/>
    </row>
    <row r="1836" spans="1:11" x14ac:dyDescent="0.15">
      <c r="A1836" s="2"/>
      <c r="B1836" s="2"/>
      <c r="C1836" s="16"/>
      <c r="D1836" s="2"/>
      <c r="E1836" s="2"/>
      <c r="F1836" s="2"/>
      <c r="G1836" s="2"/>
      <c r="H1836" s="2"/>
      <c r="I1836" s="2"/>
      <c r="J1836" s="2"/>
      <c r="K1836" s="2"/>
    </row>
    <row r="1837" spans="1:11" x14ac:dyDescent="0.15">
      <c r="A1837" s="2"/>
      <c r="B1837" s="2"/>
      <c r="C1837" s="16"/>
      <c r="D1837" s="2"/>
      <c r="E1837" s="2"/>
      <c r="F1837" s="2"/>
      <c r="G1837" s="2"/>
      <c r="H1837" s="2"/>
      <c r="I1837" s="2"/>
      <c r="J1837" s="2"/>
      <c r="K1837" s="2"/>
    </row>
    <row r="1838" spans="1:11" x14ac:dyDescent="0.15">
      <c r="A1838" s="2"/>
      <c r="B1838" s="2"/>
      <c r="C1838" s="16"/>
      <c r="D1838" s="2"/>
      <c r="E1838" s="2"/>
      <c r="F1838" s="2"/>
      <c r="G1838" s="2"/>
      <c r="H1838" s="2"/>
      <c r="I1838" s="2"/>
      <c r="J1838" s="2"/>
      <c r="K1838" s="2"/>
    </row>
    <row r="1839" spans="1:11" x14ac:dyDescent="0.15">
      <c r="A1839" s="2"/>
      <c r="B1839" s="2"/>
      <c r="C1839" s="16"/>
      <c r="D1839" s="2"/>
      <c r="E1839" s="2"/>
      <c r="F1839" s="2"/>
      <c r="G1839" s="2"/>
      <c r="H1839" s="2"/>
      <c r="I1839" s="2"/>
      <c r="J1839" s="2"/>
      <c r="K1839" s="2"/>
    </row>
    <row r="1840" spans="1:11" x14ac:dyDescent="0.15">
      <c r="A1840" s="2"/>
      <c r="B1840" s="2"/>
      <c r="C1840" s="16"/>
      <c r="D1840" s="2"/>
      <c r="E1840" s="2"/>
      <c r="F1840" s="2"/>
      <c r="G1840" s="2"/>
      <c r="H1840" s="2"/>
      <c r="I1840" s="2"/>
      <c r="J1840" s="2"/>
      <c r="K1840" s="2"/>
    </row>
    <row r="1841" spans="1:11" x14ac:dyDescent="0.15">
      <c r="A1841" s="2"/>
      <c r="B1841" s="2"/>
      <c r="C1841" s="16"/>
      <c r="D1841" s="2"/>
      <c r="E1841" s="2"/>
      <c r="F1841" s="2"/>
      <c r="G1841" s="2"/>
      <c r="H1841" s="2"/>
      <c r="I1841" s="2"/>
      <c r="J1841" s="2"/>
      <c r="K1841" s="2"/>
    </row>
    <row r="1842" spans="1:11" x14ac:dyDescent="0.15">
      <c r="A1842" s="2"/>
      <c r="B1842" s="2"/>
      <c r="C1842" s="16"/>
      <c r="D1842" s="2"/>
      <c r="E1842" s="2"/>
      <c r="F1842" s="2"/>
      <c r="G1842" s="2"/>
      <c r="H1842" s="2"/>
      <c r="I1842" s="2"/>
      <c r="J1842" s="2"/>
      <c r="K1842" s="2"/>
    </row>
    <row r="1843" spans="1:11" x14ac:dyDescent="0.15">
      <c r="A1843" s="2"/>
      <c r="B1843" s="2"/>
      <c r="C1843" s="16"/>
      <c r="D1843" s="2"/>
      <c r="E1843" s="2"/>
      <c r="F1843" s="2"/>
      <c r="G1843" s="2"/>
      <c r="H1843" s="2"/>
      <c r="I1843" s="2"/>
      <c r="J1843" s="2"/>
      <c r="K1843" s="2"/>
    </row>
    <row r="1844" spans="1:11" x14ac:dyDescent="0.15">
      <c r="A1844" s="2"/>
      <c r="B1844" s="2"/>
      <c r="C1844" s="16"/>
      <c r="D1844" s="2"/>
      <c r="E1844" s="2"/>
      <c r="F1844" s="2"/>
      <c r="G1844" s="2"/>
      <c r="H1844" s="2"/>
      <c r="I1844" s="2"/>
      <c r="J1844" s="2"/>
      <c r="K1844" s="2"/>
    </row>
    <row r="1845" spans="1:11" x14ac:dyDescent="0.15">
      <c r="A1845" s="2"/>
      <c r="B1845" s="2"/>
      <c r="C1845" s="16"/>
      <c r="D1845" s="2"/>
      <c r="E1845" s="2"/>
      <c r="F1845" s="2"/>
      <c r="G1845" s="2"/>
      <c r="H1845" s="2"/>
      <c r="I1845" s="2"/>
      <c r="J1845" s="2"/>
      <c r="K1845" s="2"/>
    </row>
    <row r="1846" spans="1:11" x14ac:dyDescent="0.15">
      <c r="A1846" s="2"/>
      <c r="B1846" s="2"/>
      <c r="C1846" s="16"/>
      <c r="D1846" s="2"/>
      <c r="E1846" s="2"/>
      <c r="F1846" s="2"/>
      <c r="G1846" s="2"/>
      <c r="H1846" s="2"/>
      <c r="I1846" s="2"/>
      <c r="J1846" s="2"/>
      <c r="K1846" s="2"/>
    </row>
    <row r="1847" spans="1:11" x14ac:dyDescent="0.15">
      <c r="A1847" s="2"/>
      <c r="B1847" s="2"/>
      <c r="C1847" s="16"/>
      <c r="D1847" s="2"/>
      <c r="E1847" s="2"/>
      <c r="F1847" s="2"/>
      <c r="G1847" s="2"/>
      <c r="H1847" s="2"/>
      <c r="I1847" s="2"/>
      <c r="J1847" s="2"/>
      <c r="K1847" s="2"/>
    </row>
    <row r="1848" spans="1:11" x14ac:dyDescent="0.15">
      <c r="A1848" s="2"/>
      <c r="B1848" s="2"/>
      <c r="C1848" s="16"/>
      <c r="D1848" s="2"/>
      <c r="E1848" s="2"/>
      <c r="F1848" s="2"/>
      <c r="G1848" s="2"/>
      <c r="H1848" s="2"/>
      <c r="I1848" s="2"/>
      <c r="J1848" s="2"/>
      <c r="K1848" s="2"/>
    </row>
    <row r="1849" spans="1:11" x14ac:dyDescent="0.15">
      <c r="A1849" s="2"/>
      <c r="B1849" s="2"/>
      <c r="C1849" s="16"/>
      <c r="D1849" s="2"/>
      <c r="E1849" s="2"/>
      <c r="F1849" s="2"/>
      <c r="G1849" s="2"/>
      <c r="H1849" s="2"/>
      <c r="I1849" s="2"/>
      <c r="J1849" s="2"/>
      <c r="K1849" s="2"/>
    </row>
    <row r="1850" spans="1:11" x14ac:dyDescent="0.15">
      <c r="A1850" s="2"/>
      <c r="B1850" s="2"/>
      <c r="C1850" s="16"/>
      <c r="D1850" s="2"/>
      <c r="E1850" s="2"/>
      <c r="F1850" s="2"/>
      <c r="G1850" s="2"/>
      <c r="H1850" s="2"/>
      <c r="I1850" s="2"/>
      <c r="J1850" s="2"/>
      <c r="K1850" s="2"/>
    </row>
    <row r="1851" spans="1:11" x14ac:dyDescent="0.15">
      <c r="A1851" s="2"/>
      <c r="B1851" s="2"/>
      <c r="C1851" s="16"/>
      <c r="D1851" s="2"/>
      <c r="E1851" s="2"/>
      <c r="F1851" s="2"/>
      <c r="G1851" s="2"/>
      <c r="H1851" s="2"/>
      <c r="I1851" s="2"/>
      <c r="J1851" s="2"/>
      <c r="K1851" s="2"/>
    </row>
    <row r="1852" spans="1:11" x14ac:dyDescent="0.15">
      <c r="A1852" s="2"/>
      <c r="B1852" s="2"/>
      <c r="C1852" s="16"/>
      <c r="D1852" s="2"/>
      <c r="E1852" s="2"/>
      <c r="F1852" s="2"/>
      <c r="G1852" s="2"/>
      <c r="H1852" s="2"/>
      <c r="I1852" s="2"/>
      <c r="J1852" s="2"/>
      <c r="K1852" s="2"/>
    </row>
    <row r="1853" spans="1:11" x14ac:dyDescent="0.15">
      <c r="A1853" s="2"/>
      <c r="B1853" s="2"/>
      <c r="C1853" s="16"/>
      <c r="D1853" s="2"/>
      <c r="E1853" s="2"/>
      <c r="F1853" s="2"/>
      <c r="G1853" s="2"/>
      <c r="H1853" s="2"/>
      <c r="I1853" s="2"/>
      <c r="J1853" s="2"/>
      <c r="K1853" s="2"/>
    </row>
    <row r="1854" spans="1:11" x14ac:dyDescent="0.15">
      <c r="A1854" s="2"/>
      <c r="B1854" s="2"/>
      <c r="C1854" s="16"/>
      <c r="D1854" s="2"/>
      <c r="E1854" s="2"/>
      <c r="F1854" s="2"/>
      <c r="G1854" s="2"/>
      <c r="H1854" s="2"/>
      <c r="I1854" s="2"/>
      <c r="J1854" s="2"/>
      <c r="K1854" s="2"/>
    </row>
    <row r="1855" spans="1:11" x14ac:dyDescent="0.15">
      <c r="A1855" s="2"/>
      <c r="B1855" s="2"/>
      <c r="C1855" s="16"/>
      <c r="D1855" s="2"/>
      <c r="E1855" s="2"/>
      <c r="F1855" s="2"/>
      <c r="G1855" s="2"/>
      <c r="H1855" s="2"/>
      <c r="I1855" s="2"/>
      <c r="J1855" s="2"/>
      <c r="K1855" s="2"/>
    </row>
    <row r="1856" spans="1:11" x14ac:dyDescent="0.15">
      <c r="A1856" s="2"/>
      <c r="B1856" s="2"/>
      <c r="C1856" s="16"/>
      <c r="D1856" s="2"/>
      <c r="E1856" s="2"/>
      <c r="F1856" s="2"/>
      <c r="G1856" s="2"/>
      <c r="H1856" s="2"/>
      <c r="I1856" s="2"/>
      <c r="J1856" s="2"/>
      <c r="K1856" s="2"/>
    </row>
    <row r="1857" spans="1:11" x14ac:dyDescent="0.15">
      <c r="A1857" s="2"/>
      <c r="B1857" s="2"/>
      <c r="C1857" s="16"/>
      <c r="D1857" s="2"/>
      <c r="E1857" s="2"/>
      <c r="F1857" s="2"/>
      <c r="G1857" s="2"/>
      <c r="H1857" s="2"/>
      <c r="I1857" s="2"/>
      <c r="J1857" s="2"/>
      <c r="K1857" s="2"/>
    </row>
    <row r="1858" spans="1:11" x14ac:dyDescent="0.15">
      <c r="A1858" s="2"/>
      <c r="B1858" s="2"/>
      <c r="C1858" s="16"/>
      <c r="D1858" s="2"/>
      <c r="E1858" s="2"/>
      <c r="F1858" s="2"/>
      <c r="G1858" s="2"/>
      <c r="H1858" s="2"/>
      <c r="I1858" s="2"/>
      <c r="J1858" s="2"/>
      <c r="K1858" s="2"/>
    </row>
    <row r="1859" spans="1:11" x14ac:dyDescent="0.15">
      <c r="A1859" s="2"/>
      <c r="B1859" s="2"/>
      <c r="C1859" s="16"/>
      <c r="D1859" s="2"/>
      <c r="E1859" s="2"/>
      <c r="F1859" s="2"/>
      <c r="G1859" s="2"/>
      <c r="H1859" s="2"/>
      <c r="I1859" s="2"/>
      <c r="J1859" s="2"/>
      <c r="K1859" s="2"/>
    </row>
    <row r="1860" spans="1:11" x14ac:dyDescent="0.15">
      <c r="A1860" s="2"/>
      <c r="B1860" s="2"/>
      <c r="C1860" s="16"/>
      <c r="D1860" s="2"/>
      <c r="E1860" s="2"/>
      <c r="F1860" s="2"/>
      <c r="G1860" s="2"/>
      <c r="H1860" s="2"/>
      <c r="I1860" s="2"/>
      <c r="J1860" s="2"/>
      <c r="K1860" s="2"/>
    </row>
    <row r="1861" spans="1:11" x14ac:dyDescent="0.15">
      <c r="A1861" s="2"/>
      <c r="B1861" s="2"/>
      <c r="C1861" s="16"/>
      <c r="D1861" s="2"/>
      <c r="E1861" s="2"/>
      <c r="F1861" s="2"/>
      <c r="G1861" s="2"/>
      <c r="H1861" s="2"/>
      <c r="I1861" s="2"/>
      <c r="J1861" s="2"/>
      <c r="K1861" s="2"/>
    </row>
    <row r="1862" spans="1:11" x14ac:dyDescent="0.15">
      <c r="A1862" s="2"/>
      <c r="B1862" s="2"/>
      <c r="C1862" s="16"/>
      <c r="D1862" s="2"/>
      <c r="E1862" s="2"/>
      <c r="F1862" s="2"/>
      <c r="G1862" s="2"/>
      <c r="H1862" s="2"/>
      <c r="I1862" s="2"/>
      <c r="J1862" s="2"/>
      <c r="K1862" s="2"/>
    </row>
    <row r="1863" spans="1:11" x14ac:dyDescent="0.15">
      <c r="A1863" s="2"/>
      <c r="B1863" s="2"/>
      <c r="C1863" s="16"/>
      <c r="D1863" s="2"/>
      <c r="E1863" s="2"/>
      <c r="F1863" s="2"/>
      <c r="G1863" s="2"/>
      <c r="H1863" s="2"/>
      <c r="I1863" s="2"/>
      <c r="J1863" s="2"/>
      <c r="K1863" s="2"/>
    </row>
    <row r="1864" spans="1:11" x14ac:dyDescent="0.15">
      <c r="A1864" s="2"/>
      <c r="B1864" s="2"/>
      <c r="C1864" s="16"/>
      <c r="D1864" s="2"/>
      <c r="E1864" s="2"/>
      <c r="F1864" s="2"/>
      <c r="G1864" s="2"/>
      <c r="H1864" s="2"/>
      <c r="I1864" s="2"/>
      <c r="J1864" s="2"/>
      <c r="K1864" s="2"/>
    </row>
    <row r="1865" spans="1:11" x14ac:dyDescent="0.15">
      <c r="A1865" s="2"/>
      <c r="B1865" s="2"/>
      <c r="C1865" s="16"/>
      <c r="D1865" s="2"/>
      <c r="E1865" s="2"/>
      <c r="F1865" s="2"/>
      <c r="G1865" s="2"/>
      <c r="H1865" s="2"/>
      <c r="I1865" s="2"/>
      <c r="J1865" s="2"/>
      <c r="K1865" s="2"/>
    </row>
    <row r="1866" spans="1:11" x14ac:dyDescent="0.15">
      <c r="A1866" s="2"/>
      <c r="B1866" s="2"/>
      <c r="C1866" s="16"/>
      <c r="D1866" s="2"/>
      <c r="E1866" s="2"/>
      <c r="F1866" s="2"/>
      <c r="G1866" s="2"/>
      <c r="H1866" s="2"/>
      <c r="I1866" s="2"/>
      <c r="J1866" s="2"/>
      <c r="K1866" s="2"/>
    </row>
    <row r="1867" spans="1:11" x14ac:dyDescent="0.15">
      <c r="A1867" s="2"/>
      <c r="B1867" s="2"/>
      <c r="C1867" s="16"/>
      <c r="D1867" s="2"/>
      <c r="E1867" s="2"/>
      <c r="F1867" s="2"/>
      <c r="G1867" s="2"/>
      <c r="H1867" s="2"/>
      <c r="I1867" s="2"/>
      <c r="J1867" s="2"/>
      <c r="K1867" s="2"/>
    </row>
    <row r="1868" spans="1:11" x14ac:dyDescent="0.15">
      <c r="A1868" s="2"/>
      <c r="B1868" s="2"/>
      <c r="C1868" s="16"/>
      <c r="D1868" s="2"/>
      <c r="E1868" s="2"/>
      <c r="F1868" s="2"/>
      <c r="G1868" s="2"/>
      <c r="H1868" s="2"/>
      <c r="I1868" s="2"/>
      <c r="J1868" s="2"/>
      <c r="K1868" s="2"/>
    </row>
    <row r="1869" spans="1:11" x14ac:dyDescent="0.15">
      <c r="A1869" s="2"/>
      <c r="B1869" s="2"/>
      <c r="C1869" s="16"/>
      <c r="D1869" s="2"/>
      <c r="E1869" s="2"/>
      <c r="F1869" s="2"/>
      <c r="G1869" s="2"/>
      <c r="H1869" s="2"/>
      <c r="I1869" s="2"/>
      <c r="J1869" s="2"/>
      <c r="K1869" s="2"/>
    </row>
    <row r="1870" spans="1:11" x14ac:dyDescent="0.15">
      <c r="A1870" s="2"/>
      <c r="B1870" s="2"/>
      <c r="C1870" s="16"/>
      <c r="D1870" s="2"/>
      <c r="E1870" s="2"/>
      <c r="F1870" s="2"/>
      <c r="G1870" s="2"/>
      <c r="H1870" s="2"/>
      <c r="I1870" s="2"/>
      <c r="J1870" s="2"/>
      <c r="K1870" s="2"/>
    </row>
    <row r="1871" spans="1:11" x14ac:dyDescent="0.15">
      <c r="A1871" s="2"/>
      <c r="B1871" s="2"/>
      <c r="C1871" s="16"/>
      <c r="D1871" s="2"/>
      <c r="E1871" s="2"/>
      <c r="F1871" s="2"/>
      <c r="G1871" s="2"/>
      <c r="H1871" s="2"/>
      <c r="I1871" s="2"/>
      <c r="J1871" s="2"/>
      <c r="K1871" s="2"/>
    </row>
    <row r="1872" spans="1:11" x14ac:dyDescent="0.15">
      <c r="A1872" s="2"/>
      <c r="B1872" s="2"/>
      <c r="C1872" s="16"/>
      <c r="D1872" s="2"/>
      <c r="E1872" s="2"/>
      <c r="F1872" s="2"/>
      <c r="G1872" s="2"/>
      <c r="H1872" s="2"/>
      <c r="I1872" s="2"/>
      <c r="J1872" s="2"/>
      <c r="K1872" s="2"/>
    </row>
    <row r="1873" spans="1:11" x14ac:dyDescent="0.15">
      <c r="A1873" s="2"/>
      <c r="B1873" s="2"/>
      <c r="C1873" s="16"/>
      <c r="D1873" s="2"/>
      <c r="E1873" s="2"/>
      <c r="F1873" s="2"/>
      <c r="G1873" s="2"/>
      <c r="H1873" s="2"/>
      <c r="I1873" s="2"/>
      <c r="J1873" s="2"/>
      <c r="K1873" s="2"/>
    </row>
    <row r="1874" spans="1:11" x14ac:dyDescent="0.15">
      <c r="A1874" s="2"/>
      <c r="B1874" s="2"/>
      <c r="C1874" s="16"/>
      <c r="D1874" s="2"/>
      <c r="E1874" s="2"/>
      <c r="F1874" s="2"/>
      <c r="G1874" s="2"/>
      <c r="H1874" s="2"/>
      <c r="I1874" s="2"/>
      <c r="J1874" s="2"/>
      <c r="K1874" s="2"/>
    </row>
    <row r="1875" spans="1:11" x14ac:dyDescent="0.15">
      <c r="A1875" s="2"/>
      <c r="B1875" s="2"/>
      <c r="C1875" s="16"/>
      <c r="D1875" s="2"/>
      <c r="E1875" s="2"/>
      <c r="F1875" s="2"/>
      <c r="G1875" s="2"/>
      <c r="H1875" s="2"/>
      <c r="I1875" s="2"/>
      <c r="J1875" s="2"/>
      <c r="K1875" s="2"/>
    </row>
    <row r="1876" spans="1:11" x14ac:dyDescent="0.15">
      <c r="A1876" s="2"/>
      <c r="B1876" s="2"/>
      <c r="C1876" s="16"/>
      <c r="D1876" s="2"/>
      <c r="E1876" s="2"/>
      <c r="F1876" s="2"/>
      <c r="G1876" s="2"/>
      <c r="H1876" s="2"/>
      <c r="I1876" s="2"/>
      <c r="J1876" s="2"/>
      <c r="K1876" s="2"/>
    </row>
    <row r="1877" spans="1:11" x14ac:dyDescent="0.15">
      <c r="A1877" s="2"/>
      <c r="B1877" s="2"/>
      <c r="C1877" s="16"/>
      <c r="D1877" s="2"/>
      <c r="E1877" s="2"/>
      <c r="F1877" s="2"/>
      <c r="G1877" s="2"/>
      <c r="H1877" s="2"/>
      <c r="I1877" s="2"/>
      <c r="J1877" s="2"/>
      <c r="K1877" s="2"/>
    </row>
    <row r="1878" spans="1:11" x14ac:dyDescent="0.15">
      <c r="A1878" s="2"/>
      <c r="B1878" s="2"/>
      <c r="C1878" s="16"/>
      <c r="D1878" s="2"/>
      <c r="E1878" s="2"/>
      <c r="F1878" s="2"/>
      <c r="G1878" s="2"/>
      <c r="H1878" s="2"/>
      <c r="I1878" s="2"/>
      <c r="J1878" s="2"/>
      <c r="K1878" s="2"/>
    </row>
    <row r="1879" spans="1:11" x14ac:dyDescent="0.15">
      <c r="A1879" s="2"/>
      <c r="B1879" s="2"/>
      <c r="C1879" s="16"/>
      <c r="D1879" s="2"/>
      <c r="E1879" s="2"/>
      <c r="F1879" s="2"/>
      <c r="G1879" s="2"/>
      <c r="H1879" s="2"/>
      <c r="I1879" s="2"/>
      <c r="J1879" s="2"/>
      <c r="K1879" s="2"/>
    </row>
    <row r="1880" spans="1:11" x14ac:dyDescent="0.15">
      <c r="A1880" s="2"/>
      <c r="B1880" s="2"/>
      <c r="C1880" s="16"/>
      <c r="D1880" s="2"/>
      <c r="E1880" s="2"/>
      <c r="F1880" s="2"/>
      <c r="G1880" s="2"/>
      <c r="H1880" s="2"/>
      <c r="I1880" s="2"/>
      <c r="J1880" s="2"/>
      <c r="K1880" s="2"/>
    </row>
    <row r="1881" spans="1:11" x14ac:dyDescent="0.15">
      <c r="A1881" s="2"/>
      <c r="B1881" s="2"/>
      <c r="C1881" s="16"/>
      <c r="D1881" s="2"/>
      <c r="E1881" s="2"/>
      <c r="F1881" s="2"/>
      <c r="G1881" s="2"/>
      <c r="H1881" s="2"/>
      <c r="I1881" s="2"/>
      <c r="J1881" s="2"/>
      <c r="K1881" s="2"/>
    </row>
    <row r="1882" spans="1:11" x14ac:dyDescent="0.15">
      <c r="A1882" s="2"/>
      <c r="B1882" s="2"/>
      <c r="C1882" s="16"/>
      <c r="D1882" s="2"/>
      <c r="E1882" s="2"/>
      <c r="F1882" s="2"/>
      <c r="G1882" s="2"/>
      <c r="H1882" s="2"/>
      <c r="I1882" s="2"/>
      <c r="J1882" s="2"/>
      <c r="K1882" s="2"/>
    </row>
    <row r="1883" spans="1:11" x14ac:dyDescent="0.15">
      <c r="A1883" s="2"/>
      <c r="B1883" s="2"/>
      <c r="C1883" s="16"/>
      <c r="D1883" s="2"/>
      <c r="E1883" s="2"/>
      <c r="F1883" s="2"/>
      <c r="G1883" s="2"/>
      <c r="H1883" s="2"/>
      <c r="I1883" s="2"/>
      <c r="J1883" s="2"/>
      <c r="K1883" s="2"/>
    </row>
    <row r="1884" spans="1:11" x14ac:dyDescent="0.15">
      <c r="A1884" s="2"/>
      <c r="B1884" s="2"/>
      <c r="C1884" s="16"/>
      <c r="D1884" s="2"/>
      <c r="E1884" s="2"/>
      <c r="F1884" s="2"/>
      <c r="G1884" s="2"/>
      <c r="H1884" s="2"/>
      <c r="I1884" s="2"/>
      <c r="J1884" s="2"/>
      <c r="K1884" s="2"/>
    </row>
    <row r="1885" spans="1:11" x14ac:dyDescent="0.15">
      <c r="A1885" s="2"/>
      <c r="B1885" s="2"/>
      <c r="C1885" s="16"/>
      <c r="D1885" s="2"/>
      <c r="E1885" s="2"/>
      <c r="F1885" s="2"/>
      <c r="G1885" s="2"/>
      <c r="H1885" s="2"/>
      <c r="I1885" s="2"/>
      <c r="J1885" s="2"/>
      <c r="K1885" s="2"/>
    </row>
    <row r="1886" spans="1:11" x14ac:dyDescent="0.15">
      <c r="A1886" s="2"/>
      <c r="B1886" s="2"/>
      <c r="C1886" s="16"/>
      <c r="D1886" s="2"/>
      <c r="E1886" s="2"/>
      <c r="F1886" s="2"/>
      <c r="G1886" s="2"/>
      <c r="H1886" s="2"/>
      <c r="I1886" s="2"/>
      <c r="J1886" s="2"/>
      <c r="K1886" s="2"/>
    </row>
    <row r="1887" spans="1:11" x14ac:dyDescent="0.15">
      <c r="A1887" s="2"/>
      <c r="B1887" s="2"/>
      <c r="C1887" s="16"/>
      <c r="D1887" s="2"/>
      <c r="E1887" s="2"/>
      <c r="F1887" s="2"/>
      <c r="G1887" s="2"/>
      <c r="H1887" s="2"/>
      <c r="I1887" s="2"/>
      <c r="J1887" s="2"/>
      <c r="K1887" s="2"/>
    </row>
    <row r="1888" spans="1:11" x14ac:dyDescent="0.15">
      <c r="A1888" s="2"/>
      <c r="B1888" s="2"/>
      <c r="C1888" s="16"/>
      <c r="D1888" s="2"/>
      <c r="E1888" s="2"/>
      <c r="F1888" s="2"/>
      <c r="G1888" s="2"/>
      <c r="H1888" s="2"/>
      <c r="I1888" s="2"/>
      <c r="J1888" s="2"/>
      <c r="K1888" s="2"/>
    </row>
    <row r="1889" spans="1:11" x14ac:dyDescent="0.15">
      <c r="A1889" s="2"/>
      <c r="B1889" s="2"/>
      <c r="C1889" s="16"/>
      <c r="D1889" s="2"/>
      <c r="E1889" s="2"/>
      <c r="F1889" s="2"/>
      <c r="G1889" s="2"/>
      <c r="H1889" s="2"/>
      <c r="I1889" s="2"/>
      <c r="J1889" s="2"/>
      <c r="K1889" s="2"/>
    </row>
    <row r="1890" spans="1:11" x14ac:dyDescent="0.15">
      <c r="A1890" s="2"/>
      <c r="B1890" s="2"/>
      <c r="C1890" s="16"/>
      <c r="D1890" s="2"/>
      <c r="E1890" s="2"/>
      <c r="F1890" s="2"/>
      <c r="G1890" s="2"/>
      <c r="H1890" s="2"/>
      <c r="I1890" s="2"/>
      <c r="J1890" s="2"/>
      <c r="K1890" s="2"/>
    </row>
    <row r="1891" spans="1:11" x14ac:dyDescent="0.15">
      <c r="A1891" s="2"/>
      <c r="B1891" s="2"/>
      <c r="C1891" s="16"/>
      <c r="D1891" s="2"/>
      <c r="E1891" s="2"/>
      <c r="F1891" s="2"/>
      <c r="G1891" s="2"/>
      <c r="H1891" s="2"/>
      <c r="I1891" s="2"/>
      <c r="J1891" s="2"/>
      <c r="K1891" s="2"/>
    </row>
    <row r="1892" spans="1:11" x14ac:dyDescent="0.15">
      <c r="A1892" s="2"/>
      <c r="B1892" s="2"/>
      <c r="C1892" s="16"/>
      <c r="D1892" s="2"/>
      <c r="E1892" s="2"/>
      <c r="F1892" s="2"/>
      <c r="G1892" s="2"/>
      <c r="H1892" s="2"/>
      <c r="I1892" s="2"/>
      <c r="J1892" s="2"/>
      <c r="K1892" s="2"/>
    </row>
    <row r="1893" spans="1:11" x14ac:dyDescent="0.15">
      <c r="A1893" s="2"/>
      <c r="B1893" s="2"/>
      <c r="C1893" s="16"/>
      <c r="D1893" s="2"/>
      <c r="E1893" s="2"/>
      <c r="F1893" s="2"/>
      <c r="G1893" s="2"/>
      <c r="H1893" s="2"/>
      <c r="I1893" s="2"/>
      <c r="J1893" s="2"/>
      <c r="K1893" s="2"/>
    </row>
    <row r="1894" spans="1:11" x14ac:dyDescent="0.15">
      <c r="A1894" s="2"/>
      <c r="B1894" s="2"/>
      <c r="C1894" s="16"/>
      <c r="D1894" s="2"/>
      <c r="E1894" s="2"/>
      <c r="F1894" s="2"/>
      <c r="G1894" s="2"/>
      <c r="H1894" s="2"/>
      <c r="I1894" s="2"/>
      <c r="J1894" s="2"/>
      <c r="K1894" s="2"/>
    </row>
    <row r="1895" spans="1:11" x14ac:dyDescent="0.15">
      <c r="A1895" s="2"/>
      <c r="B1895" s="2"/>
      <c r="C1895" s="16"/>
      <c r="D1895" s="2"/>
      <c r="E1895" s="2"/>
      <c r="F1895" s="2"/>
      <c r="G1895" s="2"/>
      <c r="H1895" s="2"/>
      <c r="I1895" s="2"/>
      <c r="J1895" s="2"/>
      <c r="K1895" s="2"/>
    </row>
    <row r="1896" spans="1:11" x14ac:dyDescent="0.15">
      <c r="A1896" s="2"/>
      <c r="B1896" s="2"/>
      <c r="C1896" s="16"/>
      <c r="D1896" s="2"/>
      <c r="E1896" s="2"/>
      <c r="F1896" s="2"/>
      <c r="G1896" s="2"/>
      <c r="H1896" s="2"/>
      <c r="I1896" s="2"/>
      <c r="J1896" s="2"/>
      <c r="K1896" s="2"/>
    </row>
    <row r="1897" spans="1:11" x14ac:dyDescent="0.15">
      <c r="A1897" s="2"/>
      <c r="B1897" s="2"/>
      <c r="C1897" s="16"/>
      <c r="D1897" s="2"/>
      <c r="E1897" s="2"/>
      <c r="F1897" s="2"/>
      <c r="G1897" s="2"/>
      <c r="H1897" s="2"/>
      <c r="I1897" s="2"/>
      <c r="J1897" s="2"/>
      <c r="K1897" s="2"/>
    </row>
    <row r="1898" spans="1:11" x14ac:dyDescent="0.15">
      <c r="A1898" s="2"/>
      <c r="B1898" s="2"/>
      <c r="C1898" s="16"/>
      <c r="D1898" s="2"/>
      <c r="E1898" s="2"/>
      <c r="F1898" s="2"/>
      <c r="G1898" s="2"/>
      <c r="H1898" s="2"/>
      <c r="I1898" s="2"/>
      <c r="J1898" s="2"/>
      <c r="K1898" s="2"/>
    </row>
    <row r="1899" spans="1:11" x14ac:dyDescent="0.15">
      <c r="A1899" s="2"/>
      <c r="B1899" s="2"/>
      <c r="C1899" s="16"/>
      <c r="D1899" s="2"/>
      <c r="E1899" s="2"/>
      <c r="F1899" s="2"/>
      <c r="G1899" s="2"/>
      <c r="H1899" s="2"/>
      <c r="I1899" s="2"/>
      <c r="J1899" s="2"/>
      <c r="K1899" s="2"/>
    </row>
    <row r="1900" spans="1:11" x14ac:dyDescent="0.15">
      <c r="A1900" s="2"/>
      <c r="B1900" s="2"/>
      <c r="C1900" s="16"/>
      <c r="D1900" s="2"/>
      <c r="E1900" s="2"/>
      <c r="F1900" s="2"/>
      <c r="G1900" s="2"/>
      <c r="H1900" s="2"/>
      <c r="I1900" s="2"/>
      <c r="J1900" s="2"/>
      <c r="K1900" s="2"/>
    </row>
    <row r="1901" spans="1:11" x14ac:dyDescent="0.15">
      <c r="A1901" s="2"/>
      <c r="B1901" s="2"/>
      <c r="C1901" s="16"/>
      <c r="D1901" s="2"/>
      <c r="E1901" s="2"/>
      <c r="F1901" s="2"/>
      <c r="G1901" s="2"/>
      <c r="H1901" s="2"/>
      <c r="I1901" s="2"/>
      <c r="J1901" s="2"/>
      <c r="K1901" s="2"/>
    </row>
    <row r="1902" spans="1:11" x14ac:dyDescent="0.15">
      <c r="A1902" s="2"/>
      <c r="B1902" s="2"/>
      <c r="C1902" s="16"/>
      <c r="D1902" s="2"/>
      <c r="E1902" s="2"/>
      <c r="F1902" s="2"/>
      <c r="G1902" s="2"/>
      <c r="H1902" s="2"/>
      <c r="I1902" s="2"/>
      <c r="J1902" s="2"/>
      <c r="K1902" s="2"/>
    </row>
    <row r="1903" spans="1:11" x14ac:dyDescent="0.15">
      <c r="A1903" s="2"/>
      <c r="B1903" s="2"/>
      <c r="C1903" s="16"/>
      <c r="D1903" s="2"/>
      <c r="E1903" s="2"/>
      <c r="F1903" s="2"/>
      <c r="G1903" s="2"/>
      <c r="H1903" s="2"/>
      <c r="I1903" s="2"/>
      <c r="J1903" s="2"/>
      <c r="K1903" s="2"/>
    </row>
    <row r="1904" spans="1:11" x14ac:dyDescent="0.15">
      <c r="A1904" s="2"/>
      <c r="B1904" s="2"/>
      <c r="C1904" s="16"/>
      <c r="D1904" s="2"/>
      <c r="E1904" s="2"/>
      <c r="F1904" s="2"/>
      <c r="G1904" s="2"/>
      <c r="H1904" s="2"/>
      <c r="I1904" s="2"/>
      <c r="J1904" s="2"/>
      <c r="K1904" s="2"/>
    </row>
    <row r="1905" spans="1:11" x14ac:dyDescent="0.15">
      <c r="A1905" s="2"/>
      <c r="B1905" s="2"/>
      <c r="C1905" s="16"/>
      <c r="D1905" s="2"/>
      <c r="E1905" s="2"/>
      <c r="F1905" s="2"/>
      <c r="G1905" s="2"/>
      <c r="H1905" s="2"/>
      <c r="I1905" s="2"/>
      <c r="J1905" s="2"/>
      <c r="K1905" s="2"/>
    </row>
    <row r="1906" spans="1:11" x14ac:dyDescent="0.15">
      <c r="A1906" s="2"/>
      <c r="B1906" s="2"/>
      <c r="C1906" s="16"/>
      <c r="D1906" s="2"/>
      <c r="E1906" s="2"/>
      <c r="F1906" s="2"/>
      <c r="G1906" s="2"/>
      <c r="H1906" s="2"/>
      <c r="I1906" s="2"/>
      <c r="J1906" s="2"/>
      <c r="K1906" s="2"/>
    </row>
    <row r="1907" spans="1:11" x14ac:dyDescent="0.15">
      <c r="A1907" s="2"/>
      <c r="B1907" s="2"/>
      <c r="C1907" s="16"/>
      <c r="D1907" s="2"/>
      <c r="E1907" s="2"/>
      <c r="F1907" s="2"/>
      <c r="G1907" s="2"/>
      <c r="H1907" s="2"/>
      <c r="I1907" s="2"/>
      <c r="J1907" s="2"/>
      <c r="K1907" s="2"/>
    </row>
    <row r="1908" spans="1:11" x14ac:dyDescent="0.15">
      <c r="A1908" s="2"/>
      <c r="B1908" s="2"/>
      <c r="C1908" s="16"/>
      <c r="D1908" s="2"/>
      <c r="E1908" s="2"/>
      <c r="F1908" s="2"/>
      <c r="G1908" s="2"/>
      <c r="H1908" s="2"/>
      <c r="I1908" s="2"/>
      <c r="J1908" s="2"/>
      <c r="K1908" s="2"/>
    </row>
    <row r="1909" spans="1:11" x14ac:dyDescent="0.15">
      <c r="A1909" s="2"/>
      <c r="B1909" s="2"/>
      <c r="C1909" s="16"/>
      <c r="D1909" s="2"/>
      <c r="E1909" s="2"/>
      <c r="F1909" s="2"/>
      <c r="G1909" s="2"/>
      <c r="H1909" s="2"/>
      <c r="I1909" s="2"/>
      <c r="J1909" s="2"/>
      <c r="K1909" s="2"/>
    </row>
    <row r="1910" spans="1:11" x14ac:dyDescent="0.15">
      <c r="A1910" s="2"/>
      <c r="B1910" s="2"/>
      <c r="C1910" s="16"/>
      <c r="D1910" s="2"/>
      <c r="E1910" s="2"/>
      <c r="F1910" s="2"/>
      <c r="G1910" s="2"/>
      <c r="H1910" s="2"/>
      <c r="I1910" s="2"/>
      <c r="J1910" s="2"/>
      <c r="K1910" s="2"/>
    </row>
    <row r="1911" spans="1:11" x14ac:dyDescent="0.15">
      <c r="A1911" s="2"/>
      <c r="B1911" s="2"/>
      <c r="C1911" s="16"/>
      <c r="D1911" s="2"/>
      <c r="E1911" s="2"/>
      <c r="F1911" s="2"/>
      <c r="G1911" s="2"/>
      <c r="H1911" s="2"/>
      <c r="I1911" s="2"/>
      <c r="J1911" s="2"/>
      <c r="K1911" s="2"/>
    </row>
    <row r="1912" spans="1:11" x14ac:dyDescent="0.15">
      <c r="A1912" s="2"/>
      <c r="B1912" s="2"/>
      <c r="C1912" s="16"/>
      <c r="D1912" s="2"/>
      <c r="E1912" s="2"/>
      <c r="F1912" s="2"/>
      <c r="G1912" s="2"/>
      <c r="H1912" s="2"/>
      <c r="I1912" s="2"/>
      <c r="J1912" s="2"/>
      <c r="K1912" s="2"/>
    </row>
    <row r="1913" spans="1:11" x14ac:dyDescent="0.15">
      <c r="A1913" s="2"/>
      <c r="B1913" s="2"/>
      <c r="C1913" s="16"/>
      <c r="D1913" s="2"/>
      <c r="E1913" s="2"/>
      <c r="F1913" s="2"/>
      <c r="G1913" s="2"/>
      <c r="H1913" s="2"/>
      <c r="I1913" s="2"/>
      <c r="J1913" s="2"/>
      <c r="K1913" s="2"/>
    </row>
    <row r="1914" spans="1:11" x14ac:dyDescent="0.15">
      <c r="A1914" s="2"/>
      <c r="B1914" s="2"/>
      <c r="C1914" s="16"/>
      <c r="D1914" s="2"/>
      <c r="E1914" s="2"/>
      <c r="F1914" s="2"/>
      <c r="G1914" s="2"/>
      <c r="H1914" s="2"/>
      <c r="I1914" s="2"/>
      <c r="J1914" s="2"/>
      <c r="K1914" s="2"/>
    </row>
    <row r="1915" spans="1:11" x14ac:dyDescent="0.15">
      <c r="A1915" s="2"/>
      <c r="B1915" s="2"/>
      <c r="C1915" s="16"/>
      <c r="D1915" s="2"/>
      <c r="E1915" s="2"/>
      <c r="F1915" s="2"/>
      <c r="G1915" s="2"/>
      <c r="H1915" s="2"/>
      <c r="I1915" s="2"/>
      <c r="J1915" s="2"/>
      <c r="K1915" s="2"/>
    </row>
    <row r="1916" spans="1:11" x14ac:dyDescent="0.15">
      <c r="A1916" s="2"/>
      <c r="B1916" s="2"/>
      <c r="C1916" s="16"/>
      <c r="D1916" s="2"/>
      <c r="E1916" s="2"/>
      <c r="F1916" s="2"/>
      <c r="G1916" s="2"/>
      <c r="H1916" s="2"/>
      <c r="I1916" s="2"/>
      <c r="J1916" s="2"/>
      <c r="K1916" s="2"/>
    </row>
    <row r="1917" spans="1:11" x14ac:dyDescent="0.15">
      <c r="A1917" s="2"/>
      <c r="B1917" s="2"/>
      <c r="C1917" s="16"/>
      <c r="D1917" s="2"/>
      <c r="E1917" s="2"/>
      <c r="F1917" s="2"/>
      <c r="G1917" s="2"/>
      <c r="H1917" s="2"/>
      <c r="I1917" s="2"/>
      <c r="J1917" s="2"/>
      <c r="K1917" s="2"/>
    </row>
    <row r="1918" spans="1:11" x14ac:dyDescent="0.15">
      <c r="A1918" s="2"/>
      <c r="B1918" s="2"/>
      <c r="C1918" s="16"/>
      <c r="D1918" s="2"/>
      <c r="E1918" s="2"/>
      <c r="F1918" s="2"/>
      <c r="G1918" s="2"/>
      <c r="H1918" s="2"/>
      <c r="I1918" s="2"/>
      <c r="J1918" s="2"/>
      <c r="K1918" s="2"/>
    </row>
    <row r="1919" spans="1:11" x14ac:dyDescent="0.15">
      <c r="A1919" s="2"/>
      <c r="B1919" s="2"/>
      <c r="C1919" s="16"/>
      <c r="D1919" s="2"/>
      <c r="E1919" s="2"/>
      <c r="F1919" s="2"/>
      <c r="G1919" s="2"/>
      <c r="H1919" s="2"/>
      <c r="I1919" s="2"/>
      <c r="J1919" s="2"/>
      <c r="K1919" s="2"/>
    </row>
    <row r="1920" spans="1:11" x14ac:dyDescent="0.15">
      <c r="A1920" s="2"/>
      <c r="B1920" s="2"/>
      <c r="C1920" s="16"/>
      <c r="D1920" s="2"/>
      <c r="E1920" s="2"/>
      <c r="F1920" s="2"/>
      <c r="G1920" s="2"/>
      <c r="H1920" s="2"/>
      <c r="I1920" s="2"/>
      <c r="J1920" s="2"/>
      <c r="K1920" s="2"/>
    </row>
    <row r="1921" spans="1:11" x14ac:dyDescent="0.15">
      <c r="A1921" s="2"/>
      <c r="B1921" s="2"/>
      <c r="C1921" s="16"/>
      <c r="D1921" s="2"/>
      <c r="E1921" s="2"/>
      <c r="F1921" s="2"/>
      <c r="G1921" s="2"/>
      <c r="H1921" s="2"/>
      <c r="I1921" s="2"/>
      <c r="J1921" s="2"/>
      <c r="K1921" s="2"/>
    </row>
    <row r="1922" spans="1:11" x14ac:dyDescent="0.15">
      <c r="A1922" s="2"/>
      <c r="B1922" s="2"/>
      <c r="C1922" s="16"/>
      <c r="D1922" s="2"/>
      <c r="E1922" s="2"/>
      <c r="F1922" s="2"/>
      <c r="G1922" s="2"/>
      <c r="H1922" s="2"/>
      <c r="I1922" s="2"/>
      <c r="J1922" s="2"/>
      <c r="K1922" s="2"/>
    </row>
    <row r="1923" spans="1:11" x14ac:dyDescent="0.15">
      <c r="A1923" s="2"/>
      <c r="B1923" s="2"/>
      <c r="C1923" s="16"/>
      <c r="D1923" s="2"/>
      <c r="E1923" s="2"/>
      <c r="F1923" s="2"/>
      <c r="G1923" s="2"/>
      <c r="H1923" s="2"/>
      <c r="I1923" s="2"/>
      <c r="J1923" s="2"/>
      <c r="K1923" s="2"/>
    </row>
    <row r="1924" spans="1:11" x14ac:dyDescent="0.15">
      <c r="A1924" s="2"/>
      <c r="B1924" s="2"/>
      <c r="C1924" s="16"/>
      <c r="D1924" s="2"/>
      <c r="E1924" s="2"/>
      <c r="F1924" s="2"/>
      <c r="G1924" s="2"/>
      <c r="H1924" s="2"/>
      <c r="I1924" s="2"/>
      <c r="J1924" s="2"/>
      <c r="K1924" s="2"/>
    </row>
    <row r="1925" spans="1:11" x14ac:dyDescent="0.15">
      <c r="A1925" s="2"/>
      <c r="B1925" s="2"/>
      <c r="C1925" s="16"/>
      <c r="D1925" s="2"/>
      <c r="E1925" s="2"/>
      <c r="F1925" s="2"/>
      <c r="G1925" s="2"/>
      <c r="H1925" s="2"/>
      <c r="I1925" s="2"/>
      <c r="J1925" s="2"/>
      <c r="K1925" s="2"/>
    </row>
    <row r="1926" spans="1:11" x14ac:dyDescent="0.15">
      <c r="A1926" s="2"/>
      <c r="B1926" s="2"/>
      <c r="C1926" s="16"/>
      <c r="D1926" s="2"/>
      <c r="E1926" s="2"/>
      <c r="F1926" s="2"/>
      <c r="G1926" s="2"/>
      <c r="H1926" s="2"/>
      <c r="I1926" s="2"/>
      <c r="J1926" s="2"/>
      <c r="K1926" s="2"/>
    </row>
    <row r="1927" spans="1:11" x14ac:dyDescent="0.15">
      <c r="A1927" s="2"/>
      <c r="B1927" s="2"/>
      <c r="C1927" s="16"/>
      <c r="D1927" s="2"/>
      <c r="E1927" s="2"/>
      <c r="F1927" s="2"/>
      <c r="G1927" s="2"/>
      <c r="H1927" s="2"/>
      <c r="I1927" s="2"/>
      <c r="J1927" s="2"/>
      <c r="K1927" s="2"/>
    </row>
    <row r="1928" spans="1:11" x14ac:dyDescent="0.15">
      <c r="A1928" s="2"/>
      <c r="B1928" s="2"/>
      <c r="C1928" s="16"/>
      <c r="D1928" s="2"/>
      <c r="E1928" s="2"/>
      <c r="F1928" s="2"/>
      <c r="G1928" s="2"/>
      <c r="H1928" s="2"/>
      <c r="I1928" s="2"/>
      <c r="J1928" s="2"/>
      <c r="K1928" s="2"/>
    </row>
    <row r="1929" spans="1:11" x14ac:dyDescent="0.15">
      <c r="A1929" s="2"/>
      <c r="B1929" s="2"/>
      <c r="C1929" s="16"/>
      <c r="D1929" s="2"/>
      <c r="E1929" s="2"/>
      <c r="F1929" s="2"/>
      <c r="G1929" s="2"/>
      <c r="H1929" s="2"/>
      <c r="I1929" s="2"/>
      <c r="J1929" s="2"/>
      <c r="K1929" s="2"/>
    </row>
    <row r="1930" spans="1:11" x14ac:dyDescent="0.15">
      <c r="A1930" s="2"/>
      <c r="B1930" s="2"/>
      <c r="C1930" s="16"/>
      <c r="D1930" s="2"/>
      <c r="E1930" s="2"/>
      <c r="F1930" s="2"/>
      <c r="G1930" s="2"/>
      <c r="H1930" s="2"/>
      <c r="I1930" s="2"/>
      <c r="J1930" s="2"/>
      <c r="K1930" s="2"/>
    </row>
    <row r="1931" spans="1:11" x14ac:dyDescent="0.15">
      <c r="A1931" s="2"/>
      <c r="B1931" s="2"/>
      <c r="C1931" s="16"/>
      <c r="D1931" s="2"/>
      <c r="E1931" s="2"/>
      <c r="F1931" s="2"/>
      <c r="G1931" s="2"/>
      <c r="H1931" s="2"/>
      <c r="I1931" s="2"/>
      <c r="J1931" s="2"/>
      <c r="K1931" s="2"/>
    </row>
    <row r="1932" spans="1:11" x14ac:dyDescent="0.15">
      <c r="A1932" s="2"/>
      <c r="B1932" s="2"/>
      <c r="C1932" s="16"/>
      <c r="D1932" s="2"/>
      <c r="E1932" s="2"/>
      <c r="F1932" s="2"/>
      <c r="G1932" s="2"/>
      <c r="H1932" s="2"/>
      <c r="I1932" s="2"/>
      <c r="J1932" s="2"/>
      <c r="K1932" s="2"/>
    </row>
    <row r="1933" spans="1:11" x14ac:dyDescent="0.15">
      <c r="A1933" s="2"/>
      <c r="B1933" s="2"/>
      <c r="C1933" s="16"/>
      <c r="D1933" s="2"/>
      <c r="E1933" s="2"/>
      <c r="F1933" s="2"/>
      <c r="G1933" s="2"/>
      <c r="H1933" s="2"/>
      <c r="I1933" s="2"/>
      <c r="J1933" s="2"/>
      <c r="K1933" s="2"/>
    </row>
    <row r="1934" spans="1:11" x14ac:dyDescent="0.15">
      <c r="A1934" s="2"/>
      <c r="B1934" s="2"/>
      <c r="C1934" s="16"/>
      <c r="D1934" s="2"/>
      <c r="E1934" s="2"/>
      <c r="F1934" s="2"/>
      <c r="G1934" s="2"/>
      <c r="H1934" s="2"/>
      <c r="I1934" s="2"/>
      <c r="J1934" s="2"/>
      <c r="K1934" s="2"/>
    </row>
    <row r="1935" spans="1:11" x14ac:dyDescent="0.15">
      <c r="A1935" s="2"/>
      <c r="B1935" s="2"/>
      <c r="C1935" s="16"/>
      <c r="D1935" s="2"/>
      <c r="E1935" s="2"/>
      <c r="F1935" s="2"/>
      <c r="G1935" s="2"/>
      <c r="H1935" s="2"/>
      <c r="I1935" s="2"/>
      <c r="J1935" s="2"/>
      <c r="K1935" s="2"/>
    </row>
    <row r="1936" spans="1:11" x14ac:dyDescent="0.15">
      <c r="A1936" s="2"/>
      <c r="B1936" s="2"/>
      <c r="C1936" s="16"/>
      <c r="D1936" s="2"/>
      <c r="E1936" s="2"/>
      <c r="F1936" s="2"/>
      <c r="G1936" s="2"/>
      <c r="H1936" s="2"/>
      <c r="I1936" s="2"/>
      <c r="J1936" s="2"/>
      <c r="K1936" s="2"/>
    </row>
    <row r="1937" spans="1:11" x14ac:dyDescent="0.15">
      <c r="A1937" s="2"/>
      <c r="B1937" s="2"/>
      <c r="C1937" s="16"/>
      <c r="D1937" s="2"/>
      <c r="E1937" s="2"/>
      <c r="F1937" s="2"/>
      <c r="G1937" s="2"/>
      <c r="H1937" s="2"/>
      <c r="I1937" s="2"/>
      <c r="J1937" s="2"/>
      <c r="K1937" s="2"/>
    </row>
    <row r="1938" spans="1:11" x14ac:dyDescent="0.15">
      <c r="A1938" s="2"/>
      <c r="B1938" s="2"/>
      <c r="C1938" s="16"/>
      <c r="D1938" s="2"/>
      <c r="E1938" s="2"/>
      <c r="F1938" s="2"/>
      <c r="G1938" s="2"/>
      <c r="H1938" s="2"/>
      <c r="I1938" s="2"/>
      <c r="J1938" s="2"/>
      <c r="K1938" s="2"/>
    </row>
    <row r="1939" spans="1:11" x14ac:dyDescent="0.15">
      <c r="A1939" s="2"/>
      <c r="B1939" s="2"/>
      <c r="C1939" s="16"/>
      <c r="D1939" s="2"/>
      <c r="E1939" s="2"/>
      <c r="F1939" s="2"/>
      <c r="G1939" s="2"/>
      <c r="H1939" s="2"/>
      <c r="I1939" s="2"/>
      <c r="J1939" s="2"/>
      <c r="K1939" s="2"/>
    </row>
    <row r="1940" spans="1:11" x14ac:dyDescent="0.15">
      <c r="A1940" s="2"/>
      <c r="B1940" s="2"/>
      <c r="C1940" s="16"/>
      <c r="D1940" s="2"/>
      <c r="E1940" s="2"/>
      <c r="F1940" s="2"/>
      <c r="G1940" s="2"/>
      <c r="H1940" s="2"/>
      <c r="I1940" s="2"/>
      <c r="J1940" s="2"/>
      <c r="K1940" s="2"/>
    </row>
    <row r="1941" spans="1:11" x14ac:dyDescent="0.15">
      <c r="A1941" s="2"/>
      <c r="B1941" s="2"/>
      <c r="C1941" s="16"/>
      <c r="D1941" s="2"/>
      <c r="E1941" s="2"/>
      <c r="F1941" s="2"/>
      <c r="G1941" s="2"/>
      <c r="H1941" s="2"/>
      <c r="I1941" s="2"/>
      <c r="J1941" s="2"/>
      <c r="K1941" s="2"/>
    </row>
    <row r="1942" spans="1:11" x14ac:dyDescent="0.15">
      <c r="A1942" s="2"/>
      <c r="B1942" s="2"/>
      <c r="C1942" s="16"/>
      <c r="D1942" s="2"/>
      <c r="E1942" s="2"/>
      <c r="F1942" s="2"/>
      <c r="G1942" s="2"/>
      <c r="H1942" s="2"/>
      <c r="I1942" s="2"/>
      <c r="J1942" s="2"/>
      <c r="K1942" s="2"/>
    </row>
    <row r="1943" spans="1:11" x14ac:dyDescent="0.15">
      <c r="A1943" s="2"/>
      <c r="B1943" s="2"/>
      <c r="C1943" s="16"/>
      <c r="D1943" s="2"/>
      <c r="E1943" s="2"/>
      <c r="F1943" s="2"/>
      <c r="G1943" s="2"/>
      <c r="H1943" s="2"/>
      <c r="I1943" s="2"/>
      <c r="J1943" s="2"/>
      <c r="K1943" s="2"/>
    </row>
    <row r="1944" spans="1:11" x14ac:dyDescent="0.15">
      <c r="A1944" s="2"/>
      <c r="B1944" s="2"/>
      <c r="C1944" s="16"/>
      <c r="D1944" s="2"/>
      <c r="E1944" s="2"/>
      <c r="F1944" s="2"/>
      <c r="G1944" s="2"/>
      <c r="H1944" s="2"/>
      <c r="I1944" s="2"/>
      <c r="J1944" s="2"/>
      <c r="K1944" s="2"/>
    </row>
    <row r="1945" spans="1:11" x14ac:dyDescent="0.15">
      <c r="A1945" s="2"/>
      <c r="B1945" s="2"/>
      <c r="C1945" s="16"/>
      <c r="D1945" s="2"/>
      <c r="E1945" s="2"/>
      <c r="F1945" s="2"/>
      <c r="G1945" s="2"/>
      <c r="H1945" s="2"/>
      <c r="I1945" s="2"/>
      <c r="J1945" s="2"/>
      <c r="K1945" s="2"/>
    </row>
    <row r="1946" spans="1:11" x14ac:dyDescent="0.15">
      <c r="A1946" s="2"/>
      <c r="B1946" s="2"/>
      <c r="C1946" s="16"/>
      <c r="D1946" s="2"/>
      <c r="E1946" s="2"/>
      <c r="F1946" s="2"/>
      <c r="G1946" s="2"/>
      <c r="H1946" s="2"/>
      <c r="I1946" s="2"/>
      <c r="J1946" s="2"/>
      <c r="K1946" s="2"/>
    </row>
    <row r="1947" spans="1:11" x14ac:dyDescent="0.15">
      <c r="A1947" s="2"/>
      <c r="B1947" s="2"/>
      <c r="C1947" s="16"/>
      <c r="D1947" s="2"/>
      <c r="E1947" s="2"/>
      <c r="F1947" s="2"/>
      <c r="G1947" s="2"/>
      <c r="H1947" s="2"/>
      <c r="I1947" s="2"/>
      <c r="J1947" s="2"/>
      <c r="K1947" s="2"/>
    </row>
    <row r="1948" spans="1:11" x14ac:dyDescent="0.15">
      <c r="A1948" s="2"/>
      <c r="B1948" s="2"/>
      <c r="C1948" s="16"/>
      <c r="D1948" s="2"/>
      <c r="E1948" s="2"/>
      <c r="F1948" s="2"/>
      <c r="G1948" s="2"/>
      <c r="H1948" s="2"/>
      <c r="I1948" s="2"/>
      <c r="J1948" s="2"/>
      <c r="K1948" s="2"/>
    </row>
    <row r="1949" spans="1:11" x14ac:dyDescent="0.15">
      <c r="A1949" s="2"/>
      <c r="B1949" s="2"/>
      <c r="C1949" s="16"/>
      <c r="D1949" s="2"/>
      <c r="E1949" s="2"/>
      <c r="F1949" s="2"/>
      <c r="G1949" s="2"/>
      <c r="H1949" s="2"/>
      <c r="I1949" s="2"/>
      <c r="J1949" s="2"/>
      <c r="K1949" s="2"/>
    </row>
    <row r="1950" spans="1:11" x14ac:dyDescent="0.15">
      <c r="A1950" s="2"/>
      <c r="B1950" s="2"/>
      <c r="C1950" s="16"/>
      <c r="D1950" s="2"/>
      <c r="E1950" s="2"/>
      <c r="F1950" s="2"/>
      <c r="G1950" s="2"/>
      <c r="H1950" s="2"/>
      <c r="I1950" s="2"/>
      <c r="J1950" s="2"/>
      <c r="K1950" s="2"/>
    </row>
    <row r="1951" spans="1:11" x14ac:dyDescent="0.15">
      <c r="A1951" s="2"/>
      <c r="B1951" s="2"/>
      <c r="C1951" s="16"/>
      <c r="D1951" s="2"/>
      <c r="E1951" s="2"/>
      <c r="F1951" s="2"/>
      <c r="G1951" s="2"/>
      <c r="H1951" s="2"/>
      <c r="I1951" s="2"/>
      <c r="J1951" s="2"/>
      <c r="K1951" s="2"/>
    </row>
    <row r="1952" spans="1:11" x14ac:dyDescent="0.15">
      <c r="A1952" s="2"/>
      <c r="B1952" s="2"/>
      <c r="C1952" s="16"/>
      <c r="D1952" s="2"/>
      <c r="E1952" s="2"/>
      <c r="F1952" s="2"/>
      <c r="G1952" s="2"/>
      <c r="H1952" s="2"/>
      <c r="I1952" s="2"/>
      <c r="J1952" s="2"/>
      <c r="K1952" s="2"/>
    </row>
    <row r="1953" spans="1:11" x14ac:dyDescent="0.15">
      <c r="A1953" s="2"/>
      <c r="B1953" s="2"/>
      <c r="C1953" s="16"/>
      <c r="D1953" s="2"/>
      <c r="E1953" s="2"/>
      <c r="F1953" s="2"/>
      <c r="G1953" s="2"/>
      <c r="H1953" s="2"/>
      <c r="I1953" s="2"/>
      <c r="J1953" s="2"/>
      <c r="K1953" s="2"/>
    </row>
    <row r="1954" spans="1:11" x14ac:dyDescent="0.15">
      <c r="A1954" s="2"/>
      <c r="B1954" s="2"/>
      <c r="C1954" s="16"/>
      <c r="D1954" s="2"/>
      <c r="E1954" s="2"/>
      <c r="F1954" s="2"/>
      <c r="G1954" s="2"/>
      <c r="H1954" s="2"/>
      <c r="I1954" s="2"/>
      <c r="J1954" s="2"/>
      <c r="K1954" s="2"/>
    </row>
    <row r="1955" spans="1:11" x14ac:dyDescent="0.15">
      <c r="A1955" s="2"/>
      <c r="B1955" s="2"/>
      <c r="C1955" s="16"/>
      <c r="D1955" s="2"/>
      <c r="E1955" s="2"/>
      <c r="F1955" s="2"/>
      <c r="G1955" s="2"/>
      <c r="H1955" s="2"/>
      <c r="I1955" s="2"/>
      <c r="J1955" s="2"/>
      <c r="K1955" s="2"/>
    </row>
    <row r="1956" spans="1:11" x14ac:dyDescent="0.15">
      <c r="A1956" s="2"/>
      <c r="B1956" s="2"/>
      <c r="C1956" s="16"/>
      <c r="D1956" s="2"/>
      <c r="E1956" s="2"/>
      <c r="F1956" s="2"/>
      <c r="G1956" s="2"/>
      <c r="H1956" s="2"/>
      <c r="I1956" s="2"/>
      <c r="J1956" s="2"/>
      <c r="K1956" s="2"/>
    </row>
    <row r="1957" spans="1:11" x14ac:dyDescent="0.15">
      <c r="A1957" s="2"/>
      <c r="B1957" s="2"/>
      <c r="C1957" s="16"/>
      <c r="D1957" s="2"/>
      <c r="E1957" s="2"/>
      <c r="F1957" s="2"/>
      <c r="G1957" s="2"/>
      <c r="H1957" s="2"/>
      <c r="I1957" s="2"/>
      <c r="J1957" s="2"/>
      <c r="K1957" s="2"/>
    </row>
    <row r="1958" spans="1:11" x14ac:dyDescent="0.15">
      <c r="A1958" s="2"/>
      <c r="B1958" s="2"/>
      <c r="C1958" s="16"/>
      <c r="D1958" s="2"/>
      <c r="E1958" s="2"/>
      <c r="F1958" s="2"/>
      <c r="G1958" s="2"/>
      <c r="H1958" s="2"/>
      <c r="I1958" s="2"/>
      <c r="J1958" s="2"/>
      <c r="K1958" s="2"/>
    </row>
    <row r="1959" spans="1:11" x14ac:dyDescent="0.15">
      <c r="A1959" s="2"/>
      <c r="B1959" s="2"/>
      <c r="C1959" s="16"/>
      <c r="D1959" s="2"/>
      <c r="E1959" s="2"/>
      <c r="F1959" s="2"/>
      <c r="G1959" s="2"/>
      <c r="H1959" s="2"/>
      <c r="I1959" s="2"/>
      <c r="J1959" s="2"/>
      <c r="K1959" s="2"/>
    </row>
    <row r="1960" spans="1:11" x14ac:dyDescent="0.15">
      <c r="A1960" s="2"/>
      <c r="B1960" s="2"/>
      <c r="C1960" s="16"/>
      <c r="D1960" s="2"/>
      <c r="E1960" s="2"/>
      <c r="F1960" s="2"/>
      <c r="G1960" s="2"/>
      <c r="H1960" s="2"/>
      <c r="I1960" s="2"/>
      <c r="J1960" s="2"/>
      <c r="K1960" s="2"/>
    </row>
    <row r="1961" spans="1:11" x14ac:dyDescent="0.15">
      <c r="A1961" s="2"/>
      <c r="B1961" s="2"/>
      <c r="C1961" s="16"/>
      <c r="D1961" s="2"/>
      <c r="E1961" s="2"/>
      <c r="F1961" s="2"/>
      <c r="G1961" s="2"/>
      <c r="H1961" s="2"/>
      <c r="I1961" s="2"/>
      <c r="J1961" s="2"/>
      <c r="K1961" s="2"/>
    </row>
    <row r="1962" spans="1:11" x14ac:dyDescent="0.15">
      <c r="A1962" s="2"/>
      <c r="B1962" s="2"/>
      <c r="C1962" s="16"/>
      <c r="D1962" s="2"/>
      <c r="E1962" s="2"/>
      <c r="F1962" s="2"/>
      <c r="G1962" s="2"/>
      <c r="H1962" s="2"/>
      <c r="I1962" s="2"/>
      <c r="J1962" s="2"/>
      <c r="K1962" s="2"/>
    </row>
    <row r="1963" spans="1:11" x14ac:dyDescent="0.15">
      <c r="A1963" s="2"/>
      <c r="B1963" s="2"/>
      <c r="C1963" s="16"/>
      <c r="D1963" s="2"/>
      <c r="E1963" s="2"/>
      <c r="F1963" s="2"/>
      <c r="G1963" s="2"/>
      <c r="H1963" s="2"/>
      <c r="I1963" s="2"/>
      <c r="J1963" s="2"/>
      <c r="K1963" s="2"/>
    </row>
    <row r="1964" spans="1:11" x14ac:dyDescent="0.15">
      <c r="A1964" s="2"/>
      <c r="B1964" s="2"/>
      <c r="C1964" s="16"/>
      <c r="D1964" s="2"/>
      <c r="E1964" s="2"/>
      <c r="F1964" s="2"/>
      <c r="G1964" s="2"/>
      <c r="H1964" s="2"/>
      <c r="I1964" s="2"/>
      <c r="J1964" s="2"/>
      <c r="K1964" s="2"/>
    </row>
    <row r="1965" spans="1:11" x14ac:dyDescent="0.15">
      <c r="A1965" s="2"/>
      <c r="B1965" s="2"/>
      <c r="C1965" s="16"/>
      <c r="D1965" s="2"/>
      <c r="E1965" s="2"/>
      <c r="F1965" s="2"/>
      <c r="G1965" s="2"/>
      <c r="H1965" s="2"/>
      <c r="I1965" s="2"/>
      <c r="J1965" s="2"/>
      <c r="K1965" s="2"/>
    </row>
    <row r="1966" spans="1:11" x14ac:dyDescent="0.15">
      <c r="A1966" s="2"/>
      <c r="B1966" s="2"/>
      <c r="C1966" s="16"/>
      <c r="D1966" s="2"/>
      <c r="E1966" s="2"/>
      <c r="F1966" s="2"/>
      <c r="G1966" s="2"/>
      <c r="H1966" s="2"/>
      <c r="I1966" s="2"/>
      <c r="J1966" s="2"/>
      <c r="K1966" s="2"/>
    </row>
    <row r="1967" spans="1:11" x14ac:dyDescent="0.15">
      <c r="A1967" s="2"/>
      <c r="B1967" s="2"/>
      <c r="C1967" s="16"/>
      <c r="D1967" s="2"/>
      <c r="E1967" s="2"/>
      <c r="F1967" s="2"/>
      <c r="G1967" s="2"/>
      <c r="H1967" s="2"/>
      <c r="I1967" s="2"/>
      <c r="J1967" s="2"/>
      <c r="K1967" s="2"/>
    </row>
    <row r="1968" spans="1:11" x14ac:dyDescent="0.15">
      <c r="A1968" s="2"/>
      <c r="B1968" s="2"/>
      <c r="C1968" s="16"/>
      <c r="D1968" s="2"/>
      <c r="E1968" s="2"/>
      <c r="F1968" s="2"/>
      <c r="G1968" s="2"/>
      <c r="H1968" s="2"/>
      <c r="I1968" s="2"/>
      <c r="J1968" s="2"/>
      <c r="K1968" s="2"/>
    </row>
    <row r="1969" spans="1:11" x14ac:dyDescent="0.15">
      <c r="A1969" s="2"/>
      <c r="B1969" s="2"/>
      <c r="C1969" s="16"/>
      <c r="D1969" s="2"/>
      <c r="E1969" s="2"/>
      <c r="F1969" s="2"/>
      <c r="G1969" s="2"/>
      <c r="H1969" s="2"/>
      <c r="I1969" s="2"/>
      <c r="J1969" s="2"/>
      <c r="K1969" s="2"/>
    </row>
    <row r="1970" spans="1:11" x14ac:dyDescent="0.15">
      <c r="A1970" s="2"/>
      <c r="B1970" s="2"/>
      <c r="C1970" s="16"/>
      <c r="D1970" s="2"/>
      <c r="E1970" s="2"/>
      <c r="F1970" s="2"/>
      <c r="G1970" s="2"/>
      <c r="H1970" s="2"/>
      <c r="I1970" s="2"/>
      <c r="J1970" s="2"/>
      <c r="K1970" s="2"/>
    </row>
    <row r="1971" spans="1:11" x14ac:dyDescent="0.15">
      <c r="A1971" s="2"/>
      <c r="B1971" s="2"/>
      <c r="C1971" s="16"/>
      <c r="D1971" s="2"/>
      <c r="E1971" s="2"/>
      <c r="F1971" s="2"/>
      <c r="G1971" s="2"/>
      <c r="H1971" s="2"/>
      <c r="I1971" s="2"/>
      <c r="J1971" s="2"/>
      <c r="K1971" s="2"/>
    </row>
    <row r="1972" spans="1:11" x14ac:dyDescent="0.15">
      <c r="A1972" s="2"/>
      <c r="B1972" s="2"/>
      <c r="C1972" s="16"/>
      <c r="D1972" s="2"/>
      <c r="E1972" s="2"/>
      <c r="F1972" s="2"/>
      <c r="G1972" s="2"/>
      <c r="H1972" s="2"/>
      <c r="I1972" s="2"/>
      <c r="J1972" s="2"/>
      <c r="K1972" s="2"/>
    </row>
    <row r="1973" spans="1:11" x14ac:dyDescent="0.15">
      <c r="A1973" s="2"/>
      <c r="B1973" s="2"/>
      <c r="C1973" s="16"/>
      <c r="D1973" s="2"/>
      <c r="E1973" s="2"/>
      <c r="F1973" s="2"/>
      <c r="G1973" s="2"/>
      <c r="H1973" s="2"/>
      <c r="I1973" s="2"/>
      <c r="J1973" s="2"/>
      <c r="K1973" s="2"/>
    </row>
    <row r="1974" spans="1:11" x14ac:dyDescent="0.15">
      <c r="A1974" s="2"/>
      <c r="B1974" s="2"/>
      <c r="C1974" s="16"/>
      <c r="D1974" s="2"/>
      <c r="E1974" s="2"/>
      <c r="F1974" s="2"/>
      <c r="G1974" s="2"/>
      <c r="H1974" s="2"/>
      <c r="I1974" s="2"/>
      <c r="J1974" s="2"/>
      <c r="K1974" s="2"/>
    </row>
    <row r="1975" spans="1:11" x14ac:dyDescent="0.15">
      <c r="A1975" s="2"/>
      <c r="B1975" s="2"/>
      <c r="C1975" s="16"/>
      <c r="D1975" s="2"/>
      <c r="E1975" s="2"/>
      <c r="F1975" s="2"/>
      <c r="G1975" s="2"/>
      <c r="H1975" s="2"/>
      <c r="I1975" s="2"/>
      <c r="J1975" s="2"/>
      <c r="K1975" s="2"/>
    </row>
    <row r="1976" spans="1:11" x14ac:dyDescent="0.15">
      <c r="A1976" s="2"/>
      <c r="B1976" s="2"/>
      <c r="C1976" s="16"/>
      <c r="D1976" s="2"/>
      <c r="E1976" s="2"/>
      <c r="F1976" s="2"/>
      <c r="G1976" s="2"/>
      <c r="H1976" s="2"/>
      <c r="I1976" s="2"/>
      <c r="J1976" s="2"/>
      <c r="K1976" s="2"/>
    </row>
    <row r="1977" spans="1:11" x14ac:dyDescent="0.15">
      <c r="A1977" s="2"/>
      <c r="B1977" s="2"/>
      <c r="C1977" s="16"/>
      <c r="D1977" s="2"/>
      <c r="E1977" s="2"/>
      <c r="F1977" s="2"/>
      <c r="G1977" s="2"/>
      <c r="H1977" s="2"/>
      <c r="I1977" s="2"/>
      <c r="J1977" s="2"/>
      <c r="K1977" s="2"/>
    </row>
    <row r="1978" spans="1:11" x14ac:dyDescent="0.15">
      <c r="A1978" s="2"/>
      <c r="B1978" s="2"/>
      <c r="C1978" s="16"/>
      <c r="D1978" s="2"/>
      <c r="E1978" s="2"/>
      <c r="F1978" s="2"/>
      <c r="G1978" s="2"/>
      <c r="H1978" s="2"/>
      <c r="I1978" s="2"/>
      <c r="J1978" s="2"/>
      <c r="K1978" s="2"/>
    </row>
    <row r="1979" spans="1:11" x14ac:dyDescent="0.15">
      <c r="A1979" s="2"/>
      <c r="B1979" s="2"/>
      <c r="C1979" s="16"/>
      <c r="D1979" s="2"/>
      <c r="E1979" s="2"/>
      <c r="F1979" s="2"/>
      <c r="G1979" s="2"/>
      <c r="H1979" s="2"/>
      <c r="I1979" s="2"/>
      <c r="J1979" s="2"/>
      <c r="K1979" s="2"/>
    </row>
    <row r="1980" spans="1:11" x14ac:dyDescent="0.15">
      <c r="A1980" s="2"/>
      <c r="B1980" s="2"/>
      <c r="C1980" s="16"/>
      <c r="D1980" s="2"/>
      <c r="E1980" s="2"/>
      <c r="F1980" s="2"/>
      <c r="G1980" s="2"/>
      <c r="H1980" s="2"/>
      <c r="I1980" s="2"/>
      <c r="J1980" s="2"/>
      <c r="K1980" s="2"/>
    </row>
    <row r="1981" spans="1:11" x14ac:dyDescent="0.15">
      <c r="A1981" s="2"/>
      <c r="B1981" s="2"/>
      <c r="C1981" s="16"/>
      <c r="D1981" s="2"/>
      <c r="E1981" s="2"/>
      <c r="F1981" s="2"/>
      <c r="G1981" s="2"/>
      <c r="H1981" s="2"/>
      <c r="I1981" s="2"/>
      <c r="J1981" s="2"/>
      <c r="K1981" s="2"/>
    </row>
    <row r="1982" spans="1:11" x14ac:dyDescent="0.15">
      <c r="A1982" s="2"/>
      <c r="B1982" s="2"/>
      <c r="C1982" s="16"/>
      <c r="D1982" s="2"/>
      <c r="E1982" s="2"/>
      <c r="F1982" s="2"/>
      <c r="G1982" s="2"/>
      <c r="H1982" s="2"/>
      <c r="I1982" s="2"/>
      <c r="J1982" s="2"/>
      <c r="K1982" s="2"/>
    </row>
    <row r="1983" spans="1:11" x14ac:dyDescent="0.15">
      <c r="A1983" s="2"/>
      <c r="B1983" s="2"/>
      <c r="C1983" s="16"/>
      <c r="D1983" s="2"/>
      <c r="E1983" s="2"/>
      <c r="F1983" s="2"/>
      <c r="G1983" s="2"/>
      <c r="H1983" s="2"/>
      <c r="I1983" s="2"/>
      <c r="J1983" s="2"/>
      <c r="K1983" s="2"/>
    </row>
    <row r="1984" spans="1:11" x14ac:dyDescent="0.15">
      <c r="A1984" s="2"/>
      <c r="B1984" s="2"/>
      <c r="C1984" s="16"/>
      <c r="D1984" s="2"/>
      <c r="E1984" s="2"/>
      <c r="F1984" s="2"/>
      <c r="G1984" s="2"/>
      <c r="H1984" s="2"/>
      <c r="I1984" s="2"/>
      <c r="J1984" s="2"/>
      <c r="K1984" s="2"/>
    </row>
    <row r="1985" spans="1:11" x14ac:dyDescent="0.15">
      <c r="A1985" s="2"/>
      <c r="B1985" s="2"/>
      <c r="C1985" s="16"/>
      <c r="D1985" s="2"/>
      <c r="E1985" s="2"/>
      <c r="F1985" s="2"/>
      <c r="G1985" s="2"/>
      <c r="H1985" s="2"/>
      <c r="I1985" s="2"/>
      <c r="J1985" s="2"/>
      <c r="K1985" s="2"/>
    </row>
    <row r="1986" spans="1:11" x14ac:dyDescent="0.15">
      <c r="A1986" s="2"/>
      <c r="B1986" s="2"/>
      <c r="C1986" s="16"/>
      <c r="D1986" s="2"/>
      <c r="E1986" s="2"/>
      <c r="F1986" s="2"/>
      <c r="G1986" s="2"/>
      <c r="H1986" s="2"/>
      <c r="I1986" s="2"/>
      <c r="J1986" s="2"/>
      <c r="K1986" s="2"/>
    </row>
    <row r="1987" spans="1:11" x14ac:dyDescent="0.15">
      <c r="A1987" s="2"/>
      <c r="B1987" s="2"/>
      <c r="C1987" s="16"/>
      <c r="D1987" s="2"/>
      <c r="E1987" s="2"/>
      <c r="F1987" s="2"/>
      <c r="G1987" s="2"/>
      <c r="H1987" s="2"/>
      <c r="I1987" s="2"/>
      <c r="J1987" s="2"/>
      <c r="K1987" s="2"/>
    </row>
    <row r="1988" spans="1:11" x14ac:dyDescent="0.15">
      <c r="A1988" s="2"/>
      <c r="B1988" s="2"/>
      <c r="C1988" s="16"/>
      <c r="D1988" s="2"/>
      <c r="E1988" s="2"/>
      <c r="F1988" s="2"/>
      <c r="G1988" s="2"/>
      <c r="H1988" s="2"/>
      <c r="I1988" s="2"/>
      <c r="J1988" s="2"/>
      <c r="K1988" s="2"/>
    </row>
    <row r="1989" spans="1:11" x14ac:dyDescent="0.15">
      <c r="A1989" s="2"/>
      <c r="B1989" s="2"/>
      <c r="C1989" s="16"/>
      <c r="D1989" s="2"/>
      <c r="E1989" s="2"/>
      <c r="F1989" s="2"/>
      <c r="G1989" s="2"/>
      <c r="H1989" s="2"/>
      <c r="I1989" s="2"/>
      <c r="J1989" s="2"/>
      <c r="K1989" s="2"/>
    </row>
    <row r="1990" spans="1:11" x14ac:dyDescent="0.15">
      <c r="A1990" s="2"/>
      <c r="B1990" s="2"/>
      <c r="C1990" s="16"/>
      <c r="D1990" s="2"/>
      <c r="E1990" s="2"/>
      <c r="F1990" s="2"/>
      <c r="G1990" s="2"/>
      <c r="H1990" s="2"/>
      <c r="I1990" s="2"/>
      <c r="J1990" s="2"/>
      <c r="K1990" s="2"/>
    </row>
    <row r="1991" spans="1:11" x14ac:dyDescent="0.15">
      <c r="A1991" s="2"/>
      <c r="B1991" s="2"/>
      <c r="C1991" s="16"/>
      <c r="D1991" s="2"/>
      <c r="E1991" s="2"/>
      <c r="F1991" s="2"/>
      <c r="G1991" s="2"/>
      <c r="H1991" s="2"/>
      <c r="I1991" s="2"/>
      <c r="J1991" s="2"/>
      <c r="K1991" s="2"/>
    </row>
    <row r="1992" spans="1:11" x14ac:dyDescent="0.15">
      <c r="A1992" s="2"/>
      <c r="B1992" s="2"/>
      <c r="C1992" s="16"/>
      <c r="D1992" s="2"/>
      <c r="E1992" s="2"/>
      <c r="F1992" s="2"/>
      <c r="G1992" s="2"/>
      <c r="H1992" s="2"/>
      <c r="I1992" s="2"/>
      <c r="J1992" s="2"/>
      <c r="K1992" s="2"/>
    </row>
    <row r="1993" spans="1:11" x14ac:dyDescent="0.15">
      <c r="A1993" s="2"/>
      <c r="B1993" s="2"/>
      <c r="C1993" s="16"/>
      <c r="D1993" s="2"/>
      <c r="E1993" s="2"/>
      <c r="F1993" s="2"/>
      <c r="G1993" s="2"/>
      <c r="H1993" s="2"/>
      <c r="I1993" s="2"/>
      <c r="J1993" s="2"/>
      <c r="K1993" s="2"/>
    </row>
    <row r="1994" spans="1:11" x14ac:dyDescent="0.15">
      <c r="A1994" s="2"/>
      <c r="B1994" s="2"/>
      <c r="C1994" s="16"/>
      <c r="D1994" s="2"/>
      <c r="E1994" s="2"/>
      <c r="F1994" s="2"/>
      <c r="G1994" s="2"/>
      <c r="H1994" s="2"/>
      <c r="I1994" s="2"/>
      <c r="J1994" s="2"/>
      <c r="K1994" s="2"/>
    </row>
    <row r="1995" spans="1:11" x14ac:dyDescent="0.15">
      <c r="A1995" s="2"/>
      <c r="B1995" s="2"/>
      <c r="C1995" s="16"/>
      <c r="D1995" s="2"/>
      <c r="E1995" s="2"/>
      <c r="F1995" s="2"/>
      <c r="G1995" s="2"/>
      <c r="H1995" s="2"/>
      <c r="I1995" s="2"/>
      <c r="J1995" s="2"/>
      <c r="K1995" s="2"/>
    </row>
    <row r="1996" spans="1:11" x14ac:dyDescent="0.15">
      <c r="A1996" s="2"/>
      <c r="B1996" s="2"/>
      <c r="C1996" s="16"/>
      <c r="D1996" s="2"/>
      <c r="E1996" s="2"/>
      <c r="F1996" s="2"/>
      <c r="G1996" s="2"/>
      <c r="H1996" s="2"/>
      <c r="I1996" s="2"/>
      <c r="J1996" s="2"/>
      <c r="K1996" s="2"/>
    </row>
    <row r="1997" spans="1:11" x14ac:dyDescent="0.15">
      <c r="A1997" s="2"/>
      <c r="B1997" s="2"/>
      <c r="C1997" s="16"/>
      <c r="D1997" s="2"/>
      <c r="E1997" s="2"/>
      <c r="F1997" s="2"/>
      <c r="G1997" s="2"/>
      <c r="H1997" s="2"/>
      <c r="I1997" s="2"/>
      <c r="J1997" s="2"/>
      <c r="K1997" s="2"/>
    </row>
    <row r="1998" spans="1:11" x14ac:dyDescent="0.15">
      <c r="A1998" s="2"/>
      <c r="B1998" s="2"/>
      <c r="C1998" s="16"/>
      <c r="D1998" s="2"/>
      <c r="E1998" s="2"/>
      <c r="F1998" s="2"/>
      <c r="G1998" s="2"/>
      <c r="H1998" s="2"/>
      <c r="I1998" s="2"/>
      <c r="J1998" s="2"/>
      <c r="K1998" s="2"/>
    </row>
    <row r="1999" spans="1:11" x14ac:dyDescent="0.15">
      <c r="A1999" s="2"/>
      <c r="B1999" s="2"/>
      <c r="C1999" s="16"/>
      <c r="D1999" s="2"/>
      <c r="E1999" s="2"/>
      <c r="F1999" s="2"/>
      <c r="G1999" s="2"/>
      <c r="H1999" s="2"/>
      <c r="I1999" s="2"/>
      <c r="J1999" s="2"/>
      <c r="K1999" s="2"/>
    </row>
    <row r="2000" spans="1:11" x14ac:dyDescent="0.15">
      <c r="A2000" s="2"/>
      <c r="B2000" s="2"/>
      <c r="C2000" s="16"/>
      <c r="D2000" s="2"/>
      <c r="E2000" s="2"/>
      <c r="F2000" s="2"/>
      <c r="G2000" s="2"/>
      <c r="H2000" s="2"/>
      <c r="I2000" s="2"/>
      <c r="J2000" s="2"/>
      <c r="K2000" s="2"/>
    </row>
    <row r="2001" spans="1:11" x14ac:dyDescent="0.15">
      <c r="A2001" s="2"/>
      <c r="B2001" s="2"/>
      <c r="C2001" s="16"/>
      <c r="D2001" s="2"/>
      <c r="E2001" s="2"/>
      <c r="F2001" s="2"/>
      <c r="G2001" s="2"/>
      <c r="H2001" s="2"/>
      <c r="I2001" s="2"/>
      <c r="J2001" s="2"/>
      <c r="K2001" s="2"/>
    </row>
    <row r="2002" spans="1:11" x14ac:dyDescent="0.15">
      <c r="A2002" s="2"/>
      <c r="B2002" s="2"/>
      <c r="C2002" s="16"/>
      <c r="D2002" s="2"/>
      <c r="E2002" s="2"/>
      <c r="F2002" s="2"/>
      <c r="G2002" s="2"/>
      <c r="H2002" s="2"/>
      <c r="I2002" s="2"/>
      <c r="J2002" s="2"/>
      <c r="K2002" s="2"/>
    </row>
    <row r="2003" spans="1:11" x14ac:dyDescent="0.15">
      <c r="A2003" s="2"/>
      <c r="B2003" s="2"/>
      <c r="C2003" s="16"/>
      <c r="D2003" s="2"/>
      <c r="E2003" s="2"/>
      <c r="F2003" s="2"/>
      <c r="G2003" s="2"/>
      <c r="H2003" s="2"/>
      <c r="I2003" s="2"/>
      <c r="J2003" s="2"/>
      <c r="K2003" s="2"/>
    </row>
    <row r="2004" spans="1:11" x14ac:dyDescent="0.15">
      <c r="A2004" s="2"/>
      <c r="B2004" s="2"/>
      <c r="C2004" s="16"/>
      <c r="D2004" s="2"/>
      <c r="E2004" s="2"/>
      <c r="F2004" s="2"/>
      <c r="G2004" s="2"/>
      <c r="H2004" s="2"/>
      <c r="I2004" s="2"/>
      <c r="J2004" s="2"/>
      <c r="K2004" s="2"/>
    </row>
    <row r="2005" spans="1:11" x14ac:dyDescent="0.15">
      <c r="A2005" s="2"/>
      <c r="B2005" s="2"/>
      <c r="C2005" s="16"/>
      <c r="D2005" s="2"/>
      <c r="E2005" s="2"/>
      <c r="F2005" s="2"/>
      <c r="G2005" s="2"/>
      <c r="H2005" s="2"/>
      <c r="I2005" s="2"/>
      <c r="J2005" s="2"/>
      <c r="K2005" s="2"/>
    </row>
    <row r="2006" spans="1:11" x14ac:dyDescent="0.15">
      <c r="A2006" s="2"/>
      <c r="B2006" s="2"/>
      <c r="C2006" s="16"/>
      <c r="D2006" s="2"/>
      <c r="E2006" s="2"/>
      <c r="F2006" s="2"/>
      <c r="G2006" s="2"/>
      <c r="H2006" s="2"/>
      <c r="I2006" s="2"/>
      <c r="J2006" s="2"/>
      <c r="K2006" s="2"/>
    </row>
    <row r="2007" spans="1:11" x14ac:dyDescent="0.15">
      <c r="A2007" s="2"/>
      <c r="B2007" s="2"/>
      <c r="C2007" s="16"/>
      <c r="D2007" s="2"/>
      <c r="E2007" s="2"/>
      <c r="F2007" s="2"/>
      <c r="G2007" s="2"/>
      <c r="H2007" s="2"/>
      <c r="I2007" s="2"/>
      <c r="J2007" s="2"/>
      <c r="K2007" s="2"/>
    </row>
    <row r="2008" spans="1:11" x14ac:dyDescent="0.15">
      <c r="A2008" s="2"/>
      <c r="B2008" s="2"/>
      <c r="C2008" s="16"/>
      <c r="D2008" s="2"/>
      <c r="E2008" s="2"/>
      <c r="F2008" s="2"/>
      <c r="G2008" s="2"/>
      <c r="H2008" s="2"/>
      <c r="I2008" s="2"/>
      <c r="J2008" s="2"/>
      <c r="K2008" s="2"/>
    </row>
    <row r="2009" spans="1:11" x14ac:dyDescent="0.15">
      <c r="A2009" s="2"/>
      <c r="B2009" s="2"/>
      <c r="C2009" s="16"/>
      <c r="D2009" s="2"/>
      <c r="E2009" s="2"/>
      <c r="F2009" s="2"/>
      <c r="G2009" s="2"/>
      <c r="H2009" s="2"/>
      <c r="I2009" s="2"/>
      <c r="J2009" s="2"/>
      <c r="K2009" s="2"/>
    </row>
    <row r="2010" spans="1:11" x14ac:dyDescent="0.15">
      <c r="A2010" s="2"/>
      <c r="B2010" s="2"/>
      <c r="C2010" s="16"/>
      <c r="D2010" s="2"/>
      <c r="E2010" s="2"/>
      <c r="F2010" s="2"/>
      <c r="G2010" s="2"/>
      <c r="H2010" s="2"/>
      <c r="I2010" s="2"/>
      <c r="J2010" s="2"/>
      <c r="K2010" s="2"/>
    </row>
    <row r="2011" spans="1:11" x14ac:dyDescent="0.15">
      <c r="A2011" s="2"/>
      <c r="B2011" s="2"/>
      <c r="C2011" s="16"/>
      <c r="D2011" s="2"/>
      <c r="E2011" s="2"/>
      <c r="F2011" s="2"/>
      <c r="G2011" s="2"/>
      <c r="H2011" s="2"/>
      <c r="I2011" s="2"/>
      <c r="J2011" s="2"/>
      <c r="K2011" s="2"/>
    </row>
    <row r="2012" spans="1:11" x14ac:dyDescent="0.15">
      <c r="A2012" s="2"/>
      <c r="B2012" s="2"/>
      <c r="C2012" s="16"/>
      <c r="D2012" s="2"/>
      <c r="E2012" s="2"/>
      <c r="F2012" s="2"/>
      <c r="G2012" s="2"/>
      <c r="H2012" s="2"/>
      <c r="I2012" s="2"/>
      <c r="J2012" s="2"/>
      <c r="K2012" s="2"/>
    </row>
    <row r="2013" spans="1:11" x14ac:dyDescent="0.15">
      <c r="A2013" s="2"/>
      <c r="B2013" s="2"/>
      <c r="C2013" s="16"/>
      <c r="D2013" s="2"/>
      <c r="E2013" s="2"/>
      <c r="F2013" s="2"/>
      <c r="G2013" s="2"/>
      <c r="H2013" s="2"/>
      <c r="I2013" s="2"/>
      <c r="J2013" s="2"/>
      <c r="K2013" s="2"/>
    </row>
    <row r="2014" spans="1:11" x14ac:dyDescent="0.15">
      <c r="A2014" s="2"/>
      <c r="B2014" s="2"/>
      <c r="C2014" s="16"/>
      <c r="D2014" s="2"/>
      <c r="E2014" s="2"/>
      <c r="F2014" s="2"/>
      <c r="G2014" s="2"/>
      <c r="H2014" s="2"/>
      <c r="I2014" s="2"/>
      <c r="J2014" s="2"/>
      <c r="K2014" s="2"/>
    </row>
    <row r="2015" spans="1:11" x14ac:dyDescent="0.15">
      <c r="A2015" s="2"/>
      <c r="B2015" s="2"/>
      <c r="C2015" s="16"/>
      <c r="D2015" s="2"/>
      <c r="E2015" s="2"/>
      <c r="F2015" s="2"/>
      <c r="G2015" s="2"/>
      <c r="H2015" s="2"/>
      <c r="I2015" s="2"/>
      <c r="J2015" s="2"/>
      <c r="K2015" s="2"/>
    </row>
    <row r="2016" spans="1:11" x14ac:dyDescent="0.15">
      <c r="A2016" s="2"/>
      <c r="B2016" s="2"/>
      <c r="C2016" s="16"/>
      <c r="D2016" s="2"/>
      <c r="E2016" s="2"/>
      <c r="F2016" s="2"/>
      <c r="G2016" s="2"/>
      <c r="H2016" s="2"/>
      <c r="I2016" s="2"/>
      <c r="J2016" s="2"/>
      <c r="K2016" s="2"/>
    </row>
    <row r="2017" spans="1:11" x14ac:dyDescent="0.15">
      <c r="A2017" s="2"/>
      <c r="B2017" s="2"/>
      <c r="C2017" s="16"/>
      <c r="D2017" s="2"/>
      <c r="E2017" s="2"/>
      <c r="F2017" s="2"/>
      <c r="G2017" s="2"/>
      <c r="H2017" s="2"/>
      <c r="I2017" s="2"/>
      <c r="J2017" s="2"/>
      <c r="K2017" s="2"/>
    </row>
    <row r="2018" spans="1:11" x14ac:dyDescent="0.15">
      <c r="A2018" s="2"/>
      <c r="B2018" s="2"/>
      <c r="C2018" s="16"/>
      <c r="D2018" s="2"/>
      <c r="E2018" s="2"/>
      <c r="F2018" s="2"/>
      <c r="G2018" s="2"/>
      <c r="H2018" s="2"/>
      <c r="I2018" s="2"/>
      <c r="J2018" s="2"/>
      <c r="K2018" s="2"/>
    </row>
    <row r="2019" spans="1:11" x14ac:dyDescent="0.15">
      <c r="A2019" s="2"/>
      <c r="B2019" s="2"/>
      <c r="C2019" s="16"/>
      <c r="D2019" s="2"/>
      <c r="E2019" s="2"/>
      <c r="F2019" s="2"/>
      <c r="G2019" s="2"/>
      <c r="H2019" s="2"/>
      <c r="I2019" s="2"/>
      <c r="J2019" s="2"/>
      <c r="K2019" s="2"/>
    </row>
    <row r="2020" spans="1:11" x14ac:dyDescent="0.15">
      <c r="A2020" s="2"/>
      <c r="B2020" s="2"/>
      <c r="C2020" s="16"/>
      <c r="D2020" s="2"/>
      <c r="E2020" s="2"/>
      <c r="F2020" s="2"/>
      <c r="G2020" s="2"/>
      <c r="H2020" s="2"/>
      <c r="I2020" s="2"/>
      <c r="J2020" s="2"/>
      <c r="K2020" s="2"/>
    </row>
    <row r="2021" spans="1:11" x14ac:dyDescent="0.15">
      <c r="A2021" s="2"/>
      <c r="B2021" s="2"/>
      <c r="C2021" s="16"/>
      <c r="D2021" s="2"/>
      <c r="E2021" s="2"/>
      <c r="F2021" s="2"/>
      <c r="G2021" s="2"/>
      <c r="H2021" s="2"/>
      <c r="I2021" s="2"/>
      <c r="J2021" s="2"/>
      <c r="K2021" s="2"/>
    </row>
    <row r="2022" spans="1:11" x14ac:dyDescent="0.15">
      <c r="A2022" s="2"/>
      <c r="B2022" s="2"/>
      <c r="C2022" s="16"/>
      <c r="D2022" s="2"/>
      <c r="E2022" s="2"/>
      <c r="F2022" s="2"/>
      <c r="G2022" s="2"/>
      <c r="H2022" s="2"/>
      <c r="I2022" s="2"/>
      <c r="J2022" s="2"/>
      <c r="K2022" s="2"/>
    </row>
    <row r="2023" spans="1:11" x14ac:dyDescent="0.15">
      <c r="A2023" s="2"/>
      <c r="B2023" s="2"/>
      <c r="C2023" s="16"/>
      <c r="D2023" s="2"/>
      <c r="E2023" s="2"/>
      <c r="F2023" s="2"/>
      <c r="G2023" s="2"/>
      <c r="H2023" s="2"/>
      <c r="I2023" s="2"/>
      <c r="J2023" s="2"/>
      <c r="K2023" s="2"/>
    </row>
    <row r="2024" spans="1:11" x14ac:dyDescent="0.15">
      <c r="A2024" s="2"/>
      <c r="B2024" s="2"/>
      <c r="C2024" s="16"/>
      <c r="D2024" s="2"/>
      <c r="E2024" s="2"/>
      <c r="F2024" s="2"/>
      <c r="G2024" s="2"/>
      <c r="H2024" s="2"/>
      <c r="I2024" s="2"/>
      <c r="J2024" s="2"/>
      <c r="K2024" s="2"/>
    </row>
    <row r="2025" spans="1:11" x14ac:dyDescent="0.15">
      <c r="A2025" s="2"/>
      <c r="B2025" s="2"/>
      <c r="C2025" s="16"/>
      <c r="D2025" s="2"/>
      <c r="E2025" s="2"/>
      <c r="F2025" s="2"/>
      <c r="G2025" s="2"/>
      <c r="H2025" s="2"/>
      <c r="I2025" s="2"/>
      <c r="J2025" s="2"/>
      <c r="K2025" s="2"/>
    </row>
    <row r="2026" spans="1:11" x14ac:dyDescent="0.15">
      <c r="A2026" s="2"/>
      <c r="B2026" s="2"/>
      <c r="C2026" s="16"/>
      <c r="D2026" s="2"/>
      <c r="E2026" s="2"/>
      <c r="F2026" s="2"/>
      <c r="G2026" s="2"/>
      <c r="H2026" s="2"/>
      <c r="I2026" s="2"/>
      <c r="J2026" s="2"/>
      <c r="K2026" s="2"/>
    </row>
    <row r="2027" spans="1:11" x14ac:dyDescent="0.15">
      <c r="A2027" s="2"/>
      <c r="B2027" s="2"/>
      <c r="C2027" s="16"/>
      <c r="D2027" s="2"/>
      <c r="E2027" s="2"/>
      <c r="F2027" s="2"/>
      <c r="G2027" s="2"/>
      <c r="H2027" s="2"/>
      <c r="I2027" s="2"/>
      <c r="J2027" s="2"/>
      <c r="K2027" s="2"/>
    </row>
    <row r="2028" spans="1:11" x14ac:dyDescent="0.15">
      <c r="A2028" s="2"/>
      <c r="B2028" s="2"/>
      <c r="C2028" s="16"/>
      <c r="D2028" s="2"/>
      <c r="E2028" s="2"/>
      <c r="F2028" s="2"/>
      <c r="G2028" s="2"/>
      <c r="H2028" s="2"/>
      <c r="I2028" s="2"/>
      <c r="J2028" s="2"/>
      <c r="K2028" s="2"/>
    </row>
    <row r="2029" spans="1:11" x14ac:dyDescent="0.15">
      <c r="A2029" s="2"/>
      <c r="B2029" s="2"/>
      <c r="C2029" s="16"/>
      <c r="D2029" s="2"/>
      <c r="E2029" s="2"/>
      <c r="F2029" s="2"/>
      <c r="G2029" s="2"/>
      <c r="H2029" s="2"/>
      <c r="I2029" s="2"/>
      <c r="J2029" s="2"/>
      <c r="K2029" s="2"/>
    </row>
    <row r="2030" spans="1:11" x14ac:dyDescent="0.15">
      <c r="A2030" s="2"/>
      <c r="B2030" s="2"/>
      <c r="C2030" s="16"/>
      <c r="D2030" s="2"/>
      <c r="E2030" s="2"/>
      <c r="F2030" s="2"/>
      <c r="G2030" s="2"/>
      <c r="H2030" s="2"/>
      <c r="I2030" s="2"/>
      <c r="J2030" s="2"/>
      <c r="K2030" s="2"/>
    </row>
    <row r="2031" spans="1:11" x14ac:dyDescent="0.15">
      <c r="A2031" s="2"/>
      <c r="B2031" s="2"/>
      <c r="C2031" s="16"/>
      <c r="D2031" s="2"/>
      <c r="E2031" s="2"/>
      <c r="F2031" s="2"/>
      <c r="G2031" s="2"/>
      <c r="H2031" s="2"/>
      <c r="I2031" s="2"/>
      <c r="J2031" s="2"/>
      <c r="K2031" s="2"/>
    </row>
    <row r="2032" spans="1:11" x14ac:dyDescent="0.15">
      <c r="A2032" s="2"/>
      <c r="B2032" s="2"/>
      <c r="C2032" s="16"/>
      <c r="D2032" s="2"/>
      <c r="E2032" s="2"/>
      <c r="F2032" s="2"/>
      <c r="G2032" s="2"/>
      <c r="H2032" s="2"/>
      <c r="I2032" s="2"/>
      <c r="J2032" s="2"/>
      <c r="K2032" s="2"/>
    </row>
    <row r="2033" spans="1:11" x14ac:dyDescent="0.15">
      <c r="A2033" s="2"/>
      <c r="B2033" s="2"/>
      <c r="C2033" s="16"/>
      <c r="D2033" s="2"/>
      <c r="E2033" s="2"/>
      <c r="F2033" s="2"/>
      <c r="G2033" s="2"/>
      <c r="H2033" s="2"/>
      <c r="I2033" s="2"/>
      <c r="J2033" s="2"/>
      <c r="K2033" s="2"/>
    </row>
    <row r="2034" spans="1:11" x14ac:dyDescent="0.15">
      <c r="A2034" s="2"/>
      <c r="B2034" s="2"/>
      <c r="C2034" s="16"/>
      <c r="D2034" s="2"/>
      <c r="E2034" s="2"/>
      <c r="F2034" s="2"/>
      <c r="G2034" s="2"/>
      <c r="H2034" s="2"/>
      <c r="I2034" s="2"/>
      <c r="J2034" s="2"/>
      <c r="K2034" s="2"/>
    </row>
    <row r="2035" spans="1:11" x14ac:dyDescent="0.15">
      <c r="A2035" s="2"/>
      <c r="B2035" s="2"/>
      <c r="C2035" s="16"/>
      <c r="D2035" s="2"/>
      <c r="E2035" s="2"/>
      <c r="F2035" s="2"/>
      <c r="G2035" s="2"/>
      <c r="H2035" s="2"/>
      <c r="I2035" s="2"/>
      <c r="J2035" s="2"/>
      <c r="K2035" s="2"/>
    </row>
    <row r="2036" spans="1:11" x14ac:dyDescent="0.15">
      <c r="A2036" s="2"/>
      <c r="B2036" s="2"/>
      <c r="C2036" s="16"/>
      <c r="D2036" s="2"/>
      <c r="E2036" s="2"/>
      <c r="F2036" s="2"/>
      <c r="G2036" s="2"/>
      <c r="H2036" s="2"/>
      <c r="I2036" s="2"/>
      <c r="J2036" s="2"/>
      <c r="K2036" s="2"/>
    </row>
    <row r="2037" spans="1:11" x14ac:dyDescent="0.15">
      <c r="A2037" s="2"/>
      <c r="B2037" s="2"/>
      <c r="C2037" s="16"/>
      <c r="D2037" s="2"/>
      <c r="E2037" s="2"/>
      <c r="F2037" s="2"/>
      <c r="G2037" s="2"/>
      <c r="H2037" s="2"/>
      <c r="I2037" s="2"/>
      <c r="J2037" s="2"/>
      <c r="K2037" s="2"/>
    </row>
    <row r="2038" spans="1:11" x14ac:dyDescent="0.15">
      <c r="A2038" s="2"/>
      <c r="B2038" s="2"/>
      <c r="C2038" s="16"/>
      <c r="D2038" s="2"/>
      <c r="E2038" s="2"/>
      <c r="F2038" s="2"/>
      <c r="G2038" s="2"/>
      <c r="H2038" s="2"/>
      <c r="I2038" s="2"/>
      <c r="J2038" s="2"/>
      <c r="K2038" s="2"/>
    </row>
    <row r="2039" spans="1:11" x14ac:dyDescent="0.15">
      <c r="A2039" s="2"/>
      <c r="B2039" s="2"/>
      <c r="C2039" s="16"/>
      <c r="D2039" s="2"/>
      <c r="E2039" s="2"/>
      <c r="F2039" s="2"/>
      <c r="G2039" s="2"/>
      <c r="H2039" s="2"/>
      <c r="I2039" s="2"/>
      <c r="J2039" s="2"/>
      <c r="K2039" s="2"/>
    </row>
    <row r="2040" spans="1:11" x14ac:dyDescent="0.15">
      <c r="A2040" s="2"/>
      <c r="B2040" s="2"/>
      <c r="C2040" s="16"/>
      <c r="D2040" s="2"/>
      <c r="E2040" s="2"/>
      <c r="F2040" s="2"/>
      <c r="G2040" s="2"/>
      <c r="H2040" s="2"/>
      <c r="I2040" s="2"/>
      <c r="J2040" s="2"/>
      <c r="K2040" s="2"/>
    </row>
    <row r="2041" spans="1:11" x14ac:dyDescent="0.15">
      <c r="A2041" s="2"/>
      <c r="B2041" s="2"/>
      <c r="C2041" s="16"/>
      <c r="D2041" s="2"/>
      <c r="E2041" s="2"/>
      <c r="F2041" s="2"/>
      <c r="G2041" s="2"/>
      <c r="H2041" s="2"/>
      <c r="I2041" s="2"/>
      <c r="J2041" s="2"/>
      <c r="K2041" s="2"/>
    </row>
    <row r="2042" spans="1:11" x14ac:dyDescent="0.15">
      <c r="A2042" s="2"/>
      <c r="B2042" s="2"/>
      <c r="C2042" s="16"/>
      <c r="D2042" s="2"/>
      <c r="E2042" s="2"/>
      <c r="F2042" s="2"/>
      <c r="G2042" s="2"/>
      <c r="H2042" s="2"/>
      <c r="I2042" s="2"/>
      <c r="J2042" s="2"/>
      <c r="K2042" s="2"/>
    </row>
    <row r="2043" spans="1:11" x14ac:dyDescent="0.15">
      <c r="A2043" s="2"/>
      <c r="B2043" s="2"/>
      <c r="C2043" s="16"/>
      <c r="D2043" s="2"/>
      <c r="E2043" s="2"/>
      <c r="F2043" s="2"/>
      <c r="G2043" s="2"/>
      <c r="H2043" s="2"/>
      <c r="I2043" s="2"/>
      <c r="J2043" s="2"/>
      <c r="K2043" s="2"/>
    </row>
    <row r="2044" spans="1:11" x14ac:dyDescent="0.15">
      <c r="A2044" s="2"/>
      <c r="B2044" s="2"/>
      <c r="C2044" s="16"/>
      <c r="D2044" s="2"/>
      <c r="E2044" s="2"/>
      <c r="F2044" s="2"/>
      <c r="G2044" s="2"/>
      <c r="H2044" s="2"/>
      <c r="I2044" s="2"/>
      <c r="J2044" s="2"/>
      <c r="K2044" s="2"/>
    </row>
    <row r="2045" spans="1:11" x14ac:dyDescent="0.15">
      <c r="A2045" s="2"/>
      <c r="B2045" s="2"/>
      <c r="C2045" s="16"/>
      <c r="D2045" s="2"/>
      <c r="E2045" s="2"/>
      <c r="F2045" s="2"/>
      <c r="G2045" s="2"/>
      <c r="H2045" s="2"/>
      <c r="I2045" s="2"/>
      <c r="J2045" s="2"/>
      <c r="K2045" s="2"/>
    </row>
    <row r="2046" spans="1:11" x14ac:dyDescent="0.15">
      <c r="A2046" s="2"/>
      <c r="B2046" s="2"/>
      <c r="C2046" s="16"/>
      <c r="D2046" s="2"/>
      <c r="E2046" s="2"/>
      <c r="F2046" s="2"/>
      <c r="G2046" s="2"/>
      <c r="H2046" s="2"/>
      <c r="I2046" s="2"/>
      <c r="J2046" s="2"/>
      <c r="K2046" s="2"/>
    </row>
    <row r="2047" spans="1:11" x14ac:dyDescent="0.15">
      <c r="A2047" s="2"/>
      <c r="B2047" s="2"/>
      <c r="C2047" s="16"/>
      <c r="D2047" s="2"/>
      <c r="E2047" s="2"/>
      <c r="F2047" s="2"/>
      <c r="G2047" s="2"/>
      <c r="H2047" s="2"/>
      <c r="I2047" s="2"/>
      <c r="J2047" s="2"/>
      <c r="K2047" s="2"/>
    </row>
    <row r="2048" spans="1:11" x14ac:dyDescent="0.15">
      <c r="A2048" s="2"/>
      <c r="B2048" s="2"/>
      <c r="C2048" s="16"/>
      <c r="D2048" s="2"/>
      <c r="E2048" s="2"/>
      <c r="F2048" s="2"/>
      <c r="G2048" s="2"/>
      <c r="H2048" s="2"/>
      <c r="I2048" s="2"/>
      <c r="J2048" s="2"/>
      <c r="K2048" s="2"/>
    </row>
    <row r="2049" spans="1:11" x14ac:dyDescent="0.15">
      <c r="A2049" s="2"/>
      <c r="B2049" s="2"/>
      <c r="C2049" s="16"/>
      <c r="D2049" s="2"/>
      <c r="E2049" s="2"/>
      <c r="F2049" s="2"/>
      <c r="G2049" s="2"/>
      <c r="H2049" s="2"/>
      <c r="I2049" s="2"/>
      <c r="J2049" s="2"/>
      <c r="K2049" s="2"/>
    </row>
    <row r="2050" spans="1:11" x14ac:dyDescent="0.15">
      <c r="A2050" s="2"/>
      <c r="B2050" s="2"/>
      <c r="C2050" s="16"/>
      <c r="D2050" s="2"/>
      <c r="E2050" s="2"/>
      <c r="F2050" s="2"/>
      <c r="G2050" s="2"/>
      <c r="H2050" s="2"/>
      <c r="I2050" s="2"/>
      <c r="J2050" s="2"/>
      <c r="K2050" s="2"/>
    </row>
    <row r="2051" spans="1:11" x14ac:dyDescent="0.15">
      <c r="A2051" s="2"/>
      <c r="B2051" s="2"/>
      <c r="C2051" s="16"/>
      <c r="D2051" s="2"/>
      <c r="E2051" s="2"/>
      <c r="F2051" s="2"/>
      <c r="G2051" s="2"/>
      <c r="H2051" s="2"/>
      <c r="I2051" s="2"/>
      <c r="J2051" s="2"/>
      <c r="K2051" s="2"/>
    </row>
    <row r="2052" spans="1:11" x14ac:dyDescent="0.15">
      <c r="A2052" s="2"/>
      <c r="B2052" s="2"/>
      <c r="C2052" s="16"/>
      <c r="D2052" s="2"/>
      <c r="E2052" s="2"/>
      <c r="F2052" s="2"/>
      <c r="G2052" s="2"/>
      <c r="H2052" s="2"/>
      <c r="I2052" s="2"/>
      <c r="J2052" s="2"/>
      <c r="K2052" s="2"/>
    </row>
    <row r="2053" spans="1:11" x14ac:dyDescent="0.15">
      <c r="A2053" s="2"/>
      <c r="B2053" s="2"/>
      <c r="C2053" s="16"/>
      <c r="D2053" s="2"/>
      <c r="E2053" s="2"/>
      <c r="F2053" s="2"/>
      <c r="G2053" s="2"/>
      <c r="H2053" s="2"/>
      <c r="I2053" s="2"/>
      <c r="J2053" s="2"/>
      <c r="K2053" s="2"/>
    </row>
    <row r="2054" spans="1:11" x14ac:dyDescent="0.15">
      <c r="A2054" s="2"/>
      <c r="B2054" s="2"/>
      <c r="C2054" s="16"/>
      <c r="D2054" s="2"/>
      <c r="E2054" s="2"/>
      <c r="F2054" s="2"/>
      <c r="G2054" s="2"/>
      <c r="H2054" s="2"/>
      <c r="I2054" s="2"/>
      <c r="J2054" s="2"/>
      <c r="K2054" s="2"/>
    </row>
    <row r="2055" spans="1:11" x14ac:dyDescent="0.15">
      <c r="A2055" s="2"/>
      <c r="B2055" s="2"/>
      <c r="C2055" s="16"/>
      <c r="D2055" s="2"/>
      <c r="E2055" s="2"/>
      <c r="F2055" s="2"/>
      <c r="G2055" s="2"/>
      <c r="H2055" s="2"/>
      <c r="I2055" s="2"/>
      <c r="J2055" s="2"/>
      <c r="K2055" s="2"/>
    </row>
    <row r="2056" spans="1:11" x14ac:dyDescent="0.15">
      <c r="A2056" s="2"/>
      <c r="B2056" s="2"/>
      <c r="C2056" s="16"/>
      <c r="D2056" s="2"/>
      <c r="E2056" s="2"/>
      <c r="F2056" s="2"/>
      <c r="G2056" s="2"/>
      <c r="H2056" s="2"/>
      <c r="I2056" s="2"/>
      <c r="J2056" s="2"/>
      <c r="K2056" s="2"/>
    </row>
    <row r="2057" spans="1:11" x14ac:dyDescent="0.15">
      <c r="A2057" s="2"/>
      <c r="B2057" s="2"/>
      <c r="C2057" s="16"/>
      <c r="D2057" s="2"/>
      <c r="E2057" s="2"/>
      <c r="F2057" s="2"/>
      <c r="G2057" s="2"/>
      <c r="H2057" s="2"/>
      <c r="I2057" s="2"/>
      <c r="J2057" s="2"/>
      <c r="K2057" s="2"/>
    </row>
    <row r="2058" spans="1:11" x14ac:dyDescent="0.15">
      <c r="A2058" s="2"/>
      <c r="B2058" s="2"/>
      <c r="C2058" s="16"/>
      <c r="D2058" s="2"/>
      <c r="E2058" s="2"/>
      <c r="F2058" s="2"/>
      <c r="G2058" s="2"/>
      <c r="H2058" s="2"/>
      <c r="I2058" s="2"/>
      <c r="J2058" s="2"/>
      <c r="K2058" s="2"/>
    </row>
    <row r="2059" spans="1:11" x14ac:dyDescent="0.15">
      <c r="A2059" s="2"/>
      <c r="B2059" s="2"/>
      <c r="C2059" s="16"/>
      <c r="D2059" s="2"/>
      <c r="E2059" s="2"/>
      <c r="F2059" s="2"/>
      <c r="G2059" s="2"/>
      <c r="H2059" s="2"/>
      <c r="I2059" s="2"/>
      <c r="J2059" s="2"/>
      <c r="K2059" s="2"/>
    </row>
    <row r="2060" spans="1:11" x14ac:dyDescent="0.15">
      <c r="A2060" s="2"/>
      <c r="B2060" s="2"/>
      <c r="C2060" s="16"/>
      <c r="D2060" s="2"/>
      <c r="E2060" s="2"/>
      <c r="F2060" s="2"/>
      <c r="G2060" s="2"/>
      <c r="H2060" s="2"/>
      <c r="I2060" s="2"/>
      <c r="J2060" s="2"/>
      <c r="K2060" s="2"/>
    </row>
    <row r="2061" spans="1:11" x14ac:dyDescent="0.15">
      <c r="A2061" s="2"/>
      <c r="B2061" s="2"/>
      <c r="C2061" s="16"/>
      <c r="D2061" s="2"/>
      <c r="E2061" s="2"/>
      <c r="F2061" s="2"/>
      <c r="G2061" s="2"/>
      <c r="H2061" s="2"/>
      <c r="I2061" s="2"/>
      <c r="J2061" s="2"/>
      <c r="K2061" s="2"/>
    </row>
    <row r="2062" spans="1:11" x14ac:dyDescent="0.15">
      <c r="A2062" s="2"/>
      <c r="B2062" s="2"/>
      <c r="C2062" s="16"/>
      <c r="D2062" s="2"/>
      <c r="E2062" s="2"/>
      <c r="F2062" s="2"/>
      <c r="G2062" s="2"/>
      <c r="H2062" s="2"/>
      <c r="I2062" s="2"/>
      <c r="J2062" s="2"/>
      <c r="K2062" s="2"/>
    </row>
    <row r="2063" spans="1:11" x14ac:dyDescent="0.15">
      <c r="A2063" s="2"/>
      <c r="B2063" s="2"/>
      <c r="C2063" s="16"/>
      <c r="D2063" s="2"/>
      <c r="E2063" s="2"/>
      <c r="F2063" s="2"/>
      <c r="G2063" s="2"/>
      <c r="H2063" s="2"/>
      <c r="I2063" s="2"/>
      <c r="J2063" s="2"/>
      <c r="K2063" s="2"/>
    </row>
    <row r="2064" spans="1:11" x14ac:dyDescent="0.15">
      <c r="A2064" s="2"/>
      <c r="B2064" s="2"/>
      <c r="C2064" s="16"/>
      <c r="D2064" s="2"/>
      <c r="E2064" s="2"/>
      <c r="F2064" s="2"/>
      <c r="G2064" s="2"/>
      <c r="H2064" s="2"/>
      <c r="I2064" s="2"/>
      <c r="J2064" s="2"/>
      <c r="K2064" s="2"/>
    </row>
    <row r="2065" spans="1:11" x14ac:dyDescent="0.15">
      <c r="A2065" s="2"/>
      <c r="B2065" s="2"/>
      <c r="C2065" s="16"/>
      <c r="D2065" s="2"/>
      <c r="E2065" s="2"/>
      <c r="F2065" s="2"/>
      <c r="G2065" s="2"/>
      <c r="H2065" s="2"/>
      <c r="I2065" s="2"/>
      <c r="J2065" s="2"/>
      <c r="K2065" s="2"/>
    </row>
    <row r="2066" spans="1:11" x14ac:dyDescent="0.15">
      <c r="A2066" s="2"/>
      <c r="B2066" s="2"/>
      <c r="C2066" s="16"/>
      <c r="D2066" s="2"/>
      <c r="E2066" s="2"/>
      <c r="F2066" s="2"/>
      <c r="G2066" s="2"/>
      <c r="H2066" s="2"/>
      <c r="I2066" s="2"/>
      <c r="J2066" s="2"/>
      <c r="K2066" s="2"/>
    </row>
    <row r="2067" spans="1:11" x14ac:dyDescent="0.15">
      <c r="A2067" s="2"/>
      <c r="B2067" s="2"/>
      <c r="C2067" s="16"/>
      <c r="D2067" s="2"/>
      <c r="E2067" s="2"/>
      <c r="F2067" s="2"/>
      <c r="G2067" s="2"/>
      <c r="H2067" s="2"/>
      <c r="I2067" s="2"/>
      <c r="J2067" s="2"/>
      <c r="K2067" s="2"/>
    </row>
    <row r="2068" spans="1:11" x14ac:dyDescent="0.15">
      <c r="A2068" s="2"/>
      <c r="B2068" s="2"/>
      <c r="C2068" s="16"/>
      <c r="D2068" s="2"/>
      <c r="E2068" s="2"/>
      <c r="F2068" s="2"/>
      <c r="G2068" s="2"/>
      <c r="H2068" s="2"/>
      <c r="I2068" s="2"/>
      <c r="J2068" s="2"/>
      <c r="K2068" s="2"/>
    </row>
    <row r="2069" spans="1:11" x14ac:dyDescent="0.15">
      <c r="A2069" s="2"/>
      <c r="B2069" s="2"/>
      <c r="C2069" s="16"/>
      <c r="D2069" s="2"/>
      <c r="E2069" s="2"/>
      <c r="F2069" s="2"/>
      <c r="G2069" s="2"/>
      <c r="H2069" s="2"/>
      <c r="I2069" s="2"/>
      <c r="J2069" s="2"/>
      <c r="K2069" s="2"/>
    </row>
    <row r="2070" spans="1:11" x14ac:dyDescent="0.15">
      <c r="A2070" s="2"/>
      <c r="B2070" s="2"/>
      <c r="C2070" s="16"/>
      <c r="D2070" s="2"/>
      <c r="E2070" s="2"/>
      <c r="F2070" s="2"/>
      <c r="G2070" s="2"/>
      <c r="H2070" s="2"/>
      <c r="I2070" s="2"/>
      <c r="J2070" s="2"/>
      <c r="K2070" s="2"/>
    </row>
    <row r="2071" spans="1:11" x14ac:dyDescent="0.15">
      <c r="A2071" s="2"/>
      <c r="B2071" s="2"/>
      <c r="C2071" s="16"/>
      <c r="D2071" s="2"/>
      <c r="E2071" s="2"/>
      <c r="F2071" s="2"/>
      <c r="G2071" s="2"/>
      <c r="H2071" s="2"/>
      <c r="I2071" s="2"/>
      <c r="J2071" s="2"/>
      <c r="K2071" s="2"/>
    </row>
    <row r="2072" spans="1:11" x14ac:dyDescent="0.15">
      <c r="A2072" s="2"/>
      <c r="B2072" s="2"/>
      <c r="C2072" s="16"/>
      <c r="D2072" s="2"/>
      <c r="E2072" s="2"/>
      <c r="F2072" s="2"/>
      <c r="G2072" s="2"/>
      <c r="H2072" s="2"/>
      <c r="I2072" s="2"/>
      <c r="J2072" s="2"/>
      <c r="K2072" s="2"/>
    </row>
    <row r="2073" spans="1:11" x14ac:dyDescent="0.15">
      <c r="A2073" s="2"/>
      <c r="B2073" s="2"/>
      <c r="C2073" s="16"/>
      <c r="D2073" s="2"/>
      <c r="E2073" s="2"/>
      <c r="F2073" s="2"/>
      <c r="G2073" s="2"/>
      <c r="H2073" s="2"/>
      <c r="I2073" s="2"/>
      <c r="J2073" s="2"/>
      <c r="K2073" s="2"/>
    </row>
    <row r="2074" spans="1:11" x14ac:dyDescent="0.15">
      <c r="A2074" s="2"/>
      <c r="B2074" s="2"/>
      <c r="C2074" s="16"/>
      <c r="D2074" s="2"/>
      <c r="E2074" s="2"/>
      <c r="F2074" s="2"/>
      <c r="G2074" s="2"/>
      <c r="H2074" s="2"/>
      <c r="I2074" s="2"/>
      <c r="J2074" s="2"/>
      <c r="K2074" s="2"/>
    </row>
    <row r="2075" spans="1:11" x14ac:dyDescent="0.15">
      <c r="A2075" s="2"/>
      <c r="B2075" s="2"/>
      <c r="C2075" s="16"/>
      <c r="D2075" s="2"/>
      <c r="E2075" s="2"/>
      <c r="F2075" s="2"/>
      <c r="G2075" s="2"/>
      <c r="H2075" s="2"/>
      <c r="I2075" s="2"/>
      <c r="J2075" s="2"/>
      <c r="K2075" s="2"/>
    </row>
    <row r="2076" spans="1:11" x14ac:dyDescent="0.15">
      <c r="A2076" s="2"/>
      <c r="B2076" s="2"/>
      <c r="C2076" s="16"/>
      <c r="D2076" s="2"/>
      <c r="E2076" s="2"/>
      <c r="F2076" s="2"/>
      <c r="G2076" s="2"/>
      <c r="H2076" s="2"/>
      <c r="I2076" s="2"/>
      <c r="J2076" s="2"/>
      <c r="K2076" s="2"/>
    </row>
    <row r="2077" spans="1:11" x14ac:dyDescent="0.15">
      <c r="A2077" s="2"/>
      <c r="B2077" s="2"/>
      <c r="C2077" s="16"/>
      <c r="D2077" s="2"/>
      <c r="E2077" s="2"/>
      <c r="F2077" s="2"/>
      <c r="G2077" s="2"/>
      <c r="H2077" s="2"/>
      <c r="I2077" s="2"/>
      <c r="J2077" s="2"/>
      <c r="K2077" s="2"/>
    </row>
    <row r="2078" spans="1:11" x14ac:dyDescent="0.15">
      <c r="A2078" s="2"/>
      <c r="B2078" s="2"/>
      <c r="C2078" s="16"/>
      <c r="D2078" s="2"/>
      <c r="E2078" s="2"/>
      <c r="F2078" s="2"/>
      <c r="G2078" s="2"/>
      <c r="H2078" s="2"/>
      <c r="I2078" s="2"/>
      <c r="J2078" s="2"/>
      <c r="K2078" s="2"/>
    </row>
    <row r="2079" spans="1:11" x14ac:dyDescent="0.15">
      <c r="A2079" s="2"/>
      <c r="B2079" s="2"/>
      <c r="C2079" s="16"/>
      <c r="D2079" s="2"/>
      <c r="E2079" s="2"/>
      <c r="F2079" s="2"/>
      <c r="G2079" s="2"/>
      <c r="H2079" s="2"/>
      <c r="I2079" s="2"/>
      <c r="J2079" s="2"/>
      <c r="K2079" s="2"/>
    </row>
    <row r="2080" spans="1:11" x14ac:dyDescent="0.15">
      <c r="A2080" s="2"/>
      <c r="B2080" s="2"/>
      <c r="C2080" s="16"/>
      <c r="D2080" s="2"/>
      <c r="E2080" s="2"/>
      <c r="F2080" s="2"/>
      <c r="G2080" s="2"/>
      <c r="H2080" s="2"/>
      <c r="I2080" s="2"/>
      <c r="J2080" s="2"/>
      <c r="K2080" s="2"/>
    </row>
    <row r="2081" spans="1:11" x14ac:dyDescent="0.15">
      <c r="A2081" s="2"/>
      <c r="B2081" s="2"/>
      <c r="C2081" s="16"/>
      <c r="D2081" s="2"/>
      <c r="E2081" s="2"/>
      <c r="F2081" s="2"/>
      <c r="G2081" s="2"/>
      <c r="H2081" s="2"/>
      <c r="I2081" s="2"/>
      <c r="J2081" s="2"/>
      <c r="K2081" s="2"/>
    </row>
    <row r="2082" spans="1:11" x14ac:dyDescent="0.15">
      <c r="A2082" s="2"/>
      <c r="B2082" s="2"/>
      <c r="C2082" s="16"/>
      <c r="D2082" s="2"/>
      <c r="E2082" s="2"/>
      <c r="F2082" s="2"/>
      <c r="G2082" s="2"/>
      <c r="H2082" s="2"/>
      <c r="I2082" s="2"/>
      <c r="J2082" s="2"/>
      <c r="K2082" s="2"/>
    </row>
    <row r="2083" spans="1:11" x14ac:dyDescent="0.15">
      <c r="A2083" s="2"/>
      <c r="B2083" s="2"/>
      <c r="C2083" s="16"/>
      <c r="D2083" s="2"/>
      <c r="E2083" s="2"/>
      <c r="F2083" s="2"/>
      <c r="G2083" s="2"/>
      <c r="H2083" s="2"/>
      <c r="I2083" s="2"/>
      <c r="J2083" s="2"/>
      <c r="K2083" s="2"/>
    </row>
    <row r="2084" spans="1:11" x14ac:dyDescent="0.15">
      <c r="A2084" s="2"/>
      <c r="B2084" s="2"/>
      <c r="C2084" s="16"/>
      <c r="D2084" s="2"/>
      <c r="E2084" s="2"/>
      <c r="F2084" s="2"/>
      <c r="G2084" s="2"/>
      <c r="H2084" s="2"/>
      <c r="I2084" s="2"/>
      <c r="J2084" s="2"/>
      <c r="K2084" s="2"/>
    </row>
    <row r="2085" spans="1:11" x14ac:dyDescent="0.15">
      <c r="A2085" s="2"/>
      <c r="B2085" s="2"/>
      <c r="C2085" s="16"/>
      <c r="D2085" s="2"/>
      <c r="E2085" s="2"/>
      <c r="F2085" s="2"/>
      <c r="G2085" s="2"/>
      <c r="H2085" s="2"/>
      <c r="I2085" s="2"/>
      <c r="J2085" s="2"/>
      <c r="K2085" s="2"/>
    </row>
    <row r="2086" spans="1:11" x14ac:dyDescent="0.15">
      <c r="A2086" s="2"/>
      <c r="B2086" s="2"/>
      <c r="C2086" s="16"/>
      <c r="D2086" s="2"/>
      <c r="E2086" s="2"/>
      <c r="F2086" s="2"/>
      <c r="G2086" s="2"/>
      <c r="H2086" s="2"/>
      <c r="I2086" s="2"/>
      <c r="J2086" s="2"/>
      <c r="K2086" s="2"/>
    </row>
    <row r="2087" spans="1:11" x14ac:dyDescent="0.15">
      <c r="A2087" s="2"/>
      <c r="B2087" s="2"/>
      <c r="C2087" s="16"/>
      <c r="D2087" s="2"/>
      <c r="E2087" s="2"/>
      <c r="F2087" s="2"/>
      <c r="G2087" s="2"/>
      <c r="H2087" s="2"/>
      <c r="I2087" s="2"/>
      <c r="J2087" s="2"/>
      <c r="K2087" s="2"/>
    </row>
    <row r="2088" spans="1:11" x14ac:dyDescent="0.15">
      <c r="A2088" s="2"/>
      <c r="B2088" s="2"/>
      <c r="C2088" s="16"/>
      <c r="D2088" s="2"/>
      <c r="E2088" s="2"/>
      <c r="F2088" s="2"/>
      <c r="G2088" s="2"/>
      <c r="H2088" s="2"/>
      <c r="I2088" s="2"/>
      <c r="J2088" s="2"/>
      <c r="K2088" s="2"/>
    </row>
    <row r="2089" spans="1:11" x14ac:dyDescent="0.15">
      <c r="A2089" s="2"/>
      <c r="B2089" s="2"/>
      <c r="C2089" s="16"/>
      <c r="D2089" s="2"/>
      <c r="E2089" s="2"/>
      <c r="F2089" s="2"/>
      <c r="G2089" s="2"/>
      <c r="H2089" s="2"/>
      <c r="I2089" s="2"/>
      <c r="J2089" s="2"/>
      <c r="K2089" s="2"/>
    </row>
    <row r="2090" spans="1:11" x14ac:dyDescent="0.15">
      <c r="A2090" s="2"/>
      <c r="B2090" s="2"/>
      <c r="C2090" s="16"/>
      <c r="D2090" s="2"/>
      <c r="E2090" s="2"/>
      <c r="F2090" s="2"/>
      <c r="G2090" s="2"/>
      <c r="H2090" s="2"/>
      <c r="I2090" s="2"/>
      <c r="J2090" s="2"/>
      <c r="K2090" s="2"/>
    </row>
    <row r="2091" spans="1:11" x14ac:dyDescent="0.15">
      <c r="A2091" s="2"/>
      <c r="B2091" s="2"/>
      <c r="C2091" s="16"/>
      <c r="D2091" s="2"/>
      <c r="E2091" s="2"/>
      <c r="F2091" s="2"/>
      <c r="G2091" s="2"/>
      <c r="H2091" s="2"/>
      <c r="I2091" s="2"/>
      <c r="J2091" s="2"/>
      <c r="K2091" s="2"/>
    </row>
    <row r="2092" spans="1:11" x14ac:dyDescent="0.15">
      <c r="A2092" s="2"/>
      <c r="B2092" s="2"/>
      <c r="C2092" s="16"/>
      <c r="D2092" s="2"/>
      <c r="E2092" s="2"/>
      <c r="F2092" s="2"/>
      <c r="G2092" s="2"/>
      <c r="H2092" s="2"/>
      <c r="I2092" s="2"/>
      <c r="J2092" s="2"/>
      <c r="K2092" s="2"/>
    </row>
    <row r="2093" spans="1:11" x14ac:dyDescent="0.15">
      <c r="A2093" s="2"/>
      <c r="B2093" s="2"/>
      <c r="C2093" s="16"/>
      <c r="D2093" s="2"/>
      <c r="E2093" s="2"/>
      <c r="F2093" s="2"/>
      <c r="G2093" s="2"/>
      <c r="H2093" s="2"/>
      <c r="I2093" s="2"/>
      <c r="J2093" s="2"/>
      <c r="K2093" s="2"/>
    </row>
    <row r="2094" spans="1:11" x14ac:dyDescent="0.15">
      <c r="A2094" s="2"/>
      <c r="B2094" s="2"/>
      <c r="C2094" s="16"/>
      <c r="D2094" s="2"/>
      <c r="E2094" s="2"/>
      <c r="F2094" s="2"/>
      <c r="G2094" s="2"/>
      <c r="H2094" s="2"/>
      <c r="I2094" s="2"/>
      <c r="J2094" s="2"/>
      <c r="K2094" s="2"/>
    </row>
    <row r="2095" spans="1:11" x14ac:dyDescent="0.15">
      <c r="A2095" s="2"/>
      <c r="B2095" s="2"/>
      <c r="C2095" s="16"/>
      <c r="D2095" s="2"/>
      <c r="E2095" s="2"/>
      <c r="F2095" s="2"/>
      <c r="G2095" s="2"/>
      <c r="H2095" s="2"/>
      <c r="I2095" s="2"/>
      <c r="J2095" s="2"/>
      <c r="K2095" s="2"/>
    </row>
    <row r="2096" spans="1:11" x14ac:dyDescent="0.15">
      <c r="A2096" s="2"/>
      <c r="B2096" s="2"/>
      <c r="C2096" s="16"/>
      <c r="D2096" s="2"/>
      <c r="E2096" s="2"/>
      <c r="F2096" s="2"/>
      <c r="G2096" s="2"/>
      <c r="H2096" s="2"/>
      <c r="I2096" s="2"/>
      <c r="J2096" s="2"/>
      <c r="K2096" s="2"/>
    </row>
    <row r="2097" spans="1:11" x14ac:dyDescent="0.15">
      <c r="A2097" s="2"/>
      <c r="B2097" s="2"/>
      <c r="C2097" s="16"/>
      <c r="D2097" s="2"/>
      <c r="E2097" s="2"/>
      <c r="F2097" s="2"/>
      <c r="G2097" s="2"/>
      <c r="H2097" s="2"/>
      <c r="I2097" s="2"/>
      <c r="J2097" s="2"/>
      <c r="K2097" s="2"/>
    </row>
    <row r="2098" spans="1:11" x14ac:dyDescent="0.15">
      <c r="A2098" s="2"/>
      <c r="B2098" s="2"/>
      <c r="C2098" s="16"/>
      <c r="D2098" s="2"/>
      <c r="E2098" s="2"/>
      <c r="F2098" s="2"/>
      <c r="G2098" s="2"/>
      <c r="H2098" s="2"/>
      <c r="I2098" s="2"/>
      <c r="J2098" s="2"/>
      <c r="K2098" s="2"/>
    </row>
    <row r="2099" spans="1:11" x14ac:dyDescent="0.15">
      <c r="A2099" s="2"/>
      <c r="B2099" s="2"/>
      <c r="C2099" s="16"/>
      <c r="D2099" s="2"/>
      <c r="E2099" s="2"/>
      <c r="F2099" s="2"/>
      <c r="G2099" s="2"/>
      <c r="H2099" s="2"/>
      <c r="I2099" s="2"/>
      <c r="J2099" s="2"/>
      <c r="K2099" s="2"/>
    </row>
    <row r="2100" spans="1:11" x14ac:dyDescent="0.15">
      <c r="A2100" s="2"/>
      <c r="B2100" s="2"/>
      <c r="C2100" s="16"/>
      <c r="D2100" s="2"/>
      <c r="E2100" s="2"/>
      <c r="F2100" s="2"/>
      <c r="G2100" s="2"/>
      <c r="H2100" s="2"/>
      <c r="I2100" s="2"/>
      <c r="J2100" s="2"/>
      <c r="K2100" s="2"/>
    </row>
    <row r="2101" spans="1:11" x14ac:dyDescent="0.15">
      <c r="A2101" s="2"/>
      <c r="B2101" s="2"/>
      <c r="C2101" s="16"/>
      <c r="D2101" s="2"/>
      <c r="E2101" s="2"/>
      <c r="F2101" s="2"/>
      <c r="G2101" s="2"/>
      <c r="H2101" s="2"/>
      <c r="I2101" s="2"/>
      <c r="J2101" s="2"/>
      <c r="K2101" s="2"/>
    </row>
    <row r="2102" spans="1:11" x14ac:dyDescent="0.15">
      <c r="A2102" s="2"/>
      <c r="B2102" s="2"/>
      <c r="C2102" s="16"/>
      <c r="D2102" s="2"/>
      <c r="E2102" s="2"/>
      <c r="F2102" s="2"/>
      <c r="G2102" s="2"/>
      <c r="H2102" s="2"/>
      <c r="I2102" s="2"/>
      <c r="J2102" s="2"/>
      <c r="K2102" s="2"/>
    </row>
    <row r="2103" spans="1:11" x14ac:dyDescent="0.15">
      <c r="A2103" s="2"/>
      <c r="B2103" s="2"/>
      <c r="C2103" s="16"/>
      <c r="D2103" s="2"/>
      <c r="E2103" s="2"/>
      <c r="F2103" s="2"/>
      <c r="G2103" s="2"/>
      <c r="H2103" s="2"/>
      <c r="I2103" s="2"/>
      <c r="J2103" s="2"/>
      <c r="K2103" s="2"/>
    </row>
    <row r="2104" spans="1:11" x14ac:dyDescent="0.15">
      <c r="A2104" s="2"/>
      <c r="B2104" s="2"/>
      <c r="C2104" s="16"/>
      <c r="D2104" s="2"/>
      <c r="E2104" s="2"/>
      <c r="F2104" s="2"/>
      <c r="G2104" s="2"/>
      <c r="H2104" s="2"/>
      <c r="I2104" s="2"/>
      <c r="J2104" s="2"/>
      <c r="K2104" s="2"/>
    </row>
    <row r="2105" spans="1:11" x14ac:dyDescent="0.15">
      <c r="A2105" s="2"/>
      <c r="B2105" s="2"/>
      <c r="C2105" s="16"/>
      <c r="D2105" s="2"/>
      <c r="E2105" s="2"/>
      <c r="F2105" s="2"/>
      <c r="G2105" s="2"/>
      <c r="H2105" s="2"/>
      <c r="I2105" s="2"/>
      <c r="J2105" s="2"/>
      <c r="K2105" s="2"/>
    </row>
    <row r="2106" spans="1:11" x14ac:dyDescent="0.15">
      <c r="A2106" s="2"/>
      <c r="B2106" s="2"/>
      <c r="C2106" s="16"/>
      <c r="D2106" s="2"/>
      <c r="E2106" s="2"/>
      <c r="F2106" s="2"/>
      <c r="G2106" s="2"/>
      <c r="H2106" s="2"/>
      <c r="I2106" s="2"/>
      <c r="J2106" s="2"/>
      <c r="K2106" s="2"/>
    </row>
    <row r="2107" spans="1:11" x14ac:dyDescent="0.15">
      <c r="A2107" s="2"/>
      <c r="B2107" s="2"/>
      <c r="C2107" s="16"/>
      <c r="D2107" s="2"/>
      <c r="E2107" s="2"/>
      <c r="F2107" s="2"/>
      <c r="G2107" s="2"/>
      <c r="H2107" s="2"/>
      <c r="I2107" s="2"/>
      <c r="J2107" s="2"/>
      <c r="K2107" s="2"/>
    </row>
    <row r="2108" spans="1:11" x14ac:dyDescent="0.15">
      <c r="A2108" s="2"/>
      <c r="B2108" s="2"/>
      <c r="C2108" s="16"/>
      <c r="D2108" s="2"/>
      <c r="E2108" s="2"/>
      <c r="F2108" s="2"/>
      <c r="G2108" s="2"/>
      <c r="H2108" s="2"/>
      <c r="I2108" s="2"/>
      <c r="J2108" s="2"/>
      <c r="K2108" s="2"/>
    </row>
    <row r="2109" spans="1:11" x14ac:dyDescent="0.15">
      <c r="A2109" s="2"/>
      <c r="B2109" s="2"/>
      <c r="C2109" s="16"/>
      <c r="D2109" s="2"/>
      <c r="E2109" s="2"/>
      <c r="F2109" s="2"/>
      <c r="G2109" s="2"/>
      <c r="H2109" s="2"/>
      <c r="I2109" s="2"/>
      <c r="J2109" s="2"/>
      <c r="K2109" s="2"/>
    </row>
    <row r="2110" spans="1:11" x14ac:dyDescent="0.15">
      <c r="A2110" s="2"/>
      <c r="B2110" s="2"/>
      <c r="C2110" s="16"/>
      <c r="D2110" s="2"/>
      <c r="E2110" s="2"/>
      <c r="F2110" s="2"/>
      <c r="G2110" s="2"/>
      <c r="H2110" s="2"/>
      <c r="I2110" s="2"/>
      <c r="J2110" s="2"/>
      <c r="K2110" s="2"/>
    </row>
    <row r="2111" spans="1:11" x14ac:dyDescent="0.15">
      <c r="A2111" s="2"/>
      <c r="B2111" s="2"/>
      <c r="C2111" s="16"/>
      <c r="D2111" s="2"/>
      <c r="E2111" s="2"/>
      <c r="F2111" s="2"/>
      <c r="G2111" s="2"/>
      <c r="H2111" s="2"/>
      <c r="I2111" s="2"/>
      <c r="J2111" s="2"/>
      <c r="K2111" s="2"/>
    </row>
    <row r="2112" spans="1:11" x14ac:dyDescent="0.15">
      <c r="A2112" s="2"/>
      <c r="B2112" s="2"/>
      <c r="C2112" s="16"/>
      <c r="D2112" s="2"/>
      <c r="E2112" s="2"/>
      <c r="F2112" s="2"/>
      <c r="G2112" s="2"/>
      <c r="H2112" s="2"/>
      <c r="I2112" s="2"/>
      <c r="J2112" s="2"/>
      <c r="K2112" s="2"/>
    </row>
    <row r="2113" spans="1:11" x14ac:dyDescent="0.15">
      <c r="A2113" s="2"/>
      <c r="B2113" s="2"/>
      <c r="C2113" s="16"/>
      <c r="D2113" s="2"/>
      <c r="E2113" s="2"/>
      <c r="F2113" s="2"/>
      <c r="G2113" s="2"/>
      <c r="H2113" s="2"/>
      <c r="I2113" s="2"/>
      <c r="J2113" s="2"/>
      <c r="K2113" s="2"/>
    </row>
    <row r="2114" spans="1:11" x14ac:dyDescent="0.15">
      <c r="A2114" s="2"/>
      <c r="B2114" s="2"/>
      <c r="C2114" s="16"/>
      <c r="D2114" s="2"/>
      <c r="E2114" s="2"/>
      <c r="F2114" s="2"/>
      <c r="G2114" s="2"/>
      <c r="H2114" s="2"/>
      <c r="I2114" s="2"/>
      <c r="J2114" s="2"/>
      <c r="K2114" s="2"/>
    </row>
    <row r="2115" spans="1:11" x14ac:dyDescent="0.15">
      <c r="A2115" s="2"/>
      <c r="B2115" s="2"/>
      <c r="C2115" s="16"/>
      <c r="D2115" s="2"/>
      <c r="E2115" s="2"/>
      <c r="F2115" s="2"/>
      <c r="G2115" s="2"/>
      <c r="H2115" s="2"/>
      <c r="I2115" s="2"/>
      <c r="J2115" s="2"/>
      <c r="K2115" s="2"/>
    </row>
    <row r="2116" spans="1:11" x14ac:dyDescent="0.15">
      <c r="A2116" s="2"/>
      <c r="B2116" s="2"/>
      <c r="C2116" s="16"/>
      <c r="D2116" s="2"/>
      <c r="E2116" s="2"/>
      <c r="F2116" s="2"/>
      <c r="G2116" s="2"/>
      <c r="H2116" s="2"/>
      <c r="I2116" s="2"/>
      <c r="J2116" s="2"/>
      <c r="K2116" s="2"/>
    </row>
    <row r="2117" spans="1:11" x14ac:dyDescent="0.15">
      <c r="A2117" s="2"/>
      <c r="B2117" s="2"/>
      <c r="C2117" s="16"/>
      <c r="D2117" s="2"/>
      <c r="E2117" s="2"/>
      <c r="F2117" s="2"/>
      <c r="G2117" s="2"/>
      <c r="H2117" s="2"/>
      <c r="I2117" s="2"/>
      <c r="J2117" s="2"/>
      <c r="K2117" s="2"/>
    </row>
    <row r="2118" spans="1:11" x14ac:dyDescent="0.15">
      <c r="A2118" s="2"/>
      <c r="B2118" s="2"/>
      <c r="C2118" s="16"/>
      <c r="D2118" s="2"/>
      <c r="E2118" s="2"/>
      <c r="F2118" s="2"/>
      <c r="G2118" s="2"/>
      <c r="H2118" s="2"/>
      <c r="I2118" s="2"/>
      <c r="J2118" s="2"/>
      <c r="K2118" s="2"/>
    </row>
    <row r="2119" spans="1:11" x14ac:dyDescent="0.15">
      <c r="A2119" s="2"/>
      <c r="B2119" s="2"/>
      <c r="C2119" s="16"/>
      <c r="D2119" s="2"/>
      <c r="E2119" s="2"/>
      <c r="F2119" s="2"/>
      <c r="G2119" s="2"/>
      <c r="H2119" s="2"/>
      <c r="I2119" s="2"/>
      <c r="J2119" s="2"/>
      <c r="K2119" s="2"/>
    </row>
    <row r="2120" spans="1:11" x14ac:dyDescent="0.15">
      <c r="A2120" s="2"/>
      <c r="B2120" s="2"/>
      <c r="C2120" s="16"/>
      <c r="D2120" s="2"/>
      <c r="E2120" s="2"/>
      <c r="F2120" s="2"/>
      <c r="G2120" s="2"/>
      <c r="H2120" s="2"/>
      <c r="I2120" s="2"/>
      <c r="J2120" s="2"/>
      <c r="K2120" s="2"/>
    </row>
    <row r="2121" spans="1:11" x14ac:dyDescent="0.15">
      <c r="A2121" s="2"/>
      <c r="B2121" s="2"/>
      <c r="C2121" s="16"/>
      <c r="D2121" s="2"/>
      <c r="E2121" s="2"/>
      <c r="F2121" s="2"/>
      <c r="G2121" s="2"/>
      <c r="H2121" s="2"/>
      <c r="I2121" s="2"/>
      <c r="J2121" s="2"/>
      <c r="K2121" s="2"/>
    </row>
    <row r="2122" spans="1:11" x14ac:dyDescent="0.15">
      <c r="A2122" s="2"/>
      <c r="B2122" s="2"/>
      <c r="C2122" s="16"/>
      <c r="D2122" s="2"/>
      <c r="E2122" s="2"/>
      <c r="F2122" s="2"/>
      <c r="G2122" s="2"/>
      <c r="H2122" s="2"/>
      <c r="I2122" s="2"/>
      <c r="J2122" s="2"/>
      <c r="K2122" s="2"/>
    </row>
    <row r="2123" spans="1:11" x14ac:dyDescent="0.15">
      <c r="A2123" s="2"/>
      <c r="B2123" s="2"/>
      <c r="C2123" s="16"/>
      <c r="D2123" s="2"/>
      <c r="E2123" s="2"/>
      <c r="F2123" s="2"/>
      <c r="G2123" s="2"/>
      <c r="H2123" s="2"/>
      <c r="I2123" s="2"/>
      <c r="J2123" s="2"/>
      <c r="K2123" s="2"/>
    </row>
    <row r="2124" spans="1:11" x14ac:dyDescent="0.15">
      <c r="A2124" s="2"/>
      <c r="B2124" s="2"/>
      <c r="C2124" s="16"/>
      <c r="D2124" s="2"/>
      <c r="E2124" s="2"/>
      <c r="F2124" s="2"/>
      <c r="G2124" s="2"/>
      <c r="H2124" s="2"/>
      <c r="I2124" s="2"/>
      <c r="J2124" s="2"/>
      <c r="K2124" s="2"/>
    </row>
    <row r="2125" spans="1:11" x14ac:dyDescent="0.15">
      <c r="A2125" s="2"/>
      <c r="B2125" s="2"/>
      <c r="C2125" s="16"/>
      <c r="D2125" s="2"/>
      <c r="E2125" s="2"/>
      <c r="F2125" s="2"/>
      <c r="G2125" s="2"/>
      <c r="H2125" s="2"/>
      <c r="I2125" s="2"/>
      <c r="J2125" s="2"/>
      <c r="K2125" s="2"/>
    </row>
    <row r="2126" spans="1:11" x14ac:dyDescent="0.15">
      <c r="A2126" s="2"/>
      <c r="B2126" s="2"/>
      <c r="C2126" s="16"/>
      <c r="D2126" s="2"/>
      <c r="E2126" s="2"/>
      <c r="F2126" s="2"/>
      <c r="G2126" s="2"/>
      <c r="H2126" s="2"/>
      <c r="I2126" s="2"/>
      <c r="J2126" s="2"/>
      <c r="K2126" s="2"/>
    </row>
    <row r="2127" spans="1:11" x14ac:dyDescent="0.15">
      <c r="A2127" s="2"/>
      <c r="B2127" s="2"/>
      <c r="C2127" s="16"/>
      <c r="D2127" s="2"/>
      <c r="E2127" s="2"/>
      <c r="F2127" s="2"/>
      <c r="G2127" s="2"/>
      <c r="H2127" s="2"/>
      <c r="I2127" s="2"/>
      <c r="J2127" s="2"/>
      <c r="K2127" s="2"/>
    </row>
    <row r="2128" spans="1:11" x14ac:dyDescent="0.15">
      <c r="A2128" s="2"/>
      <c r="B2128" s="2"/>
      <c r="C2128" s="16"/>
      <c r="D2128" s="2"/>
      <c r="E2128" s="2"/>
      <c r="F2128" s="2"/>
      <c r="G2128" s="2"/>
      <c r="H2128" s="2"/>
      <c r="I2128" s="2"/>
      <c r="J2128" s="2"/>
      <c r="K2128" s="2"/>
    </row>
    <row r="2129" spans="1:11" x14ac:dyDescent="0.15">
      <c r="A2129" s="2"/>
      <c r="B2129" s="2"/>
      <c r="C2129" s="16"/>
      <c r="D2129" s="2"/>
      <c r="E2129" s="2"/>
      <c r="F2129" s="2"/>
      <c r="G2129" s="2"/>
      <c r="H2129" s="2"/>
      <c r="I2129" s="2"/>
      <c r="J2129" s="2"/>
      <c r="K2129" s="2"/>
    </row>
    <row r="2130" spans="1:11" x14ac:dyDescent="0.15">
      <c r="A2130" s="2"/>
      <c r="B2130" s="2"/>
      <c r="C2130" s="16"/>
      <c r="D2130" s="2"/>
      <c r="E2130" s="2"/>
      <c r="F2130" s="2"/>
      <c r="G2130" s="2"/>
      <c r="H2130" s="2"/>
      <c r="I2130" s="2"/>
      <c r="J2130" s="2"/>
      <c r="K2130" s="2"/>
    </row>
    <row r="2131" spans="1:11" x14ac:dyDescent="0.15">
      <c r="A2131" s="2"/>
      <c r="B2131" s="2"/>
      <c r="C2131" s="16"/>
      <c r="D2131" s="2"/>
      <c r="E2131" s="2"/>
      <c r="F2131" s="2"/>
      <c r="G2131" s="2"/>
      <c r="H2131" s="2"/>
      <c r="I2131" s="2"/>
      <c r="J2131" s="2"/>
      <c r="K2131" s="2"/>
    </row>
    <row r="2132" spans="1:11" x14ac:dyDescent="0.15">
      <c r="A2132" s="2"/>
      <c r="B2132" s="2"/>
      <c r="C2132" s="16"/>
      <c r="D2132" s="2"/>
      <c r="E2132" s="2"/>
      <c r="F2132" s="2"/>
      <c r="G2132" s="2"/>
      <c r="H2132" s="2"/>
      <c r="I2132" s="2"/>
      <c r="J2132" s="2"/>
      <c r="K2132" s="2"/>
    </row>
    <row r="2133" spans="1:11" x14ac:dyDescent="0.15">
      <c r="A2133" s="2"/>
      <c r="B2133" s="2"/>
      <c r="C2133" s="16"/>
      <c r="D2133" s="2"/>
      <c r="E2133" s="2"/>
      <c r="F2133" s="2"/>
      <c r="G2133" s="2"/>
      <c r="H2133" s="2"/>
      <c r="I2133" s="2"/>
      <c r="J2133" s="2"/>
      <c r="K2133" s="2"/>
    </row>
    <row r="2134" spans="1:11" x14ac:dyDescent="0.15">
      <c r="A2134" s="2"/>
      <c r="B2134" s="2"/>
      <c r="C2134" s="16"/>
      <c r="D2134" s="2"/>
      <c r="E2134" s="2"/>
      <c r="F2134" s="2"/>
      <c r="G2134" s="2"/>
      <c r="H2134" s="2"/>
      <c r="I2134" s="2"/>
      <c r="J2134" s="2"/>
      <c r="K2134" s="2"/>
    </row>
    <row r="2135" spans="1:11" x14ac:dyDescent="0.15">
      <c r="A2135" s="2"/>
      <c r="B2135" s="2"/>
      <c r="C2135" s="16"/>
      <c r="D2135" s="2"/>
      <c r="E2135" s="2"/>
      <c r="F2135" s="2"/>
      <c r="G2135" s="2"/>
      <c r="H2135" s="2"/>
      <c r="I2135" s="2"/>
      <c r="J2135" s="2"/>
      <c r="K2135" s="2"/>
    </row>
    <row r="2136" spans="1:11" x14ac:dyDescent="0.15">
      <c r="A2136" s="2"/>
      <c r="B2136" s="2"/>
      <c r="C2136" s="16"/>
      <c r="D2136" s="2"/>
      <c r="E2136" s="2"/>
      <c r="F2136" s="2"/>
      <c r="G2136" s="2"/>
      <c r="H2136" s="2"/>
      <c r="I2136" s="2"/>
      <c r="J2136" s="2"/>
      <c r="K2136" s="2"/>
    </row>
    <row r="2137" spans="1:11" x14ac:dyDescent="0.15">
      <c r="A2137" s="2"/>
      <c r="B2137" s="2"/>
      <c r="C2137" s="16"/>
      <c r="D2137" s="2"/>
      <c r="E2137" s="2"/>
      <c r="F2137" s="2"/>
      <c r="G2137" s="2"/>
      <c r="H2137" s="2"/>
      <c r="I2137" s="2"/>
      <c r="J2137" s="2"/>
      <c r="K2137" s="2"/>
    </row>
    <row r="2138" spans="1:11" x14ac:dyDescent="0.15">
      <c r="A2138" s="2"/>
      <c r="B2138" s="2"/>
      <c r="C2138" s="16"/>
      <c r="D2138" s="2"/>
      <c r="E2138" s="2"/>
      <c r="F2138" s="2"/>
      <c r="G2138" s="2"/>
      <c r="H2138" s="2"/>
      <c r="I2138" s="2"/>
      <c r="J2138" s="2"/>
      <c r="K2138" s="2"/>
    </row>
    <row r="2139" spans="1:11" x14ac:dyDescent="0.15">
      <c r="A2139" s="2"/>
      <c r="B2139" s="2"/>
      <c r="C2139" s="16"/>
      <c r="D2139" s="2"/>
      <c r="E2139" s="2"/>
      <c r="F2139" s="2"/>
      <c r="G2139" s="2"/>
      <c r="H2139" s="2"/>
      <c r="I2139" s="2"/>
      <c r="J2139" s="2"/>
      <c r="K2139" s="2"/>
    </row>
    <row r="2140" spans="1:11" x14ac:dyDescent="0.15">
      <c r="A2140" s="2"/>
      <c r="B2140" s="2"/>
      <c r="C2140" s="16"/>
      <c r="D2140" s="2"/>
      <c r="E2140" s="2"/>
      <c r="F2140" s="2"/>
      <c r="G2140" s="2"/>
      <c r="H2140" s="2"/>
      <c r="I2140" s="2"/>
      <c r="J2140" s="2"/>
      <c r="K2140" s="2"/>
    </row>
    <row r="2141" spans="1:11" x14ac:dyDescent="0.15">
      <c r="A2141" s="2"/>
      <c r="B2141" s="2"/>
      <c r="C2141" s="16"/>
      <c r="D2141" s="2"/>
      <c r="E2141" s="2"/>
      <c r="F2141" s="2"/>
      <c r="G2141" s="2"/>
      <c r="H2141" s="2"/>
      <c r="I2141" s="2"/>
      <c r="J2141" s="2"/>
      <c r="K2141" s="2"/>
    </row>
    <row r="2142" spans="1:11" x14ac:dyDescent="0.15">
      <c r="A2142" s="2"/>
      <c r="B2142" s="2"/>
      <c r="C2142" s="16"/>
      <c r="D2142" s="2"/>
      <c r="E2142" s="2"/>
      <c r="F2142" s="2"/>
      <c r="G2142" s="2"/>
      <c r="H2142" s="2"/>
      <c r="I2142" s="2"/>
      <c r="J2142" s="2"/>
      <c r="K2142" s="2"/>
    </row>
    <row r="2143" spans="1:11" x14ac:dyDescent="0.15">
      <c r="A2143" s="2"/>
      <c r="B2143" s="2"/>
      <c r="C2143" s="16"/>
      <c r="D2143" s="2"/>
      <c r="E2143" s="2"/>
      <c r="F2143" s="2"/>
      <c r="G2143" s="2"/>
      <c r="H2143" s="2"/>
      <c r="I2143" s="2"/>
      <c r="J2143" s="2"/>
      <c r="K2143" s="2"/>
    </row>
    <row r="2144" spans="1:11" x14ac:dyDescent="0.15">
      <c r="A2144" s="2"/>
      <c r="B2144" s="2"/>
      <c r="C2144" s="16"/>
      <c r="D2144" s="2"/>
      <c r="E2144" s="2"/>
      <c r="F2144" s="2"/>
      <c r="G2144" s="2"/>
      <c r="H2144" s="2"/>
      <c r="I2144" s="2"/>
      <c r="J2144" s="2"/>
      <c r="K2144" s="2"/>
    </row>
    <row r="2145" spans="1:12" x14ac:dyDescent="0.15">
      <c r="A2145" s="2"/>
      <c r="B2145" s="2"/>
      <c r="C2145" s="16"/>
      <c r="D2145" s="2"/>
      <c r="E2145" s="2"/>
      <c r="F2145" s="2"/>
      <c r="G2145" s="2"/>
      <c r="H2145" s="2"/>
      <c r="I2145" s="2"/>
      <c r="J2145" s="2"/>
      <c r="K2145" s="2"/>
    </row>
    <row r="2146" spans="1:12" x14ac:dyDescent="0.15">
      <c r="A2146" s="2"/>
      <c r="B2146" s="2"/>
      <c r="C2146" s="16"/>
      <c r="D2146" s="2"/>
      <c r="E2146" s="2"/>
      <c r="F2146" s="2"/>
      <c r="G2146" s="2"/>
      <c r="H2146" s="2"/>
      <c r="I2146" s="2"/>
      <c r="J2146" s="2"/>
      <c r="K2146" s="2"/>
    </row>
    <row r="2147" spans="1:12" x14ac:dyDescent="0.15">
      <c r="A2147" s="4" t="s">
        <v>21</v>
      </c>
      <c r="B2147" s="4" t="s">
        <v>21</v>
      </c>
      <c r="C2147" s="17" t="s">
        <v>21</v>
      </c>
      <c r="D2147" s="4" t="s">
        <v>21</v>
      </c>
      <c r="E2147" s="4" t="s">
        <v>21</v>
      </c>
      <c r="F2147" s="4" t="s">
        <v>21</v>
      </c>
      <c r="G2147" s="4" t="s">
        <v>21</v>
      </c>
      <c r="H2147" s="4" t="s">
        <v>21</v>
      </c>
      <c r="I2147" s="4" t="s">
        <v>21</v>
      </c>
      <c r="J2147" s="4" t="s">
        <v>21</v>
      </c>
      <c r="K2147" s="4" t="s">
        <v>21</v>
      </c>
      <c r="L2147" s="4" t="s">
        <v>21</v>
      </c>
    </row>
  </sheetData>
  <phoneticPr fontId="18"/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tabColor rgb="FF002060"/>
  </sheetPr>
  <dimension ref="A1:P587"/>
  <sheetViews>
    <sheetView zoomScale="85" zoomScaleNormal="85" workbookViewId="0">
      <pane ySplit="1" topLeftCell="A184" activePane="bottomLeft" state="frozen"/>
      <selection activeCell="Q8" sqref="Q8:S8"/>
      <selection pane="bottomLeft" activeCell="Q8" sqref="Q8:S8"/>
    </sheetView>
  </sheetViews>
  <sheetFormatPr defaultColWidth="9" defaultRowHeight="13.5" x14ac:dyDescent="0.15"/>
  <cols>
    <col min="1" max="1" width="13" style="1" bestFit="1" customWidth="1"/>
    <col min="2" max="2" width="7.125" style="1" bestFit="1" customWidth="1"/>
    <col min="3" max="3" width="14.625" style="52" bestFit="1" customWidth="1"/>
    <col min="4" max="4" width="11.125" style="1" bestFit="1" customWidth="1"/>
    <col min="5" max="5" width="14.625" style="1" bestFit="1" customWidth="1"/>
    <col min="6" max="6" width="13" style="1" bestFit="1" customWidth="1"/>
    <col min="7" max="7" width="9.25" style="1" bestFit="1" customWidth="1"/>
    <col min="8" max="8" width="8" style="1" bestFit="1" customWidth="1"/>
    <col min="9" max="9" width="18.75" style="1" bestFit="1" customWidth="1"/>
    <col min="10" max="10" width="7.5" style="1" bestFit="1" customWidth="1"/>
    <col min="11" max="11" width="5.875" style="1" bestFit="1" customWidth="1"/>
    <col min="12" max="12" width="9" style="1"/>
    <col min="13" max="13" width="26.375" style="1" bestFit="1" customWidth="1"/>
    <col min="14" max="16384" width="9" style="1"/>
  </cols>
  <sheetData>
    <row r="1" spans="1:15" ht="20.25" customHeight="1" x14ac:dyDescent="0.15">
      <c r="A1" s="11" t="s">
        <v>0</v>
      </c>
      <c r="B1" s="3" t="s">
        <v>1</v>
      </c>
      <c r="C1" s="51" t="s">
        <v>61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12" t="s">
        <v>9</v>
      </c>
      <c r="M1" s="32" t="s">
        <v>66</v>
      </c>
    </row>
    <row r="2" spans="1:15" hidden="1" x14ac:dyDescent="0.15">
      <c r="A2" s="1" t="s">
        <v>572</v>
      </c>
      <c r="B2" s="1" t="s">
        <v>284</v>
      </c>
      <c r="C2" s="52">
        <v>44430</v>
      </c>
      <c r="D2" s="1" t="s">
        <v>99</v>
      </c>
      <c r="E2" s="1" t="s">
        <v>163</v>
      </c>
      <c r="F2" s="1" t="s">
        <v>465</v>
      </c>
      <c r="G2" s="1">
        <v>800</v>
      </c>
      <c r="H2" s="1" t="s">
        <v>91</v>
      </c>
      <c r="I2" s="1" t="s">
        <v>71</v>
      </c>
      <c r="J2" s="1">
        <v>1</v>
      </c>
      <c r="M2" s="30" t="str">
        <f t="shared" ref="M2:M65" si="0">F2&amp;E2</f>
        <v>?田悠介砲丸投</v>
      </c>
      <c r="O2" s="1">
        <f>IF(M2=M1,0,1)</f>
        <v>1</v>
      </c>
    </row>
    <row r="3" spans="1:15" hidden="1" x14ac:dyDescent="0.15">
      <c r="A3" s="1" t="s">
        <v>527</v>
      </c>
      <c r="B3" s="1" t="s">
        <v>284</v>
      </c>
      <c r="C3" s="52">
        <v>44415</v>
      </c>
      <c r="D3" s="1" t="s">
        <v>99</v>
      </c>
      <c r="E3" s="1" t="s">
        <v>163</v>
      </c>
      <c r="F3" s="1" t="s">
        <v>530</v>
      </c>
      <c r="G3" s="1">
        <v>754</v>
      </c>
      <c r="H3" s="1" t="s">
        <v>91</v>
      </c>
      <c r="I3" s="1" t="s">
        <v>71</v>
      </c>
      <c r="J3" s="1">
        <v>1</v>
      </c>
      <c r="M3" s="30" t="str">
        <f t="shared" si="0"/>
        <v>あき田悠介砲丸投</v>
      </c>
      <c r="O3" s="1" t="e">
        <f>IF(M3=#REF!,0,1)</f>
        <v>#REF!</v>
      </c>
    </row>
    <row r="4" spans="1:15" hidden="1" x14ac:dyDescent="0.15">
      <c r="A4" s="1" t="s">
        <v>572</v>
      </c>
      <c r="B4" s="1" t="s">
        <v>284</v>
      </c>
      <c r="C4" s="52">
        <v>44430</v>
      </c>
      <c r="D4" s="1" t="s">
        <v>99</v>
      </c>
      <c r="E4" s="1" t="s">
        <v>185</v>
      </c>
      <c r="F4" s="1" t="s">
        <v>369</v>
      </c>
      <c r="G4" s="1">
        <v>449</v>
      </c>
      <c r="H4" s="1" t="s">
        <v>91</v>
      </c>
      <c r="I4" s="1" t="s">
        <v>92</v>
      </c>
      <c r="J4" s="1">
        <v>1</v>
      </c>
      <c r="K4" s="1">
        <v>2.7</v>
      </c>
      <c r="M4" s="30" t="str">
        <f t="shared" si="0"/>
        <v>スノー・アイザック走幅跳</v>
      </c>
      <c r="O4" s="1">
        <f t="shared" ref="O4:O24" si="1">IF(M4=M3,0,1)</f>
        <v>1</v>
      </c>
    </row>
    <row r="5" spans="1:15" hidden="1" x14ac:dyDescent="0.15">
      <c r="A5" s="1" t="s">
        <v>665</v>
      </c>
      <c r="B5" s="1" t="s">
        <v>122</v>
      </c>
      <c r="C5" s="52">
        <v>44485</v>
      </c>
      <c r="D5" s="1" t="s">
        <v>239</v>
      </c>
      <c r="E5" s="1" t="s">
        <v>236</v>
      </c>
      <c r="F5" s="1" t="s">
        <v>251</v>
      </c>
      <c r="G5" s="1">
        <v>2846</v>
      </c>
      <c r="H5" s="1" t="s">
        <v>91</v>
      </c>
      <c r="I5" s="1" t="s">
        <v>212</v>
      </c>
      <c r="J5" s="1">
        <v>2</v>
      </c>
      <c r="M5" s="30" t="str">
        <f t="shared" si="0"/>
        <v>スノーノアハンマー投</v>
      </c>
      <c r="O5" s="1" t="e">
        <f>IF(M5=#REF!,0,1)</f>
        <v>#REF!</v>
      </c>
    </row>
    <row r="6" spans="1:15" hidden="1" x14ac:dyDescent="0.15">
      <c r="A6" s="1" t="s">
        <v>665</v>
      </c>
      <c r="B6" s="1" t="s">
        <v>122</v>
      </c>
      <c r="C6" s="52">
        <v>44485</v>
      </c>
      <c r="D6" s="1" t="s">
        <v>239</v>
      </c>
      <c r="E6" s="1" t="s">
        <v>173</v>
      </c>
      <c r="F6" s="1" t="s">
        <v>251</v>
      </c>
      <c r="G6" s="1">
        <v>3300</v>
      </c>
      <c r="H6" s="1" t="s">
        <v>91</v>
      </c>
      <c r="I6" s="1" t="s">
        <v>212</v>
      </c>
      <c r="J6" s="1">
        <v>2</v>
      </c>
      <c r="M6" s="30" t="str">
        <f t="shared" si="0"/>
        <v>スノーノア円盤投</v>
      </c>
      <c r="O6" s="1" t="e">
        <f>IF(M6=#REF!,0,1)</f>
        <v>#REF!</v>
      </c>
    </row>
    <row r="7" spans="1:15" hidden="1" x14ac:dyDescent="0.15">
      <c r="A7" s="1" t="s">
        <v>527</v>
      </c>
      <c r="B7" s="1" t="s">
        <v>284</v>
      </c>
      <c r="C7" s="52">
        <v>44417</v>
      </c>
      <c r="D7" s="1" t="s">
        <v>239</v>
      </c>
      <c r="E7" s="1" t="s">
        <v>163</v>
      </c>
      <c r="F7" s="1" t="s">
        <v>251</v>
      </c>
      <c r="G7" s="1">
        <v>1251</v>
      </c>
      <c r="H7" s="1" t="s">
        <v>91</v>
      </c>
      <c r="I7" s="1" t="s">
        <v>212</v>
      </c>
      <c r="J7" s="1">
        <v>2</v>
      </c>
      <c r="M7" s="30" t="str">
        <f t="shared" si="0"/>
        <v>スノーノア砲丸投</v>
      </c>
      <c r="O7" s="1" t="e">
        <f>IF(M7=#REF!,0,1)</f>
        <v>#REF!</v>
      </c>
    </row>
    <row r="8" spans="1:15" hidden="1" x14ac:dyDescent="0.15">
      <c r="A8" s="1" t="s">
        <v>585</v>
      </c>
      <c r="B8" s="1" t="s">
        <v>586</v>
      </c>
      <c r="C8" s="52">
        <v>44472</v>
      </c>
      <c r="D8" s="1" t="s">
        <v>313</v>
      </c>
      <c r="E8" s="1" t="s">
        <v>236</v>
      </c>
      <c r="F8" s="1" t="s">
        <v>623</v>
      </c>
      <c r="G8" s="1">
        <v>4897</v>
      </c>
      <c r="H8" s="1" t="s">
        <v>91</v>
      </c>
      <c r="I8" s="1" t="s">
        <v>318</v>
      </c>
      <c r="J8" s="1">
        <v>6</v>
      </c>
      <c r="M8" s="30" t="str">
        <f t="shared" si="0"/>
        <v>安井一晴ハンマー投</v>
      </c>
      <c r="O8" s="1" t="e">
        <f>IF(M8=#REF!,0,1)</f>
        <v>#REF!</v>
      </c>
    </row>
    <row r="9" spans="1:15" hidden="1" x14ac:dyDescent="0.15">
      <c r="A9" s="1" t="s">
        <v>672</v>
      </c>
      <c r="B9" s="1" t="s">
        <v>122</v>
      </c>
      <c r="C9" s="52">
        <v>44374</v>
      </c>
      <c r="D9" s="1" t="s">
        <v>99</v>
      </c>
      <c r="E9" s="1" t="s">
        <v>670</v>
      </c>
      <c r="F9" s="1" t="s">
        <v>166</v>
      </c>
      <c r="G9" s="1">
        <v>3145</v>
      </c>
      <c r="H9" s="1" t="s">
        <v>91</v>
      </c>
      <c r="I9" s="1" t="s">
        <v>74</v>
      </c>
      <c r="J9" s="1">
        <v>3</v>
      </c>
      <c r="M9" s="30" t="str">
        <f t="shared" si="0"/>
        <v>安達真優ｼﾞｬﾍﾞﾘｯｸｽﾛｰ</v>
      </c>
      <c r="O9" s="1">
        <f t="shared" si="1"/>
        <v>1</v>
      </c>
    </row>
    <row r="10" spans="1:15" hidden="1" x14ac:dyDescent="0.15">
      <c r="A10" s="1" t="s">
        <v>440</v>
      </c>
      <c r="B10" s="1" t="s">
        <v>284</v>
      </c>
      <c r="C10" s="52">
        <v>44358</v>
      </c>
      <c r="D10" s="1" t="s">
        <v>99</v>
      </c>
      <c r="E10" s="1" t="s">
        <v>163</v>
      </c>
      <c r="F10" s="1" t="s">
        <v>166</v>
      </c>
      <c r="G10" s="1">
        <v>1357</v>
      </c>
      <c r="H10" s="1" t="s">
        <v>91</v>
      </c>
      <c r="I10" s="1" t="s">
        <v>74</v>
      </c>
      <c r="J10" s="1">
        <v>3</v>
      </c>
      <c r="M10" s="30" t="str">
        <f t="shared" si="0"/>
        <v>安達真優砲丸投</v>
      </c>
      <c r="O10" s="1">
        <f t="shared" si="1"/>
        <v>1</v>
      </c>
    </row>
    <row r="11" spans="1:15" hidden="1" x14ac:dyDescent="0.15">
      <c r="A11" s="36" t="s">
        <v>440</v>
      </c>
      <c r="B11" s="36" t="s">
        <v>284</v>
      </c>
      <c r="C11" s="31">
        <v>44358</v>
      </c>
      <c r="D11" s="36" t="s">
        <v>99</v>
      </c>
      <c r="E11" s="36" t="s">
        <v>185</v>
      </c>
      <c r="F11" s="36" t="s">
        <v>442</v>
      </c>
      <c r="G11" s="36">
        <v>334</v>
      </c>
      <c r="H11" s="36" t="s">
        <v>91</v>
      </c>
      <c r="I11" s="36" t="s">
        <v>92</v>
      </c>
      <c r="J11" s="36">
        <v>1</v>
      </c>
      <c r="K11" s="36">
        <v>2</v>
      </c>
      <c r="M11" s="30" t="str">
        <f t="shared" si="0"/>
        <v>安達歩夢走幅跳</v>
      </c>
      <c r="O11" s="1" t="e">
        <f>IF(M11=#REF!,0,1)</f>
        <v>#REF!</v>
      </c>
    </row>
    <row r="12" spans="1:15" hidden="1" x14ac:dyDescent="0.15">
      <c r="A12" s="1" t="s">
        <v>440</v>
      </c>
      <c r="B12" s="1" t="s">
        <v>284</v>
      </c>
      <c r="C12" s="52">
        <v>44358</v>
      </c>
      <c r="D12" s="1" t="s">
        <v>108</v>
      </c>
      <c r="E12" s="1" t="s">
        <v>185</v>
      </c>
      <c r="F12" s="1" t="s">
        <v>459</v>
      </c>
      <c r="G12" s="1">
        <v>338</v>
      </c>
      <c r="H12" s="1" t="s">
        <v>91</v>
      </c>
      <c r="I12" s="1" t="s">
        <v>80</v>
      </c>
      <c r="J12" s="1">
        <v>1</v>
      </c>
      <c r="K12" s="1">
        <v>0.8</v>
      </c>
      <c r="M12" s="30" t="str">
        <f t="shared" si="0"/>
        <v>安藤瑛真走幅跳</v>
      </c>
      <c r="O12" s="1" t="e">
        <f>IF(M12=#REF!,0,1)</f>
        <v>#REF!</v>
      </c>
    </row>
    <row r="13" spans="1:15" hidden="1" x14ac:dyDescent="0.15">
      <c r="A13" s="1" t="s">
        <v>396</v>
      </c>
      <c r="B13" s="1" t="s">
        <v>284</v>
      </c>
      <c r="C13" s="52">
        <v>44336</v>
      </c>
      <c r="D13" s="1" t="s">
        <v>357</v>
      </c>
      <c r="E13" s="1" t="s">
        <v>185</v>
      </c>
      <c r="F13" s="1" t="s">
        <v>260</v>
      </c>
      <c r="G13" s="1">
        <v>436</v>
      </c>
      <c r="H13" s="1" t="s">
        <v>91</v>
      </c>
      <c r="I13" s="1" t="s">
        <v>684</v>
      </c>
      <c r="J13" s="1">
        <v>2</v>
      </c>
      <c r="K13" s="1">
        <v>0.9</v>
      </c>
      <c r="M13" s="30" t="str">
        <f t="shared" si="0"/>
        <v>安部沙彩走幅跳</v>
      </c>
      <c r="O13" s="1" t="e">
        <f>IF(M13=#REF!,0,1)</f>
        <v>#REF!</v>
      </c>
    </row>
    <row r="14" spans="1:15" hidden="1" x14ac:dyDescent="0.15">
      <c r="A14" s="1" t="s">
        <v>654</v>
      </c>
      <c r="B14" s="1" t="s">
        <v>122</v>
      </c>
      <c r="C14" s="52">
        <v>44478</v>
      </c>
      <c r="D14" s="1" t="s">
        <v>357</v>
      </c>
      <c r="E14" s="1" t="s">
        <v>185</v>
      </c>
      <c r="F14" s="1" t="s">
        <v>658</v>
      </c>
      <c r="G14" s="1">
        <v>406</v>
      </c>
      <c r="H14" s="1" t="s">
        <v>91</v>
      </c>
      <c r="I14" s="1" t="s">
        <v>203</v>
      </c>
      <c r="J14" s="1">
        <v>1</v>
      </c>
      <c r="K14" s="1">
        <v>-0.3</v>
      </c>
      <c r="M14" s="30" t="str">
        <f t="shared" si="0"/>
        <v>伊原みづき走幅跳</v>
      </c>
      <c r="O14" s="1" t="e">
        <f>IF(M14=#REF!,0,1)</f>
        <v>#REF!</v>
      </c>
    </row>
    <row r="15" spans="1:15" hidden="1" x14ac:dyDescent="0.15">
      <c r="A15" s="1" t="s">
        <v>527</v>
      </c>
      <c r="B15" s="1" t="s">
        <v>284</v>
      </c>
      <c r="C15" s="52">
        <v>44415</v>
      </c>
      <c r="D15" s="1" t="s">
        <v>99</v>
      </c>
      <c r="E15" s="1" t="s">
        <v>290</v>
      </c>
      <c r="F15" s="1" t="s">
        <v>358</v>
      </c>
      <c r="G15" s="1">
        <v>4646</v>
      </c>
      <c r="H15" s="1" t="s">
        <v>91</v>
      </c>
      <c r="I15" s="1" t="s">
        <v>80</v>
      </c>
      <c r="J15" s="1">
        <v>3</v>
      </c>
      <c r="M15" s="30" t="str">
        <f t="shared" si="0"/>
        <v>伊藤慎吾ｼﾞｬﾍﾞﾘｯｸｽﾛｰ</v>
      </c>
      <c r="O15" s="1">
        <f t="shared" si="1"/>
        <v>1</v>
      </c>
    </row>
    <row r="16" spans="1:15" hidden="1" x14ac:dyDescent="0.15">
      <c r="A16" s="2" t="s">
        <v>310</v>
      </c>
      <c r="B16" s="2" t="s">
        <v>311</v>
      </c>
      <c r="C16" s="52">
        <v>44423</v>
      </c>
      <c r="D16" s="2" t="s">
        <v>313</v>
      </c>
      <c r="E16" s="2" t="s">
        <v>185</v>
      </c>
      <c r="F16" s="2" t="s">
        <v>324</v>
      </c>
      <c r="G16" s="2">
        <v>4.08</v>
      </c>
      <c r="H16" s="2" t="s">
        <v>91</v>
      </c>
      <c r="I16" s="2" t="s">
        <v>325</v>
      </c>
      <c r="J16" s="2">
        <v>6</v>
      </c>
      <c r="K16" s="2">
        <v>3.3</v>
      </c>
      <c r="M16" s="30" t="str">
        <f t="shared" si="0"/>
        <v>伊藤尊走幅跳</v>
      </c>
      <c r="O16" s="1" t="e">
        <f>IF(M16=#REF!,0,1)</f>
        <v>#REF!</v>
      </c>
    </row>
    <row r="17" spans="1:15" hidden="1" x14ac:dyDescent="0.15">
      <c r="A17" s="1" t="s">
        <v>654</v>
      </c>
      <c r="B17" s="1" t="s">
        <v>122</v>
      </c>
      <c r="C17" s="52">
        <v>44479</v>
      </c>
      <c r="D17" s="1" t="s">
        <v>99</v>
      </c>
      <c r="E17" s="1" t="s">
        <v>185</v>
      </c>
      <c r="F17" s="1" t="s">
        <v>156</v>
      </c>
      <c r="G17" s="1">
        <v>442</v>
      </c>
      <c r="H17" s="1" t="s">
        <v>91</v>
      </c>
      <c r="I17" s="1" t="s">
        <v>80</v>
      </c>
      <c r="J17" s="1">
        <v>2</v>
      </c>
      <c r="K17" s="1">
        <v>5.7</v>
      </c>
      <c r="M17" s="30" t="str">
        <f t="shared" si="0"/>
        <v>伊藤大貴走幅跳</v>
      </c>
      <c r="O17" s="1">
        <f t="shared" si="1"/>
        <v>1</v>
      </c>
    </row>
    <row r="18" spans="1:15" hidden="1" x14ac:dyDescent="0.15">
      <c r="A18" s="1" t="s">
        <v>545</v>
      </c>
      <c r="B18" s="1" t="s">
        <v>284</v>
      </c>
      <c r="C18" s="52">
        <v>44429</v>
      </c>
      <c r="D18" s="1" t="s">
        <v>108</v>
      </c>
      <c r="E18" s="1" t="s">
        <v>163</v>
      </c>
      <c r="F18" s="1" t="s">
        <v>474</v>
      </c>
      <c r="G18" s="1">
        <v>661</v>
      </c>
      <c r="H18" s="1" t="s">
        <v>91</v>
      </c>
      <c r="I18" s="1" t="s">
        <v>85</v>
      </c>
      <c r="J18" s="1">
        <v>2</v>
      </c>
      <c r="M18" s="30" t="str">
        <f t="shared" si="0"/>
        <v>伊藤碧砲丸投</v>
      </c>
      <c r="O18" s="1">
        <f t="shared" si="1"/>
        <v>1</v>
      </c>
    </row>
    <row r="19" spans="1:15" hidden="1" x14ac:dyDescent="0.15">
      <c r="A19" s="1" t="s">
        <v>119</v>
      </c>
      <c r="B19" s="1" t="s">
        <v>122</v>
      </c>
      <c r="C19" s="52">
        <v>44374</v>
      </c>
      <c r="D19" s="1" t="s">
        <v>99</v>
      </c>
      <c r="E19" s="1" t="s">
        <v>290</v>
      </c>
      <c r="F19" s="1" t="s">
        <v>499</v>
      </c>
      <c r="G19" s="1">
        <v>1313</v>
      </c>
      <c r="H19" s="1" t="s">
        <v>91</v>
      </c>
      <c r="I19" s="1" t="s">
        <v>76</v>
      </c>
      <c r="J19" s="1">
        <v>1</v>
      </c>
      <c r="M19" s="30" t="str">
        <f t="shared" si="0"/>
        <v>伊藤悠真ｼﾞｬﾍﾞﾘｯｸｽﾛｰ</v>
      </c>
      <c r="O19" s="1" t="e">
        <f>IF(M19=#REF!,0,1)</f>
        <v>#REF!</v>
      </c>
    </row>
    <row r="20" spans="1:15" hidden="1" x14ac:dyDescent="0.15">
      <c r="A20" s="1" t="s">
        <v>119</v>
      </c>
      <c r="B20" s="1" t="s">
        <v>122</v>
      </c>
      <c r="C20" s="52">
        <v>44374</v>
      </c>
      <c r="D20" s="1" t="s">
        <v>108</v>
      </c>
      <c r="E20" s="1" t="s">
        <v>163</v>
      </c>
      <c r="F20" s="1" t="s">
        <v>298</v>
      </c>
      <c r="G20" s="1">
        <v>814</v>
      </c>
      <c r="H20" s="1" t="s">
        <v>91</v>
      </c>
      <c r="I20" s="1" t="s">
        <v>76</v>
      </c>
      <c r="J20" s="1">
        <v>3</v>
      </c>
      <c r="M20" s="30" t="str">
        <f t="shared" si="0"/>
        <v>伊藤里桜砲丸投</v>
      </c>
      <c r="O20" s="1">
        <f t="shared" si="1"/>
        <v>1</v>
      </c>
    </row>
    <row r="21" spans="1:15" hidden="1" x14ac:dyDescent="0.15">
      <c r="A21" s="2" t="s">
        <v>440</v>
      </c>
      <c r="B21" s="2" t="s">
        <v>284</v>
      </c>
      <c r="C21" s="49">
        <v>44358</v>
      </c>
      <c r="D21" s="2" t="s">
        <v>99</v>
      </c>
      <c r="E21" s="2" t="s">
        <v>185</v>
      </c>
      <c r="F21" s="2" t="s">
        <v>101</v>
      </c>
      <c r="G21" s="2">
        <v>545</v>
      </c>
      <c r="H21" s="2" t="s">
        <v>91</v>
      </c>
      <c r="I21" s="2" t="s">
        <v>74</v>
      </c>
      <c r="J21" s="2">
        <v>2</v>
      </c>
      <c r="K21" s="2">
        <v>1.7</v>
      </c>
      <c r="M21" s="30" t="str">
        <f t="shared" si="0"/>
        <v>伊藤榮音走幅跳</v>
      </c>
      <c r="O21" s="1" t="e">
        <f>IF(M21=#REF!,0,1)</f>
        <v>#REF!</v>
      </c>
    </row>
    <row r="22" spans="1:15" x14ac:dyDescent="0.15">
      <c r="A22" s="1" t="s">
        <v>333</v>
      </c>
      <c r="B22" s="1" t="s">
        <v>284</v>
      </c>
      <c r="C22" s="52">
        <v>44324</v>
      </c>
      <c r="D22" s="1" t="s">
        <v>239</v>
      </c>
      <c r="E22" s="1" t="s">
        <v>216</v>
      </c>
      <c r="F22" s="1" t="s">
        <v>340</v>
      </c>
      <c r="G22" s="1">
        <v>3667</v>
      </c>
      <c r="H22" s="1" t="s">
        <v>91</v>
      </c>
      <c r="I22" s="1" t="s">
        <v>218</v>
      </c>
      <c r="J22" s="1">
        <v>3</v>
      </c>
      <c r="M22" s="30" t="str">
        <f t="shared" si="0"/>
        <v>伊奈翔大やり投</v>
      </c>
      <c r="O22" s="1" t="e">
        <f>IF(M22=#REF!,0,1)</f>
        <v>#REF!</v>
      </c>
    </row>
    <row r="23" spans="1:15" hidden="1" x14ac:dyDescent="0.15">
      <c r="A23" s="2" t="s">
        <v>396</v>
      </c>
      <c r="B23" s="2" t="s">
        <v>284</v>
      </c>
      <c r="C23" s="31">
        <v>44336</v>
      </c>
      <c r="D23" s="16" t="s">
        <v>239</v>
      </c>
      <c r="E23" s="2" t="s">
        <v>185</v>
      </c>
      <c r="F23" s="2" t="s">
        <v>340</v>
      </c>
      <c r="G23" s="2">
        <v>532</v>
      </c>
      <c r="H23" s="2" t="s">
        <v>91</v>
      </c>
      <c r="I23" s="2" t="s">
        <v>685</v>
      </c>
      <c r="J23" s="2">
        <v>3</v>
      </c>
      <c r="K23" s="2">
        <v>1</v>
      </c>
      <c r="M23" s="30" t="str">
        <f t="shared" si="0"/>
        <v>伊奈翔大走幅跳</v>
      </c>
      <c r="O23" s="1" t="e">
        <f>IF(M23=#REF!,0,1)</f>
        <v>#REF!</v>
      </c>
    </row>
    <row r="24" spans="1:15" hidden="1" x14ac:dyDescent="0.15">
      <c r="A24" s="1" t="s">
        <v>654</v>
      </c>
      <c r="B24" s="1" t="s">
        <v>122</v>
      </c>
      <c r="C24" s="52">
        <v>44479</v>
      </c>
      <c r="D24" s="1" t="s">
        <v>99</v>
      </c>
      <c r="E24" s="1" t="s">
        <v>185</v>
      </c>
      <c r="F24" s="1" t="s">
        <v>509</v>
      </c>
      <c r="G24" s="1">
        <v>365</v>
      </c>
      <c r="H24" s="1" t="s">
        <v>91</v>
      </c>
      <c r="I24" s="1" t="s">
        <v>72</v>
      </c>
      <c r="J24" s="1">
        <v>1</v>
      </c>
      <c r="K24" s="1">
        <v>3.8</v>
      </c>
      <c r="M24" s="30" t="str">
        <f t="shared" si="0"/>
        <v>衣畑悠翔走幅跳</v>
      </c>
      <c r="O24" s="1">
        <f t="shared" si="1"/>
        <v>1</v>
      </c>
    </row>
    <row r="25" spans="1:15" hidden="1" x14ac:dyDescent="0.15">
      <c r="A25" s="1" t="s">
        <v>545</v>
      </c>
      <c r="B25" s="1" t="s">
        <v>284</v>
      </c>
      <c r="C25" s="52">
        <v>44429</v>
      </c>
      <c r="D25" s="1" t="s">
        <v>108</v>
      </c>
      <c r="E25" s="1" t="s">
        <v>163</v>
      </c>
      <c r="F25" s="1" t="s">
        <v>149</v>
      </c>
      <c r="G25" s="1">
        <v>866</v>
      </c>
      <c r="H25" s="1" t="s">
        <v>91</v>
      </c>
      <c r="I25" s="1" t="s">
        <v>78</v>
      </c>
      <c r="J25" s="1">
        <v>2</v>
      </c>
      <c r="M25" s="30" t="str">
        <f t="shared" si="0"/>
        <v>井上茜深砲丸投</v>
      </c>
      <c r="O25" s="1" t="e">
        <f>IF(M25=#REF!,0,1)</f>
        <v>#REF!</v>
      </c>
    </row>
    <row r="26" spans="1:15" hidden="1" x14ac:dyDescent="0.15">
      <c r="A26" s="2" t="s">
        <v>440</v>
      </c>
      <c r="B26" s="2" t="s">
        <v>284</v>
      </c>
      <c r="C26" s="31">
        <v>44358</v>
      </c>
      <c r="D26" s="16" t="s">
        <v>99</v>
      </c>
      <c r="E26" s="2" t="s">
        <v>185</v>
      </c>
      <c r="F26" s="2" t="s">
        <v>140</v>
      </c>
      <c r="G26" s="2">
        <v>507</v>
      </c>
      <c r="H26" s="2" t="s">
        <v>91</v>
      </c>
      <c r="I26" s="2" t="s">
        <v>80</v>
      </c>
      <c r="J26" s="2">
        <v>2</v>
      </c>
      <c r="K26" s="2">
        <v>1.4</v>
      </c>
      <c r="M26" s="30" t="str">
        <f t="shared" si="0"/>
        <v>井上幸亜走幅跳</v>
      </c>
      <c r="O26" s="1" t="e">
        <f>IF(M26=#REF!,0,1)</f>
        <v>#REF!</v>
      </c>
    </row>
    <row r="27" spans="1:15" hidden="1" x14ac:dyDescent="0.15">
      <c r="A27" s="1" t="s">
        <v>654</v>
      </c>
      <c r="B27" s="1" t="s">
        <v>122</v>
      </c>
      <c r="C27" s="52">
        <v>44478</v>
      </c>
      <c r="D27" s="1" t="s">
        <v>239</v>
      </c>
      <c r="E27" s="1" t="s">
        <v>185</v>
      </c>
      <c r="F27" s="1" t="s">
        <v>410</v>
      </c>
      <c r="G27" s="1">
        <v>466</v>
      </c>
      <c r="H27" s="1" t="s">
        <v>91</v>
      </c>
      <c r="I27" s="1" t="s">
        <v>342</v>
      </c>
      <c r="J27" s="1">
        <v>3</v>
      </c>
      <c r="K27" s="1">
        <v>2.2000000000000002</v>
      </c>
      <c r="M27" s="30" t="str">
        <f t="shared" si="0"/>
        <v>井上蒼汰走幅跳</v>
      </c>
      <c r="O27" s="1" t="e">
        <f>IF(M27=#REF!,0,1)</f>
        <v>#REF!</v>
      </c>
    </row>
    <row r="28" spans="1:15" hidden="1" x14ac:dyDescent="0.15">
      <c r="A28" s="1" t="s">
        <v>440</v>
      </c>
      <c r="B28" s="1" t="s">
        <v>284</v>
      </c>
      <c r="C28" s="52">
        <v>44359</v>
      </c>
      <c r="D28" s="1" t="s">
        <v>108</v>
      </c>
      <c r="E28" s="1" t="s">
        <v>163</v>
      </c>
      <c r="F28" s="1" t="s">
        <v>472</v>
      </c>
      <c r="G28" s="1">
        <v>807</v>
      </c>
      <c r="H28" s="1" t="s">
        <v>91</v>
      </c>
      <c r="I28" s="1" t="s">
        <v>72</v>
      </c>
      <c r="J28" s="1">
        <v>1</v>
      </c>
      <c r="M28" s="30" t="str">
        <f t="shared" si="0"/>
        <v>井田悠仁砲丸投</v>
      </c>
      <c r="O28" s="1" t="e">
        <f>IF(M28=#REF!,0,1)</f>
        <v>#REF!</v>
      </c>
    </row>
    <row r="29" spans="1:15" hidden="1" x14ac:dyDescent="0.15">
      <c r="A29" s="1" t="s">
        <v>654</v>
      </c>
      <c r="B29" s="1" t="s">
        <v>122</v>
      </c>
      <c r="C29" s="52">
        <v>44478</v>
      </c>
      <c r="D29" s="1" t="s">
        <v>108</v>
      </c>
      <c r="E29" s="1" t="s">
        <v>185</v>
      </c>
      <c r="F29" s="1" t="s">
        <v>659</v>
      </c>
      <c r="G29" s="1">
        <v>406</v>
      </c>
      <c r="H29" s="1" t="s">
        <v>91</v>
      </c>
      <c r="I29" s="1" t="s">
        <v>208</v>
      </c>
      <c r="J29" s="1">
        <v>1</v>
      </c>
      <c r="K29" s="1">
        <v>-0.9</v>
      </c>
      <c r="M29" s="30" t="str">
        <f t="shared" si="0"/>
        <v>井尾愛実走幅跳</v>
      </c>
      <c r="O29" s="1" t="e">
        <f>IF(M29=#REF!,0,1)</f>
        <v>#REF!</v>
      </c>
    </row>
    <row r="30" spans="1:15" hidden="1" x14ac:dyDescent="0.15">
      <c r="A30" s="1" t="s">
        <v>527</v>
      </c>
      <c r="B30" s="1" t="s">
        <v>284</v>
      </c>
      <c r="C30" s="52">
        <v>44417</v>
      </c>
      <c r="D30" s="1" t="s">
        <v>357</v>
      </c>
      <c r="E30" s="1" t="s">
        <v>240</v>
      </c>
      <c r="F30" s="1" t="s">
        <v>525</v>
      </c>
      <c r="G30" s="1">
        <v>952</v>
      </c>
      <c r="H30" s="1" t="s">
        <v>91</v>
      </c>
      <c r="I30" s="1" t="s">
        <v>208</v>
      </c>
      <c r="J30" s="1">
        <v>1</v>
      </c>
      <c r="K30" s="1">
        <v>1.4</v>
      </c>
      <c r="M30" s="30" t="str">
        <f t="shared" si="0"/>
        <v>井尾愛美三段跳</v>
      </c>
      <c r="O30" s="1">
        <f t="shared" ref="O30:O47" si="2">IF(M30=M29,0,1)</f>
        <v>1</v>
      </c>
    </row>
    <row r="31" spans="1:15" hidden="1" x14ac:dyDescent="0.15">
      <c r="A31" s="1" t="s">
        <v>396</v>
      </c>
      <c r="B31" s="1" t="s">
        <v>122</v>
      </c>
      <c r="C31" s="52">
        <v>44428</v>
      </c>
      <c r="D31" s="1" t="s">
        <v>357</v>
      </c>
      <c r="E31" s="1" t="s">
        <v>185</v>
      </c>
      <c r="F31" s="1" t="s">
        <v>525</v>
      </c>
      <c r="G31" s="1">
        <v>445</v>
      </c>
      <c r="H31" s="1" t="s">
        <v>91</v>
      </c>
      <c r="I31" s="1" t="s">
        <v>208</v>
      </c>
      <c r="J31" s="1">
        <v>1</v>
      </c>
      <c r="K31" s="1">
        <v>1.5</v>
      </c>
      <c r="M31" s="30" t="str">
        <f t="shared" si="0"/>
        <v>井尾愛美走幅跳</v>
      </c>
      <c r="O31" s="1" t="e">
        <f>IF(M31=#REF!,0,1)</f>
        <v>#REF!</v>
      </c>
    </row>
    <row r="32" spans="1:15" x14ac:dyDescent="0.15">
      <c r="A32" s="1" t="s">
        <v>396</v>
      </c>
      <c r="B32" s="1" t="s">
        <v>122</v>
      </c>
      <c r="C32" s="52">
        <v>44428</v>
      </c>
      <c r="D32" s="1" t="s">
        <v>239</v>
      </c>
      <c r="E32" s="1" t="s">
        <v>216</v>
      </c>
      <c r="F32" s="1" t="s">
        <v>419</v>
      </c>
      <c r="G32" s="1">
        <v>3606</v>
      </c>
      <c r="H32" s="1" t="s">
        <v>91</v>
      </c>
      <c r="I32" s="2" t="s">
        <v>685</v>
      </c>
      <c r="J32" s="1">
        <v>1</v>
      </c>
      <c r="M32" s="30" t="str">
        <f t="shared" si="0"/>
        <v>稲垣璃久やり投</v>
      </c>
      <c r="O32" s="1">
        <f t="shared" si="2"/>
        <v>1</v>
      </c>
    </row>
    <row r="33" spans="1:15" hidden="1" x14ac:dyDescent="0.15">
      <c r="A33" s="1" t="s">
        <v>585</v>
      </c>
      <c r="B33" s="1" t="s">
        <v>586</v>
      </c>
      <c r="C33" s="52">
        <v>44472</v>
      </c>
      <c r="D33" s="1" t="s">
        <v>309</v>
      </c>
      <c r="E33" s="1" t="s">
        <v>185</v>
      </c>
      <c r="F33" s="1" t="s">
        <v>643</v>
      </c>
      <c r="G33" s="1">
        <v>295</v>
      </c>
      <c r="H33" s="1" t="s">
        <v>91</v>
      </c>
      <c r="I33" s="1" t="s">
        <v>322</v>
      </c>
      <c r="J33" s="1">
        <v>3</v>
      </c>
      <c r="K33" s="1">
        <v>0</v>
      </c>
      <c r="M33" s="30" t="str">
        <f t="shared" si="0"/>
        <v>影山大瀬走幅跳</v>
      </c>
      <c r="O33" s="1" t="e">
        <f>IF(M33=#REF!,0,1)</f>
        <v>#REF!</v>
      </c>
    </row>
    <row r="34" spans="1:15" hidden="1" x14ac:dyDescent="0.15">
      <c r="A34" s="1" t="s">
        <v>585</v>
      </c>
      <c r="B34" s="1" t="s">
        <v>586</v>
      </c>
      <c r="C34" s="52">
        <v>44472</v>
      </c>
      <c r="D34" s="1" t="s">
        <v>309</v>
      </c>
      <c r="E34" s="1" t="s">
        <v>185</v>
      </c>
      <c r="F34" s="1" t="s">
        <v>647</v>
      </c>
      <c r="G34" s="1">
        <v>323</v>
      </c>
      <c r="H34" s="1" t="s">
        <v>91</v>
      </c>
      <c r="I34" s="1" t="s">
        <v>608</v>
      </c>
      <c r="J34" s="1">
        <v>5</v>
      </c>
      <c r="K34" s="1">
        <v>0</v>
      </c>
      <c r="M34" s="30" t="str">
        <f t="shared" si="0"/>
        <v>永江綺良走幅跳</v>
      </c>
      <c r="O34" s="1">
        <f t="shared" si="2"/>
        <v>1</v>
      </c>
    </row>
    <row r="35" spans="1:15" hidden="1" x14ac:dyDescent="0.15">
      <c r="A35" s="1" t="s">
        <v>396</v>
      </c>
      <c r="B35" s="1" t="s">
        <v>284</v>
      </c>
      <c r="C35" s="52">
        <v>44338</v>
      </c>
      <c r="D35" s="1" t="s">
        <v>357</v>
      </c>
      <c r="E35" s="1" t="s">
        <v>163</v>
      </c>
      <c r="F35" s="1" t="s">
        <v>114</v>
      </c>
      <c r="G35" s="1">
        <v>783</v>
      </c>
      <c r="H35" s="1" t="s">
        <v>91</v>
      </c>
      <c r="I35" s="1" t="s">
        <v>208</v>
      </c>
      <c r="J35" s="1">
        <v>1</v>
      </c>
      <c r="M35" s="30" t="str">
        <f t="shared" si="0"/>
        <v>永本文香砲丸投</v>
      </c>
      <c r="O35" s="1">
        <f t="shared" si="2"/>
        <v>1</v>
      </c>
    </row>
    <row r="36" spans="1:15" hidden="1" x14ac:dyDescent="0.15">
      <c r="A36" s="1" t="s">
        <v>505</v>
      </c>
      <c r="B36" s="1" t="s">
        <v>122</v>
      </c>
      <c r="C36" s="52">
        <v>44399</v>
      </c>
      <c r="D36" s="1" t="s">
        <v>357</v>
      </c>
      <c r="E36" s="1" t="s">
        <v>240</v>
      </c>
      <c r="F36" s="1" t="s">
        <v>265</v>
      </c>
      <c r="G36" s="1">
        <v>944</v>
      </c>
      <c r="H36" s="1" t="s">
        <v>91</v>
      </c>
      <c r="I36" s="1" t="s">
        <v>208</v>
      </c>
      <c r="J36" s="1">
        <v>2</v>
      </c>
      <c r="K36" s="1">
        <v>1.7</v>
      </c>
      <c r="M36" s="30" t="str">
        <f t="shared" si="0"/>
        <v>遠藤りあら三段跳</v>
      </c>
      <c r="O36" s="1" t="e">
        <f>IF(M36=#REF!,0,1)</f>
        <v>#REF!</v>
      </c>
    </row>
    <row r="37" spans="1:15" hidden="1" x14ac:dyDescent="0.15">
      <c r="A37" s="1" t="s">
        <v>505</v>
      </c>
      <c r="B37" s="1" t="s">
        <v>122</v>
      </c>
      <c r="C37" s="52">
        <v>44399</v>
      </c>
      <c r="D37" s="1" t="s">
        <v>357</v>
      </c>
      <c r="E37" s="1" t="s">
        <v>185</v>
      </c>
      <c r="F37" s="1" t="s">
        <v>265</v>
      </c>
      <c r="G37" s="1">
        <v>474</v>
      </c>
      <c r="H37" s="1" t="s">
        <v>91</v>
      </c>
      <c r="I37" s="1" t="s">
        <v>208</v>
      </c>
      <c r="J37" s="1">
        <v>2</v>
      </c>
      <c r="K37" s="1">
        <v>1.4</v>
      </c>
      <c r="M37" s="30" t="str">
        <f t="shared" si="0"/>
        <v>遠藤りあら走幅跳</v>
      </c>
      <c r="O37" s="1" t="e">
        <f>IF(M37=#REF!,0,1)</f>
        <v>#REF!</v>
      </c>
    </row>
    <row r="38" spans="1:15" hidden="1" x14ac:dyDescent="0.15">
      <c r="A38" s="1" t="s">
        <v>654</v>
      </c>
      <c r="B38" s="1" t="s">
        <v>122</v>
      </c>
      <c r="C38" s="52">
        <v>44478</v>
      </c>
      <c r="D38" s="1" t="s">
        <v>108</v>
      </c>
      <c r="E38" s="1" t="s">
        <v>185</v>
      </c>
      <c r="F38" s="1" t="s">
        <v>542</v>
      </c>
      <c r="G38" s="1">
        <v>362</v>
      </c>
      <c r="H38" s="1" t="s">
        <v>91</v>
      </c>
      <c r="I38" s="1" t="s">
        <v>214</v>
      </c>
      <c r="J38" s="1">
        <v>2</v>
      </c>
      <c r="K38" s="1">
        <v>-0.9</v>
      </c>
      <c r="M38" s="30" t="str">
        <f t="shared" si="0"/>
        <v>遠藤未結走幅跳</v>
      </c>
      <c r="O38" s="1" t="e">
        <f>IF(M38=#REF!,0,1)</f>
        <v>#REF!</v>
      </c>
    </row>
    <row r="39" spans="1:15" hidden="1" x14ac:dyDescent="0.15">
      <c r="A39" s="1" t="s">
        <v>654</v>
      </c>
      <c r="B39" s="1" t="s">
        <v>122</v>
      </c>
      <c r="C39" s="52">
        <v>44478</v>
      </c>
      <c r="D39" s="1" t="s">
        <v>108</v>
      </c>
      <c r="E39" s="1" t="s">
        <v>185</v>
      </c>
      <c r="F39" s="1" t="s">
        <v>513</v>
      </c>
      <c r="G39" s="1">
        <v>332</v>
      </c>
      <c r="H39" s="1" t="s">
        <v>91</v>
      </c>
      <c r="I39" s="1" t="s">
        <v>74</v>
      </c>
      <c r="J39" s="1">
        <v>1</v>
      </c>
      <c r="K39" s="1">
        <v>-0.7</v>
      </c>
      <c r="M39" s="30" t="str">
        <f t="shared" si="0"/>
        <v>塩澤苺依走幅跳</v>
      </c>
      <c r="O39" s="1" t="e">
        <f>IF(M39=#REF!,0,1)</f>
        <v>#REF!</v>
      </c>
    </row>
    <row r="40" spans="1:15" hidden="1" x14ac:dyDescent="0.15">
      <c r="A40" s="1" t="s">
        <v>396</v>
      </c>
      <c r="B40" s="1" t="s">
        <v>284</v>
      </c>
      <c r="C40" s="52">
        <v>44337</v>
      </c>
      <c r="D40" s="1" t="s">
        <v>239</v>
      </c>
      <c r="E40" s="1" t="s">
        <v>173</v>
      </c>
      <c r="F40" s="1" t="s">
        <v>435</v>
      </c>
      <c r="G40" s="1">
        <v>3065</v>
      </c>
      <c r="H40" s="1" t="s">
        <v>91</v>
      </c>
      <c r="I40" s="1" t="s">
        <v>342</v>
      </c>
      <c r="J40" s="1">
        <v>3</v>
      </c>
      <c r="M40" s="30" t="str">
        <f t="shared" si="0"/>
        <v>横山陸翔円盤投</v>
      </c>
      <c r="O40" s="1" t="e">
        <f>IF(M40=#REF!,0,1)</f>
        <v>#REF!</v>
      </c>
    </row>
    <row r="41" spans="1:15" hidden="1" x14ac:dyDescent="0.15">
      <c r="A41" s="1" t="s">
        <v>585</v>
      </c>
      <c r="B41" s="1" t="s">
        <v>586</v>
      </c>
      <c r="C41" s="52">
        <v>44472</v>
      </c>
      <c r="D41" s="1" t="s">
        <v>357</v>
      </c>
      <c r="E41" s="1" t="s">
        <v>236</v>
      </c>
      <c r="F41" s="1" t="s">
        <v>279</v>
      </c>
      <c r="G41" s="1">
        <v>2203</v>
      </c>
      <c r="H41" s="1" t="s">
        <v>91</v>
      </c>
      <c r="I41" s="1" t="s">
        <v>690</v>
      </c>
      <c r="J41" s="1">
        <v>3</v>
      </c>
      <c r="M41" s="30" t="str">
        <f t="shared" si="0"/>
        <v>横山倫花ハンマー投</v>
      </c>
      <c r="O41" s="1" t="e">
        <f>IF(M41=#REF!,0,1)</f>
        <v>#REF!</v>
      </c>
    </row>
    <row r="42" spans="1:15" x14ac:dyDescent="0.15">
      <c r="A42" s="2" t="s">
        <v>396</v>
      </c>
      <c r="B42" s="2" t="s">
        <v>284</v>
      </c>
      <c r="C42" s="49">
        <v>44337</v>
      </c>
      <c r="D42" s="2" t="s">
        <v>357</v>
      </c>
      <c r="E42" s="2" t="s">
        <v>216</v>
      </c>
      <c r="F42" s="2" t="s">
        <v>279</v>
      </c>
      <c r="G42" s="2">
        <v>2861</v>
      </c>
      <c r="H42" s="2" t="s">
        <v>91</v>
      </c>
      <c r="I42" s="2" t="s">
        <v>686</v>
      </c>
      <c r="J42" s="2">
        <v>3</v>
      </c>
      <c r="K42" s="2"/>
      <c r="M42" s="30" t="str">
        <f t="shared" si="0"/>
        <v>横山倫花やり投</v>
      </c>
      <c r="O42" s="1">
        <f t="shared" si="2"/>
        <v>1</v>
      </c>
    </row>
    <row r="43" spans="1:15" hidden="1" x14ac:dyDescent="0.15">
      <c r="A43" s="1" t="s">
        <v>545</v>
      </c>
      <c r="B43" s="1" t="s">
        <v>284</v>
      </c>
      <c r="C43" s="52">
        <v>44429</v>
      </c>
      <c r="D43" s="1" t="s">
        <v>108</v>
      </c>
      <c r="E43" s="1" t="s">
        <v>185</v>
      </c>
      <c r="F43" s="1" t="s">
        <v>548</v>
      </c>
      <c r="G43" s="1">
        <v>422</v>
      </c>
      <c r="H43" s="1" t="s">
        <v>91</v>
      </c>
      <c r="I43" s="1" t="s">
        <v>89</v>
      </c>
      <c r="J43" s="1">
        <v>2</v>
      </c>
      <c r="K43" s="1">
        <v>-0.1</v>
      </c>
      <c r="M43" s="30" t="str">
        <f t="shared" si="0"/>
        <v>岡村果歩走幅跳</v>
      </c>
      <c r="O43" s="1" t="e">
        <f>IF(M43=#REF!,0,1)</f>
        <v>#REF!</v>
      </c>
    </row>
    <row r="44" spans="1:15" hidden="1" x14ac:dyDescent="0.15">
      <c r="A44" s="1" t="s">
        <v>665</v>
      </c>
      <c r="B44" s="1" t="s">
        <v>122</v>
      </c>
      <c r="C44" s="52">
        <v>44485</v>
      </c>
      <c r="D44" s="1" t="s">
        <v>239</v>
      </c>
      <c r="E44" s="1" t="s">
        <v>236</v>
      </c>
      <c r="F44" s="1" t="s">
        <v>339</v>
      </c>
      <c r="G44" s="1">
        <v>3584</v>
      </c>
      <c r="H44" s="1" t="s">
        <v>91</v>
      </c>
      <c r="I44" s="1" t="s">
        <v>204</v>
      </c>
      <c r="J44" s="1">
        <v>1</v>
      </c>
      <c r="M44" s="30" t="str">
        <f t="shared" si="0"/>
        <v>岡本大夢ハンマー投</v>
      </c>
      <c r="O44" s="1">
        <f t="shared" si="2"/>
        <v>1</v>
      </c>
    </row>
    <row r="45" spans="1:15" x14ac:dyDescent="0.15">
      <c r="A45" s="1" t="s">
        <v>654</v>
      </c>
      <c r="B45" s="1" t="s">
        <v>122</v>
      </c>
      <c r="C45" s="52">
        <v>44478</v>
      </c>
      <c r="D45" s="1" t="s">
        <v>239</v>
      </c>
      <c r="E45" s="1" t="s">
        <v>216</v>
      </c>
      <c r="F45" s="1" t="s">
        <v>339</v>
      </c>
      <c r="G45" s="1">
        <v>4233</v>
      </c>
      <c r="H45" s="1" t="s">
        <v>91</v>
      </c>
      <c r="I45" s="1" t="s">
        <v>204</v>
      </c>
      <c r="J45" s="1">
        <v>1</v>
      </c>
      <c r="M45" s="30" t="str">
        <f t="shared" si="0"/>
        <v>岡本大夢やり投</v>
      </c>
      <c r="O45" s="1" t="e">
        <f>IF(M45=#REF!,0,1)</f>
        <v>#REF!</v>
      </c>
    </row>
    <row r="46" spans="1:15" hidden="1" x14ac:dyDescent="0.15">
      <c r="A46" s="36" t="s">
        <v>333</v>
      </c>
      <c r="B46" s="36" t="s">
        <v>284</v>
      </c>
      <c r="C46" s="31">
        <v>44325</v>
      </c>
      <c r="D46" s="36" t="s">
        <v>239</v>
      </c>
      <c r="E46" s="36" t="s">
        <v>173</v>
      </c>
      <c r="F46" s="36" t="s">
        <v>339</v>
      </c>
      <c r="G46" s="36">
        <v>1533</v>
      </c>
      <c r="H46" s="36" t="s">
        <v>91</v>
      </c>
      <c r="I46" s="36" t="s">
        <v>204</v>
      </c>
      <c r="J46" s="36">
        <v>1</v>
      </c>
      <c r="K46" s="36"/>
      <c r="M46" s="30" t="str">
        <f t="shared" si="0"/>
        <v>岡本大夢円盤投</v>
      </c>
      <c r="O46" s="1" t="e">
        <f>IF(M46=#REF!,0,1)</f>
        <v>#REF!</v>
      </c>
    </row>
    <row r="47" spans="1:15" hidden="1" x14ac:dyDescent="0.15">
      <c r="A47" s="1" t="s">
        <v>396</v>
      </c>
      <c r="B47" s="1" t="s">
        <v>284</v>
      </c>
      <c r="C47" s="52">
        <v>44338</v>
      </c>
      <c r="D47" s="1" t="s">
        <v>239</v>
      </c>
      <c r="E47" s="1" t="s">
        <v>163</v>
      </c>
      <c r="F47" s="1" t="s">
        <v>339</v>
      </c>
      <c r="G47" s="1">
        <v>687</v>
      </c>
      <c r="H47" s="1" t="s">
        <v>91</v>
      </c>
      <c r="I47" s="1" t="s">
        <v>677</v>
      </c>
      <c r="J47" s="1">
        <v>1</v>
      </c>
      <c r="M47" s="30" t="str">
        <f t="shared" si="0"/>
        <v>岡本大夢砲丸投</v>
      </c>
      <c r="O47" s="1">
        <f t="shared" si="2"/>
        <v>1</v>
      </c>
    </row>
    <row r="48" spans="1:15" hidden="1" x14ac:dyDescent="0.15">
      <c r="A48" s="1" t="s">
        <v>551</v>
      </c>
      <c r="B48" s="1" t="s">
        <v>552</v>
      </c>
      <c r="C48" s="52">
        <v>44430</v>
      </c>
      <c r="D48" s="1" t="s">
        <v>233</v>
      </c>
      <c r="E48" s="1" t="s">
        <v>173</v>
      </c>
      <c r="F48" s="1" t="s">
        <v>561</v>
      </c>
      <c r="G48" s="1">
        <v>3767</v>
      </c>
      <c r="H48" s="1" t="s">
        <v>91</v>
      </c>
      <c r="I48" s="1" t="s">
        <v>522</v>
      </c>
      <c r="J48" s="1">
        <v>4</v>
      </c>
      <c r="M48" s="30" t="str">
        <f t="shared" si="0"/>
        <v>加地優太円盤投</v>
      </c>
      <c r="O48" s="1">
        <f t="shared" ref="O48:O69" si="3">IF(M48=M47,0,1)</f>
        <v>1</v>
      </c>
    </row>
    <row r="49" spans="1:15" hidden="1" x14ac:dyDescent="0.15">
      <c r="A49" s="1" t="s">
        <v>551</v>
      </c>
      <c r="B49" s="1" t="s">
        <v>552</v>
      </c>
      <c r="C49" s="52">
        <v>44429</v>
      </c>
      <c r="D49" s="1" t="s">
        <v>233</v>
      </c>
      <c r="E49" s="1" t="s">
        <v>163</v>
      </c>
      <c r="F49" s="1" t="s">
        <v>561</v>
      </c>
      <c r="G49" s="1">
        <v>1391</v>
      </c>
      <c r="H49" s="1" t="s">
        <v>91</v>
      </c>
      <c r="I49" s="1" t="s">
        <v>522</v>
      </c>
      <c r="J49" s="1">
        <v>4</v>
      </c>
      <c r="M49" s="30" t="str">
        <f t="shared" si="0"/>
        <v>加地優太砲丸投</v>
      </c>
      <c r="O49" s="1">
        <f t="shared" si="3"/>
        <v>1</v>
      </c>
    </row>
    <row r="50" spans="1:15" hidden="1" x14ac:dyDescent="0.15">
      <c r="A50" s="1" t="s">
        <v>527</v>
      </c>
      <c r="B50" s="1" t="s">
        <v>284</v>
      </c>
      <c r="C50" s="52">
        <v>44417</v>
      </c>
      <c r="D50" s="1" t="s">
        <v>239</v>
      </c>
      <c r="E50" s="1" t="s">
        <v>236</v>
      </c>
      <c r="F50" s="1" t="s">
        <v>255</v>
      </c>
      <c r="G50" s="1">
        <v>3378</v>
      </c>
      <c r="H50" s="1" t="s">
        <v>91</v>
      </c>
      <c r="I50" s="1" t="s">
        <v>204</v>
      </c>
      <c r="J50" s="1">
        <v>2</v>
      </c>
      <c r="M50" s="30" t="str">
        <f t="shared" si="0"/>
        <v>加藤大雅ハンマー投</v>
      </c>
      <c r="O50" s="1">
        <f t="shared" si="3"/>
        <v>1</v>
      </c>
    </row>
    <row r="51" spans="1:15" hidden="1" x14ac:dyDescent="0.15">
      <c r="A51" s="1" t="s">
        <v>665</v>
      </c>
      <c r="B51" s="1" t="s">
        <v>122</v>
      </c>
      <c r="C51" s="52">
        <v>44486</v>
      </c>
      <c r="D51" s="1" t="s">
        <v>239</v>
      </c>
      <c r="E51" s="1" t="s">
        <v>173</v>
      </c>
      <c r="F51" s="1" t="s">
        <v>255</v>
      </c>
      <c r="G51" s="1">
        <v>1502</v>
      </c>
      <c r="H51" s="1" t="s">
        <v>91</v>
      </c>
      <c r="I51" s="1" t="s">
        <v>204</v>
      </c>
      <c r="J51" s="1">
        <v>2</v>
      </c>
      <c r="M51" s="30" t="str">
        <f t="shared" si="0"/>
        <v>加藤大雅円盤投</v>
      </c>
      <c r="O51" s="1" t="e">
        <f>IF(M51=#REF!,0,1)</f>
        <v>#REF!</v>
      </c>
    </row>
    <row r="52" spans="1:15" hidden="1" x14ac:dyDescent="0.15">
      <c r="A52" s="1" t="s">
        <v>654</v>
      </c>
      <c r="B52" s="1" t="s">
        <v>122</v>
      </c>
      <c r="C52" s="52">
        <v>44479</v>
      </c>
      <c r="D52" s="1" t="s">
        <v>99</v>
      </c>
      <c r="E52" s="1" t="s">
        <v>185</v>
      </c>
      <c r="F52" s="1" t="s">
        <v>129</v>
      </c>
      <c r="G52" s="1">
        <v>554</v>
      </c>
      <c r="H52" s="1" t="s">
        <v>91</v>
      </c>
      <c r="I52" s="1" t="s">
        <v>80</v>
      </c>
      <c r="J52" s="1">
        <v>2</v>
      </c>
      <c r="K52" s="1">
        <v>5.6</v>
      </c>
      <c r="M52" s="30" t="str">
        <f t="shared" si="0"/>
        <v>加藤遼太走幅跳</v>
      </c>
      <c r="O52" s="1">
        <f t="shared" si="3"/>
        <v>1</v>
      </c>
    </row>
    <row r="53" spans="1:15" hidden="1" x14ac:dyDescent="0.15">
      <c r="A53" s="1" t="s">
        <v>585</v>
      </c>
      <c r="B53" s="1" t="s">
        <v>586</v>
      </c>
      <c r="C53" s="52">
        <v>44472</v>
      </c>
      <c r="D53" s="1" t="s">
        <v>313</v>
      </c>
      <c r="E53" s="1" t="s">
        <v>236</v>
      </c>
      <c r="F53" s="1" t="s">
        <v>627</v>
      </c>
      <c r="G53" s="1">
        <v>593</v>
      </c>
      <c r="H53" s="1" t="s">
        <v>91</v>
      </c>
      <c r="I53" s="1" t="s">
        <v>608</v>
      </c>
      <c r="J53" s="1">
        <v>3</v>
      </c>
      <c r="M53" s="30" t="str">
        <f t="shared" si="0"/>
        <v>可児優我ハンマー投</v>
      </c>
      <c r="O53" s="1" t="e">
        <f>IF(M53=#REF!,0,1)</f>
        <v>#REF!</v>
      </c>
    </row>
    <row r="54" spans="1:15" hidden="1" x14ac:dyDescent="0.15">
      <c r="A54" s="1" t="s">
        <v>585</v>
      </c>
      <c r="B54" s="1" t="s">
        <v>586</v>
      </c>
      <c r="C54" s="52">
        <v>44472</v>
      </c>
      <c r="D54" s="1" t="s">
        <v>313</v>
      </c>
      <c r="E54" s="1" t="s">
        <v>185</v>
      </c>
      <c r="F54" s="1" t="s">
        <v>600</v>
      </c>
      <c r="G54" s="1">
        <v>281</v>
      </c>
      <c r="H54" s="1" t="s">
        <v>91</v>
      </c>
      <c r="I54" s="1" t="s">
        <v>318</v>
      </c>
      <c r="J54" s="1">
        <v>4</v>
      </c>
      <c r="K54" s="1">
        <v>0</v>
      </c>
      <c r="M54" s="30" t="str">
        <f t="shared" si="0"/>
        <v>河野大希走幅跳</v>
      </c>
      <c r="O54" s="1">
        <f t="shared" si="3"/>
        <v>1</v>
      </c>
    </row>
    <row r="55" spans="1:15" hidden="1" x14ac:dyDescent="0.15">
      <c r="A55" s="1" t="s">
        <v>396</v>
      </c>
      <c r="B55" s="1" t="s">
        <v>284</v>
      </c>
      <c r="C55" s="52">
        <v>44336</v>
      </c>
      <c r="D55" s="1" t="s">
        <v>357</v>
      </c>
      <c r="E55" s="1" t="s">
        <v>185</v>
      </c>
      <c r="F55" s="1" t="s">
        <v>425</v>
      </c>
      <c r="G55" s="1">
        <v>376</v>
      </c>
      <c r="H55" s="1" t="s">
        <v>91</v>
      </c>
      <c r="I55" s="1" t="s">
        <v>677</v>
      </c>
      <c r="J55" s="1">
        <v>2</v>
      </c>
      <c r="K55" s="1">
        <v>-0.1</v>
      </c>
      <c r="M55" s="30" t="str">
        <f t="shared" si="0"/>
        <v>花本紗依走幅跳</v>
      </c>
      <c r="O55" s="1">
        <f t="shared" si="3"/>
        <v>1</v>
      </c>
    </row>
    <row r="56" spans="1:15" hidden="1" x14ac:dyDescent="0.15">
      <c r="A56" s="1" t="s">
        <v>654</v>
      </c>
      <c r="B56" s="1" t="s">
        <v>122</v>
      </c>
      <c r="C56" s="52">
        <v>44479</v>
      </c>
      <c r="D56" s="1" t="s">
        <v>357</v>
      </c>
      <c r="E56" s="1" t="s">
        <v>240</v>
      </c>
      <c r="F56" s="1" t="s">
        <v>283</v>
      </c>
      <c r="G56" s="1">
        <v>1031</v>
      </c>
      <c r="H56" s="1" t="s">
        <v>91</v>
      </c>
      <c r="I56" s="1" t="s">
        <v>208</v>
      </c>
      <c r="J56" s="1">
        <v>1</v>
      </c>
      <c r="K56" s="1">
        <v>5.3</v>
      </c>
      <c r="M56" s="30" t="str">
        <f t="shared" si="0"/>
        <v>改元希三段跳</v>
      </c>
      <c r="O56" s="1">
        <f t="shared" si="3"/>
        <v>1</v>
      </c>
    </row>
    <row r="57" spans="1:15" hidden="1" x14ac:dyDescent="0.15">
      <c r="A57" s="1" t="s">
        <v>396</v>
      </c>
      <c r="B57" s="1" t="s">
        <v>122</v>
      </c>
      <c r="C57" s="52">
        <v>44428</v>
      </c>
      <c r="D57" s="1" t="s">
        <v>357</v>
      </c>
      <c r="E57" s="1" t="s">
        <v>185</v>
      </c>
      <c r="F57" s="1" t="s">
        <v>283</v>
      </c>
      <c r="G57" s="1">
        <v>506</v>
      </c>
      <c r="H57" s="1" t="s">
        <v>91</v>
      </c>
      <c r="I57" s="1" t="s">
        <v>208</v>
      </c>
      <c r="J57" s="1">
        <v>1</v>
      </c>
      <c r="K57" s="1">
        <v>2.7</v>
      </c>
      <c r="M57" s="30" t="str">
        <f t="shared" si="0"/>
        <v>改元希走幅跳</v>
      </c>
      <c r="O57" s="1" t="e">
        <f>IF(M57=#REF!,0,1)</f>
        <v>#REF!</v>
      </c>
    </row>
    <row r="58" spans="1:15" hidden="1" x14ac:dyDescent="0.15">
      <c r="A58" s="1" t="s">
        <v>654</v>
      </c>
      <c r="B58" s="1" t="s">
        <v>122</v>
      </c>
      <c r="C58" s="52">
        <v>44478</v>
      </c>
      <c r="D58" s="1" t="s">
        <v>233</v>
      </c>
      <c r="E58" s="1" t="s">
        <v>185</v>
      </c>
      <c r="F58" s="1" t="s">
        <v>588</v>
      </c>
      <c r="G58" s="1">
        <v>772</v>
      </c>
      <c r="H58" s="1" t="s">
        <v>91</v>
      </c>
      <c r="I58" s="1" t="s">
        <v>589</v>
      </c>
      <c r="J58" s="1" t="s">
        <v>232</v>
      </c>
      <c r="K58" s="1">
        <v>2.1</v>
      </c>
      <c r="M58" s="30" t="str">
        <f t="shared" si="0"/>
        <v>外川天寿走幅跳</v>
      </c>
      <c r="O58" s="1" t="e">
        <f>IF(M58=#REF!,0,1)</f>
        <v>#REF!</v>
      </c>
    </row>
    <row r="59" spans="1:15" hidden="1" x14ac:dyDescent="0.15">
      <c r="A59" s="1" t="s">
        <v>440</v>
      </c>
      <c r="B59" s="1" t="s">
        <v>284</v>
      </c>
      <c r="C59" s="52">
        <v>44358</v>
      </c>
      <c r="D59" s="1" t="s">
        <v>108</v>
      </c>
      <c r="E59" s="1" t="s">
        <v>185</v>
      </c>
      <c r="F59" s="1" t="s">
        <v>106</v>
      </c>
      <c r="G59" s="1">
        <v>423</v>
      </c>
      <c r="H59" s="1" t="s">
        <v>91</v>
      </c>
      <c r="I59" s="1" t="s">
        <v>74</v>
      </c>
      <c r="J59" s="1">
        <v>3</v>
      </c>
      <c r="K59" s="1">
        <v>0.9</v>
      </c>
      <c r="M59" s="30" t="str">
        <f t="shared" si="0"/>
        <v>角みちる走幅跳</v>
      </c>
      <c r="O59" s="1" t="e">
        <f>IF(M59=#REF!,0,1)</f>
        <v>#REF!</v>
      </c>
    </row>
    <row r="60" spans="1:15" hidden="1" x14ac:dyDescent="0.15">
      <c r="A60" s="1" t="s">
        <v>505</v>
      </c>
      <c r="B60" s="1" t="s">
        <v>122</v>
      </c>
      <c r="C60" s="52">
        <v>44394</v>
      </c>
      <c r="D60" s="1" t="s">
        <v>99</v>
      </c>
      <c r="E60" s="1" t="s">
        <v>185</v>
      </c>
      <c r="F60" s="1" t="s">
        <v>508</v>
      </c>
      <c r="G60" s="1">
        <v>337</v>
      </c>
      <c r="H60" s="1" t="s">
        <v>91</v>
      </c>
      <c r="I60" s="1" t="s">
        <v>86</v>
      </c>
      <c r="J60" s="1">
        <v>2</v>
      </c>
      <c r="K60" s="1">
        <v>1.2</v>
      </c>
      <c r="M60" s="30" t="str">
        <f t="shared" si="0"/>
        <v>笠原泰雅走幅跳</v>
      </c>
      <c r="O60" s="1" t="e">
        <f>IF(M60=#REF!,0,1)</f>
        <v>#REF!</v>
      </c>
    </row>
    <row r="61" spans="1:15" hidden="1" x14ac:dyDescent="0.15">
      <c r="A61" s="1" t="s">
        <v>527</v>
      </c>
      <c r="B61" s="1" t="s">
        <v>284</v>
      </c>
      <c r="C61" s="52">
        <v>44417</v>
      </c>
      <c r="D61" s="1" t="s">
        <v>357</v>
      </c>
      <c r="E61" s="1" t="s">
        <v>240</v>
      </c>
      <c r="F61" s="1" t="s">
        <v>393</v>
      </c>
      <c r="G61" s="1">
        <v>925</v>
      </c>
      <c r="H61" s="1" t="s">
        <v>91</v>
      </c>
      <c r="I61" s="1" t="s">
        <v>209</v>
      </c>
      <c r="J61" s="1">
        <v>1</v>
      </c>
      <c r="K61" s="1">
        <v>0.8</v>
      </c>
      <c r="M61" s="30" t="str">
        <f t="shared" si="0"/>
        <v>笠原優来三段跳</v>
      </c>
      <c r="O61" s="1">
        <f t="shared" si="3"/>
        <v>1</v>
      </c>
    </row>
    <row r="62" spans="1:15" hidden="1" x14ac:dyDescent="0.15">
      <c r="A62" s="1" t="s">
        <v>396</v>
      </c>
      <c r="B62" s="1" t="s">
        <v>122</v>
      </c>
      <c r="C62" s="52">
        <v>44428</v>
      </c>
      <c r="D62" s="1" t="s">
        <v>357</v>
      </c>
      <c r="E62" s="1" t="s">
        <v>185</v>
      </c>
      <c r="F62" s="1" t="s">
        <v>393</v>
      </c>
      <c r="G62" s="1">
        <v>452</v>
      </c>
      <c r="H62" s="1" t="s">
        <v>91</v>
      </c>
      <c r="I62" s="1" t="s">
        <v>687</v>
      </c>
      <c r="J62" s="1">
        <v>1</v>
      </c>
      <c r="K62" s="1">
        <v>1.5</v>
      </c>
      <c r="M62" s="30" t="str">
        <f t="shared" si="0"/>
        <v>笠原優来走幅跳</v>
      </c>
      <c r="O62" s="1">
        <f t="shared" si="3"/>
        <v>1</v>
      </c>
    </row>
    <row r="63" spans="1:15" hidden="1" x14ac:dyDescent="0.15">
      <c r="A63" s="2" t="s">
        <v>396</v>
      </c>
      <c r="B63" s="2" t="s">
        <v>284</v>
      </c>
      <c r="C63" s="52">
        <v>44338</v>
      </c>
      <c r="D63" s="2" t="s">
        <v>239</v>
      </c>
      <c r="E63" s="2" t="s">
        <v>240</v>
      </c>
      <c r="F63" s="2" t="s">
        <v>211</v>
      </c>
      <c r="G63" s="2">
        <v>1146</v>
      </c>
      <c r="H63" s="2" t="s">
        <v>91</v>
      </c>
      <c r="I63" s="1" t="s">
        <v>684</v>
      </c>
      <c r="J63" s="2">
        <v>3</v>
      </c>
      <c r="K63" s="2">
        <v>-0.3</v>
      </c>
      <c r="M63" s="30" t="str">
        <f t="shared" si="0"/>
        <v>株田貴敏三段跳</v>
      </c>
      <c r="O63" s="1" t="e">
        <f>IF(M63=#REF!,0,1)</f>
        <v>#REF!</v>
      </c>
    </row>
    <row r="64" spans="1:15" hidden="1" x14ac:dyDescent="0.15">
      <c r="A64" s="2" t="s">
        <v>396</v>
      </c>
      <c r="B64" s="2" t="s">
        <v>284</v>
      </c>
      <c r="C64" s="49">
        <v>44336</v>
      </c>
      <c r="D64" s="2" t="s">
        <v>239</v>
      </c>
      <c r="E64" s="2" t="s">
        <v>185</v>
      </c>
      <c r="F64" s="2" t="s">
        <v>211</v>
      </c>
      <c r="G64" s="2">
        <v>564</v>
      </c>
      <c r="H64" s="2" t="s">
        <v>91</v>
      </c>
      <c r="I64" s="1" t="s">
        <v>684</v>
      </c>
      <c r="J64" s="2">
        <v>3</v>
      </c>
      <c r="K64" s="2">
        <v>-0.1</v>
      </c>
      <c r="M64" s="30" t="str">
        <f t="shared" si="0"/>
        <v>株田貴敏走幅跳</v>
      </c>
      <c r="O64" s="1">
        <f t="shared" si="3"/>
        <v>1</v>
      </c>
    </row>
    <row r="65" spans="1:15" hidden="1" x14ac:dyDescent="0.15">
      <c r="A65" s="1" t="s">
        <v>585</v>
      </c>
      <c r="B65" s="1" t="s">
        <v>586</v>
      </c>
      <c r="C65" s="52">
        <v>44472</v>
      </c>
      <c r="D65" s="1" t="s">
        <v>313</v>
      </c>
      <c r="E65" s="1" t="s">
        <v>185</v>
      </c>
      <c r="F65" s="1" t="s">
        <v>617</v>
      </c>
      <c r="G65" s="1">
        <v>527</v>
      </c>
      <c r="H65" s="1" t="s">
        <v>91</v>
      </c>
      <c r="I65" s="1" t="s">
        <v>608</v>
      </c>
      <c r="J65" s="1">
        <v>6</v>
      </c>
      <c r="K65" s="1">
        <v>0</v>
      </c>
      <c r="M65" s="30" t="str">
        <f t="shared" si="0"/>
        <v>鎌田亜津煌走幅跳</v>
      </c>
      <c r="O65" s="1">
        <f t="shared" si="3"/>
        <v>1</v>
      </c>
    </row>
    <row r="66" spans="1:15" hidden="1" x14ac:dyDescent="0.15">
      <c r="A66" s="1" t="s">
        <v>119</v>
      </c>
      <c r="B66" s="1" t="s">
        <v>122</v>
      </c>
      <c r="C66" s="52">
        <v>44373</v>
      </c>
      <c r="D66" s="1" t="s">
        <v>108</v>
      </c>
      <c r="E66" s="1" t="s">
        <v>185</v>
      </c>
      <c r="F66" s="1" t="s">
        <v>159</v>
      </c>
      <c r="G66" s="1">
        <v>331</v>
      </c>
      <c r="H66" s="1" t="s">
        <v>91</v>
      </c>
      <c r="I66" s="1" t="s">
        <v>98</v>
      </c>
      <c r="J66" s="1">
        <v>3</v>
      </c>
      <c r="K66" s="1">
        <v>-1.8</v>
      </c>
      <c r="M66" s="30" t="str">
        <f t="shared" ref="M66:M129" si="4">F66&amp;E66</f>
        <v>鎌田絢萌走幅跳</v>
      </c>
      <c r="O66" s="1">
        <f t="shared" si="3"/>
        <v>1</v>
      </c>
    </row>
    <row r="67" spans="1:15" x14ac:dyDescent="0.15">
      <c r="A67" s="1" t="s">
        <v>396</v>
      </c>
      <c r="B67" s="1" t="s">
        <v>122</v>
      </c>
      <c r="C67" s="52">
        <v>44428</v>
      </c>
      <c r="D67" s="1" t="s">
        <v>239</v>
      </c>
      <c r="E67" s="1" t="s">
        <v>216</v>
      </c>
      <c r="F67" s="1" t="s">
        <v>536</v>
      </c>
      <c r="G67" s="1">
        <v>2022</v>
      </c>
      <c r="H67" s="1" t="s">
        <v>91</v>
      </c>
      <c r="I67" s="2" t="s">
        <v>685</v>
      </c>
      <c r="J67" s="1">
        <v>1</v>
      </c>
      <c r="M67" s="30" t="str">
        <f t="shared" si="4"/>
        <v>鎌田悠平やり投</v>
      </c>
      <c r="O67" s="1">
        <f t="shared" si="3"/>
        <v>1</v>
      </c>
    </row>
    <row r="68" spans="1:15" hidden="1" x14ac:dyDescent="0.15">
      <c r="A68" s="1" t="s">
        <v>527</v>
      </c>
      <c r="B68" s="1" t="s">
        <v>284</v>
      </c>
      <c r="C68" s="52">
        <v>44417</v>
      </c>
      <c r="D68" s="1" t="s">
        <v>239</v>
      </c>
      <c r="E68" s="1" t="s">
        <v>163</v>
      </c>
      <c r="F68" s="1" t="s">
        <v>536</v>
      </c>
      <c r="G68" s="1">
        <v>629</v>
      </c>
      <c r="H68" s="1" t="s">
        <v>91</v>
      </c>
      <c r="I68" s="1" t="s">
        <v>218</v>
      </c>
      <c r="J68" s="1">
        <v>1</v>
      </c>
      <c r="M68" s="30" t="str">
        <f t="shared" si="4"/>
        <v>鎌田悠平砲丸投</v>
      </c>
      <c r="O68" s="1" t="e">
        <f>IF(M68=#REF!,0,1)</f>
        <v>#REF!</v>
      </c>
    </row>
    <row r="69" spans="1:15" hidden="1" x14ac:dyDescent="0.15">
      <c r="A69" s="1" t="s">
        <v>585</v>
      </c>
      <c r="B69" s="1" t="s">
        <v>586</v>
      </c>
      <c r="C69" s="52">
        <v>44472</v>
      </c>
      <c r="D69" s="1" t="s">
        <v>313</v>
      </c>
      <c r="E69" s="1" t="s">
        <v>163</v>
      </c>
      <c r="F69" s="1" t="s">
        <v>329</v>
      </c>
      <c r="G69" s="1">
        <v>541</v>
      </c>
      <c r="H69" s="1" t="s">
        <v>91</v>
      </c>
      <c r="I69" s="1" t="s">
        <v>318</v>
      </c>
      <c r="J69" s="1">
        <v>6</v>
      </c>
      <c r="M69" s="30" t="str">
        <f t="shared" si="4"/>
        <v>刈屋柊晴砲丸投</v>
      </c>
      <c r="O69" s="1">
        <f t="shared" si="3"/>
        <v>1</v>
      </c>
    </row>
    <row r="70" spans="1:15" hidden="1" x14ac:dyDescent="0.15">
      <c r="A70" s="1" t="s">
        <v>545</v>
      </c>
      <c r="B70" s="1" t="s">
        <v>284</v>
      </c>
      <c r="C70" s="52">
        <v>44429</v>
      </c>
      <c r="D70" s="1" t="s">
        <v>239</v>
      </c>
      <c r="E70" s="1" t="s">
        <v>163</v>
      </c>
      <c r="F70" s="1" t="s">
        <v>148</v>
      </c>
      <c r="G70" s="1">
        <v>1082</v>
      </c>
      <c r="H70" s="1" t="s">
        <v>91</v>
      </c>
      <c r="I70" s="1" t="s">
        <v>78</v>
      </c>
      <c r="J70" s="1">
        <v>2</v>
      </c>
      <c r="M70" s="30" t="str">
        <f t="shared" si="4"/>
        <v>関谷楓花砲丸投</v>
      </c>
      <c r="O70" s="1" t="e">
        <f>IF(M70=#REF!,0,1)</f>
        <v>#REF!</v>
      </c>
    </row>
    <row r="71" spans="1:15" hidden="1" x14ac:dyDescent="0.15">
      <c r="A71" s="1" t="s">
        <v>396</v>
      </c>
      <c r="B71" s="1" t="s">
        <v>284</v>
      </c>
      <c r="C71" s="52">
        <v>44338</v>
      </c>
      <c r="D71" s="1" t="s">
        <v>239</v>
      </c>
      <c r="E71" s="1" t="s">
        <v>163</v>
      </c>
      <c r="F71" s="1" t="s">
        <v>347</v>
      </c>
      <c r="G71" s="1">
        <v>889</v>
      </c>
      <c r="H71" s="1" t="s">
        <v>91</v>
      </c>
      <c r="I71" s="1" t="s">
        <v>688</v>
      </c>
      <c r="J71" s="1">
        <v>3</v>
      </c>
      <c r="M71" s="30" t="str">
        <f t="shared" si="4"/>
        <v>関野寛大砲丸投</v>
      </c>
      <c r="O71" s="1" t="e">
        <f>IF(M71=#REF!,0,1)</f>
        <v>#REF!</v>
      </c>
    </row>
    <row r="72" spans="1:15" hidden="1" x14ac:dyDescent="0.15">
      <c r="A72" s="1" t="s">
        <v>585</v>
      </c>
      <c r="B72" s="1" t="s">
        <v>586</v>
      </c>
      <c r="C72" s="52">
        <v>44472</v>
      </c>
      <c r="D72" s="1" t="s">
        <v>309</v>
      </c>
      <c r="E72" s="1" t="s">
        <v>185</v>
      </c>
      <c r="F72" s="1" t="s">
        <v>648</v>
      </c>
      <c r="G72" s="1">
        <v>379</v>
      </c>
      <c r="H72" s="1" t="s">
        <v>91</v>
      </c>
      <c r="I72" s="1" t="s">
        <v>608</v>
      </c>
      <c r="J72" s="1">
        <v>5</v>
      </c>
      <c r="K72" s="1">
        <v>0</v>
      </c>
      <c r="M72" s="30" t="str">
        <f t="shared" si="4"/>
        <v>丸井椿走幅跳</v>
      </c>
      <c r="O72" s="1" t="e">
        <f>IF(M72=#REF!,0,1)</f>
        <v>#REF!</v>
      </c>
    </row>
    <row r="73" spans="1:15" hidden="1" x14ac:dyDescent="0.15">
      <c r="A73" s="1" t="s">
        <v>585</v>
      </c>
      <c r="B73" s="1" t="s">
        <v>586</v>
      </c>
      <c r="C73" s="52">
        <v>44472</v>
      </c>
      <c r="D73" s="1" t="s">
        <v>313</v>
      </c>
      <c r="E73" s="1" t="s">
        <v>185</v>
      </c>
      <c r="F73" s="1" t="s">
        <v>613</v>
      </c>
      <c r="G73" s="1">
        <v>350</v>
      </c>
      <c r="H73" s="1" t="s">
        <v>91</v>
      </c>
      <c r="I73" s="1" t="s">
        <v>318</v>
      </c>
      <c r="J73" s="1">
        <v>6</v>
      </c>
      <c r="K73" s="1">
        <v>0</v>
      </c>
      <c r="M73" s="30" t="str">
        <f t="shared" si="4"/>
        <v>丸山翔生走幅跳</v>
      </c>
      <c r="O73" s="1">
        <f t="shared" ref="O73:O93" si="5">IF(M73=M72,0,1)</f>
        <v>1</v>
      </c>
    </row>
    <row r="74" spans="1:15" hidden="1" x14ac:dyDescent="0.15">
      <c r="A74" s="2" t="s">
        <v>440</v>
      </c>
      <c r="B74" s="2" t="s">
        <v>284</v>
      </c>
      <c r="C74" s="49">
        <v>44358</v>
      </c>
      <c r="D74" s="2" t="s">
        <v>99</v>
      </c>
      <c r="E74" s="2" t="s">
        <v>185</v>
      </c>
      <c r="F74" s="2" t="s">
        <v>95</v>
      </c>
      <c r="G74" s="2">
        <v>422</v>
      </c>
      <c r="H74" s="2" t="s">
        <v>91</v>
      </c>
      <c r="I74" s="2" t="s">
        <v>76</v>
      </c>
      <c r="J74" s="2">
        <v>3</v>
      </c>
      <c r="K74" s="2">
        <v>3.9</v>
      </c>
      <c r="M74" s="30" t="str">
        <f t="shared" si="4"/>
        <v>岩原右京走幅跳</v>
      </c>
      <c r="O74" s="1">
        <f t="shared" si="5"/>
        <v>1</v>
      </c>
    </row>
    <row r="75" spans="1:15" hidden="1" x14ac:dyDescent="0.15">
      <c r="A75" s="1" t="s">
        <v>654</v>
      </c>
      <c r="B75" s="1" t="s">
        <v>122</v>
      </c>
      <c r="C75" s="52">
        <v>44478</v>
      </c>
      <c r="D75" s="1" t="s">
        <v>99</v>
      </c>
      <c r="E75" s="1" t="s">
        <v>163</v>
      </c>
      <c r="F75" s="1" t="s">
        <v>84</v>
      </c>
      <c r="G75" s="1">
        <v>1044</v>
      </c>
      <c r="H75" s="1" t="s">
        <v>91</v>
      </c>
      <c r="I75" s="1" t="s">
        <v>85</v>
      </c>
      <c r="J75" s="1">
        <v>2</v>
      </c>
      <c r="M75" s="30" t="str">
        <f t="shared" si="4"/>
        <v>岩崎鼓太郎砲丸投</v>
      </c>
      <c r="O75" s="1" t="e">
        <f>IF(M75=#REF!,0,1)</f>
        <v>#REF!</v>
      </c>
    </row>
    <row r="76" spans="1:15" hidden="1" x14ac:dyDescent="0.15">
      <c r="A76" s="1" t="s">
        <v>654</v>
      </c>
      <c r="B76" s="1" t="s">
        <v>122</v>
      </c>
      <c r="C76" s="52">
        <v>44478</v>
      </c>
      <c r="D76" s="1" t="s">
        <v>108</v>
      </c>
      <c r="E76" s="1" t="s">
        <v>290</v>
      </c>
      <c r="F76" s="1" t="s">
        <v>187</v>
      </c>
      <c r="G76" s="1">
        <v>1851</v>
      </c>
      <c r="H76" s="1" t="s">
        <v>91</v>
      </c>
      <c r="I76" s="1" t="s">
        <v>98</v>
      </c>
      <c r="J76" s="1">
        <v>2</v>
      </c>
      <c r="M76" s="30" t="str">
        <f t="shared" si="4"/>
        <v>岩村蒼依ｼﾞｬﾍﾞﾘｯｸｽﾛｰ</v>
      </c>
      <c r="O76" s="1" t="e">
        <f>IF(M76=#REF!,0,1)</f>
        <v>#REF!</v>
      </c>
    </row>
    <row r="77" spans="1:15" hidden="1" x14ac:dyDescent="0.15">
      <c r="A77" s="2" t="s">
        <v>333</v>
      </c>
      <c r="B77" s="2" t="s">
        <v>284</v>
      </c>
      <c r="C77" s="49">
        <v>44324</v>
      </c>
      <c r="D77" s="2" t="s">
        <v>108</v>
      </c>
      <c r="E77" s="2" t="s">
        <v>185</v>
      </c>
      <c r="F77" s="2" t="s">
        <v>187</v>
      </c>
      <c r="G77" s="2">
        <v>335</v>
      </c>
      <c r="H77" s="2" t="s">
        <v>91</v>
      </c>
      <c r="I77" s="2" t="s">
        <v>98</v>
      </c>
      <c r="J77" s="2">
        <v>2</v>
      </c>
      <c r="K77" s="2">
        <v>1.8</v>
      </c>
      <c r="M77" s="30" t="str">
        <f t="shared" si="4"/>
        <v>岩村蒼依走幅跳</v>
      </c>
      <c r="O77" s="1" t="e">
        <f>IF(M77=#REF!,0,1)</f>
        <v>#REF!</v>
      </c>
    </row>
    <row r="78" spans="1:15" hidden="1" x14ac:dyDescent="0.15">
      <c r="A78" s="1" t="s">
        <v>585</v>
      </c>
      <c r="B78" s="1" t="s">
        <v>586</v>
      </c>
      <c r="C78" s="52">
        <v>44472</v>
      </c>
      <c r="D78" s="1" t="s">
        <v>313</v>
      </c>
      <c r="E78" s="1" t="s">
        <v>236</v>
      </c>
      <c r="F78" s="1" t="s">
        <v>594</v>
      </c>
      <c r="G78" s="1">
        <v>3132</v>
      </c>
      <c r="H78" s="1" t="s">
        <v>91</v>
      </c>
      <c r="I78" s="1" t="s">
        <v>318</v>
      </c>
      <c r="J78" s="1">
        <v>4</v>
      </c>
      <c r="M78" s="30" t="str">
        <f t="shared" si="4"/>
        <v>旗手絢斗ハンマー投</v>
      </c>
      <c r="O78" s="1" t="e">
        <f>IF(M78=#REF!,0,1)</f>
        <v>#REF!</v>
      </c>
    </row>
    <row r="79" spans="1:15" hidden="1" x14ac:dyDescent="0.15">
      <c r="A79" s="1" t="s">
        <v>585</v>
      </c>
      <c r="B79" s="1" t="s">
        <v>586</v>
      </c>
      <c r="C79" s="52">
        <v>44472</v>
      </c>
      <c r="D79" s="1" t="s">
        <v>313</v>
      </c>
      <c r="E79" s="1" t="s">
        <v>185</v>
      </c>
      <c r="F79" s="1" t="s">
        <v>594</v>
      </c>
      <c r="G79" s="1">
        <v>317</v>
      </c>
      <c r="H79" s="1" t="s">
        <v>91</v>
      </c>
      <c r="I79" s="1" t="s">
        <v>318</v>
      </c>
      <c r="J79" s="1">
        <v>4</v>
      </c>
      <c r="K79" s="1">
        <v>0</v>
      </c>
      <c r="M79" s="30" t="str">
        <f t="shared" si="4"/>
        <v>旗手絢斗走幅跳</v>
      </c>
      <c r="O79" s="1">
        <f t="shared" si="5"/>
        <v>1</v>
      </c>
    </row>
    <row r="80" spans="1:15" hidden="1" x14ac:dyDescent="0.15">
      <c r="A80" s="1" t="s">
        <v>654</v>
      </c>
      <c r="B80" s="1" t="s">
        <v>122</v>
      </c>
      <c r="C80" s="52">
        <v>44478</v>
      </c>
      <c r="D80" s="1" t="s">
        <v>99</v>
      </c>
      <c r="E80" s="1" t="s">
        <v>163</v>
      </c>
      <c r="F80" s="1" t="s">
        <v>389</v>
      </c>
      <c r="G80" s="1">
        <v>743</v>
      </c>
      <c r="H80" s="1" t="s">
        <v>91</v>
      </c>
      <c r="I80" s="1" t="s">
        <v>72</v>
      </c>
      <c r="J80" s="1">
        <v>1</v>
      </c>
      <c r="M80" s="30" t="str">
        <f t="shared" si="4"/>
        <v>亀田悠生砲丸投</v>
      </c>
      <c r="O80" s="1">
        <f t="shared" si="5"/>
        <v>1</v>
      </c>
    </row>
    <row r="81" spans="1:16" hidden="1" x14ac:dyDescent="0.15">
      <c r="A81" s="1" t="s">
        <v>333</v>
      </c>
      <c r="B81" s="1" t="s">
        <v>284</v>
      </c>
      <c r="C81" s="52">
        <v>44324</v>
      </c>
      <c r="D81" s="1" t="s">
        <v>99</v>
      </c>
      <c r="E81" s="1" t="s">
        <v>185</v>
      </c>
      <c r="F81" s="1" t="s">
        <v>93</v>
      </c>
      <c r="G81" s="1">
        <v>571</v>
      </c>
      <c r="H81" s="1" t="s">
        <v>91</v>
      </c>
      <c r="I81" s="1" t="s">
        <v>72</v>
      </c>
      <c r="J81" s="1">
        <v>3</v>
      </c>
      <c r="K81" s="1">
        <v>0</v>
      </c>
      <c r="M81" s="30" t="str">
        <f t="shared" si="4"/>
        <v>亀田怜苑走幅跳</v>
      </c>
      <c r="O81" s="1" t="e">
        <f>IF(M81=#REF!,0,1)</f>
        <v>#REF!</v>
      </c>
    </row>
    <row r="82" spans="1:16" hidden="1" x14ac:dyDescent="0.15">
      <c r="A82" s="1" t="s">
        <v>665</v>
      </c>
      <c r="B82" s="1" t="s">
        <v>122</v>
      </c>
      <c r="C82" s="52">
        <v>44485</v>
      </c>
      <c r="D82" s="1" t="s">
        <v>239</v>
      </c>
      <c r="E82" s="1" t="s">
        <v>173</v>
      </c>
      <c r="F82" s="1" t="s">
        <v>379</v>
      </c>
      <c r="G82" s="1">
        <v>1802</v>
      </c>
      <c r="H82" s="1" t="s">
        <v>91</v>
      </c>
      <c r="I82" s="1" t="s">
        <v>204</v>
      </c>
      <c r="J82" s="1">
        <v>2</v>
      </c>
      <c r="M82" s="30" t="str">
        <f t="shared" si="4"/>
        <v>亀野龍成円盤投</v>
      </c>
      <c r="O82" s="1" t="e">
        <f>IF(M82=#REF!,0,1)</f>
        <v>#REF!</v>
      </c>
    </row>
    <row r="83" spans="1:16" hidden="1" x14ac:dyDescent="0.15">
      <c r="A83" s="1" t="s">
        <v>396</v>
      </c>
      <c r="B83" s="1" t="s">
        <v>122</v>
      </c>
      <c r="C83" s="52">
        <v>44428</v>
      </c>
      <c r="D83" s="1" t="s">
        <v>239</v>
      </c>
      <c r="E83" s="1" t="s">
        <v>185</v>
      </c>
      <c r="F83" s="1" t="s">
        <v>379</v>
      </c>
      <c r="G83" s="1">
        <v>597</v>
      </c>
      <c r="H83" s="1" t="s">
        <v>91</v>
      </c>
      <c r="I83" s="1" t="s">
        <v>677</v>
      </c>
      <c r="J83" s="1">
        <v>2</v>
      </c>
      <c r="K83" s="1">
        <v>1.2</v>
      </c>
      <c r="M83" s="30" t="str">
        <f t="shared" si="4"/>
        <v>亀野龍成走幅跳</v>
      </c>
      <c r="O83" s="1">
        <f t="shared" si="5"/>
        <v>1</v>
      </c>
    </row>
    <row r="84" spans="1:16" hidden="1" x14ac:dyDescent="0.15">
      <c r="A84" s="1" t="s">
        <v>505</v>
      </c>
      <c r="B84" s="1" t="s">
        <v>122</v>
      </c>
      <c r="C84" s="52">
        <v>44394</v>
      </c>
      <c r="D84" s="1" t="s">
        <v>99</v>
      </c>
      <c r="E84" s="1" t="s">
        <v>185</v>
      </c>
      <c r="F84" s="1" t="s">
        <v>502</v>
      </c>
      <c r="G84" s="1">
        <v>437</v>
      </c>
      <c r="H84" s="1" t="s">
        <v>91</v>
      </c>
      <c r="I84" s="1" t="s">
        <v>79</v>
      </c>
      <c r="J84" s="1">
        <v>1</v>
      </c>
      <c r="K84" s="1">
        <v>0.7</v>
      </c>
      <c r="M84" s="30" t="str">
        <f t="shared" si="4"/>
        <v>菊地彪走幅跳</v>
      </c>
      <c r="O84" s="1" t="e">
        <f>IF(M84=#REF!,0,1)</f>
        <v>#REF!</v>
      </c>
    </row>
    <row r="85" spans="1:16" hidden="1" x14ac:dyDescent="0.15">
      <c r="A85" s="2" t="s">
        <v>333</v>
      </c>
      <c r="B85" s="2" t="s">
        <v>284</v>
      </c>
      <c r="C85" s="49">
        <v>44325</v>
      </c>
      <c r="D85" s="2" t="s">
        <v>239</v>
      </c>
      <c r="E85" s="2" t="s">
        <v>185</v>
      </c>
      <c r="F85" s="2" t="s">
        <v>205</v>
      </c>
      <c r="G85" s="2">
        <v>558</v>
      </c>
      <c r="H85" s="2" t="s">
        <v>91</v>
      </c>
      <c r="I85" s="2" t="s">
        <v>206</v>
      </c>
      <c r="J85" s="2">
        <v>2</v>
      </c>
      <c r="K85" s="2">
        <v>0.8</v>
      </c>
      <c r="M85" s="30" t="str">
        <f t="shared" si="4"/>
        <v>菊地遥粋走幅跳</v>
      </c>
      <c r="O85" s="1" t="e">
        <f>IF(M85=#REF!,0,1)</f>
        <v>#REF!</v>
      </c>
    </row>
    <row r="86" spans="1:16" hidden="1" x14ac:dyDescent="0.15">
      <c r="A86" s="1" t="s">
        <v>585</v>
      </c>
      <c r="B86" s="1" t="s">
        <v>586</v>
      </c>
      <c r="C86" s="52">
        <v>44472</v>
      </c>
      <c r="D86" s="1" t="s">
        <v>313</v>
      </c>
      <c r="E86" s="1" t="s">
        <v>185</v>
      </c>
      <c r="F86" s="1" t="s">
        <v>599</v>
      </c>
      <c r="G86" s="1">
        <v>303</v>
      </c>
      <c r="H86" s="1" t="s">
        <v>91</v>
      </c>
      <c r="I86" s="1" t="s">
        <v>322</v>
      </c>
      <c r="J86" s="1">
        <v>5</v>
      </c>
      <c r="K86" s="1">
        <v>0</v>
      </c>
      <c r="M86" s="30" t="str">
        <f t="shared" si="4"/>
        <v>吉田壮佑走幅跳</v>
      </c>
      <c r="O86" s="1" t="e">
        <f>IF(M86=#REF!,0,1)</f>
        <v>#REF!</v>
      </c>
    </row>
    <row r="87" spans="1:16" hidden="1" x14ac:dyDescent="0.15">
      <c r="A87" s="1" t="s">
        <v>551</v>
      </c>
      <c r="B87" s="1" t="s">
        <v>552</v>
      </c>
      <c r="C87" s="52">
        <v>44429</v>
      </c>
      <c r="D87" s="1" t="s">
        <v>391</v>
      </c>
      <c r="E87" s="1" t="s">
        <v>185</v>
      </c>
      <c r="F87" s="1" t="s">
        <v>568</v>
      </c>
      <c r="G87" s="1">
        <v>378</v>
      </c>
      <c r="H87" s="1" t="s">
        <v>91</v>
      </c>
      <c r="I87" s="1" t="s">
        <v>569</v>
      </c>
      <c r="J87" s="1">
        <v>3</v>
      </c>
      <c r="K87" s="1">
        <v>1.5</v>
      </c>
      <c r="M87" s="30" t="str">
        <f t="shared" si="4"/>
        <v>吉田梨緒走幅跳</v>
      </c>
      <c r="O87" s="1">
        <f t="shared" si="5"/>
        <v>1</v>
      </c>
    </row>
    <row r="88" spans="1:16" hidden="1" x14ac:dyDescent="0.15">
      <c r="A88" s="1" t="s">
        <v>396</v>
      </c>
      <c r="B88" s="1" t="s">
        <v>284</v>
      </c>
      <c r="C88" s="52">
        <v>44336</v>
      </c>
      <c r="D88" s="1" t="s">
        <v>239</v>
      </c>
      <c r="E88" s="1" t="s">
        <v>185</v>
      </c>
      <c r="F88" s="1" t="s">
        <v>399</v>
      </c>
      <c r="G88" s="1">
        <v>466</v>
      </c>
      <c r="H88" s="1" t="s">
        <v>91</v>
      </c>
      <c r="I88" s="2" t="s">
        <v>685</v>
      </c>
      <c r="J88" s="1">
        <v>2</v>
      </c>
      <c r="K88" s="1">
        <v>2.9</v>
      </c>
      <c r="M88" s="30" t="str">
        <f t="shared" si="4"/>
        <v>吉野太陽走幅跳</v>
      </c>
      <c r="O88" s="1">
        <f t="shared" si="5"/>
        <v>1</v>
      </c>
    </row>
    <row r="89" spans="1:16" hidden="1" x14ac:dyDescent="0.15">
      <c r="A89" s="1" t="s">
        <v>572</v>
      </c>
      <c r="B89" s="1" t="s">
        <v>284</v>
      </c>
      <c r="C89" s="52">
        <v>44430</v>
      </c>
      <c r="D89" s="1" t="s">
        <v>99</v>
      </c>
      <c r="E89" s="1" t="s">
        <v>185</v>
      </c>
      <c r="F89" s="1" t="s">
        <v>580</v>
      </c>
      <c r="G89" s="1">
        <v>362</v>
      </c>
      <c r="H89" s="1" t="s">
        <v>91</v>
      </c>
      <c r="I89" s="1" t="s">
        <v>71</v>
      </c>
      <c r="J89" s="1">
        <v>1</v>
      </c>
      <c r="K89" s="1">
        <v>2.9</v>
      </c>
      <c r="M89" s="30" t="str">
        <f t="shared" si="4"/>
        <v>久保田佑侍走幅跳</v>
      </c>
      <c r="O89" s="1">
        <f t="shared" si="5"/>
        <v>1</v>
      </c>
    </row>
    <row r="90" spans="1:16" hidden="1" x14ac:dyDescent="0.15">
      <c r="A90" s="1" t="s">
        <v>396</v>
      </c>
      <c r="B90" s="1" t="s">
        <v>122</v>
      </c>
      <c r="C90" s="52">
        <v>44428</v>
      </c>
      <c r="D90" s="1" t="s">
        <v>357</v>
      </c>
      <c r="E90" s="1" t="s">
        <v>163</v>
      </c>
      <c r="F90" s="1" t="s">
        <v>544</v>
      </c>
      <c r="G90" s="1">
        <v>575</v>
      </c>
      <c r="H90" s="1" t="s">
        <v>91</v>
      </c>
      <c r="I90" s="1" t="s">
        <v>678</v>
      </c>
      <c r="J90" s="1">
        <v>1</v>
      </c>
      <c r="M90" s="30" t="str">
        <f t="shared" si="4"/>
        <v>及川なつみ砲丸投</v>
      </c>
      <c r="O90" s="1">
        <f t="shared" si="5"/>
        <v>1</v>
      </c>
    </row>
    <row r="91" spans="1:16" hidden="1" x14ac:dyDescent="0.15">
      <c r="A91" s="1" t="s">
        <v>527</v>
      </c>
      <c r="B91" s="1" t="s">
        <v>284</v>
      </c>
      <c r="C91" s="52">
        <v>44417</v>
      </c>
      <c r="D91" s="1" t="s">
        <v>357</v>
      </c>
      <c r="E91" s="1" t="s">
        <v>185</v>
      </c>
      <c r="F91" s="1" t="s">
        <v>191</v>
      </c>
      <c r="G91" s="1">
        <v>500</v>
      </c>
      <c r="H91" s="1" t="s">
        <v>91</v>
      </c>
      <c r="I91" s="1" t="s">
        <v>209</v>
      </c>
      <c r="J91" s="1">
        <v>1</v>
      </c>
      <c r="K91" s="1">
        <v>2.4</v>
      </c>
      <c r="M91" s="30" t="str">
        <f t="shared" si="4"/>
        <v>宮下美侑走幅跳</v>
      </c>
      <c r="O91" s="1">
        <f t="shared" si="5"/>
        <v>1</v>
      </c>
    </row>
    <row r="92" spans="1:16" hidden="1" x14ac:dyDescent="0.15">
      <c r="A92" s="1" t="s">
        <v>527</v>
      </c>
      <c r="B92" s="1" t="s">
        <v>284</v>
      </c>
      <c r="C92" s="52">
        <v>44415</v>
      </c>
      <c r="D92" s="1" t="s">
        <v>108</v>
      </c>
      <c r="E92" s="1" t="s">
        <v>290</v>
      </c>
      <c r="F92" s="1" t="s">
        <v>532</v>
      </c>
      <c r="G92" s="1">
        <v>1720</v>
      </c>
      <c r="H92" s="1" t="s">
        <v>91</v>
      </c>
      <c r="I92" s="1" t="s">
        <v>74</v>
      </c>
      <c r="J92" s="1">
        <v>1</v>
      </c>
      <c r="M92" s="30" t="str">
        <f t="shared" si="4"/>
        <v>宮腰えりなｼﾞｬﾍﾞﾘｯｸｽﾛｰ</v>
      </c>
      <c r="O92" s="1" t="e">
        <f>IF(M92=#REF!,0,1)</f>
        <v>#REF!</v>
      </c>
    </row>
    <row r="93" spans="1:16" hidden="1" x14ac:dyDescent="0.15">
      <c r="A93" s="1" t="s">
        <v>440</v>
      </c>
      <c r="B93" s="1" t="s">
        <v>284</v>
      </c>
      <c r="C93" s="52">
        <v>44358</v>
      </c>
      <c r="D93" s="1" t="s">
        <v>108</v>
      </c>
      <c r="E93" s="1" t="s">
        <v>185</v>
      </c>
      <c r="F93" s="1" t="s">
        <v>144</v>
      </c>
      <c r="G93" s="1">
        <v>437</v>
      </c>
      <c r="H93" s="1" t="s">
        <v>91</v>
      </c>
      <c r="I93" s="1" t="s">
        <v>77</v>
      </c>
      <c r="J93" s="1">
        <v>3</v>
      </c>
      <c r="K93" s="1">
        <v>0.1</v>
      </c>
      <c r="M93" s="30" t="str">
        <f t="shared" si="4"/>
        <v>宮末侑奈走幅跳</v>
      </c>
      <c r="O93" s="1">
        <f t="shared" si="5"/>
        <v>1</v>
      </c>
    </row>
    <row r="94" spans="1:16" hidden="1" x14ac:dyDescent="0.15">
      <c r="A94" s="1" t="s">
        <v>505</v>
      </c>
      <c r="B94" s="1" t="s">
        <v>122</v>
      </c>
      <c r="C94" s="52">
        <v>44399</v>
      </c>
      <c r="D94" s="1" t="s">
        <v>357</v>
      </c>
      <c r="E94" s="1" t="s">
        <v>185</v>
      </c>
      <c r="F94" s="1" t="s">
        <v>258</v>
      </c>
      <c r="G94" s="1">
        <v>381</v>
      </c>
      <c r="H94" s="1" t="s">
        <v>91</v>
      </c>
      <c r="I94" s="1" t="s">
        <v>203</v>
      </c>
      <c r="J94" s="1">
        <v>2</v>
      </c>
      <c r="K94" s="1">
        <v>1.1000000000000001</v>
      </c>
      <c r="M94" s="30" t="str">
        <f t="shared" si="4"/>
        <v>橋本みなみ走幅跳</v>
      </c>
      <c r="O94" s="1" t="e">
        <f>IF(M94=#REF!,0,1)</f>
        <v>#REF!</v>
      </c>
    </row>
    <row r="95" spans="1:16" hidden="1" x14ac:dyDescent="0.15">
      <c r="A95" s="1" t="s">
        <v>585</v>
      </c>
      <c r="B95" s="1" t="s">
        <v>586</v>
      </c>
      <c r="C95" s="52">
        <v>44472</v>
      </c>
      <c r="D95" s="1" t="s">
        <v>309</v>
      </c>
      <c r="E95" s="1" t="s">
        <v>185</v>
      </c>
      <c r="F95" s="1" t="s">
        <v>640</v>
      </c>
      <c r="G95" s="1">
        <v>329</v>
      </c>
      <c r="H95" s="1" t="s">
        <v>91</v>
      </c>
      <c r="I95" s="1" t="s">
        <v>318</v>
      </c>
      <c r="J95" s="1">
        <v>4</v>
      </c>
      <c r="K95" s="1">
        <v>0</v>
      </c>
      <c r="M95" s="30" t="str">
        <f t="shared" si="4"/>
        <v>橋本咲和走幅跳</v>
      </c>
      <c r="O95" s="1" t="e">
        <f>IF(M95=#REF!,0,1)</f>
        <v>#REF!</v>
      </c>
    </row>
    <row r="96" spans="1:16" hidden="1" x14ac:dyDescent="0.15">
      <c r="A96" s="1" t="s">
        <v>585</v>
      </c>
      <c r="B96" s="1" t="s">
        <v>586</v>
      </c>
      <c r="C96" s="52">
        <v>44472</v>
      </c>
      <c r="D96" s="1" t="s">
        <v>313</v>
      </c>
      <c r="E96" s="1" t="s">
        <v>236</v>
      </c>
      <c r="F96" s="1" t="s">
        <v>632</v>
      </c>
      <c r="G96" s="1">
        <v>1117</v>
      </c>
      <c r="H96" s="1" t="s">
        <v>91</v>
      </c>
      <c r="I96" s="1" t="s">
        <v>322</v>
      </c>
      <c r="J96" s="1">
        <v>2</v>
      </c>
      <c r="M96" s="30" t="str">
        <f t="shared" si="4"/>
        <v>橋本悠斗ハンマー投</v>
      </c>
      <c r="O96" s="1">
        <f t="shared" ref="O96:O117" si="6">IF(M96=M95,0,1)</f>
        <v>1</v>
      </c>
      <c r="P96" s="2">
        <v>3</v>
      </c>
    </row>
    <row r="97" spans="1:16" hidden="1" x14ac:dyDescent="0.15">
      <c r="A97" s="1" t="s">
        <v>440</v>
      </c>
      <c r="B97" s="1" t="s">
        <v>284</v>
      </c>
      <c r="C97" s="52">
        <v>44358</v>
      </c>
      <c r="D97" s="1" t="s">
        <v>108</v>
      </c>
      <c r="E97" s="1" t="s">
        <v>185</v>
      </c>
      <c r="F97" s="1" t="s">
        <v>458</v>
      </c>
      <c r="G97" s="1">
        <v>355</v>
      </c>
      <c r="H97" s="1" t="s">
        <v>91</v>
      </c>
      <c r="I97" s="1" t="s">
        <v>72</v>
      </c>
      <c r="J97" s="1">
        <v>1</v>
      </c>
      <c r="K97" s="1">
        <v>2.4</v>
      </c>
      <c r="M97" s="30" t="str">
        <f t="shared" si="4"/>
        <v>近藤アンナ走幅跳</v>
      </c>
      <c r="O97" s="1">
        <f t="shared" si="6"/>
        <v>1</v>
      </c>
      <c r="P97" s="2">
        <v>3</v>
      </c>
    </row>
    <row r="98" spans="1:16" hidden="1" x14ac:dyDescent="0.15">
      <c r="A98" s="1" t="s">
        <v>505</v>
      </c>
      <c r="B98" s="1" t="s">
        <v>122</v>
      </c>
      <c r="C98" s="52">
        <v>44394</v>
      </c>
      <c r="D98" s="1" t="s">
        <v>99</v>
      </c>
      <c r="E98" s="1" t="s">
        <v>163</v>
      </c>
      <c r="F98" s="1" t="s">
        <v>169</v>
      </c>
      <c r="G98" s="1">
        <v>955</v>
      </c>
      <c r="H98" s="1" t="s">
        <v>91</v>
      </c>
      <c r="I98" s="1" t="s">
        <v>98</v>
      </c>
      <c r="J98" s="1">
        <v>3</v>
      </c>
      <c r="M98" s="30" t="str">
        <f t="shared" si="4"/>
        <v>近藤天空砲丸投</v>
      </c>
      <c r="O98" s="1" t="e">
        <f>IF(M98=#REF!,0,1)</f>
        <v>#REF!</v>
      </c>
      <c r="P98" s="2">
        <v>3</v>
      </c>
    </row>
    <row r="99" spans="1:16" hidden="1" x14ac:dyDescent="0.15">
      <c r="A99" s="2" t="s">
        <v>440</v>
      </c>
      <c r="B99" s="2" t="s">
        <v>284</v>
      </c>
      <c r="C99" s="31">
        <v>44358</v>
      </c>
      <c r="D99" s="16" t="s">
        <v>99</v>
      </c>
      <c r="E99" s="2" t="s">
        <v>185</v>
      </c>
      <c r="F99" s="2" t="s">
        <v>446</v>
      </c>
      <c r="G99" s="2">
        <v>423</v>
      </c>
      <c r="H99" s="2" t="s">
        <v>91</v>
      </c>
      <c r="I99" s="2" t="s">
        <v>447</v>
      </c>
      <c r="J99" s="2">
        <v>2</v>
      </c>
      <c r="K99" s="2">
        <v>2.2000000000000002</v>
      </c>
      <c r="M99" s="30" t="str">
        <f t="shared" si="4"/>
        <v>近藤伶走幅跳</v>
      </c>
      <c r="O99" s="1" t="e">
        <f>IF(M99=#REF!,0,1)</f>
        <v>#REF!</v>
      </c>
      <c r="P99" s="2">
        <v>3</v>
      </c>
    </row>
    <row r="100" spans="1:16" hidden="1" x14ac:dyDescent="0.15">
      <c r="A100" s="2" t="s">
        <v>333</v>
      </c>
      <c r="B100" s="2" t="s">
        <v>284</v>
      </c>
      <c r="C100" s="49">
        <v>44325</v>
      </c>
      <c r="D100" s="2" t="s">
        <v>695</v>
      </c>
      <c r="E100" s="2" t="s">
        <v>185</v>
      </c>
      <c r="F100" s="2" t="s">
        <v>382</v>
      </c>
      <c r="G100" s="2">
        <v>693</v>
      </c>
      <c r="H100" s="2" t="s">
        <v>91</v>
      </c>
      <c r="I100" s="2" t="s">
        <v>235</v>
      </c>
      <c r="J100" s="2" t="s">
        <v>232</v>
      </c>
      <c r="K100" s="2">
        <v>1.3</v>
      </c>
      <c r="M100" s="30" t="str">
        <f t="shared" si="4"/>
        <v>金子航太走幅跳</v>
      </c>
      <c r="O100" s="1" t="e">
        <f>IF(M100=#REF!,0,1)</f>
        <v>#REF!</v>
      </c>
      <c r="P100" s="2">
        <v>2</v>
      </c>
    </row>
    <row r="101" spans="1:16" x14ac:dyDescent="0.15">
      <c r="A101" s="2" t="s">
        <v>333</v>
      </c>
      <c r="B101" s="2" t="s">
        <v>284</v>
      </c>
      <c r="C101" s="49">
        <v>44324</v>
      </c>
      <c r="D101" s="2" t="s">
        <v>239</v>
      </c>
      <c r="E101" s="2" t="s">
        <v>216</v>
      </c>
      <c r="F101" s="2" t="s">
        <v>217</v>
      </c>
      <c r="G101" s="2">
        <v>2927</v>
      </c>
      <c r="H101" s="2" t="s">
        <v>91</v>
      </c>
      <c r="I101" s="2" t="s">
        <v>218</v>
      </c>
      <c r="J101" s="2">
        <v>2</v>
      </c>
      <c r="K101" s="2"/>
      <c r="M101" s="30" t="str">
        <f t="shared" si="4"/>
        <v>金田魁斗やり投</v>
      </c>
      <c r="O101" s="1" t="e">
        <f>IF(M101=#REF!,0,1)</f>
        <v>#REF!</v>
      </c>
    </row>
    <row r="102" spans="1:16" hidden="1" x14ac:dyDescent="0.15">
      <c r="A102" s="1" t="s">
        <v>396</v>
      </c>
      <c r="B102" s="1" t="s">
        <v>284</v>
      </c>
      <c r="C102" s="52">
        <v>44336</v>
      </c>
      <c r="D102" s="1" t="s">
        <v>239</v>
      </c>
      <c r="E102" s="1" t="s">
        <v>185</v>
      </c>
      <c r="F102" s="1" t="s">
        <v>217</v>
      </c>
      <c r="G102" s="1">
        <v>428</v>
      </c>
      <c r="H102" s="1" t="s">
        <v>91</v>
      </c>
      <c r="I102" s="2" t="s">
        <v>685</v>
      </c>
      <c r="J102" s="1">
        <v>2</v>
      </c>
      <c r="K102" s="1">
        <v>-0.7</v>
      </c>
      <c r="M102" s="30" t="str">
        <f t="shared" si="4"/>
        <v>金田魁斗走幅跳</v>
      </c>
      <c r="O102" s="1" t="e">
        <f>IF(M102=#REF!,0,1)</f>
        <v>#REF!</v>
      </c>
    </row>
    <row r="103" spans="1:16" hidden="1" x14ac:dyDescent="0.15">
      <c r="A103" s="2" t="s">
        <v>333</v>
      </c>
      <c r="B103" s="2" t="s">
        <v>284</v>
      </c>
      <c r="C103" s="31">
        <v>44324</v>
      </c>
      <c r="D103" s="16" t="s">
        <v>99</v>
      </c>
      <c r="E103" s="2" t="s">
        <v>185</v>
      </c>
      <c r="F103" s="2" t="s">
        <v>374</v>
      </c>
      <c r="G103" s="2">
        <v>462</v>
      </c>
      <c r="H103" s="2" t="s">
        <v>91</v>
      </c>
      <c r="I103" s="2" t="s">
        <v>77</v>
      </c>
      <c r="J103" s="2">
        <v>1</v>
      </c>
      <c r="K103" s="2">
        <v>2.1</v>
      </c>
      <c r="M103" s="30" t="str">
        <f t="shared" si="4"/>
        <v>金澤裕真走幅跳</v>
      </c>
      <c r="O103" s="1">
        <f t="shared" si="6"/>
        <v>1</v>
      </c>
    </row>
    <row r="104" spans="1:16" hidden="1" x14ac:dyDescent="0.15">
      <c r="A104" s="2" t="s">
        <v>310</v>
      </c>
      <c r="B104" s="2" t="s">
        <v>311</v>
      </c>
      <c r="C104" s="52">
        <v>44423</v>
      </c>
      <c r="D104" s="2" t="s">
        <v>309</v>
      </c>
      <c r="E104" s="2" t="s">
        <v>185</v>
      </c>
      <c r="F104" s="2" t="s">
        <v>330</v>
      </c>
      <c r="G104" s="2">
        <v>3.64</v>
      </c>
      <c r="H104" s="2" t="s">
        <v>91</v>
      </c>
      <c r="I104" s="2" t="s">
        <v>331</v>
      </c>
      <c r="J104" s="2">
        <v>5</v>
      </c>
      <c r="K104" s="2">
        <v>1.8</v>
      </c>
      <c r="M104" s="30" t="str">
        <f t="shared" si="4"/>
        <v>金澤琉花走幅跳</v>
      </c>
      <c r="O104" s="1" t="e">
        <f>IF(M104=#REF!,0,1)</f>
        <v>#REF!</v>
      </c>
    </row>
    <row r="105" spans="1:16" hidden="1" x14ac:dyDescent="0.15">
      <c r="A105" s="2" t="s">
        <v>333</v>
      </c>
      <c r="B105" s="2" t="s">
        <v>284</v>
      </c>
      <c r="C105" s="49">
        <v>44324</v>
      </c>
      <c r="D105" s="2" t="s">
        <v>108</v>
      </c>
      <c r="E105" s="2" t="s">
        <v>185</v>
      </c>
      <c r="F105" s="2" t="s">
        <v>153</v>
      </c>
      <c r="G105" s="2">
        <v>408</v>
      </c>
      <c r="H105" s="2" t="s">
        <v>91</v>
      </c>
      <c r="I105" s="2" t="s">
        <v>88</v>
      </c>
      <c r="J105" s="2">
        <v>3</v>
      </c>
      <c r="K105" s="2">
        <v>0.6</v>
      </c>
      <c r="M105" s="30" t="str">
        <f t="shared" si="4"/>
        <v>穴山美夢走幅跳</v>
      </c>
      <c r="O105" s="1">
        <f t="shared" si="6"/>
        <v>1</v>
      </c>
    </row>
    <row r="106" spans="1:16" hidden="1" x14ac:dyDescent="0.15">
      <c r="A106" s="1" t="s">
        <v>505</v>
      </c>
      <c r="B106" s="1" t="s">
        <v>122</v>
      </c>
      <c r="C106" s="52">
        <v>44394</v>
      </c>
      <c r="D106" s="1" t="s">
        <v>108</v>
      </c>
      <c r="E106" s="1" t="s">
        <v>163</v>
      </c>
      <c r="F106" s="1" t="s">
        <v>180</v>
      </c>
      <c r="G106" s="1">
        <v>740</v>
      </c>
      <c r="H106" s="1" t="s">
        <v>91</v>
      </c>
      <c r="I106" s="1" t="s">
        <v>85</v>
      </c>
      <c r="J106" s="1">
        <v>3</v>
      </c>
      <c r="M106" s="30" t="str">
        <f t="shared" si="4"/>
        <v>穴田音花砲丸投</v>
      </c>
      <c r="O106" s="1" t="e">
        <f>IF(M106=#REF!,0,1)</f>
        <v>#REF!</v>
      </c>
    </row>
    <row r="107" spans="1:16" hidden="1" x14ac:dyDescent="0.15">
      <c r="A107" s="1" t="s">
        <v>527</v>
      </c>
      <c r="B107" s="1" t="s">
        <v>284</v>
      </c>
      <c r="C107" s="52">
        <v>44415</v>
      </c>
      <c r="D107" s="1" t="s">
        <v>108</v>
      </c>
      <c r="E107" s="1" t="s">
        <v>290</v>
      </c>
      <c r="F107" s="1" t="s">
        <v>155</v>
      </c>
      <c r="G107" s="1">
        <v>3396</v>
      </c>
      <c r="H107" s="1" t="s">
        <v>91</v>
      </c>
      <c r="I107" s="1" t="s">
        <v>89</v>
      </c>
      <c r="J107" s="1">
        <v>3</v>
      </c>
      <c r="M107" s="30" t="str">
        <f t="shared" si="4"/>
        <v>穴澤日菜ｼﾞｬﾍﾞﾘｯｸｽﾛｰ</v>
      </c>
      <c r="O107" s="1" t="e">
        <f>IF(M107=#REF!,0,1)</f>
        <v>#REF!</v>
      </c>
    </row>
    <row r="108" spans="1:16" hidden="1" x14ac:dyDescent="0.15">
      <c r="A108" s="1" t="s">
        <v>440</v>
      </c>
      <c r="B108" s="1" t="s">
        <v>284</v>
      </c>
      <c r="C108" s="52">
        <v>44358</v>
      </c>
      <c r="D108" s="1" t="s">
        <v>108</v>
      </c>
      <c r="E108" s="1" t="s">
        <v>185</v>
      </c>
      <c r="F108" s="1" t="s">
        <v>155</v>
      </c>
      <c r="G108" s="1">
        <v>443</v>
      </c>
      <c r="H108" s="1" t="s">
        <v>91</v>
      </c>
      <c r="I108" s="1" t="s">
        <v>89</v>
      </c>
      <c r="J108" s="1">
        <v>3</v>
      </c>
      <c r="K108" s="1">
        <v>2.2000000000000002</v>
      </c>
      <c r="M108" s="30" t="str">
        <f t="shared" si="4"/>
        <v>穴澤日菜走幅跳</v>
      </c>
      <c r="O108" s="1">
        <f t="shared" si="6"/>
        <v>1</v>
      </c>
    </row>
    <row r="109" spans="1:16" hidden="1" x14ac:dyDescent="0.15">
      <c r="A109" s="1" t="s">
        <v>549</v>
      </c>
      <c r="B109" s="1" t="s">
        <v>122</v>
      </c>
      <c r="C109" s="52">
        <v>44429</v>
      </c>
      <c r="D109" s="1" t="s">
        <v>239</v>
      </c>
      <c r="E109" s="1" t="s">
        <v>240</v>
      </c>
      <c r="F109" s="1" t="s">
        <v>519</v>
      </c>
      <c r="G109" s="1">
        <v>1201</v>
      </c>
      <c r="H109" s="1" t="s">
        <v>91</v>
      </c>
      <c r="I109" s="1" t="s">
        <v>689</v>
      </c>
      <c r="J109" s="1">
        <v>2</v>
      </c>
      <c r="K109" s="1">
        <v>1.4</v>
      </c>
      <c r="M109" s="30" t="str">
        <f t="shared" si="4"/>
        <v>月嶋永遠三段跳</v>
      </c>
      <c r="O109" s="1" t="e">
        <f>IF(M109=#REF!,0,1)</f>
        <v>#REF!</v>
      </c>
    </row>
    <row r="110" spans="1:16" hidden="1" x14ac:dyDescent="0.15">
      <c r="A110" s="1" t="s">
        <v>119</v>
      </c>
      <c r="B110" s="1" t="s">
        <v>122</v>
      </c>
      <c r="C110" s="52">
        <v>44374</v>
      </c>
      <c r="D110" s="1" t="s">
        <v>99</v>
      </c>
      <c r="E110" s="1" t="s">
        <v>290</v>
      </c>
      <c r="F110" s="1" t="s">
        <v>500</v>
      </c>
      <c r="G110" s="1">
        <v>2643</v>
      </c>
      <c r="H110" s="1" t="s">
        <v>91</v>
      </c>
      <c r="I110" s="1" t="s">
        <v>76</v>
      </c>
      <c r="J110" s="1">
        <v>1</v>
      </c>
      <c r="M110" s="30" t="str">
        <f t="shared" si="4"/>
        <v>原田夏吹ｼﾞｬﾍﾞﾘｯｸｽﾛｰ</v>
      </c>
      <c r="O110" s="1" t="e">
        <f>IF(M110=#REF!,0,1)</f>
        <v>#REF!</v>
      </c>
    </row>
    <row r="111" spans="1:16" hidden="1" x14ac:dyDescent="0.15">
      <c r="A111" s="1" t="s">
        <v>527</v>
      </c>
      <c r="B111" s="1" t="s">
        <v>284</v>
      </c>
      <c r="C111" s="52">
        <v>44415</v>
      </c>
      <c r="D111" s="1" t="s">
        <v>99</v>
      </c>
      <c r="E111" s="1" t="s">
        <v>185</v>
      </c>
      <c r="F111" s="1" t="s">
        <v>500</v>
      </c>
      <c r="G111" s="1">
        <v>452</v>
      </c>
      <c r="H111" s="1" t="s">
        <v>91</v>
      </c>
      <c r="I111" s="1" t="s">
        <v>76</v>
      </c>
      <c r="J111" s="1">
        <v>1</v>
      </c>
      <c r="K111" s="1">
        <v>0.7</v>
      </c>
      <c r="M111" s="30" t="str">
        <f t="shared" si="4"/>
        <v>原田夏吹走幅跳</v>
      </c>
      <c r="O111" s="1">
        <f t="shared" si="6"/>
        <v>1</v>
      </c>
    </row>
    <row r="112" spans="1:16" hidden="1" x14ac:dyDescent="0.15">
      <c r="A112" s="1" t="s">
        <v>505</v>
      </c>
      <c r="B112" s="1" t="s">
        <v>122</v>
      </c>
      <c r="C112" s="52">
        <v>44394</v>
      </c>
      <c r="D112" s="1" t="s">
        <v>108</v>
      </c>
      <c r="E112" s="1" t="s">
        <v>163</v>
      </c>
      <c r="F112" s="1" t="s">
        <v>110</v>
      </c>
      <c r="G112" s="1">
        <v>903</v>
      </c>
      <c r="H112" s="1" t="s">
        <v>91</v>
      </c>
      <c r="I112" s="1" t="s">
        <v>89</v>
      </c>
      <c r="J112" s="1">
        <v>2</v>
      </c>
      <c r="M112" s="30" t="str">
        <f t="shared" si="4"/>
        <v>原田莉子砲丸投</v>
      </c>
      <c r="O112" s="1">
        <f t="shared" si="6"/>
        <v>1</v>
      </c>
    </row>
    <row r="113" spans="1:15" x14ac:dyDescent="0.15">
      <c r="A113" s="1" t="s">
        <v>551</v>
      </c>
      <c r="B113" s="1" t="s">
        <v>552</v>
      </c>
      <c r="C113" s="52">
        <v>44429</v>
      </c>
      <c r="D113" s="1" t="s">
        <v>233</v>
      </c>
      <c r="E113" s="1" t="s">
        <v>216</v>
      </c>
      <c r="F113" s="1" t="s">
        <v>567</v>
      </c>
      <c r="G113" s="1">
        <v>5321</v>
      </c>
      <c r="H113" s="1" t="s">
        <v>91</v>
      </c>
      <c r="I113" s="1" t="s">
        <v>522</v>
      </c>
      <c r="J113" s="1">
        <v>3</v>
      </c>
      <c r="M113" s="30" t="str">
        <f t="shared" si="4"/>
        <v>古田温輝やり投</v>
      </c>
      <c r="O113" s="1" t="e">
        <f>IF(M113=#REF!,0,1)</f>
        <v>#REF!</v>
      </c>
    </row>
    <row r="114" spans="1:15" hidden="1" x14ac:dyDescent="0.15">
      <c r="A114" s="1" t="s">
        <v>549</v>
      </c>
      <c r="B114" s="1" t="s">
        <v>122</v>
      </c>
      <c r="C114" s="52">
        <v>44429</v>
      </c>
      <c r="D114" s="1" t="s">
        <v>357</v>
      </c>
      <c r="E114" s="1" t="s">
        <v>236</v>
      </c>
      <c r="F114" s="1" t="s">
        <v>429</v>
      </c>
      <c r="G114" s="1">
        <v>1740</v>
      </c>
      <c r="H114" s="1" t="s">
        <v>91</v>
      </c>
      <c r="I114" s="1" t="s">
        <v>208</v>
      </c>
      <c r="J114" s="1">
        <v>2</v>
      </c>
      <c r="M114" s="30" t="str">
        <f t="shared" si="4"/>
        <v>五十嵐小雪ハンマー投</v>
      </c>
      <c r="O114" s="1">
        <f t="shared" si="6"/>
        <v>1</v>
      </c>
    </row>
    <row r="115" spans="1:15" hidden="1" x14ac:dyDescent="0.15">
      <c r="A115" s="36" t="s">
        <v>396</v>
      </c>
      <c r="B115" s="36" t="s">
        <v>284</v>
      </c>
      <c r="C115" s="31">
        <v>44337</v>
      </c>
      <c r="D115" s="36" t="s">
        <v>357</v>
      </c>
      <c r="E115" s="36" t="s">
        <v>173</v>
      </c>
      <c r="F115" s="36" t="s">
        <v>429</v>
      </c>
      <c r="G115" s="36">
        <v>1336</v>
      </c>
      <c r="H115" s="36" t="s">
        <v>91</v>
      </c>
      <c r="I115" s="36" t="s">
        <v>208</v>
      </c>
      <c r="J115" s="36">
        <v>2</v>
      </c>
      <c r="K115" s="36"/>
      <c r="M115" s="30" t="str">
        <f t="shared" si="4"/>
        <v>五十嵐小雪円盤投</v>
      </c>
      <c r="O115" s="1" t="e">
        <f>IF(M115=#REF!,0,1)</f>
        <v>#REF!</v>
      </c>
    </row>
    <row r="116" spans="1:15" hidden="1" x14ac:dyDescent="0.15">
      <c r="A116" s="1" t="s">
        <v>585</v>
      </c>
      <c r="B116" s="1" t="s">
        <v>586</v>
      </c>
      <c r="C116" s="52">
        <v>44472</v>
      </c>
      <c r="D116" s="1" t="s">
        <v>309</v>
      </c>
      <c r="E116" s="1" t="s">
        <v>163</v>
      </c>
      <c r="F116" s="1" t="s">
        <v>651</v>
      </c>
      <c r="G116" s="1">
        <v>312</v>
      </c>
      <c r="H116" s="1" t="s">
        <v>91</v>
      </c>
      <c r="I116" s="1" t="s">
        <v>318</v>
      </c>
      <c r="J116" s="1">
        <v>5</v>
      </c>
      <c r="M116" s="30" t="str">
        <f t="shared" si="4"/>
        <v>五十嵐心愛砲丸投</v>
      </c>
      <c r="O116" s="1">
        <f t="shared" si="6"/>
        <v>1</v>
      </c>
    </row>
    <row r="117" spans="1:15" hidden="1" x14ac:dyDescent="0.15">
      <c r="A117" s="1" t="s">
        <v>119</v>
      </c>
      <c r="B117" s="1" t="s">
        <v>122</v>
      </c>
      <c r="C117" s="52">
        <v>44373</v>
      </c>
      <c r="D117" s="1" t="s">
        <v>99</v>
      </c>
      <c r="E117" s="1" t="s">
        <v>163</v>
      </c>
      <c r="F117" s="1" t="s">
        <v>128</v>
      </c>
      <c r="G117" s="1">
        <v>1041</v>
      </c>
      <c r="H117" s="1" t="s">
        <v>91</v>
      </c>
      <c r="I117" s="1" t="s">
        <v>87</v>
      </c>
      <c r="J117" s="1">
        <v>3</v>
      </c>
      <c r="M117" s="30" t="str">
        <f t="shared" si="4"/>
        <v>五十嵐千隼砲丸投</v>
      </c>
      <c r="O117" s="1">
        <f t="shared" si="6"/>
        <v>1</v>
      </c>
    </row>
    <row r="118" spans="1:15" hidden="1" x14ac:dyDescent="0.15">
      <c r="A118" s="1" t="s">
        <v>654</v>
      </c>
      <c r="B118" s="1" t="s">
        <v>122</v>
      </c>
      <c r="C118" s="52">
        <v>44479</v>
      </c>
      <c r="D118" s="1" t="s">
        <v>99</v>
      </c>
      <c r="E118" s="1" t="s">
        <v>185</v>
      </c>
      <c r="F118" s="1" t="s">
        <v>136</v>
      </c>
      <c r="G118" s="1">
        <v>633</v>
      </c>
      <c r="H118" s="1" t="s">
        <v>91</v>
      </c>
      <c r="I118" s="1" t="s">
        <v>77</v>
      </c>
      <c r="J118" s="1">
        <v>2</v>
      </c>
      <c r="K118" s="1">
        <v>6.1</v>
      </c>
      <c r="M118" s="30" t="str">
        <f t="shared" si="4"/>
        <v>後藤大輔走幅跳</v>
      </c>
      <c r="O118" s="1" t="e">
        <f>IF(M118=#REF!,0,1)</f>
        <v>#REF!</v>
      </c>
    </row>
    <row r="119" spans="1:15" hidden="1" x14ac:dyDescent="0.15">
      <c r="A119" s="1" t="s">
        <v>527</v>
      </c>
      <c r="B119" s="1" t="s">
        <v>284</v>
      </c>
      <c r="C119" s="52">
        <v>44415</v>
      </c>
      <c r="D119" s="1" t="s">
        <v>99</v>
      </c>
      <c r="E119" s="1" t="s">
        <v>290</v>
      </c>
      <c r="F119" s="1" t="s">
        <v>386</v>
      </c>
      <c r="G119" s="1">
        <v>2425</v>
      </c>
      <c r="H119" s="1" t="s">
        <v>91</v>
      </c>
      <c r="I119" s="1" t="s">
        <v>79</v>
      </c>
      <c r="J119" s="1">
        <v>1</v>
      </c>
      <c r="M119" s="30" t="str">
        <f t="shared" si="4"/>
        <v>向當晴矢ｼﾞｬﾍﾞﾘｯｸｽﾛｰ</v>
      </c>
      <c r="O119" s="1" t="e">
        <f>IF(M119=#REF!,0,1)</f>
        <v>#REF!</v>
      </c>
    </row>
    <row r="120" spans="1:15" hidden="1" x14ac:dyDescent="0.15">
      <c r="A120" s="1" t="s">
        <v>654</v>
      </c>
      <c r="B120" s="1" t="s">
        <v>122</v>
      </c>
      <c r="C120" s="52">
        <v>44478</v>
      </c>
      <c r="D120" s="1" t="s">
        <v>99</v>
      </c>
      <c r="E120" s="1" t="s">
        <v>163</v>
      </c>
      <c r="F120" s="1" t="s">
        <v>386</v>
      </c>
      <c r="G120" s="1">
        <v>562</v>
      </c>
      <c r="H120" s="1" t="s">
        <v>91</v>
      </c>
      <c r="I120" s="1" t="s">
        <v>79</v>
      </c>
      <c r="J120" s="1">
        <v>1</v>
      </c>
      <c r="M120" s="30" t="str">
        <f t="shared" si="4"/>
        <v>向當晴矢砲丸投</v>
      </c>
      <c r="O120" s="1" t="e">
        <f>IF(M120=#REF!,0,1)</f>
        <v>#REF!</v>
      </c>
    </row>
    <row r="121" spans="1:15" x14ac:dyDescent="0.15">
      <c r="A121" s="2" t="s">
        <v>333</v>
      </c>
      <c r="B121" s="2" t="s">
        <v>284</v>
      </c>
      <c r="C121" s="49">
        <v>44324</v>
      </c>
      <c r="D121" s="2" t="s">
        <v>239</v>
      </c>
      <c r="E121" s="2" t="s">
        <v>216</v>
      </c>
      <c r="F121" s="2" t="s">
        <v>335</v>
      </c>
      <c r="G121" s="2">
        <v>2465</v>
      </c>
      <c r="H121" s="2" t="s">
        <v>91</v>
      </c>
      <c r="I121" s="2" t="s">
        <v>204</v>
      </c>
      <c r="J121" s="2">
        <v>1</v>
      </c>
      <c r="K121" s="2"/>
      <c r="M121" s="30" t="str">
        <f t="shared" si="4"/>
        <v>工藤成能やり投</v>
      </c>
      <c r="O121" s="1" t="e">
        <f>IF(M121=#REF!,0,1)</f>
        <v>#REF!</v>
      </c>
    </row>
    <row r="122" spans="1:15" hidden="1" x14ac:dyDescent="0.15">
      <c r="A122" s="1" t="s">
        <v>333</v>
      </c>
      <c r="B122" s="1" t="s">
        <v>284</v>
      </c>
      <c r="C122" s="52">
        <v>44325</v>
      </c>
      <c r="D122" s="1" t="s">
        <v>239</v>
      </c>
      <c r="E122" s="1" t="s">
        <v>185</v>
      </c>
      <c r="F122" s="1" t="s">
        <v>335</v>
      </c>
      <c r="G122" s="1">
        <v>465</v>
      </c>
      <c r="H122" s="1" t="s">
        <v>91</v>
      </c>
      <c r="I122" s="1" t="s">
        <v>204</v>
      </c>
      <c r="J122" s="1">
        <v>1</v>
      </c>
      <c r="K122" s="1">
        <v>3.1</v>
      </c>
      <c r="M122" s="30" t="str">
        <f t="shared" si="4"/>
        <v>工藤成能走幅跳</v>
      </c>
      <c r="O122" s="1">
        <f t="shared" ref="O122:O141" si="7">IF(M122=M121,0,1)</f>
        <v>1</v>
      </c>
    </row>
    <row r="123" spans="1:15" hidden="1" x14ac:dyDescent="0.15">
      <c r="A123" s="1" t="s">
        <v>585</v>
      </c>
      <c r="B123" s="1" t="s">
        <v>586</v>
      </c>
      <c r="C123" s="52">
        <v>44472</v>
      </c>
      <c r="D123" s="1" t="s">
        <v>313</v>
      </c>
      <c r="E123" s="1" t="s">
        <v>236</v>
      </c>
      <c r="F123" s="1" t="s">
        <v>327</v>
      </c>
      <c r="G123" s="1">
        <v>4796</v>
      </c>
      <c r="H123" s="1" t="s">
        <v>91</v>
      </c>
      <c r="I123" s="1" t="s">
        <v>318</v>
      </c>
      <c r="J123" s="1">
        <v>6</v>
      </c>
      <c r="M123" s="30" t="str">
        <f t="shared" si="4"/>
        <v>工藤龍祈ハンマー投</v>
      </c>
      <c r="O123" s="1" t="e">
        <f>IF(M123=#REF!,0,1)</f>
        <v>#REF!</v>
      </c>
    </row>
    <row r="124" spans="1:15" hidden="1" x14ac:dyDescent="0.15">
      <c r="A124" s="1" t="s">
        <v>585</v>
      </c>
      <c r="B124" s="1" t="s">
        <v>586</v>
      </c>
      <c r="C124" s="52">
        <v>44472</v>
      </c>
      <c r="D124" s="1" t="s">
        <v>313</v>
      </c>
      <c r="E124" s="1" t="s">
        <v>163</v>
      </c>
      <c r="F124" s="1" t="s">
        <v>327</v>
      </c>
      <c r="G124" s="1">
        <v>1010</v>
      </c>
      <c r="H124" s="1" t="s">
        <v>91</v>
      </c>
      <c r="I124" s="1" t="s">
        <v>318</v>
      </c>
      <c r="J124" s="1">
        <v>6</v>
      </c>
      <c r="M124" s="30" t="str">
        <f t="shared" si="4"/>
        <v>工藤龍祈砲丸投</v>
      </c>
      <c r="O124" s="1">
        <f t="shared" si="7"/>
        <v>1</v>
      </c>
    </row>
    <row r="125" spans="1:15" hidden="1" x14ac:dyDescent="0.15">
      <c r="A125" s="1" t="s">
        <v>551</v>
      </c>
      <c r="B125" s="1" t="s">
        <v>552</v>
      </c>
      <c r="C125" s="52">
        <v>44429</v>
      </c>
      <c r="D125" s="1" t="s">
        <v>233</v>
      </c>
      <c r="E125" s="1" t="s">
        <v>163</v>
      </c>
      <c r="F125" s="1" t="s">
        <v>562</v>
      </c>
      <c r="G125" s="1">
        <v>1397</v>
      </c>
      <c r="H125" s="1" t="s">
        <v>91</v>
      </c>
      <c r="I125" s="1" t="s">
        <v>563</v>
      </c>
      <c r="J125" s="1">
        <v>2</v>
      </c>
      <c r="M125" s="30" t="str">
        <f t="shared" si="4"/>
        <v>工藤颯斗砲丸投</v>
      </c>
      <c r="O125" s="1" t="e">
        <f>IF(M125=#REF!,0,1)</f>
        <v>#REF!</v>
      </c>
    </row>
    <row r="126" spans="1:15" hidden="1" x14ac:dyDescent="0.15">
      <c r="A126" s="1" t="s">
        <v>545</v>
      </c>
      <c r="B126" s="1" t="s">
        <v>284</v>
      </c>
      <c r="C126" s="52">
        <v>44429</v>
      </c>
      <c r="D126" s="1" t="s">
        <v>108</v>
      </c>
      <c r="E126" s="1" t="s">
        <v>185</v>
      </c>
      <c r="F126" s="1" t="s">
        <v>547</v>
      </c>
      <c r="G126" s="1">
        <v>381</v>
      </c>
      <c r="H126" s="1" t="s">
        <v>91</v>
      </c>
      <c r="I126" s="1" t="s">
        <v>73</v>
      </c>
      <c r="J126" s="1">
        <v>1</v>
      </c>
      <c r="K126" s="1">
        <v>-0.7</v>
      </c>
      <c r="M126" s="30" t="str">
        <f t="shared" si="4"/>
        <v>荒川莉穂走幅跳</v>
      </c>
      <c r="O126" s="1">
        <f t="shared" si="7"/>
        <v>1</v>
      </c>
    </row>
    <row r="127" spans="1:15" hidden="1" x14ac:dyDescent="0.15">
      <c r="A127" s="1" t="s">
        <v>585</v>
      </c>
      <c r="B127" s="1" t="s">
        <v>586</v>
      </c>
      <c r="C127" s="52">
        <v>44472</v>
      </c>
      <c r="D127" s="1" t="s">
        <v>357</v>
      </c>
      <c r="E127" s="1" t="s">
        <v>236</v>
      </c>
      <c r="F127" s="1" t="s">
        <v>639</v>
      </c>
      <c r="G127" s="1">
        <v>1067</v>
      </c>
      <c r="H127" s="1" t="s">
        <v>91</v>
      </c>
      <c r="I127" s="1" t="s">
        <v>691</v>
      </c>
      <c r="J127" s="1">
        <v>3</v>
      </c>
      <c r="M127" s="30" t="str">
        <f t="shared" si="4"/>
        <v>荒牧怜南ハンマー投</v>
      </c>
      <c r="O127" s="1" t="e">
        <f>IF(M127=#REF!,0,1)</f>
        <v>#REF!</v>
      </c>
    </row>
    <row r="128" spans="1:15" hidden="1" x14ac:dyDescent="0.15">
      <c r="A128" s="1" t="s">
        <v>440</v>
      </c>
      <c r="B128" s="1" t="s">
        <v>284</v>
      </c>
      <c r="C128" s="52">
        <v>44358</v>
      </c>
      <c r="D128" s="1" t="s">
        <v>108</v>
      </c>
      <c r="E128" s="1" t="s">
        <v>185</v>
      </c>
      <c r="F128" s="1" t="s">
        <v>460</v>
      </c>
      <c r="G128" s="1">
        <v>409</v>
      </c>
      <c r="H128" s="1" t="s">
        <v>91</v>
      </c>
      <c r="I128" s="1" t="s">
        <v>79</v>
      </c>
      <c r="J128" s="1">
        <v>1</v>
      </c>
      <c r="K128" s="1">
        <v>3.6</v>
      </c>
      <c r="M128" s="30" t="str">
        <f t="shared" si="4"/>
        <v>高岡凛走幅跳</v>
      </c>
      <c r="O128" s="1">
        <f t="shared" si="7"/>
        <v>1</v>
      </c>
    </row>
    <row r="129" spans="1:15" hidden="1" x14ac:dyDescent="0.15">
      <c r="A129" s="1" t="s">
        <v>396</v>
      </c>
      <c r="B129" s="1" t="s">
        <v>284</v>
      </c>
      <c r="C129" s="52">
        <v>44336</v>
      </c>
      <c r="D129" s="1" t="s">
        <v>239</v>
      </c>
      <c r="E129" s="1" t="s">
        <v>236</v>
      </c>
      <c r="F129" s="1" t="s">
        <v>252</v>
      </c>
      <c r="G129" s="1">
        <v>4610</v>
      </c>
      <c r="H129" s="1" t="s">
        <v>91</v>
      </c>
      <c r="I129" s="1" t="s">
        <v>681</v>
      </c>
      <c r="J129" s="1">
        <v>3</v>
      </c>
      <c r="M129" s="30" t="str">
        <f t="shared" si="4"/>
        <v>高宮魁ハンマー投</v>
      </c>
      <c r="O129" s="1" t="e">
        <f>IF(M129=#REF!,0,1)</f>
        <v>#REF!</v>
      </c>
    </row>
    <row r="130" spans="1:15" hidden="1" x14ac:dyDescent="0.15">
      <c r="A130" s="1" t="s">
        <v>654</v>
      </c>
      <c r="B130" s="1" t="s">
        <v>122</v>
      </c>
      <c r="C130" s="52">
        <v>44479</v>
      </c>
      <c r="D130" s="1" t="s">
        <v>239</v>
      </c>
      <c r="E130" s="1" t="s">
        <v>173</v>
      </c>
      <c r="F130" s="1" t="s">
        <v>252</v>
      </c>
      <c r="G130" s="1">
        <v>3136</v>
      </c>
      <c r="H130" s="1" t="s">
        <v>91</v>
      </c>
      <c r="I130" s="1" t="s">
        <v>214</v>
      </c>
      <c r="J130" s="1">
        <v>3</v>
      </c>
      <c r="M130" s="30" t="str">
        <f t="shared" ref="M130:M193" si="8">F130&amp;E130</f>
        <v>高宮魁円盤投</v>
      </c>
      <c r="O130" s="1" t="e">
        <f>IF(M130=#REF!,0,1)</f>
        <v>#REF!</v>
      </c>
    </row>
    <row r="131" spans="1:15" hidden="1" x14ac:dyDescent="0.15">
      <c r="A131" s="1" t="s">
        <v>479</v>
      </c>
      <c r="B131" s="1" t="s">
        <v>480</v>
      </c>
      <c r="C131" s="52">
        <v>44365</v>
      </c>
      <c r="D131" s="1" t="s">
        <v>357</v>
      </c>
      <c r="E131" s="1" t="s">
        <v>163</v>
      </c>
      <c r="F131" s="1" t="s">
        <v>252</v>
      </c>
      <c r="G131" s="1">
        <v>1467</v>
      </c>
      <c r="H131" s="1" t="s">
        <v>91</v>
      </c>
      <c r="I131" s="1" t="s">
        <v>681</v>
      </c>
      <c r="J131" s="1">
        <v>3</v>
      </c>
      <c r="M131" s="30" t="str">
        <f t="shared" si="8"/>
        <v>高宮魁砲丸投</v>
      </c>
      <c r="O131" s="1">
        <f t="shared" si="7"/>
        <v>1</v>
      </c>
    </row>
    <row r="132" spans="1:15" hidden="1" x14ac:dyDescent="0.15">
      <c r="A132" s="1" t="s">
        <v>654</v>
      </c>
      <c r="B132" s="1" t="s">
        <v>122</v>
      </c>
      <c r="C132" s="52">
        <v>44478</v>
      </c>
      <c r="D132" s="1" t="s">
        <v>239</v>
      </c>
      <c r="E132" s="1" t="s">
        <v>236</v>
      </c>
      <c r="F132" s="1" t="s">
        <v>253</v>
      </c>
      <c r="G132" s="1">
        <v>3174</v>
      </c>
      <c r="H132" s="1" t="s">
        <v>91</v>
      </c>
      <c r="I132" s="1" t="s">
        <v>214</v>
      </c>
      <c r="J132" s="1">
        <v>3</v>
      </c>
      <c r="M132" s="30" t="str">
        <f t="shared" si="8"/>
        <v>高宮成生ハンマー投</v>
      </c>
      <c r="O132" s="1" t="e">
        <f>IF(M132=#REF!,0,1)</f>
        <v>#REF!</v>
      </c>
    </row>
    <row r="133" spans="1:15" hidden="1" x14ac:dyDescent="0.15">
      <c r="A133" s="1" t="s">
        <v>479</v>
      </c>
      <c r="B133" s="1" t="s">
        <v>480</v>
      </c>
      <c r="C133" s="52">
        <v>44363</v>
      </c>
      <c r="D133" s="1" t="s">
        <v>357</v>
      </c>
      <c r="E133" s="1" t="s">
        <v>173</v>
      </c>
      <c r="F133" s="1" t="s">
        <v>253</v>
      </c>
      <c r="G133" s="1">
        <v>3819</v>
      </c>
      <c r="H133" s="1" t="s">
        <v>91</v>
      </c>
      <c r="I133" s="1" t="s">
        <v>681</v>
      </c>
      <c r="J133" s="1">
        <v>3</v>
      </c>
      <c r="M133" s="30" t="str">
        <f t="shared" si="8"/>
        <v>高宮成生円盤投</v>
      </c>
      <c r="O133" s="1">
        <f t="shared" si="7"/>
        <v>1</v>
      </c>
    </row>
    <row r="134" spans="1:15" hidden="1" x14ac:dyDescent="0.15">
      <c r="A134" s="1" t="s">
        <v>479</v>
      </c>
      <c r="B134" s="1" t="s">
        <v>480</v>
      </c>
      <c r="C134" s="52">
        <v>44365</v>
      </c>
      <c r="D134" s="1" t="s">
        <v>239</v>
      </c>
      <c r="E134" s="1" t="s">
        <v>163</v>
      </c>
      <c r="F134" s="1" t="s">
        <v>253</v>
      </c>
      <c r="G134" s="1">
        <v>1549</v>
      </c>
      <c r="H134" s="1" t="s">
        <v>91</v>
      </c>
      <c r="I134" s="1" t="s">
        <v>681</v>
      </c>
      <c r="J134" s="1">
        <v>3</v>
      </c>
      <c r="M134" s="30" t="str">
        <f t="shared" si="8"/>
        <v>高宮成生砲丸投</v>
      </c>
      <c r="O134" s="1" t="e">
        <f>IF(M134=#REF!,0,1)</f>
        <v>#REF!</v>
      </c>
    </row>
    <row r="135" spans="1:15" hidden="1" x14ac:dyDescent="0.15">
      <c r="A135" s="1" t="s">
        <v>440</v>
      </c>
      <c r="B135" s="1" t="s">
        <v>284</v>
      </c>
      <c r="C135" s="52">
        <v>44359</v>
      </c>
      <c r="D135" s="1" t="s">
        <v>108</v>
      </c>
      <c r="E135" s="1" t="s">
        <v>163</v>
      </c>
      <c r="F135" s="1" t="s">
        <v>473</v>
      </c>
      <c r="G135" s="1">
        <v>589</v>
      </c>
      <c r="H135" s="1" t="s">
        <v>91</v>
      </c>
      <c r="I135" s="1" t="s">
        <v>76</v>
      </c>
      <c r="J135" s="1">
        <v>1</v>
      </c>
      <c r="M135" s="30" t="str">
        <f t="shared" si="8"/>
        <v>高橋朱羅砲丸投</v>
      </c>
      <c r="O135" s="1" t="e">
        <f>IF(M135=#REF!,0,1)</f>
        <v>#REF!</v>
      </c>
    </row>
    <row r="136" spans="1:15" hidden="1" x14ac:dyDescent="0.15">
      <c r="A136" s="1" t="s">
        <v>119</v>
      </c>
      <c r="B136" s="1" t="s">
        <v>122</v>
      </c>
      <c r="C136" s="52">
        <v>44374</v>
      </c>
      <c r="D136" s="1" t="s">
        <v>99</v>
      </c>
      <c r="E136" s="1" t="s">
        <v>290</v>
      </c>
      <c r="F136" s="1" t="s">
        <v>466</v>
      </c>
      <c r="G136" s="1">
        <v>1805</v>
      </c>
      <c r="H136" s="1" t="s">
        <v>91</v>
      </c>
      <c r="I136" s="1" t="s">
        <v>71</v>
      </c>
      <c r="J136" s="1">
        <v>1</v>
      </c>
      <c r="M136" s="30" t="str">
        <f t="shared" si="8"/>
        <v>高橋信之介ｼﾞｬﾍﾞﾘｯｸｽﾛｰ</v>
      </c>
      <c r="O136" s="1">
        <f t="shared" si="7"/>
        <v>1</v>
      </c>
    </row>
    <row r="137" spans="1:15" hidden="1" x14ac:dyDescent="0.15">
      <c r="A137" s="1" t="s">
        <v>572</v>
      </c>
      <c r="B137" s="1" t="s">
        <v>284</v>
      </c>
      <c r="C137" s="52">
        <v>44430</v>
      </c>
      <c r="D137" s="1" t="s">
        <v>99</v>
      </c>
      <c r="E137" s="1" t="s">
        <v>163</v>
      </c>
      <c r="F137" s="1" t="s">
        <v>466</v>
      </c>
      <c r="G137" s="1">
        <v>567</v>
      </c>
      <c r="H137" s="1" t="s">
        <v>91</v>
      </c>
      <c r="I137" s="1" t="s">
        <v>71</v>
      </c>
      <c r="J137" s="1">
        <v>1</v>
      </c>
      <c r="M137" s="30" t="str">
        <f t="shared" si="8"/>
        <v>高橋信之介砲丸投</v>
      </c>
      <c r="O137" s="1">
        <f t="shared" si="7"/>
        <v>1</v>
      </c>
    </row>
    <row r="138" spans="1:15" hidden="1" x14ac:dyDescent="0.15">
      <c r="A138" s="35" t="s">
        <v>310</v>
      </c>
      <c r="B138" s="35" t="s">
        <v>311</v>
      </c>
      <c r="C138" s="52">
        <v>44423</v>
      </c>
      <c r="D138" s="35" t="s">
        <v>313</v>
      </c>
      <c r="E138" s="35" t="s">
        <v>314</v>
      </c>
      <c r="F138" s="35" t="s">
        <v>317</v>
      </c>
      <c r="G138" s="35">
        <v>37.36</v>
      </c>
      <c r="H138" s="35" t="s">
        <v>91</v>
      </c>
      <c r="I138" s="35" t="s">
        <v>318</v>
      </c>
      <c r="J138" s="35">
        <v>5</v>
      </c>
      <c r="K138" s="35"/>
      <c r="M138" s="30" t="str">
        <f t="shared" si="8"/>
        <v>高瀬生楓ｼﾞｬﾍﾞﾘｯｸﾎﾞｰﾙｽﾛｰ</v>
      </c>
      <c r="O138" s="1" t="e">
        <f>IF(M138=#REF!,0,1)</f>
        <v>#REF!</v>
      </c>
    </row>
    <row r="139" spans="1:15" hidden="1" x14ac:dyDescent="0.15">
      <c r="A139" s="1" t="s">
        <v>585</v>
      </c>
      <c r="B139" s="1" t="s">
        <v>586</v>
      </c>
      <c r="C139" s="52">
        <v>44472</v>
      </c>
      <c r="D139" s="1" t="s">
        <v>313</v>
      </c>
      <c r="E139" s="1" t="s">
        <v>236</v>
      </c>
      <c r="F139" s="1" t="s">
        <v>317</v>
      </c>
      <c r="G139" s="1">
        <v>4363</v>
      </c>
      <c r="H139" s="1" t="s">
        <v>91</v>
      </c>
      <c r="I139" s="1" t="s">
        <v>318</v>
      </c>
      <c r="J139" s="1">
        <v>5</v>
      </c>
      <c r="M139" s="30" t="str">
        <f t="shared" si="8"/>
        <v>高瀬生楓ハンマー投</v>
      </c>
      <c r="O139" s="1">
        <f t="shared" si="7"/>
        <v>1</v>
      </c>
    </row>
    <row r="140" spans="1:15" hidden="1" x14ac:dyDescent="0.15">
      <c r="A140" s="1" t="s">
        <v>585</v>
      </c>
      <c r="B140" s="1" t="s">
        <v>586</v>
      </c>
      <c r="C140" s="52">
        <v>44472</v>
      </c>
      <c r="D140" s="1" t="s">
        <v>313</v>
      </c>
      <c r="E140" s="1" t="s">
        <v>185</v>
      </c>
      <c r="F140" s="1" t="s">
        <v>317</v>
      </c>
      <c r="G140" s="1">
        <v>368</v>
      </c>
      <c r="H140" s="1" t="s">
        <v>91</v>
      </c>
      <c r="I140" s="1" t="s">
        <v>318</v>
      </c>
      <c r="J140" s="1">
        <v>5</v>
      </c>
      <c r="K140" s="1">
        <v>0</v>
      </c>
      <c r="M140" s="30" t="str">
        <f t="shared" si="8"/>
        <v>高瀬生楓走幅跳</v>
      </c>
      <c r="O140" s="1">
        <f t="shared" si="7"/>
        <v>1</v>
      </c>
    </row>
    <row r="141" spans="1:15" hidden="1" x14ac:dyDescent="0.15">
      <c r="A141" s="1" t="s">
        <v>654</v>
      </c>
      <c r="B141" s="1" t="s">
        <v>122</v>
      </c>
      <c r="C141" s="52">
        <v>44478</v>
      </c>
      <c r="D141" s="1" t="s">
        <v>99</v>
      </c>
      <c r="E141" s="1" t="s">
        <v>290</v>
      </c>
      <c r="F141" s="1" t="s">
        <v>355</v>
      </c>
      <c r="G141" s="1">
        <v>2196</v>
      </c>
      <c r="H141" s="1" t="s">
        <v>91</v>
      </c>
      <c r="I141" s="1" t="s">
        <v>81</v>
      </c>
      <c r="J141" s="1">
        <v>1</v>
      </c>
      <c r="M141" s="30" t="str">
        <f t="shared" si="8"/>
        <v>高栖昂央ｼﾞｬﾍﾞﾘｯｸｽﾛｰ</v>
      </c>
      <c r="O141" s="1">
        <f t="shared" si="7"/>
        <v>1</v>
      </c>
    </row>
    <row r="142" spans="1:15" hidden="1" x14ac:dyDescent="0.15">
      <c r="A142" s="1" t="s">
        <v>545</v>
      </c>
      <c r="B142" s="1" t="s">
        <v>284</v>
      </c>
      <c r="C142" s="52">
        <v>44429</v>
      </c>
      <c r="D142" s="1" t="s">
        <v>99</v>
      </c>
      <c r="E142" s="1" t="s">
        <v>163</v>
      </c>
      <c r="F142" s="1" t="s">
        <v>355</v>
      </c>
      <c r="G142" s="1">
        <v>1681</v>
      </c>
      <c r="H142" s="1" t="s">
        <v>91</v>
      </c>
      <c r="I142" s="1" t="s">
        <v>81</v>
      </c>
      <c r="J142" s="1">
        <v>1</v>
      </c>
      <c r="M142" s="30" t="str">
        <f t="shared" si="8"/>
        <v>高栖昂央砲丸投</v>
      </c>
      <c r="O142" s="1" t="e">
        <f>IF(M142=#REF!,0,1)</f>
        <v>#REF!</v>
      </c>
    </row>
    <row r="143" spans="1:15" hidden="1" x14ac:dyDescent="0.15">
      <c r="A143" s="2" t="s">
        <v>440</v>
      </c>
      <c r="B143" s="2" t="s">
        <v>284</v>
      </c>
      <c r="C143" s="49">
        <v>44358</v>
      </c>
      <c r="D143" s="2" t="s">
        <v>99</v>
      </c>
      <c r="E143" s="2" t="s">
        <v>185</v>
      </c>
      <c r="F143" s="2" t="s">
        <v>451</v>
      </c>
      <c r="G143" s="2">
        <v>407</v>
      </c>
      <c r="H143" s="2" t="s">
        <v>91</v>
      </c>
      <c r="I143" s="2" t="s">
        <v>92</v>
      </c>
      <c r="J143" s="2">
        <v>1</v>
      </c>
      <c r="K143" s="2">
        <v>1.1000000000000001</v>
      </c>
      <c r="M143" s="30" t="str">
        <f t="shared" si="8"/>
        <v>高野一真走幅跳</v>
      </c>
      <c r="O143" s="1" t="e">
        <f>IF(M143=#REF!,0,1)</f>
        <v>#REF!</v>
      </c>
    </row>
    <row r="144" spans="1:15" hidden="1" x14ac:dyDescent="0.15">
      <c r="A144" s="2" t="s">
        <v>396</v>
      </c>
      <c r="B144" s="2" t="s">
        <v>284</v>
      </c>
      <c r="C144" s="49">
        <v>44336</v>
      </c>
      <c r="D144" s="2" t="s">
        <v>239</v>
      </c>
      <c r="E144" s="2" t="s">
        <v>185</v>
      </c>
      <c r="F144" s="2" t="s">
        <v>202</v>
      </c>
      <c r="G144" s="2">
        <v>493</v>
      </c>
      <c r="H144" s="2" t="s">
        <v>91</v>
      </c>
      <c r="I144" s="2" t="s">
        <v>688</v>
      </c>
      <c r="J144" s="2">
        <v>3</v>
      </c>
      <c r="K144" s="2">
        <v>0.8</v>
      </c>
      <c r="M144" s="30" t="str">
        <f t="shared" si="8"/>
        <v>高野羽流走幅跳</v>
      </c>
      <c r="O144" s="1" t="e">
        <f>IF(M144=#REF!,0,1)</f>
        <v>#REF!</v>
      </c>
    </row>
    <row r="145" spans="1:15" hidden="1" x14ac:dyDescent="0.15">
      <c r="A145" s="1" t="s">
        <v>549</v>
      </c>
      <c r="B145" s="1" t="s">
        <v>122</v>
      </c>
      <c r="C145" s="52">
        <v>44429</v>
      </c>
      <c r="D145" s="1" t="s">
        <v>357</v>
      </c>
      <c r="E145" s="1" t="s">
        <v>240</v>
      </c>
      <c r="F145" s="1" t="s">
        <v>261</v>
      </c>
      <c r="G145" s="1">
        <v>1068</v>
      </c>
      <c r="H145" s="1" t="s">
        <v>91</v>
      </c>
      <c r="I145" s="1" t="s">
        <v>208</v>
      </c>
      <c r="J145" s="1">
        <v>2</v>
      </c>
      <c r="K145" s="1">
        <v>0.9</v>
      </c>
      <c r="M145" s="30" t="str">
        <f t="shared" si="8"/>
        <v>高野夕奈三段跳</v>
      </c>
      <c r="O145" s="1" t="e">
        <f>IF(M145=#REF!,0,1)</f>
        <v>#REF!</v>
      </c>
    </row>
    <row r="146" spans="1:15" hidden="1" x14ac:dyDescent="0.15">
      <c r="A146" s="1" t="s">
        <v>654</v>
      </c>
      <c r="B146" s="1" t="s">
        <v>122</v>
      </c>
      <c r="C146" s="52">
        <v>44478</v>
      </c>
      <c r="D146" s="1" t="s">
        <v>357</v>
      </c>
      <c r="E146" s="1" t="s">
        <v>185</v>
      </c>
      <c r="F146" s="1" t="s">
        <v>261</v>
      </c>
      <c r="G146" s="1">
        <v>463</v>
      </c>
      <c r="H146" s="1" t="s">
        <v>91</v>
      </c>
      <c r="I146" s="1" t="s">
        <v>208</v>
      </c>
      <c r="J146" s="1">
        <v>2</v>
      </c>
      <c r="K146" s="1">
        <v>1.9</v>
      </c>
      <c r="M146" s="30" t="str">
        <f t="shared" si="8"/>
        <v>高野夕奈走幅跳</v>
      </c>
      <c r="O146" s="1" t="e">
        <f>IF(M146=#REF!,0,1)</f>
        <v>#REF!</v>
      </c>
    </row>
    <row r="147" spans="1:15" hidden="1" x14ac:dyDescent="0.15">
      <c r="A147" s="1" t="s">
        <v>396</v>
      </c>
      <c r="B147" s="1" t="s">
        <v>284</v>
      </c>
      <c r="C147" s="52">
        <v>44337</v>
      </c>
      <c r="D147" s="1" t="s">
        <v>239</v>
      </c>
      <c r="E147" s="1" t="s">
        <v>173</v>
      </c>
      <c r="F147" s="1" t="s">
        <v>432</v>
      </c>
      <c r="G147" s="1">
        <v>2321</v>
      </c>
      <c r="H147" s="1" t="s">
        <v>91</v>
      </c>
      <c r="I147" s="1" t="s">
        <v>342</v>
      </c>
      <c r="J147" s="1">
        <v>3</v>
      </c>
      <c r="M147" s="30" t="str">
        <f t="shared" si="8"/>
        <v>鴻巣勇人円盤投</v>
      </c>
      <c r="O147" s="1" t="e">
        <f>IF(M147=#REF!,0,1)</f>
        <v>#REF!</v>
      </c>
    </row>
    <row r="148" spans="1:15" hidden="1" x14ac:dyDescent="0.15">
      <c r="A148" s="1" t="s">
        <v>479</v>
      </c>
      <c r="B148" s="1" t="s">
        <v>480</v>
      </c>
      <c r="C148" s="52">
        <v>44365</v>
      </c>
      <c r="D148" s="1" t="s">
        <v>239</v>
      </c>
      <c r="E148" s="1" t="s">
        <v>163</v>
      </c>
      <c r="F148" s="1" t="s">
        <v>432</v>
      </c>
      <c r="G148" s="1">
        <v>1006</v>
      </c>
      <c r="H148" s="1" t="s">
        <v>302</v>
      </c>
      <c r="I148" s="1" t="s">
        <v>342</v>
      </c>
      <c r="J148" s="1">
        <v>3</v>
      </c>
      <c r="M148" s="30" t="str">
        <f t="shared" si="8"/>
        <v>鴻巣勇人砲丸投</v>
      </c>
      <c r="O148" s="1">
        <f t="shared" ref="O148:O154" si="9">IF(M148=M147,0,1)</f>
        <v>1</v>
      </c>
    </row>
    <row r="149" spans="1:15" hidden="1" x14ac:dyDescent="0.15">
      <c r="A149" s="36" t="s">
        <v>440</v>
      </c>
      <c r="B149" s="36" t="s">
        <v>284</v>
      </c>
      <c r="C149" s="31">
        <v>44358</v>
      </c>
      <c r="D149" s="36" t="s">
        <v>99</v>
      </c>
      <c r="E149" s="36" t="s">
        <v>185</v>
      </c>
      <c r="F149" s="36" t="s">
        <v>82</v>
      </c>
      <c r="G149" s="36">
        <v>407</v>
      </c>
      <c r="H149" s="36" t="s">
        <v>91</v>
      </c>
      <c r="I149" s="36" t="s">
        <v>76</v>
      </c>
      <c r="J149" s="36">
        <v>2</v>
      </c>
      <c r="K149" s="36">
        <v>3.3</v>
      </c>
      <c r="M149" s="30" t="str">
        <f t="shared" si="8"/>
        <v>合田凌太走幅跳</v>
      </c>
      <c r="O149" s="1" t="e">
        <f>IF(M149=#REF!,0,1)</f>
        <v>#REF!</v>
      </c>
    </row>
    <row r="150" spans="1:15" hidden="1" x14ac:dyDescent="0.15">
      <c r="A150" s="1" t="s">
        <v>119</v>
      </c>
      <c r="B150" s="1" t="s">
        <v>122</v>
      </c>
      <c r="C150" s="52">
        <v>44374</v>
      </c>
      <c r="D150" s="1" t="s">
        <v>99</v>
      </c>
      <c r="E150" s="1" t="s">
        <v>185</v>
      </c>
      <c r="F150" s="1" t="s">
        <v>161</v>
      </c>
      <c r="G150" s="1">
        <v>456</v>
      </c>
      <c r="H150" s="1" t="s">
        <v>91</v>
      </c>
      <c r="I150" s="1" t="s">
        <v>79</v>
      </c>
      <c r="J150" s="1">
        <v>3</v>
      </c>
      <c r="K150" s="1">
        <v>1.9</v>
      </c>
      <c r="M150" s="30" t="str">
        <f t="shared" si="8"/>
        <v>黒坂光輝走幅跳</v>
      </c>
      <c r="O150" s="1" t="e">
        <f>IF(M150=#REF!,0,1)</f>
        <v>#REF!</v>
      </c>
    </row>
    <row r="151" spans="1:15" hidden="1" x14ac:dyDescent="0.15">
      <c r="A151" s="36" t="s">
        <v>333</v>
      </c>
      <c r="B151" s="36" t="s">
        <v>284</v>
      </c>
      <c r="C151" s="31">
        <v>44324</v>
      </c>
      <c r="D151" s="36" t="s">
        <v>99</v>
      </c>
      <c r="E151" s="36" t="s">
        <v>290</v>
      </c>
      <c r="F151" s="36" t="s">
        <v>139</v>
      </c>
      <c r="G151" s="36">
        <v>4356</v>
      </c>
      <c r="H151" s="36" t="s">
        <v>91</v>
      </c>
      <c r="I151" s="36" t="s">
        <v>78</v>
      </c>
      <c r="J151" s="36">
        <v>3</v>
      </c>
      <c r="K151" s="36"/>
      <c r="M151" s="30" t="str">
        <f t="shared" si="8"/>
        <v>黒田悠羽ｼﾞｬﾍﾞﾘｯｸｽﾛｰ</v>
      </c>
      <c r="O151" s="1">
        <f t="shared" si="9"/>
        <v>1</v>
      </c>
    </row>
    <row r="152" spans="1:15" hidden="1" x14ac:dyDescent="0.15">
      <c r="A152" s="1" t="s">
        <v>479</v>
      </c>
      <c r="B152" s="1" t="s">
        <v>480</v>
      </c>
      <c r="C152" s="52">
        <v>44365</v>
      </c>
      <c r="D152" s="1" t="s">
        <v>239</v>
      </c>
      <c r="E152" s="1" t="s">
        <v>240</v>
      </c>
      <c r="F152" s="1" t="s">
        <v>241</v>
      </c>
      <c r="G152" s="1">
        <v>1402</v>
      </c>
      <c r="H152" s="1" t="s">
        <v>91</v>
      </c>
      <c r="I152" s="1" t="s">
        <v>208</v>
      </c>
      <c r="J152" s="1">
        <v>3</v>
      </c>
      <c r="K152" s="1">
        <v>4.3</v>
      </c>
      <c r="M152" s="30" t="str">
        <f t="shared" si="8"/>
        <v>根田一光三段跳</v>
      </c>
      <c r="O152" s="1" t="e">
        <f>IF(M152=#REF!,0,1)</f>
        <v>#REF!</v>
      </c>
    </row>
    <row r="153" spans="1:15" hidden="1" x14ac:dyDescent="0.15">
      <c r="A153" s="2" t="s">
        <v>396</v>
      </c>
      <c r="B153" s="2" t="s">
        <v>284</v>
      </c>
      <c r="C153" s="31">
        <v>44336</v>
      </c>
      <c r="D153" s="16" t="s">
        <v>239</v>
      </c>
      <c r="E153" s="2" t="s">
        <v>185</v>
      </c>
      <c r="F153" s="2" t="s">
        <v>241</v>
      </c>
      <c r="G153" s="2">
        <v>628</v>
      </c>
      <c r="H153" s="2" t="s">
        <v>91</v>
      </c>
      <c r="I153" s="2" t="s">
        <v>208</v>
      </c>
      <c r="J153" s="2">
        <v>3</v>
      </c>
      <c r="K153" s="2">
        <v>-0.9</v>
      </c>
      <c r="M153" s="30" t="str">
        <f t="shared" si="8"/>
        <v>根田一光走幅跳</v>
      </c>
      <c r="O153" s="1" t="e">
        <f>IF(M153=#REF!,0,1)</f>
        <v>#REF!</v>
      </c>
    </row>
    <row r="154" spans="1:15" hidden="1" x14ac:dyDescent="0.15">
      <c r="A154" s="2" t="s">
        <v>440</v>
      </c>
      <c r="B154" s="2" t="s">
        <v>284</v>
      </c>
      <c r="C154" s="49">
        <v>44358</v>
      </c>
      <c r="D154" s="2" t="s">
        <v>99</v>
      </c>
      <c r="E154" s="2" t="s">
        <v>185</v>
      </c>
      <c r="F154" s="2" t="s">
        <v>75</v>
      </c>
      <c r="G154" s="2">
        <v>449</v>
      </c>
      <c r="H154" s="2" t="s">
        <v>91</v>
      </c>
      <c r="I154" s="2" t="s">
        <v>76</v>
      </c>
      <c r="J154" s="2">
        <v>2</v>
      </c>
      <c r="K154" s="2">
        <v>1.3</v>
      </c>
      <c r="M154" s="30" t="str">
        <f t="shared" si="8"/>
        <v>佐久間海帆走幅跳</v>
      </c>
      <c r="O154" s="1">
        <f t="shared" si="9"/>
        <v>1</v>
      </c>
    </row>
    <row r="155" spans="1:15" hidden="1" x14ac:dyDescent="0.15">
      <c r="A155" s="1" t="s">
        <v>654</v>
      </c>
      <c r="B155" s="1" t="s">
        <v>122</v>
      </c>
      <c r="C155" s="52">
        <v>44479</v>
      </c>
      <c r="D155" s="1" t="s">
        <v>239</v>
      </c>
      <c r="E155" s="1" t="s">
        <v>173</v>
      </c>
      <c r="F155" s="1" t="s">
        <v>384</v>
      </c>
      <c r="G155" s="1">
        <v>2395</v>
      </c>
      <c r="H155" s="1" t="s">
        <v>91</v>
      </c>
      <c r="I155" s="1" t="s">
        <v>214</v>
      </c>
      <c r="J155" s="1">
        <v>3</v>
      </c>
      <c r="M155" s="30" t="str">
        <f t="shared" si="8"/>
        <v>佐々木鋭輝円盤投</v>
      </c>
      <c r="O155" s="1" t="e">
        <f>IF(M155=#REF!,0,1)</f>
        <v>#REF!</v>
      </c>
    </row>
    <row r="156" spans="1:15" hidden="1" x14ac:dyDescent="0.15">
      <c r="A156" s="1" t="s">
        <v>585</v>
      </c>
      <c r="B156" s="1" t="s">
        <v>586</v>
      </c>
      <c r="C156" s="52">
        <v>44472</v>
      </c>
      <c r="D156" s="1" t="s">
        <v>99</v>
      </c>
      <c r="E156" s="1" t="s">
        <v>185</v>
      </c>
      <c r="F156" s="1" t="s">
        <v>590</v>
      </c>
      <c r="G156" s="1">
        <v>481</v>
      </c>
      <c r="H156" s="1" t="s">
        <v>91</v>
      </c>
      <c r="I156" s="1" t="s">
        <v>591</v>
      </c>
      <c r="J156" s="1">
        <v>1</v>
      </c>
      <c r="K156" s="1">
        <v>1.5</v>
      </c>
      <c r="M156" s="30" t="str">
        <f t="shared" si="8"/>
        <v>佐々木音碧走幅跳</v>
      </c>
      <c r="O156" s="1" t="e">
        <f>IF(M156=#REF!,0,1)</f>
        <v>#REF!</v>
      </c>
    </row>
    <row r="157" spans="1:15" hidden="1" x14ac:dyDescent="0.15">
      <c r="A157" s="1" t="s">
        <v>479</v>
      </c>
      <c r="B157" s="1" t="s">
        <v>480</v>
      </c>
      <c r="C157" s="52">
        <v>44365</v>
      </c>
      <c r="D157" s="1" t="s">
        <v>239</v>
      </c>
      <c r="E157" s="1" t="s">
        <v>240</v>
      </c>
      <c r="F157" s="1" t="s">
        <v>243</v>
      </c>
      <c r="G157" s="1">
        <v>1297</v>
      </c>
      <c r="H157" s="1" t="s">
        <v>302</v>
      </c>
      <c r="I157" s="1" t="s">
        <v>687</v>
      </c>
      <c r="J157" s="1">
        <v>3</v>
      </c>
      <c r="K157" s="1">
        <v>2.2999999999999998</v>
      </c>
      <c r="M157" s="30" t="str">
        <f t="shared" si="8"/>
        <v>佐々木快音三段跳</v>
      </c>
      <c r="O157" s="1" t="e">
        <f>IF(M157=#REF!,0,1)</f>
        <v>#REF!</v>
      </c>
    </row>
    <row r="158" spans="1:15" hidden="1" x14ac:dyDescent="0.15">
      <c r="A158" s="1" t="s">
        <v>440</v>
      </c>
      <c r="B158" s="1" t="s">
        <v>284</v>
      </c>
      <c r="C158" s="52">
        <v>44358</v>
      </c>
      <c r="D158" s="1" t="s">
        <v>99</v>
      </c>
      <c r="E158" s="1" t="s">
        <v>185</v>
      </c>
      <c r="F158" s="1" t="s">
        <v>450</v>
      </c>
      <c r="G158" s="1">
        <v>256</v>
      </c>
      <c r="H158" s="1" t="s">
        <v>91</v>
      </c>
      <c r="I158" s="1" t="s">
        <v>98</v>
      </c>
      <c r="J158" s="1">
        <v>1</v>
      </c>
      <c r="K158" s="1">
        <v>1.5</v>
      </c>
      <c r="M158" s="30" t="str">
        <f t="shared" si="8"/>
        <v>佐々木進之介走幅跳</v>
      </c>
      <c r="O158" s="1" t="e">
        <f>IF(M158=#REF!,0,1)</f>
        <v>#REF!</v>
      </c>
    </row>
    <row r="159" spans="1:15" hidden="1" x14ac:dyDescent="0.15">
      <c r="A159" s="1" t="s">
        <v>654</v>
      </c>
      <c r="B159" s="1" t="s">
        <v>122</v>
      </c>
      <c r="C159" s="52">
        <v>44478</v>
      </c>
      <c r="D159" s="1" t="s">
        <v>99</v>
      </c>
      <c r="E159" s="1" t="s">
        <v>163</v>
      </c>
      <c r="F159" s="1" t="s">
        <v>450</v>
      </c>
      <c r="G159" s="1">
        <v>680</v>
      </c>
      <c r="H159" s="1" t="s">
        <v>91</v>
      </c>
      <c r="I159" s="1" t="s">
        <v>98</v>
      </c>
      <c r="J159" s="1">
        <v>1</v>
      </c>
      <c r="M159" s="30" t="str">
        <f t="shared" si="8"/>
        <v>佐々木進之介砲丸投</v>
      </c>
      <c r="O159" s="1" t="e">
        <f>IF(M159=#REF!,0,1)</f>
        <v>#REF!</v>
      </c>
    </row>
    <row r="160" spans="1:15" hidden="1" x14ac:dyDescent="0.15">
      <c r="A160" s="1" t="s">
        <v>119</v>
      </c>
      <c r="B160" s="1" t="s">
        <v>122</v>
      </c>
      <c r="C160" s="52">
        <v>44374</v>
      </c>
      <c r="D160" s="1" t="s">
        <v>99</v>
      </c>
      <c r="E160" s="1" t="s">
        <v>290</v>
      </c>
      <c r="F160" s="1" t="s">
        <v>497</v>
      </c>
      <c r="G160" s="1">
        <v>3384</v>
      </c>
      <c r="H160" s="1" t="s">
        <v>91</v>
      </c>
      <c r="I160" s="1" t="s">
        <v>88</v>
      </c>
      <c r="J160" s="1">
        <v>1</v>
      </c>
      <c r="M160" s="30" t="str">
        <f t="shared" si="8"/>
        <v>佐々木智大ｼﾞｬﾍﾞﾘｯｸｽﾛｰ</v>
      </c>
      <c r="O160" s="1" t="e">
        <f>IF(M160=#REF!,0,1)</f>
        <v>#REF!</v>
      </c>
    </row>
    <row r="161" spans="1:15" hidden="1" x14ac:dyDescent="0.15">
      <c r="A161" s="1" t="s">
        <v>654</v>
      </c>
      <c r="B161" s="1" t="s">
        <v>122</v>
      </c>
      <c r="C161" s="52">
        <v>44479</v>
      </c>
      <c r="D161" s="1" t="s">
        <v>99</v>
      </c>
      <c r="E161" s="1" t="s">
        <v>185</v>
      </c>
      <c r="F161" s="1" t="s">
        <v>137</v>
      </c>
      <c r="G161" s="1">
        <v>542</v>
      </c>
      <c r="H161" s="1" t="s">
        <v>91</v>
      </c>
      <c r="I161" s="1" t="s">
        <v>71</v>
      </c>
      <c r="J161" s="1">
        <v>2</v>
      </c>
      <c r="K161" s="1">
        <v>6.5</v>
      </c>
      <c r="M161" s="30" t="str">
        <f t="shared" si="8"/>
        <v>佐々木天大走幅跳</v>
      </c>
      <c r="O161" s="1" t="e">
        <f>IF(M161=#REF!,0,1)</f>
        <v>#REF!</v>
      </c>
    </row>
    <row r="162" spans="1:15" hidden="1" x14ac:dyDescent="0.15">
      <c r="A162" s="1" t="s">
        <v>119</v>
      </c>
      <c r="B162" s="1" t="s">
        <v>122</v>
      </c>
      <c r="C162" s="52">
        <v>44374</v>
      </c>
      <c r="D162" s="1" t="s">
        <v>99</v>
      </c>
      <c r="E162" s="1" t="s">
        <v>290</v>
      </c>
      <c r="F162" s="1" t="s">
        <v>468</v>
      </c>
      <c r="G162" s="1">
        <v>1787</v>
      </c>
      <c r="H162" s="1" t="s">
        <v>91</v>
      </c>
      <c r="I162" s="1" t="s">
        <v>71</v>
      </c>
      <c r="J162" s="1">
        <v>1</v>
      </c>
      <c r="M162" s="30" t="str">
        <f t="shared" si="8"/>
        <v>佐々木蓮太ｼﾞｬﾍﾞﾘｯｸｽﾛｰ</v>
      </c>
      <c r="O162" s="1" t="e">
        <f>IF(M162=#REF!,0,1)</f>
        <v>#REF!</v>
      </c>
    </row>
    <row r="163" spans="1:15" hidden="1" x14ac:dyDescent="0.15">
      <c r="A163" s="1" t="s">
        <v>572</v>
      </c>
      <c r="B163" s="1" t="s">
        <v>284</v>
      </c>
      <c r="C163" s="52">
        <v>44430</v>
      </c>
      <c r="D163" s="1" t="s">
        <v>99</v>
      </c>
      <c r="E163" s="1" t="s">
        <v>163</v>
      </c>
      <c r="F163" s="1" t="s">
        <v>468</v>
      </c>
      <c r="G163" s="1">
        <v>611</v>
      </c>
      <c r="H163" s="1" t="s">
        <v>91</v>
      </c>
      <c r="I163" s="1" t="s">
        <v>71</v>
      </c>
      <c r="J163" s="1">
        <v>1</v>
      </c>
      <c r="M163" s="30" t="str">
        <f t="shared" si="8"/>
        <v>佐々木蓮太砲丸投</v>
      </c>
      <c r="O163" s="1">
        <f t="shared" ref="O163:O173" si="10">IF(M163=M162,0,1)</f>
        <v>1</v>
      </c>
    </row>
    <row r="164" spans="1:15" x14ac:dyDescent="0.15">
      <c r="A164" s="1" t="s">
        <v>479</v>
      </c>
      <c r="B164" s="1" t="s">
        <v>480</v>
      </c>
      <c r="C164" s="52">
        <v>44364</v>
      </c>
      <c r="D164" s="1" t="s">
        <v>239</v>
      </c>
      <c r="E164" s="1" t="s">
        <v>216</v>
      </c>
      <c r="F164" s="1" t="s">
        <v>228</v>
      </c>
      <c r="G164" s="1">
        <v>4948</v>
      </c>
      <c r="H164" s="1" t="s">
        <v>302</v>
      </c>
      <c r="I164" s="1" t="s">
        <v>678</v>
      </c>
      <c r="J164" s="1">
        <v>3</v>
      </c>
      <c r="M164" s="30" t="str">
        <f t="shared" si="8"/>
        <v>佐々木洸瑠やり投</v>
      </c>
      <c r="O164" s="1" t="e">
        <f>IF(M164=#REF!,0,1)</f>
        <v>#REF!</v>
      </c>
    </row>
    <row r="165" spans="1:15" hidden="1" x14ac:dyDescent="0.15">
      <c r="A165" s="1" t="s">
        <v>505</v>
      </c>
      <c r="B165" s="1" t="s">
        <v>122</v>
      </c>
      <c r="C165" s="52">
        <v>44399</v>
      </c>
      <c r="D165" s="1" t="s">
        <v>239</v>
      </c>
      <c r="E165" s="1" t="s">
        <v>173</v>
      </c>
      <c r="F165" s="1" t="s">
        <v>228</v>
      </c>
      <c r="G165" s="1">
        <v>2264</v>
      </c>
      <c r="H165" s="1" t="s">
        <v>91</v>
      </c>
      <c r="I165" s="1" t="s">
        <v>222</v>
      </c>
      <c r="J165" s="1">
        <v>3</v>
      </c>
      <c r="M165" s="30" t="str">
        <f t="shared" si="8"/>
        <v>佐々木洸瑠円盤投</v>
      </c>
      <c r="O165" s="1" t="e">
        <f>IF(M165=#REF!,0,1)</f>
        <v>#REF!</v>
      </c>
    </row>
    <row r="166" spans="1:15" hidden="1" x14ac:dyDescent="0.15">
      <c r="A166" s="1" t="s">
        <v>549</v>
      </c>
      <c r="B166" s="1" t="s">
        <v>122</v>
      </c>
      <c r="C166" s="52">
        <v>44429</v>
      </c>
      <c r="D166" s="1" t="s">
        <v>357</v>
      </c>
      <c r="E166" s="1" t="s">
        <v>240</v>
      </c>
      <c r="F166" s="1" t="s">
        <v>266</v>
      </c>
      <c r="G166" s="1">
        <v>1134</v>
      </c>
      <c r="H166" s="1" t="s">
        <v>91</v>
      </c>
      <c r="I166" s="1" t="s">
        <v>208</v>
      </c>
      <c r="J166" s="1">
        <v>2</v>
      </c>
      <c r="K166" s="1">
        <v>1.1000000000000001</v>
      </c>
      <c r="M166" s="30" t="str">
        <f t="shared" si="8"/>
        <v>佐藤愛夕三段跳</v>
      </c>
      <c r="O166" s="1" t="e">
        <f>IF(M166=#REF!,0,1)</f>
        <v>#REF!</v>
      </c>
    </row>
    <row r="167" spans="1:15" hidden="1" x14ac:dyDescent="0.15">
      <c r="A167" s="1" t="s">
        <v>654</v>
      </c>
      <c r="B167" s="1" t="s">
        <v>122</v>
      </c>
      <c r="C167" s="52">
        <v>44479</v>
      </c>
      <c r="D167" s="1" t="s">
        <v>99</v>
      </c>
      <c r="E167" s="1" t="s">
        <v>185</v>
      </c>
      <c r="F167" s="1" t="s">
        <v>102</v>
      </c>
      <c r="G167" s="1">
        <v>442</v>
      </c>
      <c r="H167" s="1" t="s">
        <v>91</v>
      </c>
      <c r="I167" s="1" t="s">
        <v>79</v>
      </c>
      <c r="J167" s="1">
        <v>2</v>
      </c>
      <c r="K167" s="1">
        <v>3.6</v>
      </c>
      <c r="M167" s="30" t="str">
        <f t="shared" si="8"/>
        <v>佐藤光隼走幅跳</v>
      </c>
      <c r="O167" s="1" t="e">
        <f>IF(M167=#REF!,0,1)</f>
        <v>#REF!</v>
      </c>
    </row>
    <row r="168" spans="1:15" hidden="1" x14ac:dyDescent="0.15">
      <c r="A168" s="1" t="s">
        <v>551</v>
      </c>
      <c r="B168" s="1" t="s">
        <v>552</v>
      </c>
      <c r="C168" s="52">
        <v>44429</v>
      </c>
      <c r="D168" s="1" t="s">
        <v>233</v>
      </c>
      <c r="E168" s="1" t="s">
        <v>185</v>
      </c>
      <c r="F168" s="1" t="s">
        <v>558</v>
      </c>
      <c r="G168" s="1">
        <v>699</v>
      </c>
      <c r="H168" s="1" t="s">
        <v>91</v>
      </c>
      <c r="I168" s="1" t="s">
        <v>559</v>
      </c>
      <c r="J168" s="1">
        <v>1</v>
      </c>
      <c r="K168" s="1">
        <v>-1.3</v>
      </c>
      <c r="M168" s="30" t="str">
        <f t="shared" si="8"/>
        <v>佐藤三太走幅跳</v>
      </c>
      <c r="O168" s="1" t="e">
        <f>IF(M168=#REF!,0,1)</f>
        <v>#REF!</v>
      </c>
    </row>
    <row r="169" spans="1:15" hidden="1" x14ac:dyDescent="0.15">
      <c r="A169" s="1" t="s">
        <v>585</v>
      </c>
      <c r="B169" s="1" t="s">
        <v>586</v>
      </c>
      <c r="C169" s="52">
        <v>44472</v>
      </c>
      <c r="D169" s="1" t="s">
        <v>313</v>
      </c>
      <c r="E169" s="1" t="s">
        <v>185</v>
      </c>
      <c r="F169" s="1" t="s">
        <v>596</v>
      </c>
      <c r="G169" s="1">
        <v>220</v>
      </c>
      <c r="H169" s="1" t="s">
        <v>91</v>
      </c>
      <c r="I169" s="1" t="s">
        <v>318</v>
      </c>
      <c r="J169" s="1">
        <v>3</v>
      </c>
      <c r="K169" s="1">
        <v>0</v>
      </c>
      <c r="M169" s="30" t="str">
        <f t="shared" si="8"/>
        <v>佐藤清登走幅跳</v>
      </c>
      <c r="O169" s="1">
        <f t="shared" si="10"/>
        <v>1</v>
      </c>
    </row>
    <row r="170" spans="1:15" hidden="1" x14ac:dyDescent="0.15">
      <c r="A170" s="1" t="s">
        <v>654</v>
      </c>
      <c r="B170" s="1" t="s">
        <v>122</v>
      </c>
      <c r="C170" s="52">
        <v>44479</v>
      </c>
      <c r="D170" s="1" t="s">
        <v>239</v>
      </c>
      <c r="E170" s="1" t="s">
        <v>173</v>
      </c>
      <c r="F170" s="1" t="s">
        <v>172</v>
      </c>
      <c r="G170" s="1">
        <v>2845</v>
      </c>
      <c r="H170" s="1" t="s">
        <v>91</v>
      </c>
      <c r="I170" s="1" t="s">
        <v>336</v>
      </c>
      <c r="J170" s="1">
        <v>1</v>
      </c>
      <c r="M170" s="30" t="str">
        <f t="shared" si="8"/>
        <v>佐藤太一円盤投</v>
      </c>
      <c r="O170" s="1">
        <f t="shared" si="10"/>
        <v>1</v>
      </c>
    </row>
    <row r="171" spans="1:15" hidden="1" x14ac:dyDescent="0.15">
      <c r="A171" s="1" t="s">
        <v>654</v>
      </c>
      <c r="B171" s="1" t="s">
        <v>122</v>
      </c>
      <c r="C171" s="52">
        <v>44478</v>
      </c>
      <c r="D171" s="1" t="s">
        <v>239</v>
      </c>
      <c r="E171" s="1" t="s">
        <v>163</v>
      </c>
      <c r="F171" s="1" t="s">
        <v>172</v>
      </c>
      <c r="G171" s="1">
        <v>981</v>
      </c>
      <c r="H171" s="1" t="s">
        <v>91</v>
      </c>
      <c r="I171" s="1" t="s">
        <v>336</v>
      </c>
      <c r="J171" s="1">
        <v>1</v>
      </c>
      <c r="M171" s="30" t="str">
        <f t="shared" si="8"/>
        <v>佐藤太一砲丸投</v>
      </c>
      <c r="O171" s="1" t="e">
        <f>IF(M171=#REF!,0,1)</f>
        <v>#REF!</v>
      </c>
    </row>
    <row r="172" spans="1:15" hidden="1" x14ac:dyDescent="0.15">
      <c r="A172" s="1" t="s">
        <v>585</v>
      </c>
      <c r="B172" s="1" t="s">
        <v>586</v>
      </c>
      <c r="C172" s="52">
        <v>44472</v>
      </c>
      <c r="D172" s="1" t="s">
        <v>309</v>
      </c>
      <c r="E172" s="1" t="s">
        <v>185</v>
      </c>
      <c r="F172" s="1" t="s">
        <v>641</v>
      </c>
      <c r="G172" s="1">
        <v>208</v>
      </c>
      <c r="H172" s="1" t="s">
        <v>91</v>
      </c>
      <c r="I172" s="1" t="s">
        <v>318</v>
      </c>
      <c r="J172" s="1">
        <v>4</v>
      </c>
      <c r="K172" s="1">
        <v>0</v>
      </c>
      <c r="M172" s="30" t="str">
        <f t="shared" si="8"/>
        <v>佐藤朋佳走幅跳</v>
      </c>
      <c r="O172" s="1" t="e">
        <f>IF(M172=#REF!,0,1)</f>
        <v>#REF!</v>
      </c>
    </row>
    <row r="173" spans="1:15" hidden="1" x14ac:dyDescent="0.15">
      <c r="A173" s="1" t="s">
        <v>527</v>
      </c>
      <c r="B173" s="1" t="s">
        <v>284</v>
      </c>
      <c r="C173" s="52">
        <v>44417</v>
      </c>
      <c r="D173" s="1" t="s">
        <v>239</v>
      </c>
      <c r="E173" s="1" t="s">
        <v>185</v>
      </c>
      <c r="F173" s="1" t="s">
        <v>401</v>
      </c>
      <c r="G173" s="1">
        <v>490</v>
      </c>
      <c r="H173" s="1" t="s">
        <v>91</v>
      </c>
      <c r="I173" s="1" t="s">
        <v>336</v>
      </c>
      <c r="J173" s="1">
        <v>1</v>
      </c>
      <c r="K173" s="1">
        <v>0.7</v>
      </c>
      <c r="M173" s="30" t="str">
        <f t="shared" si="8"/>
        <v>佐藤琉生走幅跳</v>
      </c>
      <c r="O173" s="1">
        <f t="shared" si="10"/>
        <v>1</v>
      </c>
    </row>
    <row r="174" spans="1:15" hidden="1" x14ac:dyDescent="0.15">
      <c r="A174" s="1" t="s">
        <v>440</v>
      </c>
      <c r="B174" s="1" t="s">
        <v>284</v>
      </c>
      <c r="C174" s="52">
        <v>44359</v>
      </c>
      <c r="D174" s="1" t="s">
        <v>99</v>
      </c>
      <c r="E174" s="1" t="s">
        <v>163</v>
      </c>
      <c r="F174" s="1" t="s">
        <v>463</v>
      </c>
      <c r="G174" s="1">
        <v>856</v>
      </c>
      <c r="H174" s="1" t="s">
        <v>91</v>
      </c>
      <c r="I174" s="1" t="s">
        <v>76</v>
      </c>
      <c r="J174" s="1">
        <v>1</v>
      </c>
      <c r="M174" s="30" t="str">
        <f t="shared" si="8"/>
        <v>佐藤澪音砲丸投</v>
      </c>
      <c r="O174" s="1" t="e">
        <f>IF(M174=#REF!,0,1)</f>
        <v>#REF!</v>
      </c>
    </row>
    <row r="175" spans="1:15" hidden="1" x14ac:dyDescent="0.15">
      <c r="A175" s="1" t="s">
        <v>549</v>
      </c>
      <c r="B175" s="1" t="s">
        <v>122</v>
      </c>
      <c r="C175" s="52">
        <v>44429</v>
      </c>
      <c r="D175" s="1" t="s">
        <v>239</v>
      </c>
      <c r="E175" s="1" t="s">
        <v>240</v>
      </c>
      <c r="F175" s="1" t="s">
        <v>345</v>
      </c>
      <c r="G175" s="1">
        <v>1210</v>
      </c>
      <c r="H175" s="1" t="s">
        <v>91</v>
      </c>
      <c r="I175" s="1" t="s">
        <v>677</v>
      </c>
      <c r="J175" s="1">
        <v>1</v>
      </c>
      <c r="K175" s="1">
        <v>2.2000000000000002</v>
      </c>
      <c r="M175" s="30" t="str">
        <f t="shared" si="8"/>
        <v>佐藤翔英三段跳</v>
      </c>
      <c r="O175" s="1" t="e">
        <f>IF(M175=#REF!,0,1)</f>
        <v>#REF!</v>
      </c>
    </row>
    <row r="176" spans="1:15" hidden="1" x14ac:dyDescent="0.15">
      <c r="A176" s="1" t="s">
        <v>505</v>
      </c>
      <c r="B176" s="1" t="s">
        <v>122</v>
      </c>
      <c r="C176" s="52">
        <v>44399</v>
      </c>
      <c r="D176" s="1" t="s">
        <v>239</v>
      </c>
      <c r="E176" s="1" t="s">
        <v>185</v>
      </c>
      <c r="F176" s="1" t="s">
        <v>345</v>
      </c>
      <c r="G176" s="1">
        <v>565</v>
      </c>
      <c r="H176" s="1" t="s">
        <v>91</v>
      </c>
      <c r="I176" s="1" t="s">
        <v>204</v>
      </c>
      <c r="J176" s="1">
        <v>1</v>
      </c>
      <c r="K176" s="1">
        <v>1.4</v>
      </c>
      <c r="M176" s="30" t="str">
        <f t="shared" si="8"/>
        <v>佐藤翔英走幅跳</v>
      </c>
      <c r="O176" s="1" t="e">
        <f>IF(M176=#REF!,0,1)</f>
        <v>#REF!</v>
      </c>
    </row>
    <row r="177" spans="1:15" hidden="1" x14ac:dyDescent="0.15">
      <c r="A177" s="1" t="s">
        <v>396</v>
      </c>
      <c r="B177" s="1" t="s">
        <v>122</v>
      </c>
      <c r="C177" s="52">
        <v>44428</v>
      </c>
      <c r="D177" s="1" t="s">
        <v>357</v>
      </c>
      <c r="E177" s="1" t="s">
        <v>185</v>
      </c>
      <c r="F177" s="1" t="s">
        <v>428</v>
      </c>
      <c r="G177" s="1">
        <v>453</v>
      </c>
      <c r="H177" s="1" t="s">
        <v>91</v>
      </c>
      <c r="I177" s="2" t="s">
        <v>685</v>
      </c>
      <c r="J177" s="1">
        <v>1</v>
      </c>
      <c r="K177" s="1">
        <v>1</v>
      </c>
      <c r="M177" s="30" t="str">
        <f t="shared" si="8"/>
        <v>佐伯涼子走幅跳</v>
      </c>
      <c r="O177" s="1" t="e">
        <f>IF(M177=#REF!,0,1)</f>
        <v>#REF!</v>
      </c>
    </row>
    <row r="178" spans="1:15" hidden="1" x14ac:dyDescent="0.15">
      <c r="A178" s="1" t="s">
        <v>396</v>
      </c>
      <c r="B178" s="1" t="s">
        <v>284</v>
      </c>
      <c r="C178" s="52">
        <v>44338</v>
      </c>
      <c r="D178" s="1" t="s">
        <v>357</v>
      </c>
      <c r="E178" s="1" t="s">
        <v>163</v>
      </c>
      <c r="F178" s="1" t="s">
        <v>428</v>
      </c>
      <c r="G178" s="1">
        <v>440</v>
      </c>
      <c r="H178" s="1" t="s">
        <v>91</v>
      </c>
      <c r="I178" s="2" t="s">
        <v>685</v>
      </c>
      <c r="J178" s="1">
        <v>1</v>
      </c>
      <c r="M178" s="30" t="str">
        <f t="shared" si="8"/>
        <v>佐伯涼子砲丸投</v>
      </c>
      <c r="O178" s="1" t="e">
        <f>IF(M178=#REF!,0,1)</f>
        <v>#REF!</v>
      </c>
    </row>
    <row r="179" spans="1:15" hidden="1" x14ac:dyDescent="0.15">
      <c r="A179" s="36" t="s">
        <v>396</v>
      </c>
      <c r="B179" s="36" t="s">
        <v>284</v>
      </c>
      <c r="C179" s="52">
        <v>44338</v>
      </c>
      <c r="D179" s="36" t="s">
        <v>239</v>
      </c>
      <c r="E179" s="36" t="s">
        <v>163</v>
      </c>
      <c r="F179" s="36" t="s">
        <v>437</v>
      </c>
      <c r="G179" s="36">
        <v>729</v>
      </c>
      <c r="H179" s="36" t="s">
        <v>91</v>
      </c>
      <c r="I179" s="1" t="s">
        <v>687</v>
      </c>
      <c r="J179" s="36">
        <v>3</v>
      </c>
      <c r="K179" s="36"/>
      <c r="M179" s="30" t="str">
        <f t="shared" si="8"/>
        <v>佐野光砲丸投</v>
      </c>
      <c r="O179" s="1">
        <f t="shared" ref="O179:O202" si="11">IF(M179=M178,0,1)</f>
        <v>1</v>
      </c>
    </row>
    <row r="180" spans="1:15" hidden="1" x14ac:dyDescent="0.15">
      <c r="A180" s="1" t="s">
        <v>119</v>
      </c>
      <c r="B180" s="1" t="s">
        <v>122</v>
      </c>
      <c r="C180" s="52">
        <v>44374</v>
      </c>
      <c r="D180" s="1" t="s">
        <v>99</v>
      </c>
      <c r="E180" s="1" t="s">
        <v>185</v>
      </c>
      <c r="F180" s="1" t="s">
        <v>445</v>
      </c>
      <c r="G180" s="1">
        <v>360</v>
      </c>
      <c r="H180" s="1" t="s">
        <v>91</v>
      </c>
      <c r="I180" s="1" t="s">
        <v>98</v>
      </c>
      <c r="J180" s="1">
        <v>1</v>
      </c>
      <c r="K180" s="1">
        <v>1.3</v>
      </c>
      <c r="M180" s="30" t="str">
        <f t="shared" si="8"/>
        <v>佐野氷佳流走幅跳</v>
      </c>
      <c r="O180" s="1">
        <f t="shared" si="11"/>
        <v>1</v>
      </c>
    </row>
    <row r="181" spans="1:15" hidden="1" x14ac:dyDescent="0.15">
      <c r="A181" s="1" t="s">
        <v>527</v>
      </c>
      <c r="B181" s="1" t="s">
        <v>284</v>
      </c>
      <c r="C181" s="52">
        <v>44415</v>
      </c>
      <c r="D181" s="1" t="s">
        <v>108</v>
      </c>
      <c r="E181" s="1" t="s">
        <v>185</v>
      </c>
      <c r="F181" s="1" t="s">
        <v>366</v>
      </c>
      <c r="G181" s="1">
        <v>372</v>
      </c>
      <c r="H181" s="1" t="s">
        <v>91</v>
      </c>
      <c r="I181" s="1" t="s">
        <v>72</v>
      </c>
      <c r="J181" s="1">
        <v>1</v>
      </c>
      <c r="K181" s="1">
        <v>-0.2</v>
      </c>
      <c r="M181" s="30" t="str">
        <f t="shared" si="8"/>
        <v>佐野由季走幅跳</v>
      </c>
      <c r="O181" s="1" t="e">
        <f>IF(M181=#REF!,0,1)</f>
        <v>#REF!</v>
      </c>
    </row>
    <row r="182" spans="1:15" hidden="1" x14ac:dyDescent="0.15">
      <c r="A182" s="1" t="s">
        <v>551</v>
      </c>
      <c r="B182" s="1" t="s">
        <v>552</v>
      </c>
      <c r="C182" s="52">
        <v>44429</v>
      </c>
      <c r="D182" s="1" t="s">
        <v>391</v>
      </c>
      <c r="E182" s="1" t="s">
        <v>236</v>
      </c>
      <c r="F182" s="1" t="s">
        <v>570</v>
      </c>
      <c r="G182" s="1">
        <v>4249</v>
      </c>
      <c r="H182" s="1" t="s">
        <v>91</v>
      </c>
      <c r="I182" s="1" t="s">
        <v>522</v>
      </c>
      <c r="J182" s="1">
        <v>1</v>
      </c>
      <c r="M182" s="30" t="str">
        <f t="shared" si="8"/>
        <v>佐澤奏音ハンマー投</v>
      </c>
      <c r="O182" s="1" t="e">
        <f>IF(M182=#REF!,0,1)</f>
        <v>#REF!</v>
      </c>
    </row>
    <row r="183" spans="1:15" hidden="1" x14ac:dyDescent="0.15">
      <c r="A183" s="1" t="s">
        <v>119</v>
      </c>
      <c r="B183" s="1" t="s">
        <v>122</v>
      </c>
      <c r="C183" s="52">
        <v>44374</v>
      </c>
      <c r="D183" s="1" t="s">
        <v>99</v>
      </c>
      <c r="E183" s="1" t="s">
        <v>185</v>
      </c>
      <c r="F183" s="1" t="s">
        <v>503</v>
      </c>
      <c r="G183" s="1">
        <v>450</v>
      </c>
      <c r="H183" s="1" t="s">
        <v>91</v>
      </c>
      <c r="I183" s="1" t="s">
        <v>78</v>
      </c>
      <c r="J183" s="1">
        <v>2</v>
      </c>
      <c r="K183" s="1">
        <v>2.6</v>
      </c>
      <c r="M183" s="30" t="str">
        <f t="shared" si="8"/>
        <v>斎藤快晴走幅跳</v>
      </c>
      <c r="O183" s="1">
        <f t="shared" si="11"/>
        <v>1</v>
      </c>
    </row>
    <row r="184" spans="1:15" x14ac:dyDescent="0.15">
      <c r="A184" s="1" t="s">
        <v>551</v>
      </c>
      <c r="B184" s="1" t="s">
        <v>552</v>
      </c>
      <c r="C184" s="52">
        <v>44429</v>
      </c>
      <c r="D184" s="1" t="s">
        <v>233</v>
      </c>
      <c r="E184" s="1" t="s">
        <v>216</v>
      </c>
      <c r="F184" s="1" t="s">
        <v>565</v>
      </c>
      <c r="G184" s="1">
        <v>5024</v>
      </c>
      <c r="H184" s="1" t="s">
        <v>91</v>
      </c>
      <c r="I184" s="1" t="s">
        <v>522</v>
      </c>
      <c r="J184" s="1">
        <v>1</v>
      </c>
      <c r="M184" s="30" t="str">
        <f t="shared" si="8"/>
        <v>斎藤優成やり投</v>
      </c>
      <c r="O184" s="1">
        <f t="shared" si="11"/>
        <v>1</v>
      </c>
    </row>
    <row r="185" spans="1:15" hidden="1" x14ac:dyDescent="0.15">
      <c r="A185" s="1" t="s">
        <v>551</v>
      </c>
      <c r="B185" s="1" t="s">
        <v>552</v>
      </c>
      <c r="C185" s="52">
        <v>44430</v>
      </c>
      <c r="D185" s="1" t="s">
        <v>233</v>
      </c>
      <c r="E185" s="1" t="s">
        <v>173</v>
      </c>
      <c r="F185" s="1" t="s">
        <v>565</v>
      </c>
      <c r="G185" s="1">
        <v>3519</v>
      </c>
      <c r="H185" s="1" t="s">
        <v>91</v>
      </c>
      <c r="I185" s="1" t="s">
        <v>522</v>
      </c>
      <c r="J185" s="1">
        <v>1</v>
      </c>
      <c r="M185" s="30" t="str">
        <f t="shared" si="8"/>
        <v>斎藤優成円盤投</v>
      </c>
      <c r="O185" s="1">
        <f t="shared" si="11"/>
        <v>1</v>
      </c>
    </row>
    <row r="186" spans="1:15" hidden="1" x14ac:dyDescent="0.15">
      <c r="A186" s="1" t="s">
        <v>551</v>
      </c>
      <c r="B186" s="1" t="s">
        <v>552</v>
      </c>
      <c r="C186" s="52">
        <v>44429</v>
      </c>
      <c r="D186" s="1" t="s">
        <v>233</v>
      </c>
      <c r="E186" s="1" t="s">
        <v>236</v>
      </c>
      <c r="F186" s="1" t="s">
        <v>564</v>
      </c>
      <c r="G186" s="1">
        <v>3960</v>
      </c>
      <c r="H186" s="1" t="s">
        <v>91</v>
      </c>
      <c r="I186" s="1" t="s">
        <v>522</v>
      </c>
      <c r="J186" s="1">
        <v>3</v>
      </c>
      <c r="M186" s="30" t="str">
        <f t="shared" si="8"/>
        <v>細貝翔真ハンマー投</v>
      </c>
      <c r="O186" s="1">
        <f t="shared" si="11"/>
        <v>1</v>
      </c>
    </row>
    <row r="187" spans="1:15" hidden="1" x14ac:dyDescent="0.15">
      <c r="A187" s="1" t="s">
        <v>585</v>
      </c>
      <c r="B187" s="1" t="s">
        <v>586</v>
      </c>
      <c r="C187" s="52">
        <v>44472</v>
      </c>
      <c r="D187" s="1" t="s">
        <v>309</v>
      </c>
      <c r="E187" s="1" t="s">
        <v>185</v>
      </c>
      <c r="F187" s="1" t="s">
        <v>646</v>
      </c>
      <c r="G187" s="1">
        <v>325</v>
      </c>
      <c r="H187" s="1" t="s">
        <v>91</v>
      </c>
      <c r="I187" s="1" t="s">
        <v>322</v>
      </c>
      <c r="J187" s="1">
        <v>6</v>
      </c>
      <c r="K187" s="1">
        <v>0</v>
      </c>
      <c r="M187" s="30" t="str">
        <f t="shared" si="8"/>
        <v>細川瑠花走幅跳</v>
      </c>
      <c r="O187" s="1">
        <f t="shared" si="11"/>
        <v>1</v>
      </c>
    </row>
    <row r="188" spans="1:15" x14ac:dyDescent="0.15">
      <c r="A188" s="1" t="s">
        <v>654</v>
      </c>
      <c r="B188" s="1" t="s">
        <v>122</v>
      </c>
      <c r="C188" s="52">
        <v>44478</v>
      </c>
      <c r="D188" s="1" t="s">
        <v>239</v>
      </c>
      <c r="E188" s="1" t="s">
        <v>216</v>
      </c>
      <c r="F188" s="1" t="s">
        <v>230</v>
      </c>
      <c r="G188" s="1">
        <v>5702</v>
      </c>
      <c r="H188" s="1" t="s">
        <v>91</v>
      </c>
      <c r="I188" s="1" t="s">
        <v>214</v>
      </c>
      <c r="J188" s="1">
        <v>3</v>
      </c>
      <c r="M188" s="30" t="str">
        <f t="shared" si="8"/>
        <v>坂元拓斗やり投</v>
      </c>
      <c r="O188" s="1">
        <f t="shared" si="11"/>
        <v>1</v>
      </c>
    </row>
    <row r="189" spans="1:15" hidden="1" x14ac:dyDescent="0.15">
      <c r="A189" s="1" t="s">
        <v>654</v>
      </c>
      <c r="B189" s="1" t="s">
        <v>122</v>
      </c>
      <c r="C189" s="52">
        <v>44479</v>
      </c>
      <c r="D189" s="1" t="s">
        <v>239</v>
      </c>
      <c r="E189" s="1" t="s">
        <v>173</v>
      </c>
      <c r="F189" s="1" t="s">
        <v>230</v>
      </c>
      <c r="G189" s="1">
        <v>2933</v>
      </c>
      <c r="H189" s="1" t="s">
        <v>91</v>
      </c>
      <c r="I189" s="1" t="s">
        <v>214</v>
      </c>
      <c r="J189" s="1">
        <v>3</v>
      </c>
      <c r="M189" s="30" t="str">
        <f t="shared" si="8"/>
        <v>坂元拓斗円盤投</v>
      </c>
      <c r="O189" s="1" t="e">
        <f>IF(M189=#REF!,0,1)</f>
        <v>#REF!</v>
      </c>
    </row>
    <row r="190" spans="1:15" hidden="1" x14ac:dyDescent="0.15">
      <c r="A190" s="1" t="s">
        <v>396</v>
      </c>
      <c r="B190" s="1" t="s">
        <v>284</v>
      </c>
      <c r="C190" s="52">
        <v>44338</v>
      </c>
      <c r="D190" s="1" t="s">
        <v>239</v>
      </c>
      <c r="E190" s="1" t="s">
        <v>240</v>
      </c>
      <c r="F190" s="1" t="s">
        <v>286</v>
      </c>
      <c r="G190" s="1">
        <v>1046</v>
      </c>
      <c r="H190" s="1" t="s">
        <v>91</v>
      </c>
      <c r="I190" s="1" t="s">
        <v>677</v>
      </c>
      <c r="J190" s="1">
        <v>3</v>
      </c>
      <c r="K190" s="1">
        <v>-0.5</v>
      </c>
      <c r="M190" s="30" t="str">
        <f t="shared" si="8"/>
        <v>坂口直樹三段跳</v>
      </c>
      <c r="O190" s="1">
        <f t="shared" si="11"/>
        <v>1</v>
      </c>
    </row>
    <row r="191" spans="1:15" hidden="1" x14ac:dyDescent="0.15">
      <c r="A191" s="2" t="s">
        <v>333</v>
      </c>
      <c r="B191" s="2" t="s">
        <v>284</v>
      </c>
      <c r="C191" s="49">
        <v>44324</v>
      </c>
      <c r="D191" s="2" t="s">
        <v>239</v>
      </c>
      <c r="E191" s="2" t="s">
        <v>163</v>
      </c>
      <c r="F191" s="2" t="s">
        <v>350</v>
      </c>
      <c r="G191" s="2">
        <v>890</v>
      </c>
      <c r="H191" s="2" t="s">
        <v>91</v>
      </c>
      <c r="I191" s="2" t="s">
        <v>342</v>
      </c>
      <c r="J191" s="2">
        <v>3</v>
      </c>
      <c r="K191" s="2"/>
      <c r="M191" s="30" t="str">
        <f t="shared" si="8"/>
        <v>坂口明悠夢砲丸投</v>
      </c>
      <c r="O191" s="1">
        <f t="shared" si="11"/>
        <v>1</v>
      </c>
    </row>
    <row r="192" spans="1:15" hidden="1" x14ac:dyDescent="0.15">
      <c r="A192" s="1" t="s">
        <v>585</v>
      </c>
      <c r="B192" s="1" t="s">
        <v>586</v>
      </c>
      <c r="C192" s="52">
        <v>44472</v>
      </c>
      <c r="D192" s="1" t="s">
        <v>313</v>
      </c>
      <c r="E192" s="1" t="s">
        <v>236</v>
      </c>
      <c r="F192" s="1" t="s">
        <v>625</v>
      </c>
      <c r="G192" s="1">
        <v>3157</v>
      </c>
      <c r="H192" s="1" t="s">
        <v>91</v>
      </c>
      <c r="I192" s="1" t="s">
        <v>318</v>
      </c>
      <c r="J192" s="1">
        <v>4</v>
      </c>
      <c r="M192" s="30" t="str">
        <f t="shared" si="8"/>
        <v>坂上敦紀ハンマー投</v>
      </c>
      <c r="O192" s="1" t="e">
        <f>IF(M192=#REF!,0,1)</f>
        <v>#REF!</v>
      </c>
    </row>
    <row r="193" spans="1:15" hidden="1" x14ac:dyDescent="0.15">
      <c r="A193" s="1" t="s">
        <v>585</v>
      </c>
      <c r="B193" s="1" t="s">
        <v>586</v>
      </c>
      <c r="C193" s="52">
        <v>44472</v>
      </c>
      <c r="D193" s="1" t="s">
        <v>313</v>
      </c>
      <c r="E193" s="1" t="s">
        <v>185</v>
      </c>
      <c r="F193" s="1" t="s">
        <v>611</v>
      </c>
      <c r="G193" s="1">
        <v>286</v>
      </c>
      <c r="H193" s="1" t="s">
        <v>91</v>
      </c>
      <c r="I193" s="1" t="s">
        <v>318</v>
      </c>
      <c r="J193" s="1">
        <v>5</v>
      </c>
      <c r="K193" s="1">
        <v>0</v>
      </c>
      <c r="M193" s="30" t="str">
        <f t="shared" si="8"/>
        <v>坂上遥紀走幅跳</v>
      </c>
      <c r="O193" s="1">
        <f t="shared" si="11"/>
        <v>1</v>
      </c>
    </row>
    <row r="194" spans="1:15" hidden="1" x14ac:dyDescent="0.15">
      <c r="A194" s="1" t="s">
        <v>585</v>
      </c>
      <c r="B194" s="1" t="s">
        <v>586</v>
      </c>
      <c r="C194" s="52">
        <v>44472</v>
      </c>
      <c r="D194" s="1" t="s">
        <v>313</v>
      </c>
      <c r="E194" s="1" t="s">
        <v>163</v>
      </c>
      <c r="F194" s="1" t="s">
        <v>611</v>
      </c>
      <c r="G194" s="1">
        <v>495</v>
      </c>
      <c r="H194" s="1" t="s">
        <v>91</v>
      </c>
      <c r="I194" s="1" t="s">
        <v>318</v>
      </c>
      <c r="J194" s="1">
        <v>5</v>
      </c>
      <c r="M194" s="30" t="str">
        <f t="shared" ref="M194:M257" si="12">F194&amp;E194</f>
        <v>坂上遥紀砲丸投</v>
      </c>
      <c r="O194" s="1">
        <f t="shared" si="11"/>
        <v>1</v>
      </c>
    </row>
    <row r="195" spans="1:15" hidden="1" x14ac:dyDescent="0.15">
      <c r="A195" s="1" t="s">
        <v>119</v>
      </c>
      <c r="B195" s="1" t="s">
        <v>122</v>
      </c>
      <c r="C195" s="52">
        <v>44374</v>
      </c>
      <c r="D195" s="1" t="s">
        <v>99</v>
      </c>
      <c r="E195" s="1" t="s">
        <v>290</v>
      </c>
      <c r="F195" s="1" t="s">
        <v>177</v>
      </c>
      <c r="G195" s="1">
        <v>3733</v>
      </c>
      <c r="H195" s="1" t="s">
        <v>91</v>
      </c>
      <c r="I195" s="1" t="s">
        <v>78</v>
      </c>
      <c r="J195" s="1">
        <v>2</v>
      </c>
      <c r="M195" s="30" t="str">
        <f t="shared" si="12"/>
        <v>阪口智洋ｼﾞｬﾍﾞﾘｯｸｽﾛｰ</v>
      </c>
      <c r="O195" s="1">
        <f t="shared" si="11"/>
        <v>1</v>
      </c>
    </row>
    <row r="196" spans="1:15" hidden="1" x14ac:dyDescent="0.15">
      <c r="A196" s="1" t="s">
        <v>549</v>
      </c>
      <c r="B196" s="1" t="s">
        <v>122</v>
      </c>
      <c r="C196" s="52">
        <v>44429</v>
      </c>
      <c r="D196" s="1" t="s">
        <v>239</v>
      </c>
      <c r="E196" s="1" t="s">
        <v>173</v>
      </c>
      <c r="F196" s="1" t="s">
        <v>383</v>
      </c>
      <c r="G196" s="1">
        <v>2847</v>
      </c>
      <c r="H196" s="1" t="s">
        <v>91</v>
      </c>
      <c r="I196" s="1" t="s">
        <v>677</v>
      </c>
      <c r="J196" s="1">
        <v>1</v>
      </c>
      <c r="M196" s="30" t="str">
        <f t="shared" si="12"/>
        <v>笹原煌一朗円盤投</v>
      </c>
      <c r="O196" s="1" t="e">
        <f>IF(M196=#REF!,0,1)</f>
        <v>#REF!</v>
      </c>
    </row>
    <row r="197" spans="1:15" hidden="1" x14ac:dyDescent="0.15">
      <c r="A197" s="1" t="s">
        <v>654</v>
      </c>
      <c r="B197" s="1" t="s">
        <v>122</v>
      </c>
      <c r="C197" s="52">
        <v>44478</v>
      </c>
      <c r="D197" s="1" t="s">
        <v>239</v>
      </c>
      <c r="E197" s="1" t="s">
        <v>185</v>
      </c>
      <c r="F197" s="1" t="s">
        <v>383</v>
      </c>
      <c r="G197" s="1">
        <v>533</v>
      </c>
      <c r="H197" s="1" t="s">
        <v>91</v>
      </c>
      <c r="I197" s="1" t="s">
        <v>204</v>
      </c>
      <c r="J197" s="1">
        <v>1</v>
      </c>
      <c r="K197" s="1">
        <v>2.2000000000000002</v>
      </c>
      <c r="M197" s="30" t="str">
        <f t="shared" si="12"/>
        <v>笹原煌一朗走幅跳</v>
      </c>
      <c r="O197" s="1" t="e">
        <f>IF(M197=#REF!,0,1)</f>
        <v>#REF!</v>
      </c>
    </row>
    <row r="198" spans="1:15" hidden="1" x14ac:dyDescent="0.15">
      <c r="A198" s="1" t="s">
        <v>396</v>
      </c>
      <c r="B198" s="1" t="s">
        <v>122</v>
      </c>
      <c r="C198" s="52">
        <v>44428</v>
      </c>
      <c r="D198" s="1" t="s">
        <v>239</v>
      </c>
      <c r="E198" s="1" t="s">
        <v>163</v>
      </c>
      <c r="F198" s="1" t="s">
        <v>383</v>
      </c>
      <c r="G198" s="1">
        <v>725</v>
      </c>
      <c r="H198" s="1" t="s">
        <v>91</v>
      </c>
      <c r="I198" s="1" t="s">
        <v>677</v>
      </c>
      <c r="J198" s="1">
        <v>1</v>
      </c>
      <c r="M198" s="30" t="str">
        <f t="shared" si="12"/>
        <v>笹原煌一朗砲丸投</v>
      </c>
      <c r="O198" s="1">
        <f t="shared" si="11"/>
        <v>1</v>
      </c>
    </row>
    <row r="199" spans="1:15" x14ac:dyDescent="0.15">
      <c r="A199" s="1" t="s">
        <v>654</v>
      </c>
      <c r="B199" s="1" t="s">
        <v>122</v>
      </c>
      <c r="C199" s="52">
        <v>44478</v>
      </c>
      <c r="D199" s="1" t="s">
        <v>357</v>
      </c>
      <c r="E199" s="1" t="s">
        <v>216</v>
      </c>
      <c r="F199" s="1" t="s">
        <v>297</v>
      </c>
      <c r="G199" s="1">
        <v>1713</v>
      </c>
      <c r="H199" s="1" t="s">
        <v>91</v>
      </c>
      <c r="I199" s="1" t="s">
        <v>212</v>
      </c>
      <c r="J199" s="1">
        <v>2</v>
      </c>
      <c r="M199" s="30" t="str">
        <f t="shared" si="12"/>
        <v>三浦姫星やり投</v>
      </c>
      <c r="O199" s="1">
        <f t="shared" si="11"/>
        <v>1</v>
      </c>
    </row>
    <row r="200" spans="1:15" x14ac:dyDescent="0.15">
      <c r="A200" s="1" t="s">
        <v>654</v>
      </c>
      <c r="B200" s="1" t="s">
        <v>122</v>
      </c>
      <c r="C200" s="52">
        <v>44478</v>
      </c>
      <c r="D200" s="1" t="s">
        <v>357</v>
      </c>
      <c r="E200" s="1" t="s">
        <v>216</v>
      </c>
      <c r="F200" s="1" t="s">
        <v>660</v>
      </c>
      <c r="G200" s="1">
        <v>1317</v>
      </c>
      <c r="H200" s="1" t="s">
        <v>91</v>
      </c>
      <c r="I200" s="1" t="s">
        <v>336</v>
      </c>
      <c r="J200" s="1">
        <v>1</v>
      </c>
      <c r="M200" s="30" t="str">
        <f t="shared" si="12"/>
        <v>三浦綺世やり投</v>
      </c>
      <c r="O200" s="1">
        <f t="shared" si="11"/>
        <v>1</v>
      </c>
    </row>
    <row r="201" spans="1:15" hidden="1" x14ac:dyDescent="0.15">
      <c r="A201" s="2" t="s">
        <v>396</v>
      </c>
      <c r="B201" s="2" t="s">
        <v>284</v>
      </c>
      <c r="C201" s="49">
        <v>44336</v>
      </c>
      <c r="D201" s="2" t="s">
        <v>239</v>
      </c>
      <c r="E201" s="2" t="s">
        <v>236</v>
      </c>
      <c r="F201" s="2" t="s">
        <v>248</v>
      </c>
      <c r="G201" s="2">
        <v>1711</v>
      </c>
      <c r="H201" s="2" t="s">
        <v>91</v>
      </c>
      <c r="I201" s="1" t="s">
        <v>684</v>
      </c>
      <c r="J201" s="2">
        <v>2</v>
      </c>
      <c r="K201" s="2"/>
      <c r="M201" s="30" t="str">
        <f t="shared" si="12"/>
        <v>三条憲彦ハンマー投</v>
      </c>
      <c r="O201" s="1">
        <f t="shared" si="11"/>
        <v>1</v>
      </c>
    </row>
    <row r="202" spans="1:15" hidden="1" x14ac:dyDescent="0.15">
      <c r="A202" s="1" t="s">
        <v>654</v>
      </c>
      <c r="B202" s="1" t="s">
        <v>122</v>
      </c>
      <c r="C202" s="52">
        <v>44479</v>
      </c>
      <c r="D202" s="1" t="s">
        <v>239</v>
      </c>
      <c r="E202" s="1" t="s">
        <v>173</v>
      </c>
      <c r="F202" s="1" t="s">
        <v>248</v>
      </c>
      <c r="G202" s="1">
        <v>1675</v>
      </c>
      <c r="H202" s="1" t="s">
        <v>91</v>
      </c>
      <c r="I202" s="1" t="s">
        <v>212</v>
      </c>
      <c r="J202" s="1">
        <v>2</v>
      </c>
      <c r="M202" s="30" t="str">
        <f t="shared" si="12"/>
        <v>三条憲彦円盤投</v>
      </c>
      <c r="O202" s="1">
        <f t="shared" si="11"/>
        <v>1</v>
      </c>
    </row>
    <row r="203" spans="1:15" hidden="1" x14ac:dyDescent="0.15">
      <c r="A203" s="1" t="s">
        <v>396</v>
      </c>
      <c r="B203" s="1" t="s">
        <v>122</v>
      </c>
      <c r="C203" s="52">
        <v>44428</v>
      </c>
      <c r="D203" s="1" t="s">
        <v>239</v>
      </c>
      <c r="E203" s="1" t="s">
        <v>163</v>
      </c>
      <c r="F203" s="1" t="s">
        <v>248</v>
      </c>
      <c r="G203" s="1">
        <v>840</v>
      </c>
      <c r="H203" s="1" t="s">
        <v>91</v>
      </c>
      <c r="I203" s="1" t="s">
        <v>684</v>
      </c>
      <c r="J203" s="1">
        <v>2</v>
      </c>
      <c r="M203" s="30" t="str">
        <f t="shared" si="12"/>
        <v>三条憲彦砲丸投</v>
      </c>
      <c r="O203" s="1" t="e">
        <f>IF(M203=#REF!,0,1)</f>
        <v>#REF!</v>
      </c>
    </row>
    <row r="204" spans="1:15" x14ac:dyDescent="0.15">
      <c r="A204" s="1" t="s">
        <v>654</v>
      </c>
      <c r="B204" s="1" t="s">
        <v>122</v>
      </c>
      <c r="C204" s="52">
        <v>44478</v>
      </c>
      <c r="D204" s="1" t="s">
        <v>239</v>
      </c>
      <c r="E204" s="1" t="s">
        <v>216</v>
      </c>
      <c r="F204" s="1" t="s">
        <v>224</v>
      </c>
      <c r="G204" s="1">
        <v>4351</v>
      </c>
      <c r="H204" s="1" t="s">
        <v>91</v>
      </c>
      <c r="I204" s="1" t="s">
        <v>212</v>
      </c>
      <c r="J204" s="1">
        <v>2</v>
      </c>
      <c r="M204" s="30" t="str">
        <f t="shared" si="12"/>
        <v>三塚知輝やり投</v>
      </c>
      <c r="O204" s="1" t="e">
        <f>IF(M204=#REF!,0,1)</f>
        <v>#REF!</v>
      </c>
    </row>
    <row r="205" spans="1:15" hidden="1" x14ac:dyDescent="0.15">
      <c r="A205" s="1" t="s">
        <v>665</v>
      </c>
      <c r="B205" s="1" t="s">
        <v>122</v>
      </c>
      <c r="C205" s="52">
        <v>44485</v>
      </c>
      <c r="D205" s="1" t="s">
        <v>239</v>
      </c>
      <c r="E205" s="1" t="s">
        <v>173</v>
      </c>
      <c r="F205" s="1" t="s">
        <v>224</v>
      </c>
      <c r="G205" s="1">
        <v>2779</v>
      </c>
      <c r="H205" s="1" t="s">
        <v>91</v>
      </c>
      <c r="I205" s="1" t="s">
        <v>212</v>
      </c>
      <c r="J205" s="1">
        <v>2</v>
      </c>
      <c r="M205" s="30" t="str">
        <f t="shared" si="12"/>
        <v>三塚知輝円盤投</v>
      </c>
      <c r="O205" s="1" t="e">
        <f>IF(M205=#REF!,0,1)</f>
        <v>#REF!</v>
      </c>
    </row>
    <row r="206" spans="1:15" hidden="1" x14ac:dyDescent="0.15">
      <c r="A206" s="1" t="s">
        <v>479</v>
      </c>
      <c r="B206" s="1" t="s">
        <v>480</v>
      </c>
      <c r="C206" s="52">
        <v>44365</v>
      </c>
      <c r="D206" s="1" t="s">
        <v>239</v>
      </c>
      <c r="E206" s="1" t="s">
        <v>163</v>
      </c>
      <c r="F206" s="1" t="s">
        <v>224</v>
      </c>
      <c r="G206" s="1">
        <v>1004</v>
      </c>
      <c r="H206" s="1" t="s">
        <v>302</v>
      </c>
      <c r="I206" s="1" t="s">
        <v>684</v>
      </c>
      <c r="J206" s="1">
        <v>2</v>
      </c>
      <c r="M206" s="30" t="str">
        <f t="shared" si="12"/>
        <v>三塚知輝砲丸投</v>
      </c>
      <c r="O206" s="1" t="e">
        <f>IF(M206=#REF!,0,1)</f>
        <v>#REF!</v>
      </c>
    </row>
    <row r="207" spans="1:15" hidden="1" x14ac:dyDescent="0.15">
      <c r="A207" s="1" t="s">
        <v>654</v>
      </c>
      <c r="B207" s="1" t="s">
        <v>122</v>
      </c>
      <c r="C207" s="52">
        <v>44479</v>
      </c>
      <c r="D207" s="1" t="s">
        <v>99</v>
      </c>
      <c r="E207" s="1" t="s">
        <v>173</v>
      </c>
      <c r="F207" s="1" t="s">
        <v>133</v>
      </c>
      <c r="G207" s="1">
        <v>2400</v>
      </c>
      <c r="H207" s="1" t="s">
        <v>91</v>
      </c>
      <c r="I207" s="1" t="s">
        <v>87</v>
      </c>
      <c r="J207" s="1">
        <v>3</v>
      </c>
      <c r="M207" s="30" t="str">
        <f t="shared" si="12"/>
        <v>山下渓斗円盤投</v>
      </c>
      <c r="O207" s="1" t="e">
        <f>IF(M207=#REF!,0,1)</f>
        <v>#REF!</v>
      </c>
    </row>
    <row r="208" spans="1:15" hidden="1" x14ac:dyDescent="0.15">
      <c r="A208" s="1" t="s">
        <v>654</v>
      </c>
      <c r="B208" s="1" t="s">
        <v>122</v>
      </c>
      <c r="C208" s="52">
        <v>44478</v>
      </c>
      <c r="D208" s="1" t="s">
        <v>99</v>
      </c>
      <c r="E208" s="1" t="s">
        <v>163</v>
      </c>
      <c r="F208" s="1" t="s">
        <v>133</v>
      </c>
      <c r="G208" s="1">
        <v>1025</v>
      </c>
      <c r="H208" s="1" t="s">
        <v>91</v>
      </c>
      <c r="I208" s="1" t="s">
        <v>87</v>
      </c>
      <c r="J208" s="1">
        <v>3</v>
      </c>
      <c r="M208" s="30" t="str">
        <f t="shared" si="12"/>
        <v>山下渓斗砲丸投</v>
      </c>
      <c r="O208" s="1">
        <f t="shared" ref="O208:O221" si="13">IF(M208=M207,0,1)</f>
        <v>1</v>
      </c>
    </row>
    <row r="209" spans="1:15" hidden="1" x14ac:dyDescent="0.15">
      <c r="A209" s="36" t="s">
        <v>333</v>
      </c>
      <c r="B209" s="36" t="s">
        <v>284</v>
      </c>
      <c r="C209" s="31">
        <v>44324</v>
      </c>
      <c r="D209" s="36" t="s">
        <v>239</v>
      </c>
      <c r="E209" s="36" t="s">
        <v>240</v>
      </c>
      <c r="F209" s="36" t="s">
        <v>242</v>
      </c>
      <c r="G209" s="36">
        <v>1104</v>
      </c>
      <c r="H209" s="36" t="s">
        <v>91</v>
      </c>
      <c r="I209" s="36" t="s">
        <v>220</v>
      </c>
      <c r="J209" s="36">
        <v>3</v>
      </c>
      <c r="K209" s="36">
        <v>0.1</v>
      </c>
      <c r="M209" s="30" t="str">
        <f t="shared" si="12"/>
        <v>山下拓馬三段跳</v>
      </c>
      <c r="O209" s="1" t="e">
        <f>IF(M209=#REF!,0,1)</f>
        <v>#REF!</v>
      </c>
    </row>
    <row r="210" spans="1:15" hidden="1" x14ac:dyDescent="0.15">
      <c r="A210" s="2" t="s">
        <v>333</v>
      </c>
      <c r="B210" s="2" t="s">
        <v>284</v>
      </c>
      <c r="C210" s="49">
        <v>44324</v>
      </c>
      <c r="D210" s="2" t="s">
        <v>99</v>
      </c>
      <c r="E210" s="2" t="s">
        <v>185</v>
      </c>
      <c r="F210" s="2" t="s">
        <v>370</v>
      </c>
      <c r="G210" s="2">
        <v>357</v>
      </c>
      <c r="H210" s="2" t="s">
        <v>91</v>
      </c>
      <c r="I210" s="2" t="s">
        <v>86</v>
      </c>
      <c r="J210" s="2">
        <v>1</v>
      </c>
      <c r="K210" s="2">
        <v>2.1</v>
      </c>
      <c r="M210" s="30" t="str">
        <f t="shared" si="12"/>
        <v>山形晃輝走幅跳</v>
      </c>
      <c r="O210" s="1">
        <f t="shared" si="13"/>
        <v>1</v>
      </c>
    </row>
    <row r="211" spans="1:15" hidden="1" x14ac:dyDescent="0.15">
      <c r="A211" s="1" t="s">
        <v>333</v>
      </c>
      <c r="B211" s="1" t="s">
        <v>284</v>
      </c>
      <c r="C211" s="52">
        <v>44324</v>
      </c>
      <c r="D211" s="1" t="s">
        <v>108</v>
      </c>
      <c r="E211" s="1" t="s">
        <v>185</v>
      </c>
      <c r="F211" s="1" t="s">
        <v>188</v>
      </c>
      <c r="G211" s="1">
        <v>338</v>
      </c>
      <c r="H211" s="1" t="s">
        <v>91</v>
      </c>
      <c r="I211" s="1" t="s">
        <v>98</v>
      </c>
      <c r="J211" s="1">
        <v>3</v>
      </c>
      <c r="K211" s="1">
        <v>1.3</v>
      </c>
      <c r="M211" s="30" t="str">
        <f t="shared" si="12"/>
        <v>山崎真由走幅跳</v>
      </c>
      <c r="O211" s="1">
        <f t="shared" si="13"/>
        <v>1</v>
      </c>
    </row>
    <row r="212" spans="1:15" hidden="1" x14ac:dyDescent="0.15">
      <c r="A212" s="1" t="s">
        <v>654</v>
      </c>
      <c r="B212" s="1" t="s">
        <v>122</v>
      </c>
      <c r="C212" s="52">
        <v>44479</v>
      </c>
      <c r="D212" s="1" t="s">
        <v>108</v>
      </c>
      <c r="E212" s="1" t="s">
        <v>163</v>
      </c>
      <c r="F212" s="1" t="s">
        <v>188</v>
      </c>
      <c r="G212" s="1">
        <v>603</v>
      </c>
      <c r="H212" s="1" t="s">
        <v>91</v>
      </c>
      <c r="I212" s="1" t="s">
        <v>98</v>
      </c>
      <c r="J212" s="1">
        <v>3</v>
      </c>
      <c r="M212" s="30" t="str">
        <f t="shared" si="12"/>
        <v>山崎真由砲丸投</v>
      </c>
      <c r="O212" s="1" t="e">
        <f>IF(M212=#REF!,0,1)</f>
        <v>#REF!</v>
      </c>
    </row>
    <row r="213" spans="1:15" hidden="1" x14ac:dyDescent="0.15">
      <c r="A213" s="2" t="s">
        <v>333</v>
      </c>
      <c r="B213" s="2" t="s">
        <v>284</v>
      </c>
      <c r="C213" s="49">
        <v>44324</v>
      </c>
      <c r="D213" s="2" t="s">
        <v>99</v>
      </c>
      <c r="E213" s="2" t="s">
        <v>290</v>
      </c>
      <c r="F213" s="2" t="s">
        <v>157</v>
      </c>
      <c r="G213" s="2">
        <v>2976</v>
      </c>
      <c r="H213" s="2" t="s">
        <v>91</v>
      </c>
      <c r="I213" s="2" t="s">
        <v>78</v>
      </c>
      <c r="J213" s="2">
        <v>2</v>
      </c>
      <c r="K213" s="2"/>
      <c r="M213" s="30" t="str">
        <f t="shared" si="12"/>
        <v>山田桔虎ｼﾞｬﾍﾞﾘｯｸｽﾛｰ</v>
      </c>
      <c r="O213" s="1">
        <f t="shared" si="13"/>
        <v>1</v>
      </c>
    </row>
    <row r="214" spans="1:15" hidden="1" x14ac:dyDescent="0.15">
      <c r="A214" s="2" t="s">
        <v>396</v>
      </c>
      <c r="B214" s="2" t="s">
        <v>284</v>
      </c>
      <c r="C214" s="49">
        <v>44336</v>
      </c>
      <c r="D214" s="2" t="s">
        <v>357</v>
      </c>
      <c r="E214" s="2" t="s">
        <v>236</v>
      </c>
      <c r="F214" s="2" t="s">
        <v>430</v>
      </c>
      <c r="G214" s="2">
        <v>1121</v>
      </c>
      <c r="H214" s="2" t="s">
        <v>91</v>
      </c>
      <c r="I214" s="2" t="s">
        <v>208</v>
      </c>
      <c r="J214" s="2">
        <v>3</v>
      </c>
      <c r="K214" s="2"/>
      <c r="M214" s="30" t="str">
        <f t="shared" si="12"/>
        <v>山内愛ハンマー投</v>
      </c>
      <c r="O214" s="1" t="e">
        <f>IF(M214=#REF!,0,1)</f>
        <v>#REF!</v>
      </c>
    </row>
    <row r="215" spans="1:15" hidden="1" x14ac:dyDescent="0.15">
      <c r="A215" s="2" t="s">
        <v>396</v>
      </c>
      <c r="B215" s="2" t="s">
        <v>284</v>
      </c>
      <c r="C215" s="49">
        <v>44337</v>
      </c>
      <c r="D215" s="2" t="s">
        <v>357</v>
      </c>
      <c r="E215" s="2" t="s">
        <v>173</v>
      </c>
      <c r="F215" s="2" t="s">
        <v>430</v>
      </c>
      <c r="G215" s="2">
        <v>1266</v>
      </c>
      <c r="H215" s="2" t="s">
        <v>91</v>
      </c>
      <c r="I215" s="2" t="s">
        <v>208</v>
      </c>
      <c r="J215" s="2">
        <v>3</v>
      </c>
      <c r="K215" s="2"/>
      <c r="M215" s="30" t="str">
        <f t="shared" si="12"/>
        <v>山内愛円盤投</v>
      </c>
      <c r="O215" s="1">
        <f t="shared" si="13"/>
        <v>1</v>
      </c>
    </row>
    <row r="216" spans="1:15" x14ac:dyDescent="0.15">
      <c r="A216" s="1" t="s">
        <v>551</v>
      </c>
      <c r="B216" s="1" t="s">
        <v>552</v>
      </c>
      <c r="C216" s="52">
        <v>44429</v>
      </c>
      <c r="D216" s="1" t="s">
        <v>233</v>
      </c>
      <c r="E216" s="1" t="s">
        <v>216</v>
      </c>
      <c r="F216" s="1" t="s">
        <v>566</v>
      </c>
      <c r="G216" s="1">
        <v>5399</v>
      </c>
      <c r="H216" s="1" t="s">
        <v>91</v>
      </c>
      <c r="I216" s="1" t="s">
        <v>522</v>
      </c>
      <c r="J216" s="1">
        <v>1</v>
      </c>
      <c r="M216" s="30" t="str">
        <f t="shared" si="12"/>
        <v>山保颯太やり投</v>
      </c>
      <c r="O216" s="1">
        <f t="shared" si="13"/>
        <v>1</v>
      </c>
    </row>
    <row r="217" spans="1:15" hidden="1" x14ac:dyDescent="0.15">
      <c r="A217" s="1" t="s">
        <v>585</v>
      </c>
      <c r="B217" s="1" t="s">
        <v>586</v>
      </c>
      <c r="C217" s="52">
        <v>44472</v>
      </c>
      <c r="D217" s="1" t="s">
        <v>313</v>
      </c>
      <c r="E217" s="1" t="s">
        <v>236</v>
      </c>
      <c r="F217" s="1" t="s">
        <v>633</v>
      </c>
      <c r="G217" s="1">
        <v>860</v>
      </c>
      <c r="H217" s="1" t="s">
        <v>91</v>
      </c>
      <c r="I217" s="1" t="s">
        <v>322</v>
      </c>
      <c r="J217" s="1">
        <v>2</v>
      </c>
      <c r="M217" s="30" t="str">
        <f t="shared" si="12"/>
        <v>山本啓貴ハンマー投</v>
      </c>
      <c r="O217" s="1">
        <f t="shared" si="13"/>
        <v>1</v>
      </c>
    </row>
    <row r="218" spans="1:15" hidden="1" x14ac:dyDescent="0.15">
      <c r="A218" s="1" t="s">
        <v>505</v>
      </c>
      <c r="B218" s="1" t="s">
        <v>122</v>
      </c>
      <c r="C218" s="52">
        <v>44394</v>
      </c>
      <c r="D218" s="1" t="s">
        <v>99</v>
      </c>
      <c r="E218" s="1" t="s">
        <v>185</v>
      </c>
      <c r="F218" s="1" t="s">
        <v>510</v>
      </c>
      <c r="G218" s="1">
        <v>365</v>
      </c>
      <c r="H218" s="1" t="s">
        <v>91</v>
      </c>
      <c r="I218" s="2" t="s">
        <v>325</v>
      </c>
      <c r="J218" s="1">
        <v>1</v>
      </c>
      <c r="K218" s="1">
        <v>1.2</v>
      </c>
      <c r="M218" s="30" t="str">
        <f t="shared" si="12"/>
        <v>山本耕四郎走幅跳</v>
      </c>
      <c r="O218" s="1">
        <f t="shared" si="13"/>
        <v>1</v>
      </c>
    </row>
    <row r="219" spans="1:15" hidden="1" x14ac:dyDescent="0.15">
      <c r="A219" s="1" t="s">
        <v>551</v>
      </c>
      <c r="B219" s="1" t="s">
        <v>552</v>
      </c>
      <c r="C219" s="52">
        <v>44430</v>
      </c>
      <c r="D219" s="1" t="s">
        <v>233</v>
      </c>
      <c r="E219" s="1" t="s">
        <v>240</v>
      </c>
      <c r="F219" s="1" t="s">
        <v>555</v>
      </c>
      <c r="G219" s="1">
        <v>1318</v>
      </c>
      <c r="H219" s="1" t="s">
        <v>91</v>
      </c>
      <c r="I219" s="1" t="s">
        <v>556</v>
      </c>
      <c r="J219" s="1">
        <v>2</v>
      </c>
      <c r="K219" s="1">
        <v>-0.3</v>
      </c>
      <c r="M219" s="30" t="str">
        <f t="shared" si="12"/>
        <v>山本凛太郎三段跳</v>
      </c>
      <c r="O219" s="1" t="e">
        <f>IF(M219=#REF!,0,1)</f>
        <v>#REF!</v>
      </c>
    </row>
    <row r="220" spans="1:15" hidden="1" x14ac:dyDescent="0.15">
      <c r="A220" s="1" t="s">
        <v>551</v>
      </c>
      <c r="B220" s="1" t="s">
        <v>552</v>
      </c>
      <c r="C220" s="52">
        <v>44429</v>
      </c>
      <c r="D220" s="1" t="s">
        <v>233</v>
      </c>
      <c r="E220" s="1" t="s">
        <v>185</v>
      </c>
      <c r="F220" s="1" t="s">
        <v>555</v>
      </c>
      <c r="G220" s="1">
        <v>457</v>
      </c>
      <c r="H220" s="1" t="s">
        <v>91</v>
      </c>
      <c r="I220" s="1" t="s">
        <v>556</v>
      </c>
      <c r="J220" s="1">
        <v>2</v>
      </c>
      <c r="K220" s="1">
        <v>0.8</v>
      </c>
      <c r="M220" s="30" t="str">
        <f t="shared" si="12"/>
        <v>山本凛太郎走幅跳</v>
      </c>
      <c r="O220" s="1">
        <f t="shared" si="13"/>
        <v>1</v>
      </c>
    </row>
    <row r="221" spans="1:15" hidden="1" x14ac:dyDescent="0.15">
      <c r="A221" s="1" t="s">
        <v>505</v>
      </c>
      <c r="B221" s="1" t="s">
        <v>122</v>
      </c>
      <c r="C221" s="52">
        <v>44394</v>
      </c>
      <c r="D221" s="1" t="s">
        <v>99</v>
      </c>
      <c r="E221" s="1" t="s">
        <v>185</v>
      </c>
      <c r="F221" s="1" t="s">
        <v>504</v>
      </c>
      <c r="G221" s="1">
        <v>425</v>
      </c>
      <c r="H221" s="1" t="s">
        <v>91</v>
      </c>
      <c r="I221" s="1" t="s">
        <v>92</v>
      </c>
      <c r="J221" s="1">
        <v>1</v>
      </c>
      <c r="K221" s="1">
        <v>1</v>
      </c>
      <c r="M221" s="30" t="str">
        <f t="shared" si="12"/>
        <v>四ツ倉伸走幅跳</v>
      </c>
      <c r="O221" s="1">
        <f t="shared" si="13"/>
        <v>1</v>
      </c>
    </row>
    <row r="222" spans="1:15" x14ac:dyDescent="0.15">
      <c r="A222" s="1" t="s">
        <v>333</v>
      </c>
      <c r="B222" s="1" t="s">
        <v>284</v>
      </c>
      <c r="C222" s="52">
        <v>44324</v>
      </c>
      <c r="D222" s="1" t="s">
        <v>239</v>
      </c>
      <c r="E222" s="1" t="s">
        <v>216</v>
      </c>
      <c r="F222" s="1" t="s">
        <v>221</v>
      </c>
      <c r="G222" s="1">
        <v>3608</v>
      </c>
      <c r="H222" s="1" t="s">
        <v>91</v>
      </c>
      <c r="I222" s="1" t="s">
        <v>222</v>
      </c>
      <c r="J222" s="1">
        <v>3</v>
      </c>
      <c r="M222" s="30" t="str">
        <f t="shared" si="12"/>
        <v>似鳥斗也やり投</v>
      </c>
      <c r="O222" s="1" t="e">
        <f>IF(M222=#REF!,0,1)</f>
        <v>#REF!</v>
      </c>
    </row>
    <row r="223" spans="1:15" hidden="1" x14ac:dyDescent="0.15">
      <c r="A223" s="1" t="s">
        <v>119</v>
      </c>
      <c r="B223" s="1" t="s">
        <v>122</v>
      </c>
      <c r="C223" s="52">
        <v>44373</v>
      </c>
      <c r="D223" s="1" t="s">
        <v>108</v>
      </c>
      <c r="E223" s="1" t="s">
        <v>185</v>
      </c>
      <c r="F223" s="1" t="s">
        <v>147</v>
      </c>
      <c r="G223" s="1">
        <v>458</v>
      </c>
      <c r="H223" s="1" t="s">
        <v>91</v>
      </c>
      <c r="I223" s="1" t="s">
        <v>72</v>
      </c>
      <c r="J223" s="1">
        <v>2</v>
      </c>
      <c r="K223" s="1">
        <v>1.8</v>
      </c>
      <c r="M223" s="30" t="str">
        <f t="shared" si="12"/>
        <v>寺澤碧凜走幅跳</v>
      </c>
      <c r="O223" s="1" t="e">
        <f>IF(M223=#REF!,0,1)</f>
        <v>#REF!</v>
      </c>
    </row>
    <row r="224" spans="1:15" hidden="1" x14ac:dyDescent="0.15">
      <c r="A224" s="1" t="s">
        <v>119</v>
      </c>
      <c r="B224" s="1" t="s">
        <v>122</v>
      </c>
      <c r="C224" s="52">
        <v>44374</v>
      </c>
      <c r="D224" s="1" t="s">
        <v>99</v>
      </c>
      <c r="E224" s="1" t="s">
        <v>290</v>
      </c>
      <c r="F224" s="1" t="s">
        <v>178</v>
      </c>
      <c r="G224" s="1">
        <v>3808</v>
      </c>
      <c r="H224" s="1" t="s">
        <v>91</v>
      </c>
      <c r="I224" s="1" t="s">
        <v>81</v>
      </c>
      <c r="J224" s="1">
        <v>3</v>
      </c>
      <c r="M224" s="30" t="str">
        <f t="shared" si="12"/>
        <v>七條楓雅ｼﾞｬﾍﾞﾘｯｸｽﾛｰ</v>
      </c>
      <c r="O224" s="1" t="e">
        <f>IF(M224=#REF!,0,1)</f>
        <v>#REF!</v>
      </c>
    </row>
    <row r="225" spans="1:15" hidden="1" x14ac:dyDescent="0.15">
      <c r="A225" s="1" t="s">
        <v>440</v>
      </c>
      <c r="B225" s="1" t="s">
        <v>284</v>
      </c>
      <c r="C225" s="52">
        <v>44358</v>
      </c>
      <c r="D225" s="1" t="s">
        <v>108</v>
      </c>
      <c r="E225" s="1" t="s">
        <v>163</v>
      </c>
      <c r="F225" s="1" t="s">
        <v>178</v>
      </c>
      <c r="G225" s="1">
        <v>2218</v>
      </c>
      <c r="H225" s="1" t="s">
        <v>91</v>
      </c>
      <c r="I225" s="1" t="s">
        <v>81</v>
      </c>
      <c r="J225" s="1">
        <v>3</v>
      </c>
      <c r="M225" s="30" t="str">
        <f t="shared" si="12"/>
        <v>七條楓雅砲丸投</v>
      </c>
      <c r="O225" s="1" t="e">
        <f>IF(M225=#REF!,0,1)</f>
        <v>#REF!</v>
      </c>
    </row>
    <row r="226" spans="1:15" hidden="1" x14ac:dyDescent="0.15">
      <c r="A226" s="1" t="s">
        <v>527</v>
      </c>
      <c r="B226" s="1" t="s">
        <v>284</v>
      </c>
      <c r="C226" s="52">
        <v>44415</v>
      </c>
      <c r="D226" s="1" t="s">
        <v>99</v>
      </c>
      <c r="E226" s="1" t="s">
        <v>290</v>
      </c>
      <c r="F226" s="1" t="s">
        <v>531</v>
      </c>
      <c r="G226" s="1">
        <v>2285</v>
      </c>
      <c r="H226" s="1" t="s">
        <v>91</v>
      </c>
      <c r="I226" s="1" t="s">
        <v>81</v>
      </c>
      <c r="J226" s="1">
        <v>1</v>
      </c>
      <c r="M226" s="30" t="str">
        <f t="shared" si="12"/>
        <v>七條龍誠ｼﾞｬﾍﾞﾘｯｸｽﾛｰ</v>
      </c>
      <c r="O226" s="1" t="e">
        <f>IF(M226=#REF!,0,1)</f>
        <v>#REF!</v>
      </c>
    </row>
    <row r="227" spans="1:15" hidden="1" x14ac:dyDescent="0.15">
      <c r="A227" s="1" t="s">
        <v>119</v>
      </c>
      <c r="B227" s="1" t="s">
        <v>122</v>
      </c>
      <c r="C227" s="52">
        <v>44373</v>
      </c>
      <c r="D227" s="1" t="s">
        <v>108</v>
      </c>
      <c r="E227" s="1" t="s">
        <v>290</v>
      </c>
      <c r="F227" s="1" t="s">
        <v>362</v>
      </c>
      <c r="G227" s="1">
        <v>2967</v>
      </c>
      <c r="H227" s="1" t="s">
        <v>91</v>
      </c>
      <c r="I227" s="1" t="s">
        <v>78</v>
      </c>
      <c r="J227" s="1">
        <v>2</v>
      </c>
      <c r="M227" s="30" t="str">
        <f t="shared" si="12"/>
        <v>室田心愛ｼﾞｬﾍﾞﾘｯｸｽﾛｰ</v>
      </c>
      <c r="O227" s="1" t="e">
        <f>IF(M227=#REF!,0,1)</f>
        <v>#REF!</v>
      </c>
    </row>
    <row r="228" spans="1:15" hidden="1" x14ac:dyDescent="0.15">
      <c r="A228" s="1" t="s">
        <v>654</v>
      </c>
      <c r="B228" s="1" t="s">
        <v>122</v>
      </c>
      <c r="C228" s="52">
        <v>44478</v>
      </c>
      <c r="D228" s="1" t="s">
        <v>108</v>
      </c>
      <c r="E228" s="1" t="s">
        <v>290</v>
      </c>
      <c r="F228" s="1" t="s">
        <v>578</v>
      </c>
      <c r="G228" s="1">
        <v>1997</v>
      </c>
      <c r="H228" s="1" t="s">
        <v>91</v>
      </c>
      <c r="I228" s="1" t="s">
        <v>89</v>
      </c>
      <c r="J228" s="1">
        <v>1</v>
      </c>
      <c r="M228" s="30" t="str">
        <f t="shared" si="12"/>
        <v>篠原さくらｼﾞｬﾍﾞﾘｯｸｽﾛｰ</v>
      </c>
      <c r="O228" s="1" t="e">
        <f>IF(M228=#REF!,0,1)</f>
        <v>#REF!</v>
      </c>
    </row>
    <row r="229" spans="1:15" hidden="1" x14ac:dyDescent="0.15">
      <c r="A229" s="2" t="s">
        <v>333</v>
      </c>
      <c r="B229" s="2" t="s">
        <v>284</v>
      </c>
      <c r="C229" s="49">
        <v>44324</v>
      </c>
      <c r="D229" s="2" t="s">
        <v>108</v>
      </c>
      <c r="E229" s="2" t="s">
        <v>185</v>
      </c>
      <c r="F229" s="2" t="s">
        <v>152</v>
      </c>
      <c r="G229" s="2">
        <v>425</v>
      </c>
      <c r="H229" s="2" t="s">
        <v>91</v>
      </c>
      <c r="I229" s="2" t="s">
        <v>89</v>
      </c>
      <c r="J229" s="2">
        <v>3</v>
      </c>
      <c r="K229" s="2">
        <v>0.1</v>
      </c>
      <c r="M229" s="30" t="str">
        <f t="shared" si="12"/>
        <v>篠原もも香走幅跳</v>
      </c>
      <c r="O229" s="1" t="e">
        <f>IF(M229=#REF!,0,1)</f>
        <v>#REF!</v>
      </c>
    </row>
    <row r="230" spans="1:15" x14ac:dyDescent="0.15">
      <c r="A230" s="2" t="s">
        <v>396</v>
      </c>
      <c r="B230" s="2" t="s">
        <v>284</v>
      </c>
      <c r="C230" s="49">
        <v>44336</v>
      </c>
      <c r="D230" s="2" t="s">
        <v>239</v>
      </c>
      <c r="E230" s="2" t="s">
        <v>216</v>
      </c>
      <c r="F230" s="2" t="s">
        <v>337</v>
      </c>
      <c r="G230" s="2">
        <v>3144</v>
      </c>
      <c r="H230" s="2" t="s">
        <v>91</v>
      </c>
      <c r="I230" s="1" t="s">
        <v>677</v>
      </c>
      <c r="J230" s="2">
        <v>1</v>
      </c>
      <c r="K230" s="2"/>
      <c r="M230" s="30" t="str">
        <f t="shared" si="12"/>
        <v>篠原怜士やり投</v>
      </c>
      <c r="O230" s="1" t="e">
        <f>IF(M230=#REF!,0,1)</f>
        <v>#REF!</v>
      </c>
    </row>
    <row r="231" spans="1:15" hidden="1" x14ac:dyDescent="0.15">
      <c r="A231" s="1" t="s">
        <v>527</v>
      </c>
      <c r="B231" s="1" t="s">
        <v>284</v>
      </c>
      <c r="C231" s="52">
        <v>44415</v>
      </c>
      <c r="D231" s="1" t="s">
        <v>99</v>
      </c>
      <c r="E231" s="1" t="s">
        <v>185</v>
      </c>
      <c r="F231" s="1" t="s">
        <v>90</v>
      </c>
      <c r="G231" s="1">
        <v>430</v>
      </c>
      <c r="H231" s="1" t="s">
        <v>91</v>
      </c>
      <c r="I231" s="1" t="s">
        <v>79</v>
      </c>
      <c r="J231" s="1">
        <v>2</v>
      </c>
      <c r="K231" s="1">
        <v>3.2</v>
      </c>
      <c r="M231" s="30" t="str">
        <f t="shared" si="12"/>
        <v>柴田綾哉走幅跳</v>
      </c>
      <c r="O231" s="1" t="e">
        <f>IF(M231=#REF!,0,1)</f>
        <v>#REF!</v>
      </c>
    </row>
    <row r="232" spans="1:15" hidden="1" x14ac:dyDescent="0.15">
      <c r="A232" s="1" t="s">
        <v>654</v>
      </c>
      <c r="B232" s="1" t="s">
        <v>122</v>
      </c>
      <c r="C232" s="52">
        <v>44479</v>
      </c>
      <c r="D232" s="1" t="s">
        <v>357</v>
      </c>
      <c r="E232" s="1" t="s">
        <v>173</v>
      </c>
      <c r="F232" s="1" t="s">
        <v>138</v>
      </c>
      <c r="G232" s="1">
        <v>2737</v>
      </c>
      <c r="H232" s="1" t="s">
        <v>91</v>
      </c>
      <c r="I232" s="1" t="s">
        <v>87</v>
      </c>
      <c r="J232" s="1">
        <v>3</v>
      </c>
      <c r="M232" s="30" t="str">
        <f t="shared" si="12"/>
        <v>柴田賢円盤投</v>
      </c>
      <c r="O232" s="1">
        <f t="shared" ref="O232:O243" si="14">IF(M232=M231,0,1)</f>
        <v>1</v>
      </c>
    </row>
    <row r="233" spans="1:15" hidden="1" x14ac:dyDescent="0.15">
      <c r="A233" s="2" t="s">
        <v>333</v>
      </c>
      <c r="B233" s="2" t="s">
        <v>284</v>
      </c>
      <c r="C233" s="31">
        <v>44325</v>
      </c>
      <c r="D233" s="16" t="s">
        <v>357</v>
      </c>
      <c r="E233" s="2" t="s">
        <v>163</v>
      </c>
      <c r="F233" s="2" t="s">
        <v>138</v>
      </c>
      <c r="G233" s="2">
        <v>1047</v>
      </c>
      <c r="H233" s="2" t="s">
        <v>91</v>
      </c>
      <c r="I233" s="2" t="s">
        <v>87</v>
      </c>
      <c r="J233" s="2">
        <v>3</v>
      </c>
      <c r="K233" s="2"/>
      <c r="M233" s="30" t="str">
        <f t="shared" si="12"/>
        <v>柴田賢砲丸投</v>
      </c>
      <c r="O233" s="1">
        <f t="shared" si="14"/>
        <v>1</v>
      </c>
    </row>
    <row r="234" spans="1:15" hidden="1" x14ac:dyDescent="0.15">
      <c r="A234" s="2" t="s">
        <v>310</v>
      </c>
      <c r="B234" s="2" t="s">
        <v>311</v>
      </c>
      <c r="C234" s="52">
        <v>44423</v>
      </c>
      <c r="D234" s="2" t="s">
        <v>313</v>
      </c>
      <c r="E234" s="2" t="s">
        <v>314</v>
      </c>
      <c r="F234" s="2" t="s">
        <v>319</v>
      </c>
      <c r="G234" s="2">
        <v>31.31</v>
      </c>
      <c r="H234" s="2" t="s">
        <v>91</v>
      </c>
      <c r="I234" s="2" t="s">
        <v>318</v>
      </c>
      <c r="J234" s="2">
        <v>5</v>
      </c>
      <c r="K234" s="2"/>
      <c r="M234" s="30" t="str">
        <f t="shared" si="12"/>
        <v>柴田遥斗ｼﾞｬﾍﾞﾘｯｸﾎﾞｰﾙｽﾛｰ</v>
      </c>
      <c r="O234" s="1" t="e">
        <f>IF(M234=#REF!,0,1)</f>
        <v>#REF!</v>
      </c>
    </row>
    <row r="235" spans="1:15" hidden="1" x14ac:dyDescent="0.15">
      <c r="A235" s="1" t="s">
        <v>527</v>
      </c>
      <c r="B235" s="1" t="s">
        <v>284</v>
      </c>
      <c r="C235" s="52">
        <v>44415</v>
      </c>
      <c r="D235" s="1" t="s">
        <v>99</v>
      </c>
      <c r="E235" s="1" t="s">
        <v>185</v>
      </c>
      <c r="F235" s="1" t="s">
        <v>448</v>
      </c>
      <c r="G235" s="1">
        <v>552</v>
      </c>
      <c r="H235" s="1" t="s">
        <v>91</v>
      </c>
      <c r="I235" s="1" t="s">
        <v>70</v>
      </c>
      <c r="J235" s="1">
        <v>2</v>
      </c>
      <c r="K235" s="1">
        <v>1.5</v>
      </c>
      <c r="M235" s="30" t="str">
        <f t="shared" si="12"/>
        <v>手塚翔琉走幅跳</v>
      </c>
      <c r="O235" s="1">
        <f t="shared" si="14"/>
        <v>1</v>
      </c>
    </row>
    <row r="236" spans="1:15" hidden="1" x14ac:dyDescent="0.15">
      <c r="A236" s="1" t="s">
        <v>333</v>
      </c>
      <c r="B236" s="1" t="s">
        <v>284</v>
      </c>
      <c r="C236" s="52">
        <v>44324</v>
      </c>
      <c r="D236" s="1" t="s">
        <v>99</v>
      </c>
      <c r="E236" s="1" t="s">
        <v>185</v>
      </c>
      <c r="F236" s="1" t="s">
        <v>372</v>
      </c>
      <c r="G236" s="1">
        <v>531</v>
      </c>
      <c r="H236" s="1" t="s">
        <v>91</v>
      </c>
      <c r="I236" s="1" t="s">
        <v>74</v>
      </c>
      <c r="J236" s="1">
        <v>3</v>
      </c>
      <c r="K236" s="1">
        <v>1.3</v>
      </c>
      <c r="M236" s="30" t="str">
        <f t="shared" si="12"/>
        <v>酒井柊優走幅跳</v>
      </c>
      <c r="O236" s="1" t="e">
        <f>IF(M236=#REF!,0,1)</f>
        <v>#REF!</v>
      </c>
    </row>
    <row r="237" spans="1:15" hidden="1" x14ac:dyDescent="0.15">
      <c r="A237" s="1" t="s">
        <v>505</v>
      </c>
      <c r="B237" s="1" t="s">
        <v>122</v>
      </c>
      <c r="C237" s="52">
        <v>44394</v>
      </c>
      <c r="D237" s="1" t="s">
        <v>99</v>
      </c>
      <c r="E237" s="1" t="s">
        <v>163</v>
      </c>
      <c r="F237" s="1" t="s">
        <v>372</v>
      </c>
      <c r="G237" s="1">
        <v>880</v>
      </c>
      <c r="H237" s="1" t="s">
        <v>91</v>
      </c>
      <c r="I237" s="1" t="s">
        <v>74</v>
      </c>
      <c r="J237" s="1">
        <v>3</v>
      </c>
      <c r="M237" s="30" t="str">
        <f t="shared" si="12"/>
        <v>酒井柊優砲丸投</v>
      </c>
      <c r="O237" s="1" t="e">
        <f>IF(M237=#REF!,0,1)</f>
        <v>#REF!</v>
      </c>
    </row>
    <row r="238" spans="1:15" hidden="1" x14ac:dyDescent="0.15">
      <c r="A238" s="1" t="s">
        <v>119</v>
      </c>
      <c r="B238" s="1" t="s">
        <v>122</v>
      </c>
      <c r="C238" s="52">
        <v>44374</v>
      </c>
      <c r="D238" s="1" t="s">
        <v>108</v>
      </c>
      <c r="E238" s="1" t="s">
        <v>163</v>
      </c>
      <c r="F238" s="1" t="s">
        <v>477</v>
      </c>
      <c r="G238" s="1">
        <v>657</v>
      </c>
      <c r="H238" s="1" t="s">
        <v>91</v>
      </c>
      <c r="I238" s="1" t="s">
        <v>98</v>
      </c>
      <c r="J238" s="1">
        <v>3</v>
      </c>
      <c r="M238" s="30" t="str">
        <f t="shared" si="12"/>
        <v>酒部暖砲丸投</v>
      </c>
      <c r="O238" s="1">
        <f t="shared" si="14"/>
        <v>1</v>
      </c>
    </row>
    <row r="239" spans="1:15" hidden="1" x14ac:dyDescent="0.15">
      <c r="A239" s="2" t="s">
        <v>396</v>
      </c>
      <c r="B239" s="2" t="s">
        <v>284</v>
      </c>
      <c r="C239" s="49">
        <v>44336</v>
      </c>
      <c r="D239" s="2" t="s">
        <v>239</v>
      </c>
      <c r="E239" s="2" t="s">
        <v>236</v>
      </c>
      <c r="F239" s="2" t="s">
        <v>273</v>
      </c>
      <c r="G239" s="2">
        <v>3762</v>
      </c>
      <c r="H239" s="2" t="s">
        <v>91</v>
      </c>
      <c r="I239" s="1" t="s">
        <v>677</v>
      </c>
      <c r="J239" s="2">
        <v>3</v>
      </c>
      <c r="K239" s="2"/>
      <c r="M239" s="30" t="str">
        <f t="shared" si="12"/>
        <v>舟木愛公ハンマー投</v>
      </c>
      <c r="O239" s="1" t="e">
        <f>IF(M239=#REF!,0,1)</f>
        <v>#REF!</v>
      </c>
    </row>
    <row r="240" spans="1:15" hidden="1" x14ac:dyDescent="0.15">
      <c r="A240" s="2" t="s">
        <v>333</v>
      </c>
      <c r="B240" s="2" t="s">
        <v>284</v>
      </c>
      <c r="C240" s="49">
        <v>44325</v>
      </c>
      <c r="D240" s="2" t="s">
        <v>357</v>
      </c>
      <c r="E240" s="2" t="s">
        <v>173</v>
      </c>
      <c r="F240" s="2" t="s">
        <v>273</v>
      </c>
      <c r="G240" s="2">
        <v>2320</v>
      </c>
      <c r="H240" s="2" t="s">
        <v>91</v>
      </c>
      <c r="I240" s="2" t="s">
        <v>204</v>
      </c>
      <c r="J240" s="2">
        <v>3</v>
      </c>
      <c r="K240" s="2"/>
      <c r="M240" s="30" t="str">
        <f t="shared" si="12"/>
        <v>舟木愛公円盤投</v>
      </c>
      <c r="O240" s="1" t="e">
        <f>IF(M240=#REF!,0,1)</f>
        <v>#REF!</v>
      </c>
    </row>
    <row r="241" spans="1:15" hidden="1" x14ac:dyDescent="0.15">
      <c r="A241" s="2" t="s">
        <v>396</v>
      </c>
      <c r="B241" s="2" t="s">
        <v>284</v>
      </c>
      <c r="C241" s="52">
        <v>44338</v>
      </c>
      <c r="D241" s="2" t="s">
        <v>357</v>
      </c>
      <c r="E241" s="2" t="s">
        <v>163</v>
      </c>
      <c r="F241" s="2" t="s">
        <v>273</v>
      </c>
      <c r="G241" s="2">
        <v>848</v>
      </c>
      <c r="H241" s="2" t="s">
        <v>91</v>
      </c>
      <c r="I241" s="1" t="s">
        <v>677</v>
      </c>
      <c r="J241" s="2">
        <v>3</v>
      </c>
      <c r="K241" s="2"/>
      <c r="M241" s="30" t="str">
        <f t="shared" si="12"/>
        <v>舟木愛公砲丸投</v>
      </c>
      <c r="O241" s="1">
        <f t="shared" si="14"/>
        <v>1</v>
      </c>
    </row>
    <row r="242" spans="1:15" x14ac:dyDescent="0.15">
      <c r="A242" s="1" t="s">
        <v>505</v>
      </c>
      <c r="B242" s="1" t="s">
        <v>122</v>
      </c>
      <c r="C242" s="52">
        <v>44399</v>
      </c>
      <c r="D242" s="1" t="s">
        <v>239</v>
      </c>
      <c r="E242" s="1" t="s">
        <v>216</v>
      </c>
      <c r="F242" s="1" t="s">
        <v>219</v>
      </c>
      <c r="G242" s="1">
        <v>2503</v>
      </c>
      <c r="H242" s="1" t="s">
        <v>91</v>
      </c>
      <c r="I242" s="1" t="s">
        <v>220</v>
      </c>
      <c r="J242" s="1">
        <v>2</v>
      </c>
      <c r="M242" s="30" t="str">
        <f t="shared" si="12"/>
        <v>楯身成龍やり投</v>
      </c>
      <c r="O242" s="1" t="e">
        <f>IF(M242=#REF!,0,1)</f>
        <v>#REF!</v>
      </c>
    </row>
    <row r="243" spans="1:15" hidden="1" x14ac:dyDescent="0.15">
      <c r="A243" s="36" t="s">
        <v>396</v>
      </c>
      <c r="B243" s="36" t="s">
        <v>284</v>
      </c>
      <c r="C243" s="31">
        <v>44337</v>
      </c>
      <c r="D243" s="36" t="s">
        <v>239</v>
      </c>
      <c r="E243" s="36" t="s">
        <v>173</v>
      </c>
      <c r="F243" s="36" t="s">
        <v>219</v>
      </c>
      <c r="G243" s="36">
        <v>2288</v>
      </c>
      <c r="H243" s="36" t="s">
        <v>91</v>
      </c>
      <c r="I243" s="1" t="s">
        <v>689</v>
      </c>
      <c r="J243" s="36">
        <v>2</v>
      </c>
      <c r="K243" s="36"/>
      <c r="M243" s="30" t="str">
        <f t="shared" si="12"/>
        <v>楯身成龍円盤投</v>
      </c>
      <c r="O243" s="1">
        <f t="shared" si="14"/>
        <v>1</v>
      </c>
    </row>
    <row r="244" spans="1:15" hidden="1" x14ac:dyDescent="0.15">
      <c r="A244" s="1" t="s">
        <v>396</v>
      </c>
      <c r="B244" s="1" t="s">
        <v>122</v>
      </c>
      <c r="C244" s="52">
        <v>44428</v>
      </c>
      <c r="D244" s="1" t="s">
        <v>239</v>
      </c>
      <c r="E244" s="1" t="s">
        <v>163</v>
      </c>
      <c r="F244" s="1" t="s">
        <v>219</v>
      </c>
      <c r="G244" s="1">
        <v>990</v>
      </c>
      <c r="H244" s="1" t="s">
        <v>91</v>
      </c>
      <c r="I244" s="1" t="s">
        <v>689</v>
      </c>
      <c r="J244" s="1">
        <v>2</v>
      </c>
      <c r="M244" s="30" t="str">
        <f t="shared" si="12"/>
        <v>楯身成龍砲丸投</v>
      </c>
      <c r="O244" s="1" t="e">
        <f>IF(M244=#REF!,0,1)</f>
        <v>#REF!</v>
      </c>
    </row>
    <row r="245" spans="1:15" hidden="1" x14ac:dyDescent="0.15">
      <c r="A245" s="1" t="s">
        <v>440</v>
      </c>
      <c r="B245" s="1" t="s">
        <v>284</v>
      </c>
      <c r="C245" s="52">
        <v>44359</v>
      </c>
      <c r="D245" s="1" t="s">
        <v>108</v>
      </c>
      <c r="E245" s="1" t="s">
        <v>163</v>
      </c>
      <c r="F245" s="1" t="s">
        <v>184</v>
      </c>
      <c r="G245" s="1">
        <v>987</v>
      </c>
      <c r="H245" s="1" t="s">
        <v>91</v>
      </c>
      <c r="I245" s="1" t="s">
        <v>83</v>
      </c>
      <c r="J245" s="1">
        <v>3</v>
      </c>
      <c r="M245" s="30" t="str">
        <f t="shared" si="12"/>
        <v>小河美月砲丸投</v>
      </c>
      <c r="O245" s="1" t="e">
        <f>IF(M245=#REF!,0,1)</f>
        <v>#REF!</v>
      </c>
    </row>
    <row r="246" spans="1:15" x14ac:dyDescent="0.15">
      <c r="A246" s="1" t="s">
        <v>396</v>
      </c>
      <c r="B246" s="1" t="s">
        <v>122</v>
      </c>
      <c r="C246" s="52">
        <v>44428</v>
      </c>
      <c r="D246" s="1" t="s">
        <v>239</v>
      </c>
      <c r="E246" s="1" t="s">
        <v>216</v>
      </c>
      <c r="F246" s="1" t="s">
        <v>162</v>
      </c>
      <c r="G246" s="1">
        <v>3965</v>
      </c>
      <c r="H246" s="1" t="s">
        <v>91</v>
      </c>
      <c r="I246" s="1" t="s">
        <v>679</v>
      </c>
      <c r="J246" s="1">
        <v>1</v>
      </c>
      <c r="M246" s="30" t="str">
        <f t="shared" si="12"/>
        <v>小原拓真やり投</v>
      </c>
      <c r="O246" s="1" t="e">
        <f>IF(M246=#REF!,0,1)</f>
        <v>#REF!</v>
      </c>
    </row>
    <row r="247" spans="1:15" hidden="1" x14ac:dyDescent="0.15">
      <c r="A247" s="1" t="s">
        <v>545</v>
      </c>
      <c r="B247" s="1" t="s">
        <v>284</v>
      </c>
      <c r="C247" s="52">
        <v>44429</v>
      </c>
      <c r="D247" s="1" t="s">
        <v>108</v>
      </c>
      <c r="E247" s="1" t="s">
        <v>185</v>
      </c>
      <c r="F247" s="1" t="s">
        <v>186</v>
      </c>
      <c r="G247" s="1">
        <v>342</v>
      </c>
      <c r="H247" s="1" t="s">
        <v>91</v>
      </c>
      <c r="I247" s="1" t="s">
        <v>73</v>
      </c>
      <c r="J247" s="1">
        <v>2</v>
      </c>
      <c r="K247" s="1">
        <v>-0.3</v>
      </c>
      <c r="M247" s="30" t="str">
        <f t="shared" si="12"/>
        <v>小山実優走幅跳</v>
      </c>
      <c r="O247" s="1" t="e">
        <f>IF(M247=#REF!,0,1)</f>
        <v>#REF!</v>
      </c>
    </row>
    <row r="248" spans="1:15" x14ac:dyDescent="0.15">
      <c r="A248" s="1" t="s">
        <v>396</v>
      </c>
      <c r="B248" s="1" t="s">
        <v>284</v>
      </c>
      <c r="C248" s="52">
        <v>44337</v>
      </c>
      <c r="D248" s="1" t="s">
        <v>357</v>
      </c>
      <c r="E248" s="1" t="s">
        <v>216</v>
      </c>
      <c r="F248" s="1" t="s">
        <v>259</v>
      </c>
      <c r="G248" s="1">
        <v>2668</v>
      </c>
      <c r="H248" s="1" t="s">
        <v>91</v>
      </c>
      <c r="I248" s="1" t="s">
        <v>678</v>
      </c>
      <c r="J248" s="1">
        <v>2</v>
      </c>
      <c r="M248" s="30" t="str">
        <f t="shared" si="12"/>
        <v>小山理子やり投</v>
      </c>
      <c r="O248" s="1" t="e">
        <f>IF(M248=#REF!,0,1)</f>
        <v>#REF!</v>
      </c>
    </row>
    <row r="249" spans="1:15" hidden="1" x14ac:dyDescent="0.15">
      <c r="A249" s="1" t="s">
        <v>505</v>
      </c>
      <c r="B249" s="1" t="s">
        <v>122</v>
      </c>
      <c r="C249" s="52">
        <v>44399</v>
      </c>
      <c r="D249" s="1" t="s">
        <v>357</v>
      </c>
      <c r="E249" s="1" t="s">
        <v>173</v>
      </c>
      <c r="F249" s="1" t="s">
        <v>259</v>
      </c>
      <c r="G249" s="1">
        <v>1933</v>
      </c>
      <c r="H249" s="1" t="s">
        <v>91</v>
      </c>
      <c r="I249" s="1" t="s">
        <v>222</v>
      </c>
      <c r="J249" s="1">
        <v>2</v>
      </c>
      <c r="M249" s="30" t="str">
        <f t="shared" si="12"/>
        <v>小山理子円盤投</v>
      </c>
      <c r="O249" s="1" t="e">
        <f>IF(M249=#REF!,0,1)</f>
        <v>#REF!</v>
      </c>
    </row>
    <row r="250" spans="1:15" hidden="1" x14ac:dyDescent="0.15">
      <c r="A250" s="2" t="s">
        <v>333</v>
      </c>
      <c r="B250" s="2" t="s">
        <v>284</v>
      </c>
      <c r="C250" s="49">
        <v>44325</v>
      </c>
      <c r="D250" s="2" t="s">
        <v>357</v>
      </c>
      <c r="E250" s="2" t="s">
        <v>185</v>
      </c>
      <c r="F250" s="2" t="s">
        <v>259</v>
      </c>
      <c r="G250" s="2">
        <v>400</v>
      </c>
      <c r="H250" s="2" t="s">
        <v>91</v>
      </c>
      <c r="I250" s="2" t="s">
        <v>222</v>
      </c>
      <c r="J250" s="2">
        <v>2</v>
      </c>
      <c r="K250" s="2">
        <v>-0.7</v>
      </c>
      <c r="M250" s="30" t="str">
        <f t="shared" si="12"/>
        <v>小山理子走幅跳</v>
      </c>
      <c r="O250" s="1" t="e">
        <f>IF(M250=#REF!,0,1)</f>
        <v>#REF!</v>
      </c>
    </row>
    <row r="251" spans="1:15" x14ac:dyDescent="0.15">
      <c r="A251" s="2" t="s">
        <v>333</v>
      </c>
      <c r="B251" s="2" t="s">
        <v>284</v>
      </c>
      <c r="C251" s="49">
        <v>44324</v>
      </c>
      <c r="D251" s="2" t="s">
        <v>239</v>
      </c>
      <c r="E251" s="2" t="s">
        <v>216</v>
      </c>
      <c r="F251" s="2" t="s">
        <v>104</v>
      </c>
      <c r="G251" s="2">
        <v>4222</v>
      </c>
      <c r="H251" s="2" t="s">
        <v>91</v>
      </c>
      <c r="I251" s="2" t="s">
        <v>336</v>
      </c>
      <c r="J251" s="2">
        <v>1</v>
      </c>
      <c r="K251" s="2"/>
      <c r="M251" s="30" t="str">
        <f t="shared" si="12"/>
        <v>小助川智博やり投</v>
      </c>
      <c r="O251" s="1">
        <f t="shared" ref="O251:O276" si="15">IF(M251=M250,0,1)</f>
        <v>1</v>
      </c>
    </row>
    <row r="252" spans="1:15" hidden="1" x14ac:dyDescent="0.15">
      <c r="A252" s="1" t="s">
        <v>549</v>
      </c>
      <c r="B252" s="1" t="s">
        <v>122</v>
      </c>
      <c r="C252" s="52">
        <v>44429</v>
      </c>
      <c r="D252" s="1" t="s">
        <v>239</v>
      </c>
      <c r="E252" s="1" t="s">
        <v>173</v>
      </c>
      <c r="F252" s="1" t="s">
        <v>104</v>
      </c>
      <c r="G252" s="1">
        <v>2571</v>
      </c>
      <c r="H252" s="1" t="s">
        <v>91</v>
      </c>
      <c r="I252" s="1" t="s">
        <v>682</v>
      </c>
      <c r="J252" s="1">
        <v>1</v>
      </c>
      <c r="M252" s="30" t="str">
        <f t="shared" si="12"/>
        <v>小助川智博円盤投</v>
      </c>
      <c r="O252" s="1" t="e">
        <f>IF(M252=#REF!,0,1)</f>
        <v>#REF!</v>
      </c>
    </row>
    <row r="253" spans="1:15" hidden="1" x14ac:dyDescent="0.15">
      <c r="A253" s="1" t="s">
        <v>119</v>
      </c>
      <c r="B253" s="1" t="s">
        <v>122</v>
      </c>
      <c r="C253" s="52">
        <v>44374</v>
      </c>
      <c r="D253" s="1" t="s">
        <v>108</v>
      </c>
      <c r="E253" s="1" t="s">
        <v>163</v>
      </c>
      <c r="F253" s="1" t="s">
        <v>142</v>
      </c>
      <c r="G253" s="1">
        <v>908</v>
      </c>
      <c r="H253" s="1" t="s">
        <v>91</v>
      </c>
      <c r="I253" s="1" t="s">
        <v>88</v>
      </c>
      <c r="J253" s="1">
        <v>3</v>
      </c>
      <c r="M253" s="30" t="str">
        <f t="shared" si="12"/>
        <v>小沼奈月砲丸投</v>
      </c>
      <c r="O253" s="1" t="e">
        <f>IF(M253=#REF!,0,1)</f>
        <v>#REF!</v>
      </c>
    </row>
    <row r="254" spans="1:15" hidden="1" x14ac:dyDescent="0.15">
      <c r="A254" s="1" t="s">
        <v>585</v>
      </c>
      <c r="B254" s="1" t="s">
        <v>586</v>
      </c>
      <c r="C254" s="52">
        <v>44472</v>
      </c>
      <c r="D254" s="1" t="s">
        <v>357</v>
      </c>
      <c r="E254" s="1" t="s">
        <v>236</v>
      </c>
      <c r="F254" s="1" t="s">
        <v>636</v>
      </c>
      <c r="G254" s="1">
        <v>872</v>
      </c>
      <c r="H254" s="1" t="s">
        <v>91</v>
      </c>
      <c r="I254" s="1" t="s">
        <v>322</v>
      </c>
      <c r="J254" s="1">
        <v>1</v>
      </c>
      <c r="M254" s="30" t="str">
        <f t="shared" si="12"/>
        <v>小谷渉悟ハンマー投</v>
      </c>
      <c r="O254" s="1" t="e">
        <f>IF(M254=#REF!,0,1)</f>
        <v>#REF!</v>
      </c>
    </row>
    <row r="255" spans="1:15" hidden="1" x14ac:dyDescent="0.15">
      <c r="A255" s="1" t="s">
        <v>572</v>
      </c>
      <c r="B255" s="1" t="s">
        <v>284</v>
      </c>
      <c r="C255" s="52">
        <v>44430</v>
      </c>
      <c r="D255" s="1" t="s">
        <v>99</v>
      </c>
      <c r="E255" s="1" t="s">
        <v>290</v>
      </c>
      <c r="F255" s="1" t="s">
        <v>574</v>
      </c>
      <c r="G255" s="1">
        <v>2099</v>
      </c>
      <c r="H255" s="1" t="s">
        <v>91</v>
      </c>
      <c r="I255" s="1" t="s">
        <v>81</v>
      </c>
      <c r="J255" s="1">
        <v>1</v>
      </c>
      <c r="M255" s="30" t="str">
        <f t="shared" si="12"/>
        <v>小田琉芽ｼﾞｬﾍﾞﾘｯｸｽﾛｰ</v>
      </c>
      <c r="O255" s="1">
        <f t="shared" si="15"/>
        <v>1</v>
      </c>
    </row>
    <row r="256" spans="1:15" hidden="1" x14ac:dyDescent="0.15">
      <c r="A256" s="1" t="s">
        <v>585</v>
      </c>
      <c r="B256" s="1" t="s">
        <v>586</v>
      </c>
      <c r="C256" s="52">
        <v>44472</v>
      </c>
      <c r="D256" s="1" t="s">
        <v>313</v>
      </c>
      <c r="E256" s="1" t="s">
        <v>236</v>
      </c>
      <c r="F256" s="1" t="s">
        <v>620</v>
      </c>
      <c r="G256" s="1">
        <v>3887</v>
      </c>
      <c r="H256" s="1" t="s">
        <v>91</v>
      </c>
      <c r="I256" s="1" t="s">
        <v>318</v>
      </c>
      <c r="J256" s="1">
        <v>6</v>
      </c>
      <c r="M256" s="30" t="str">
        <f t="shared" si="12"/>
        <v>小畠正宗ハンマー投</v>
      </c>
      <c r="O256" s="1">
        <f t="shared" si="15"/>
        <v>1</v>
      </c>
    </row>
    <row r="257" spans="1:15" hidden="1" x14ac:dyDescent="0.15">
      <c r="A257" s="2" t="s">
        <v>440</v>
      </c>
      <c r="B257" s="2" t="s">
        <v>284</v>
      </c>
      <c r="C257" s="49">
        <v>44358</v>
      </c>
      <c r="D257" s="2" t="s">
        <v>99</v>
      </c>
      <c r="E257" s="2" t="s">
        <v>185</v>
      </c>
      <c r="F257" s="2" t="s">
        <v>96</v>
      </c>
      <c r="G257" s="2">
        <v>469</v>
      </c>
      <c r="H257" s="2" t="s">
        <v>91</v>
      </c>
      <c r="I257" s="2" t="s">
        <v>73</v>
      </c>
      <c r="J257" s="2">
        <v>3</v>
      </c>
      <c r="K257" s="2">
        <v>1.1000000000000001</v>
      </c>
      <c r="M257" s="30" t="str">
        <f t="shared" si="12"/>
        <v>小番蒼太走幅跳</v>
      </c>
      <c r="O257" s="1">
        <f t="shared" si="15"/>
        <v>1</v>
      </c>
    </row>
    <row r="258" spans="1:15" hidden="1" x14ac:dyDescent="0.15">
      <c r="A258" s="1" t="s">
        <v>440</v>
      </c>
      <c r="B258" s="1" t="s">
        <v>284</v>
      </c>
      <c r="C258" s="52">
        <v>44358</v>
      </c>
      <c r="D258" s="1" t="s">
        <v>108</v>
      </c>
      <c r="E258" s="1" t="s">
        <v>185</v>
      </c>
      <c r="F258" s="1" t="s">
        <v>154</v>
      </c>
      <c r="G258" s="1">
        <v>383</v>
      </c>
      <c r="H258" s="1" t="s">
        <v>91</v>
      </c>
      <c r="I258" s="1" t="s">
        <v>107</v>
      </c>
      <c r="J258" s="1">
        <v>3</v>
      </c>
      <c r="K258" s="1">
        <v>0.5</v>
      </c>
      <c r="M258" s="30" t="str">
        <f t="shared" ref="M258:M321" si="16">F258&amp;E258</f>
        <v>小木若菜走幅跳</v>
      </c>
      <c r="O258" s="1" t="e">
        <f>IF(M258=#REF!,0,1)</f>
        <v>#REF!</v>
      </c>
    </row>
    <row r="259" spans="1:15" hidden="1" x14ac:dyDescent="0.15">
      <c r="A259" s="2" t="s">
        <v>396</v>
      </c>
      <c r="B259" s="2" t="s">
        <v>284</v>
      </c>
      <c r="C259" s="49">
        <v>44336</v>
      </c>
      <c r="D259" s="2" t="s">
        <v>357</v>
      </c>
      <c r="E259" s="2" t="s">
        <v>185</v>
      </c>
      <c r="F259" s="2" t="s">
        <v>296</v>
      </c>
      <c r="G259" s="2">
        <v>495</v>
      </c>
      <c r="H259" s="2" t="s">
        <v>91</v>
      </c>
      <c r="I259" s="2" t="s">
        <v>208</v>
      </c>
      <c r="J259" s="2">
        <v>3</v>
      </c>
      <c r="K259" s="2">
        <v>-1</v>
      </c>
      <c r="M259" s="30" t="str">
        <f t="shared" si="16"/>
        <v>小野寺萌華走幅跳</v>
      </c>
      <c r="O259" s="1" t="e">
        <f>IF(M259=#REF!,0,1)</f>
        <v>#REF!</v>
      </c>
    </row>
    <row r="260" spans="1:15" hidden="1" x14ac:dyDescent="0.15">
      <c r="A260" s="1" t="s">
        <v>585</v>
      </c>
      <c r="B260" s="1" t="s">
        <v>586</v>
      </c>
      <c r="C260" s="52">
        <v>44472</v>
      </c>
      <c r="D260" s="1" t="s">
        <v>313</v>
      </c>
      <c r="E260" s="1" t="s">
        <v>185</v>
      </c>
      <c r="F260" s="1" t="s">
        <v>604</v>
      </c>
      <c r="G260" s="1">
        <v>322</v>
      </c>
      <c r="H260" s="1" t="s">
        <v>91</v>
      </c>
      <c r="I260" s="1" t="s">
        <v>318</v>
      </c>
      <c r="J260" s="1">
        <v>3</v>
      </c>
      <c r="K260" s="1">
        <v>0</v>
      </c>
      <c r="M260" s="30" t="str">
        <f t="shared" si="16"/>
        <v>小野寺琉稀走幅跳</v>
      </c>
      <c r="O260" s="1" t="e">
        <f>IF(M260=#REF!,0,1)</f>
        <v>#REF!</v>
      </c>
    </row>
    <row r="261" spans="1:15" hidden="1" x14ac:dyDescent="0.15">
      <c r="A261" s="1" t="s">
        <v>572</v>
      </c>
      <c r="B261" s="1" t="s">
        <v>284</v>
      </c>
      <c r="C261" s="52">
        <v>44430</v>
      </c>
      <c r="D261" s="1" t="s">
        <v>99</v>
      </c>
      <c r="E261" s="1" t="s">
        <v>163</v>
      </c>
      <c r="F261" s="1" t="s">
        <v>165</v>
      </c>
      <c r="G261" s="1">
        <v>739</v>
      </c>
      <c r="H261" s="1" t="s">
        <v>91</v>
      </c>
      <c r="I261" s="1" t="s">
        <v>71</v>
      </c>
      <c r="J261" s="1">
        <v>2</v>
      </c>
      <c r="M261" s="30" t="str">
        <f t="shared" si="16"/>
        <v>小野天嶺砲丸投</v>
      </c>
      <c r="O261" s="1">
        <f t="shared" si="15"/>
        <v>1</v>
      </c>
    </row>
    <row r="262" spans="1:15" hidden="1" x14ac:dyDescent="0.15">
      <c r="A262" s="1" t="s">
        <v>119</v>
      </c>
      <c r="B262" s="1" t="s">
        <v>122</v>
      </c>
      <c r="C262" s="52">
        <v>44373</v>
      </c>
      <c r="D262" s="1" t="s">
        <v>99</v>
      </c>
      <c r="E262" s="1" t="s">
        <v>163</v>
      </c>
      <c r="F262" s="1" t="s">
        <v>170</v>
      </c>
      <c r="G262" s="1">
        <v>963</v>
      </c>
      <c r="H262" s="1" t="s">
        <v>91</v>
      </c>
      <c r="I262" s="1" t="s">
        <v>71</v>
      </c>
      <c r="J262" s="1">
        <v>3</v>
      </c>
      <c r="M262" s="30" t="str">
        <f t="shared" si="16"/>
        <v>小林樹生砲丸投</v>
      </c>
      <c r="O262" s="1" t="e">
        <f>IF(M262=#REF!,0,1)</f>
        <v>#REF!</v>
      </c>
    </row>
    <row r="263" spans="1:15" hidden="1" x14ac:dyDescent="0.15">
      <c r="A263" s="1" t="s">
        <v>505</v>
      </c>
      <c r="B263" s="1" t="s">
        <v>122</v>
      </c>
      <c r="C263" s="52">
        <v>44394</v>
      </c>
      <c r="D263" s="1" t="s">
        <v>108</v>
      </c>
      <c r="E263" s="1" t="s">
        <v>185</v>
      </c>
      <c r="F263" s="1" t="s">
        <v>515</v>
      </c>
      <c r="G263" s="1">
        <v>447</v>
      </c>
      <c r="H263" s="1" t="s">
        <v>91</v>
      </c>
      <c r="I263" s="1" t="s">
        <v>98</v>
      </c>
      <c r="J263" s="1">
        <v>3</v>
      </c>
      <c r="K263" s="1">
        <v>1.6</v>
      </c>
      <c r="M263" s="30" t="str">
        <f t="shared" si="16"/>
        <v>小林澪走幅跳</v>
      </c>
      <c r="O263" s="1" t="e">
        <f>IF(M263=#REF!,0,1)</f>
        <v>#REF!</v>
      </c>
    </row>
    <row r="264" spans="1:15" hidden="1" x14ac:dyDescent="0.15">
      <c r="A264" s="2" t="s">
        <v>440</v>
      </c>
      <c r="B264" s="2" t="s">
        <v>284</v>
      </c>
      <c r="C264" s="49">
        <v>44358</v>
      </c>
      <c r="D264" s="2" t="s">
        <v>99</v>
      </c>
      <c r="E264" s="2" t="s">
        <v>163</v>
      </c>
      <c r="F264" s="2" t="s">
        <v>454</v>
      </c>
      <c r="G264" s="2">
        <v>628</v>
      </c>
      <c r="H264" s="2" t="s">
        <v>91</v>
      </c>
      <c r="I264" s="2" t="s">
        <v>74</v>
      </c>
      <c r="J264" s="2">
        <v>3</v>
      </c>
      <c r="K264" s="2"/>
      <c r="M264" s="30" t="str">
        <f t="shared" si="16"/>
        <v>松井凌雅砲丸投</v>
      </c>
      <c r="O264" s="1">
        <f t="shared" si="15"/>
        <v>1</v>
      </c>
    </row>
    <row r="265" spans="1:15" x14ac:dyDescent="0.15">
      <c r="A265" s="1" t="s">
        <v>527</v>
      </c>
      <c r="B265" s="1" t="s">
        <v>284</v>
      </c>
      <c r="C265" s="52">
        <v>44417</v>
      </c>
      <c r="D265" s="1" t="s">
        <v>239</v>
      </c>
      <c r="E265" s="1" t="s">
        <v>216</v>
      </c>
      <c r="F265" s="1" t="s">
        <v>537</v>
      </c>
      <c r="G265" s="1">
        <v>3238</v>
      </c>
      <c r="H265" s="1" t="s">
        <v>91</v>
      </c>
      <c r="I265" s="1" t="s">
        <v>336</v>
      </c>
      <c r="J265" s="1">
        <v>1</v>
      </c>
      <c r="M265" s="30" t="str">
        <f t="shared" si="16"/>
        <v>松原由樹やり投</v>
      </c>
      <c r="O265" s="1">
        <f t="shared" si="15"/>
        <v>1</v>
      </c>
    </row>
    <row r="266" spans="1:15" hidden="1" x14ac:dyDescent="0.15">
      <c r="A266" s="1" t="s">
        <v>396</v>
      </c>
      <c r="B266" s="1" t="s">
        <v>122</v>
      </c>
      <c r="C266" s="52">
        <v>44428</v>
      </c>
      <c r="D266" s="1" t="s">
        <v>239</v>
      </c>
      <c r="E266" s="1" t="s">
        <v>163</v>
      </c>
      <c r="F266" s="1" t="s">
        <v>537</v>
      </c>
      <c r="G266" s="1">
        <v>876</v>
      </c>
      <c r="H266" s="1" t="s">
        <v>91</v>
      </c>
      <c r="I266" s="1" t="s">
        <v>682</v>
      </c>
      <c r="J266" s="1">
        <v>1</v>
      </c>
      <c r="M266" s="30" t="str">
        <f t="shared" si="16"/>
        <v>松原由樹砲丸投</v>
      </c>
      <c r="O266" s="1" t="e">
        <f>IF(M266=#REF!,0,1)</f>
        <v>#REF!</v>
      </c>
    </row>
    <row r="267" spans="1:15" hidden="1" x14ac:dyDescent="0.15">
      <c r="A267" s="1" t="s">
        <v>119</v>
      </c>
      <c r="B267" s="1" t="s">
        <v>122</v>
      </c>
      <c r="C267" s="52">
        <v>44374</v>
      </c>
      <c r="D267" s="1" t="s">
        <v>99</v>
      </c>
      <c r="E267" s="1" t="s">
        <v>290</v>
      </c>
      <c r="F267" s="1" t="s">
        <v>130</v>
      </c>
      <c r="G267" s="1">
        <v>2879</v>
      </c>
      <c r="H267" s="1" t="s">
        <v>91</v>
      </c>
      <c r="I267" s="1" t="s">
        <v>74</v>
      </c>
      <c r="J267" s="1">
        <v>3</v>
      </c>
      <c r="M267" s="30" t="str">
        <f t="shared" si="16"/>
        <v>松田陽向太ｼﾞｬﾍﾞﾘｯｸｽﾛｰ</v>
      </c>
      <c r="O267" s="1" t="e">
        <f>IF(M267=#REF!,0,1)</f>
        <v>#REF!</v>
      </c>
    </row>
    <row r="268" spans="1:15" hidden="1" x14ac:dyDescent="0.15">
      <c r="A268" s="1" t="s">
        <v>505</v>
      </c>
      <c r="B268" s="1" t="s">
        <v>122</v>
      </c>
      <c r="C268" s="52">
        <v>44394</v>
      </c>
      <c r="D268" s="1" t="s">
        <v>99</v>
      </c>
      <c r="E268" s="1" t="s">
        <v>163</v>
      </c>
      <c r="F268" s="1" t="s">
        <v>130</v>
      </c>
      <c r="G268" s="1">
        <v>906</v>
      </c>
      <c r="H268" s="1" t="s">
        <v>91</v>
      </c>
      <c r="I268" s="1" t="s">
        <v>74</v>
      </c>
      <c r="J268" s="1">
        <v>3</v>
      </c>
      <c r="M268" s="30" t="str">
        <f t="shared" si="16"/>
        <v>松田陽向太砲丸投</v>
      </c>
      <c r="O268" s="1" t="e">
        <f>IF(M268=#REF!,0,1)</f>
        <v>#REF!</v>
      </c>
    </row>
    <row r="269" spans="1:15" hidden="1" x14ac:dyDescent="0.15">
      <c r="A269" s="1" t="s">
        <v>505</v>
      </c>
      <c r="B269" s="1" t="s">
        <v>122</v>
      </c>
      <c r="C269" s="52">
        <v>44399</v>
      </c>
      <c r="D269" s="1" t="s">
        <v>233</v>
      </c>
      <c r="E269" s="1" t="s">
        <v>185</v>
      </c>
      <c r="F269" s="1" t="s">
        <v>517</v>
      </c>
      <c r="G269" s="1">
        <v>560</v>
      </c>
      <c r="H269" s="1" t="s">
        <v>91</v>
      </c>
      <c r="I269" s="1" t="s">
        <v>518</v>
      </c>
      <c r="J269" s="1" t="s">
        <v>232</v>
      </c>
      <c r="K269" s="1">
        <v>1.4</v>
      </c>
      <c r="M269" s="30" t="str">
        <f t="shared" si="16"/>
        <v>松田侑也走幅跳</v>
      </c>
      <c r="O269" s="1" t="e">
        <f>IF(M269=#REF!,0,1)</f>
        <v>#REF!</v>
      </c>
    </row>
    <row r="270" spans="1:15" x14ac:dyDescent="0.15">
      <c r="A270" s="1" t="s">
        <v>654</v>
      </c>
      <c r="B270" s="1" t="s">
        <v>122</v>
      </c>
      <c r="C270" s="52">
        <v>44478</v>
      </c>
      <c r="D270" s="1" t="s">
        <v>239</v>
      </c>
      <c r="E270" s="1" t="s">
        <v>216</v>
      </c>
      <c r="F270" s="1" t="s">
        <v>420</v>
      </c>
      <c r="G270" s="1">
        <v>2226</v>
      </c>
      <c r="H270" s="1" t="s">
        <v>91</v>
      </c>
      <c r="I270" s="1" t="s">
        <v>206</v>
      </c>
      <c r="J270" s="1">
        <v>1</v>
      </c>
      <c r="M270" s="30" t="str">
        <f t="shared" si="16"/>
        <v>松本亮介やり投</v>
      </c>
      <c r="O270" s="1" t="e">
        <f>IF(M270=#REF!,0,1)</f>
        <v>#REF!</v>
      </c>
    </row>
    <row r="271" spans="1:15" hidden="1" x14ac:dyDescent="0.15">
      <c r="A271" s="1" t="s">
        <v>654</v>
      </c>
      <c r="B271" s="1" t="s">
        <v>122</v>
      </c>
      <c r="C271" s="52">
        <v>44479</v>
      </c>
      <c r="D271" s="1" t="s">
        <v>239</v>
      </c>
      <c r="E271" s="1" t="s">
        <v>173</v>
      </c>
      <c r="F271" s="1" t="s">
        <v>663</v>
      </c>
      <c r="G271" s="1">
        <v>2037</v>
      </c>
      <c r="H271" s="1" t="s">
        <v>91</v>
      </c>
      <c r="I271" s="1" t="s">
        <v>342</v>
      </c>
      <c r="J271" s="1">
        <v>2</v>
      </c>
      <c r="M271" s="30" t="str">
        <f t="shared" si="16"/>
        <v>松澤悠斗円盤投</v>
      </c>
      <c r="O271" s="1" t="e">
        <f>IF(M271=#REF!,0,1)</f>
        <v>#REF!</v>
      </c>
    </row>
    <row r="272" spans="1:15" x14ac:dyDescent="0.15">
      <c r="A272" s="1" t="s">
        <v>396</v>
      </c>
      <c r="B272" s="1" t="s">
        <v>122</v>
      </c>
      <c r="C272" s="52">
        <v>44428</v>
      </c>
      <c r="D272" s="1" t="s">
        <v>239</v>
      </c>
      <c r="E272" s="1" t="s">
        <v>216</v>
      </c>
      <c r="F272" s="1" t="s">
        <v>403</v>
      </c>
      <c r="G272" s="1">
        <v>2043</v>
      </c>
      <c r="H272" s="1" t="s">
        <v>91</v>
      </c>
      <c r="I272" s="2" t="s">
        <v>686</v>
      </c>
      <c r="J272" s="1">
        <v>1</v>
      </c>
      <c r="M272" s="30" t="str">
        <f t="shared" si="16"/>
        <v>上伊澤渉やり投</v>
      </c>
      <c r="O272" s="1">
        <f t="shared" si="15"/>
        <v>1</v>
      </c>
    </row>
    <row r="273" spans="1:15" hidden="1" x14ac:dyDescent="0.15">
      <c r="A273" s="1" t="s">
        <v>505</v>
      </c>
      <c r="B273" s="1" t="s">
        <v>122</v>
      </c>
      <c r="C273" s="52">
        <v>44399</v>
      </c>
      <c r="D273" s="1" t="s">
        <v>239</v>
      </c>
      <c r="E273" s="1" t="s">
        <v>185</v>
      </c>
      <c r="F273" s="1" t="s">
        <v>403</v>
      </c>
      <c r="G273" s="1">
        <v>427</v>
      </c>
      <c r="H273" s="1" t="s">
        <v>91</v>
      </c>
      <c r="I273" s="1" t="s">
        <v>206</v>
      </c>
      <c r="J273" s="1">
        <v>1</v>
      </c>
      <c r="K273" s="1">
        <v>1.3</v>
      </c>
      <c r="M273" s="30" t="str">
        <f t="shared" si="16"/>
        <v>上伊澤渉走幅跳</v>
      </c>
      <c r="O273" s="1" t="e">
        <f>IF(M273=#REF!,0,1)</f>
        <v>#REF!</v>
      </c>
    </row>
    <row r="274" spans="1:15" hidden="1" x14ac:dyDescent="0.15">
      <c r="A274" s="1" t="s">
        <v>585</v>
      </c>
      <c r="B274" s="1" t="s">
        <v>586</v>
      </c>
      <c r="C274" s="52">
        <v>44472</v>
      </c>
      <c r="D274" s="1" t="s">
        <v>313</v>
      </c>
      <c r="E274" s="1" t="s">
        <v>236</v>
      </c>
      <c r="F274" s="1" t="s">
        <v>626</v>
      </c>
      <c r="G274" s="1">
        <v>3282</v>
      </c>
      <c r="H274" s="1" t="s">
        <v>91</v>
      </c>
      <c r="I274" s="1" t="s">
        <v>622</v>
      </c>
      <c r="J274" s="1">
        <v>4</v>
      </c>
      <c r="M274" s="30" t="str">
        <f t="shared" si="16"/>
        <v>上原智葵ハンマー投</v>
      </c>
      <c r="O274" s="1" t="e">
        <f>IF(M274=#REF!,0,1)</f>
        <v>#REF!</v>
      </c>
    </row>
    <row r="275" spans="1:15" hidden="1" x14ac:dyDescent="0.15">
      <c r="A275" s="1" t="s">
        <v>585</v>
      </c>
      <c r="B275" s="1" t="s">
        <v>586</v>
      </c>
      <c r="C275" s="52">
        <v>44472</v>
      </c>
      <c r="D275" s="1" t="s">
        <v>313</v>
      </c>
      <c r="E275" s="1" t="s">
        <v>236</v>
      </c>
      <c r="F275" s="1" t="s">
        <v>621</v>
      </c>
      <c r="G275" s="1">
        <v>4105</v>
      </c>
      <c r="H275" s="1" t="s">
        <v>91</v>
      </c>
      <c r="I275" s="1" t="s">
        <v>622</v>
      </c>
      <c r="J275" s="1">
        <v>6</v>
      </c>
      <c r="M275" s="30" t="str">
        <f t="shared" si="16"/>
        <v>上原佑葵ハンマー投</v>
      </c>
      <c r="O275" s="1">
        <f t="shared" si="15"/>
        <v>1</v>
      </c>
    </row>
    <row r="276" spans="1:15" hidden="1" x14ac:dyDescent="0.15">
      <c r="A276" s="1" t="s">
        <v>396</v>
      </c>
      <c r="B276" s="1" t="s">
        <v>122</v>
      </c>
      <c r="C276" s="52">
        <v>44428</v>
      </c>
      <c r="D276" s="1" t="s">
        <v>357</v>
      </c>
      <c r="E276" s="1" t="s">
        <v>185</v>
      </c>
      <c r="F276" s="1" t="s">
        <v>426</v>
      </c>
      <c r="G276" s="1">
        <v>339</v>
      </c>
      <c r="H276" s="1" t="s">
        <v>91</v>
      </c>
      <c r="I276" s="1" t="s">
        <v>682</v>
      </c>
      <c r="J276" s="1">
        <v>1</v>
      </c>
      <c r="K276" s="1">
        <v>2</v>
      </c>
      <c r="M276" s="30" t="str">
        <f t="shared" si="16"/>
        <v>上川真海走幅跳</v>
      </c>
      <c r="O276" s="1">
        <f t="shared" si="15"/>
        <v>1</v>
      </c>
    </row>
    <row r="277" spans="1:15" x14ac:dyDescent="0.15">
      <c r="A277" s="1" t="s">
        <v>654</v>
      </c>
      <c r="B277" s="1" t="s">
        <v>122</v>
      </c>
      <c r="C277" s="52">
        <v>44478</v>
      </c>
      <c r="D277" s="1" t="s">
        <v>357</v>
      </c>
      <c r="E277" s="1" t="s">
        <v>216</v>
      </c>
      <c r="F277" s="1" t="s">
        <v>281</v>
      </c>
      <c r="G277" s="1">
        <v>3130</v>
      </c>
      <c r="H277" s="1" t="s">
        <v>91</v>
      </c>
      <c r="I277" s="1" t="s">
        <v>218</v>
      </c>
      <c r="J277" s="1">
        <v>3</v>
      </c>
      <c r="M277" s="30" t="str">
        <f t="shared" si="16"/>
        <v>森愛梨やり投</v>
      </c>
      <c r="O277" s="1" t="e">
        <f>IF(M277=#REF!,0,1)</f>
        <v>#REF!</v>
      </c>
    </row>
    <row r="278" spans="1:15" hidden="1" x14ac:dyDescent="0.15">
      <c r="A278" s="1" t="s">
        <v>585</v>
      </c>
      <c r="B278" s="1" t="s">
        <v>586</v>
      </c>
      <c r="C278" s="52">
        <v>44472</v>
      </c>
      <c r="D278" s="1" t="s">
        <v>313</v>
      </c>
      <c r="E278" s="1" t="s">
        <v>185</v>
      </c>
      <c r="F278" s="1" t="s">
        <v>612</v>
      </c>
      <c r="G278" s="1">
        <v>312</v>
      </c>
      <c r="H278" s="1" t="s">
        <v>91</v>
      </c>
      <c r="I278" s="1" t="s">
        <v>608</v>
      </c>
      <c r="J278" s="1">
        <v>6</v>
      </c>
      <c r="K278" s="1">
        <v>0</v>
      </c>
      <c r="M278" s="30" t="str">
        <f t="shared" si="16"/>
        <v>森一馬走幅跳</v>
      </c>
      <c r="O278" s="1" t="e">
        <f>IF(M278=#REF!,0,1)</f>
        <v>#REF!</v>
      </c>
    </row>
    <row r="279" spans="1:15" hidden="1" x14ac:dyDescent="0.15">
      <c r="A279" s="1" t="s">
        <v>585</v>
      </c>
      <c r="B279" s="1" t="s">
        <v>586</v>
      </c>
      <c r="C279" s="52">
        <v>44472</v>
      </c>
      <c r="D279" s="1" t="s">
        <v>313</v>
      </c>
      <c r="E279" s="1" t="s">
        <v>236</v>
      </c>
      <c r="F279" s="1" t="s">
        <v>634</v>
      </c>
      <c r="G279" s="1">
        <v>1397</v>
      </c>
      <c r="H279" s="1" t="s">
        <v>91</v>
      </c>
      <c r="I279" s="1" t="s">
        <v>322</v>
      </c>
      <c r="J279" s="1">
        <v>2</v>
      </c>
      <c r="M279" s="30" t="str">
        <f t="shared" si="16"/>
        <v>森介良ハンマー投</v>
      </c>
      <c r="O279" s="1">
        <f t="shared" ref="O279:O306" si="17">IF(M279=M278,0,1)</f>
        <v>1</v>
      </c>
    </row>
    <row r="280" spans="1:15" hidden="1" x14ac:dyDescent="0.15">
      <c r="A280" s="1" t="s">
        <v>527</v>
      </c>
      <c r="B280" s="1" t="s">
        <v>284</v>
      </c>
      <c r="C280" s="52">
        <v>44417</v>
      </c>
      <c r="D280" s="1" t="s">
        <v>239</v>
      </c>
      <c r="E280" s="1" t="s">
        <v>236</v>
      </c>
      <c r="F280" s="1" t="s">
        <v>256</v>
      </c>
      <c r="G280" s="1">
        <v>2950</v>
      </c>
      <c r="H280" s="1" t="s">
        <v>91</v>
      </c>
      <c r="I280" s="1" t="s">
        <v>204</v>
      </c>
      <c r="J280" s="1">
        <v>2</v>
      </c>
      <c r="M280" s="30" t="str">
        <f t="shared" si="16"/>
        <v>森聖樹ハンマー投</v>
      </c>
      <c r="O280" s="1">
        <f t="shared" si="17"/>
        <v>1</v>
      </c>
    </row>
    <row r="281" spans="1:15" hidden="1" x14ac:dyDescent="0.15">
      <c r="A281" s="1" t="s">
        <v>396</v>
      </c>
      <c r="B281" s="1" t="s">
        <v>122</v>
      </c>
      <c r="C281" s="52">
        <v>44428</v>
      </c>
      <c r="D281" s="1" t="s">
        <v>239</v>
      </c>
      <c r="E281" s="1" t="s">
        <v>163</v>
      </c>
      <c r="F281" s="1" t="s">
        <v>256</v>
      </c>
      <c r="G281" s="1">
        <v>651</v>
      </c>
      <c r="H281" s="1" t="s">
        <v>91</v>
      </c>
      <c r="I281" s="1" t="s">
        <v>677</v>
      </c>
      <c r="J281" s="1">
        <v>2</v>
      </c>
      <c r="M281" s="30" t="str">
        <f t="shared" si="16"/>
        <v>森聖樹砲丸投</v>
      </c>
      <c r="O281" s="1" t="e">
        <f>IF(M281=#REF!,0,1)</f>
        <v>#REF!</v>
      </c>
    </row>
    <row r="282" spans="1:15" hidden="1" x14ac:dyDescent="0.15">
      <c r="A282" s="1" t="s">
        <v>585</v>
      </c>
      <c r="B282" s="1" t="s">
        <v>586</v>
      </c>
      <c r="C282" s="52">
        <v>44472</v>
      </c>
      <c r="D282" s="1" t="s">
        <v>309</v>
      </c>
      <c r="E282" s="1" t="s">
        <v>236</v>
      </c>
      <c r="F282" s="1" t="s">
        <v>653</v>
      </c>
      <c r="G282" s="1">
        <v>2142</v>
      </c>
      <c r="H282" s="1" t="s">
        <v>91</v>
      </c>
      <c r="I282" s="1" t="s">
        <v>608</v>
      </c>
      <c r="J282" s="1">
        <v>5</v>
      </c>
      <c r="M282" s="30" t="str">
        <f t="shared" si="16"/>
        <v>森妃依ハンマー投</v>
      </c>
      <c r="O282" s="1" t="e">
        <f>IF(M282=#REF!,0,1)</f>
        <v>#REF!</v>
      </c>
    </row>
    <row r="283" spans="1:15" hidden="1" x14ac:dyDescent="0.15">
      <c r="A283" s="1" t="s">
        <v>551</v>
      </c>
      <c r="B283" s="1" t="s">
        <v>552</v>
      </c>
      <c r="C283" s="52">
        <v>44429</v>
      </c>
      <c r="D283" s="1" t="s">
        <v>233</v>
      </c>
      <c r="E283" s="1" t="s">
        <v>185</v>
      </c>
      <c r="F283" s="1" t="s">
        <v>553</v>
      </c>
      <c r="G283" s="1">
        <v>654</v>
      </c>
      <c r="H283" s="1" t="s">
        <v>91</v>
      </c>
      <c r="I283" s="1" t="s">
        <v>554</v>
      </c>
      <c r="J283" s="1">
        <v>2</v>
      </c>
      <c r="K283" s="1">
        <v>0.7</v>
      </c>
      <c r="M283" s="30" t="str">
        <f t="shared" si="16"/>
        <v>森脇貴徳走幅跳</v>
      </c>
      <c r="O283" s="1">
        <f t="shared" si="17"/>
        <v>1</v>
      </c>
    </row>
    <row r="284" spans="1:15" hidden="1" x14ac:dyDescent="0.15">
      <c r="A284" s="1" t="s">
        <v>549</v>
      </c>
      <c r="B284" s="1" t="s">
        <v>122</v>
      </c>
      <c r="C284" s="52">
        <v>44429</v>
      </c>
      <c r="D284" s="1" t="s">
        <v>239</v>
      </c>
      <c r="E284" s="1" t="s">
        <v>173</v>
      </c>
      <c r="F284" s="1" t="s">
        <v>541</v>
      </c>
      <c r="G284" s="1">
        <v>1470</v>
      </c>
      <c r="H284" s="1" t="s">
        <v>91</v>
      </c>
      <c r="I284" s="1" t="s">
        <v>679</v>
      </c>
      <c r="J284" s="1">
        <v>2</v>
      </c>
      <c r="M284" s="30" t="str">
        <f t="shared" si="16"/>
        <v>深山蓮円盤投</v>
      </c>
      <c r="O284" s="1">
        <f t="shared" si="17"/>
        <v>1</v>
      </c>
    </row>
    <row r="285" spans="1:15" hidden="1" x14ac:dyDescent="0.15">
      <c r="A285" s="1" t="s">
        <v>396</v>
      </c>
      <c r="B285" s="1" t="s">
        <v>122</v>
      </c>
      <c r="C285" s="52">
        <v>44428</v>
      </c>
      <c r="D285" s="1" t="s">
        <v>239</v>
      </c>
      <c r="E285" s="1" t="s">
        <v>163</v>
      </c>
      <c r="F285" s="1" t="s">
        <v>541</v>
      </c>
      <c r="G285" s="1">
        <v>658</v>
      </c>
      <c r="H285" s="1" t="s">
        <v>91</v>
      </c>
      <c r="I285" s="1" t="s">
        <v>679</v>
      </c>
      <c r="J285" s="1">
        <v>2</v>
      </c>
      <c r="M285" s="30" t="str">
        <f t="shared" si="16"/>
        <v>深山蓮砲丸投</v>
      </c>
      <c r="O285" s="1">
        <f t="shared" si="17"/>
        <v>1</v>
      </c>
    </row>
    <row r="286" spans="1:15" hidden="1" x14ac:dyDescent="0.15">
      <c r="A286" s="36" t="s">
        <v>440</v>
      </c>
      <c r="B286" s="36" t="s">
        <v>284</v>
      </c>
      <c r="C286" s="31">
        <v>44358</v>
      </c>
      <c r="D286" s="36" t="s">
        <v>99</v>
      </c>
      <c r="E286" s="36" t="s">
        <v>163</v>
      </c>
      <c r="F286" s="36" t="s">
        <v>151</v>
      </c>
      <c r="G286" s="36">
        <v>606</v>
      </c>
      <c r="H286" s="36" t="s">
        <v>91</v>
      </c>
      <c r="I286" s="36" t="s">
        <v>79</v>
      </c>
      <c r="J286" s="36">
        <v>3</v>
      </c>
      <c r="K286" s="36"/>
      <c r="M286" s="30" t="str">
        <f t="shared" si="16"/>
        <v>須田琉生砲丸投</v>
      </c>
      <c r="O286" s="1">
        <f t="shared" si="17"/>
        <v>1</v>
      </c>
    </row>
    <row r="287" spans="1:15" x14ac:dyDescent="0.15">
      <c r="A287" s="1" t="s">
        <v>505</v>
      </c>
      <c r="B287" s="1" t="s">
        <v>122</v>
      </c>
      <c r="C287" s="52">
        <v>44399</v>
      </c>
      <c r="D287" s="1" t="s">
        <v>239</v>
      </c>
      <c r="E287" s="1" t="s">
        <v>216</v>
      </c>
      <c r="F287" s="1" t="s">
        <v>351</v>
      </c>
      <c r="G287" s="1">
        <v>3027</v>
      </c>
      <c r="H287" s="1" t="s">
        <v>91</v>
      </c>
      <c r="I287" s="1" t="s">
        <v>209</v>
      </c>
      <c r="J287" s="1">
        <v>1</v>
      </c>
      <c r="M287" s="30" t="str">
        <f t="shared" si="16"/>
        <v>須藤晴人やり投</v>
      </c>
      <c r="O287" s="1">
        <f t="shared" si="17"/>
        <v>1</v>
      </c>
    </row>
    <row r="288" spans="1:15" hidden="1" x14ac:dyDescent="0.15">
      <c r="A288" s="1" t="s">
        <v>396</v>
      </c>
      <c r="B288" s="1" t="s">
        <v>122</v>
      </c>
      <c r="C288" s="52">
        <v>44428</v>
      </c>
      <c r="D288" s="1" t="s">
        <v>239</v>
      </c>
      <c r="E288" s="1" t="s">
        <v>163</v>
      </c>
      <c r="F288" s="1" t="s">
        <v>351</v>
      </c>
      <c r="G288" s="1">
        <v>916</v>
      </c>
      <c r="H288" s="1" t="s">
        <v>91</v>
      </c>
      <c r="I288" s="1" t="s">
        <v>687</v>
      </c>
      <c r="J288" s="1">
        <v>1</v>
      </c>
      <c r="M288" s="30" t="str">
        <f t="shared" si="16"/>
        <v>須藤晴人砲丸投</v>
      </c>
      <c r="O288" s="1" t="e">
        <f>IF(M288=#REF!,0,1)</f>
        <v>#REF!</v>
      </c>
    </row>
    <row r="289" spans="1:15" hidden="1" x14ac:dyDescent="0.15">
      <c r="A289" s="1" t="s">
        <v>119</v>
      </c>
      <c r="B289" s="1" t="s">
        <v>122</v>
      </c>
      <c r="C289" s="52">
        <v>44373</v>
      </c>
      <c r="D289" s="1" t="s">
        <v>99</v>
      </c>
      <c r="E289" s="1" t="s">
        <v>163</v>
      </c>
      <c r="F289" s="1" t="s">
        <v>488</v>
      </c>
      <c r="G289" s="1">
        <v>551</v>
      </c>
      <c r="H289" s="1" t="s">
        <v>91</v>
      </c>
      <c r="I289" s="1" t="s">
        <v>76</v>
      </c>
      <c r="J289" s="1">
        <v>1</v>
      </c>
      <c r="M289" s="30" t="str">
        <f t="shared" si="16"/>
        <v>水越奏翔砲丸投</v>
      </c>
      <c r="O289" s="1" t="e">
        <f>IF(M289=#REF!,0,1)</f>
        <v>#REF!</v>
      </c>
    </row>
    <row r="290" spans="1:15" hidden="1" x14ac:dyDescent="0.15">
      <c r="A290" s="1" t="s">
        <v>479</v>
      </c>
      <c r="B290" s="1" t="s">
        <v>480</v>
      </c>
      <c r="C290" s="52">
        <v>44362</v>
      </c>
      <c r="D290" s="1" t="s">
        <v>239</v>
      </c>
      <c r="E290" s="1" t="s">
        <v>185</v>
      </c>
      <c r="F290" s="1" t="s">
        <v>412</v>
      </c>
      <c r="G290" s="1">
        <v>690</v>
      </c>
      <c r="H290" s="1" t="s">
        <v>302</v>
      </c>
      <c r="I290" s="1" t="s">
        <v>687</v>
      </c>
      <c r="J290" s="1">
        <v>3</v>
      </c>
      <c r="K290" s="1">
        <v>0.8</v>
      </c>
      <c r="M290" s="30" t="str">
        <f t="shared" si="16"/>
        <v>水上遥翔走幅跳</v>
      </c>
      <c r="O290" s="1">
        <f t="shared" si="17"/>
        <v>1</v>
      </c>
    </row>
    <row r="291" spans="1:15" hidden="1" x14ac:dyDescent="0.15">
      <c r="A291" s="2" t="s">
        <v>333</v>
      </c>
      <c r="B291" s="2" t="s">
        <v>284</v>
      </c>
      <c r="C291" s="49">
        <v>44325</v>
      </c>
      <c r="D291" s="1" t="s">
        <v>697</v>
      </c>
      <c r="E291" s="2" t="s">
        <v>185</v>
      </c>
      <c r="F291" s="2" t="s">
        <v>381</v>
      </c>
      <c r="G291" s="2">
        <v>647</v>
      </c>
      <c r="H291" s="2" t="s">
        <v>91</v>
      </c>
      <c r="I291" s="2" t="s">
        <v>209</v>
      </c>
      <c r="J291" s="2">
        <v>3</v>
      </c>
      <c r="K291" s="2">
        <v>1.7</v>
      </c>
      <c r="M291" s="30" t="str">
        <f t="shared" si="16"/>
        <v>水上遙翔走幅跳</v>
      </c>
      <c r="O291" s="1" t="e">
        <f>IF(M291=#REF!,0,1)</f>
        <v>#REF!</v>
      </c>
    </row>
    <row r="292" spans="1:15" hidden="1" x14ac:dyDescent="0.15">
      <c r="A292" s="1" t="s">
        <v>310</v>
      </c>
      <c r="B292" s="1" t="s">
        <v>311</v>
      </c>
      <c r="C292" s="52">
        <v>44423</v>
      </c>
      <c r="D292" s="1" t="s">
        <v>698</v>
      </c>
      <c r="E292" s="1" t="s">
        <v>185</v>
      </c>
      <c r="F292" s="1" t="s">
        <v>332</v>
      </c>
      <c r="G292" s="1">
        <v>3.13</v>
      </c>
      <c r="H292" s="1" t="s">
        <v>91</v>
      </c>
      <c r="I292" s="1" t="s">
        <v>316</v>
      </c>
      <c r="J292" s="1">
        <v>6</v>
      </c>
      <c r="K292" s="1">
        <v>1</v>
      </c>
      <c r="M292" s="30" t="str">
        <f t="shared" si="16"/>
        <v>水谷有里走幅跳</v>
      </c>
      <c r="O292" s="1">
        <f t="shared" si="17"/>
        <v>1</v>
      </c>
    </row>
    <row r="293" spans="1:15" hidden="1" x14ac:dyDescent="0.15">
      <c r="A293" s="1" t="s">
        <v>440</v>
      </c>
      <c r="B293" s="1" t="s">
        <v>284</v>
      </c>
      <c r="C293" s="52">
        <v>44358</v>
      </c>
      <c r="D293" s="1" t="s">
        <v>99</v>
      </c>
      <c r="E293" s="1" t="s">
        <v>185</v>
      </c>
      <c r="F293" s="1" t="s">
        <v>444</v>
      </c>
      <c r="G293" s="1">
        <v>269</v>
      </c>
      <c r="H293" s="1" t="s">
        <v>91</v>
      </c>
      <c r="I293" s="1" t="s">
        <v>98</v>
      </c>
      <c r="J293" s="1">
        <v>1</v>
      </c>
      <c r="K293" s="1">
        <v>1.6</v>
      </c>
      <c r="M293" s="30" t="str">
        <f t="shared" si="16"/>
        <v>水谷嶺王走幅跳</v>
      </c>
      <c r="O293" s="1">
        <f t="shared" si="17"/>
        <v>1</v>
      </c>
    </row>
    <row r="294" spans="1:15" hidden="1" x14ac:dyDescent="0.15">
      <c r="A294" s="1" t="s">
        <v>396</v>
      </c>
      <c r="B294" s="1" t="s">
        <v>122</v>
      </c>
      <c r="C294" s="52">
        <v>44428</v>
      </c>
      <c r="D294" s="1" t="s">
        <v>239</v>
      </c>
      <c r="E294" s="1" t="s">
        <v>163</v>
      </c>
      <c r="F294" s="1" t="s">
        <v>171</v>
      </c>
      <c r="G294" s="1">
        <v>887</v>
      </c>
      <c r="H294" s="1" t="s">
        <v>91</v>
      </c>
      <c r="I294" s="2" t="s">
        <v>686</v>
      </c>
      <c r="J294" s="1">
        <v>1</v>
      </c>
      <c r="M294" s="30" t="str">
        <f t="shared" si="16"/>
        <v>水野舜也砲丸投</v>
      </c>
      <c r="O294" s="1" t="e">
        <f>IF(M294=#REF!,0,1)</f>
        <v>#REF!</v>
      </c>
    </row>
    <row r="295" spans="1:15" hidden="1" x14ac:dyDescent="0.15">
      <c r="A295" s="1" t="s">
        <v>527</v>
      </c>
      <c r="B295" s="1" t="s">
        <v>284</v>
      </c>
      <c r="C295" s="52">
        <v>44415</v>
      </c>
      <c r="D295" s="1" t="s">
        <v>108</v>
      </c>
      <c r="E295" s="1" t="s">
        <v>290</v>
      </c>
      <c r="F295" s="1" t="s">
        <v>478</v>
      </c>
      <c r="G295" s="1">
        <v>3235</v>
      </c>
      <c r="H295" s="1" t="s">
        <v>91</v>
      </c>
      <c r="I295" s="1" t="s">
        <v>98</v>
      </c>
      <c r="J295" s="1">
        <v>3</v>
      </c>
      <c r="M295" s="30" t="str">
        <f t="shared" si="16"/>
        <v>杉山吏湖ｼﾞｬﾍﾞﾘｯｸｽﾛｰ</v>
      </c>
      <c r="O295" s="1" t="e">
        <f>IF(M295=#REF!,0,1)</f>
        <v>#REF!</v>
      </c>
    </row>
    <row r="296" spans="1:15" hidden="1" x14ac:dyDescent="0.15">
      <c r="A296" s="1" t="s">
        <v>119</v>
      </c>
      <c r="B296" s="1" t="s">
        <v>122</v>
      </c>
      <c r="C296" s="52">
        <v>44374</v>
      </c>
      <c r="D296" s="1" t="s">
        <v>108</v>
      </c>
      <c r="E296" s="1" t="s">
        <v>163</v>
      </c>
      <c r="F296" s="1" t="s">
        <v>478</v>
      </c>
      <c r="G296" s="1">
        <v>623</v>
      </c>
      <c r="H296" s="1" t="s">
        <v>91</v>
      </c>
      <c r="I296" s="1" t="s">
        <v>98</v>
      </c>
      <c r="J296" s="1">
        <v>3</v>
      </c>
      <c r="M296" s="30" t="str">
        <f t="shared" si="16"/>
        <v>杉山吏湖砲丸投</v>
      </c>
      <c r="O296" s="1" t="e">
        <f>IF(M296=#REF!,0,1)</f>
        <v>#REF!</v>
      </c>
    </row>
    <row r="297" spans="1:15" hidden="1" x14ac:dyDescent="0.15">
      <c r="A297" s="1" t="s">
        <v>505</v>
      </c>
      <c r="B297" s="1" t="s">
        <v>122</v>
      </c>
      <c r="C297" s="52">
        <v>44399</v>
      </c>
      <c r="D297" s="1" t="s">
        <v>357</v>
      </c>
      <c r="E297" s="1" t="s">
        <v>240</v>
      </c>
      <c r="F297" s="1" t="s">
        <v>282</v>
      </c>
      <c r="G297" s="1">
        <v>1024</v>
      </c>
      <c r="H297" s="1" t="s">
        <v>91</v>
      </c>
      <c r="I297" s="1" t="s">
        <v>208</v>
      </c>
      <c r="J297" s="1">
        <v>1</v>
      </c>
      <c r="K297" s="1">
        <v>1.1000000000000001</v>
      </c>
      <c r="M297" s="30" t="str">
        <f t="shared" si="16"/>
        <v>杉本玲奈三段跳</v>
      </c>
      <c r="O297" s="1" t="e">
        <f>IF(M297=#REF!,0,1)</f>
        <v>#REF!</v>
      </c>
    </row>
    <row r="298" spans="1:15" hidden="1" x14ac:dyDescent="0.15">
      <c r="A298" s="1" t="s">
        <v>396</v>
      </c>
      <c r="B298" s="1" t="s">
        <v>122</v>
      </c>
      <c r="C298" s="52">
        <v>44428</v>
      </c>
      <c r="D298" s="1" t="s">
        <v>357</v>
      </c>
      <c r="E298" s="1" t="s">
        <v>185</v>
      </c>
      <c r="F298" s="1" t="s">
        <v>282</v>
      </c>
      <c r="G298" s="1">
        <v>488</v>
      </c>
      <c r="H298" s="1" t="s">
        <v>91</v>
      </c>
      <c r="I298" s="1" t="s">
        <v>208</v>
      </c>
      <c r="J298" s="1">
        <v>1</v>
      </c>
      <c r="K298" s="1">
        <v>0.8</v>
      </c>
      <c r="M298" s="30" t="str">
        <f t="shared" si="16"/>
        <v>杉本玲奈走幅跳</v>
      </c>
      <c r="O298" s="1" t="e">
        <f>IF(M298=#REF!,0,1)</f>
        <v>#REF!</v>
      </c>
    </row>
    <row r="299" spans="1:15" hidden="1" x14ac:dyDescent="0.15">
      <c r="A299" s="1" t="s">
        <v>585</v>
      </c>
      <c r="B299" s="1" t="s">
        <v>586</v>
      </c>
      <c r="C299" s="52">
        <v>44472</v>
      </c>
      <c r="D299" s="1" t="s">
        <v>313</v>
      </c>
      <c r="E299" s="1" t="s">
        <v>185</v>
      </c>
      <c r="F299" s="1" t="s">
        <v>326</v>
      </c>
      <c r="G299" s="1">
        <v>408</v>
      </c>
      <c r="H299" s="1" t="s">
        <v>91</v>
      </c>
      <c r="I299" s="1" t="s">
        <v>322</v>
      </c>
      <c r="J299" s="1">
        <v>6</v>
      </c>
      <c r="K299" s="1">
        <v>0</v>
      </c>
      <c r="M299" s="30" t="str">
        <f t="shared" si="16"/>
        <v>菅田皓生走幅跳</v>
      </c>
      <c r="O299" s="1" t="e">
        <f>IF(M299=#REF!,0,1)</f>
        <v>#REF!</v>
      </c>
    </row>
    <row r="300" spans="1:15" hidden="1" x14ac:dyDescent="0.15">
      <c r="A300" s="1" t="s">
        <v>572</v>
      </c>
      <c r="B300" s="1" t="s">
        <v>284</v>
      </c>
      <c r="C300" s="52">
        <v>44430</v>
      </c>
      <c r="D300" s="1" t="s">
        <v>108</v>
      </c>
      <c r="E300" s="1" t="s">
        <v>290</v>
      </c>
      <c r="F300" s="1" t="s">
        <v>491</v>
      </c>
      <c r="G300" s="1">
        <v>2549</v>
      </c>
      <c r="H300" s="1" t="s">
        <v>91</v>
      </c>
      <c r="I300" s="1" t="s">
        <v>88</v>
      </c>
      <c r="J300" s="1">
        <v>1</v>
      </c>
      <c r="M300" s="30" t="str">
        <f t="shared" si="16"/>
        <v>菅野栞ｼﾞｬﾍﾞﾘｯｸｽﾛｰ</v>
      </c>
      <c r="O300" s="1" t="e">
        <f>IF(M300=#REF!,0,1)</f>
        <v>#REF!</v>
      </c>
    </row>
    <row r="301" spans="1:15" hidden="1" x14ac:dyDescent="0.15">
      <c r="A301" s="1" t="s">
        <v>585</v>
      </c>
      <c r="B301" s="1" t="s">
        <v>586</v>
      </c>
      <c r="C301" s="52">
        <v>44472</v>
      </c>
      <c r="D301" s="1" t="s">
        <v>313</v>
      </c>
      <c r="E301" s="1" t="s">
        <v>185</v>
      </c>
      <c r="F301" s="1" t="s">
        <v>609</v>
      </c>
      <c r="G301" s="1">
        <v>384</v>
      </c>
      <c r="H301" s="1" t="s">
        <v>91</v>
      </c>
      <c r="I301" s="1" t="s">
        <v>318</v>
      </c>
      <c r="J301" s="1">
        <v>5</v>
      </c>
      <c r="K301" s="1">
        <v>0</v>
      </c>
      <c r="M301" s="30" t="str">
        <f t="shared" si="16"/>
        <v>成ヶ澤隼人走幅跳</v>
      </c>
      <c r="O301" s="1" t="e">
        <f>IF(M301=#REF!,0,1)</f>
        <v>#REF!</v>
      </c>
    </row>
    <row r="302" spans="1:15" hidden="1" x14ac:dyDescent="0.15">
      <c r="A302" s="1" t="s">
        <v>527</v>
      </c>
      <c r="B302" s="1" t="s">
        <v>284</v>
      </c>
      <c r="C302" s="52">
        <v>44415</v>
      </c>
      <c r="D302" s="1" t="s">
        <v>99</v>
      </c>
      <c r="E302" s="1" t="s">
        <v>185</v>
      </c>
      <c r="F302" s="1" t="s">
        <v>470</v>
      </c>
      <c r="G302" s="1">
        <v>444</v>
      </c>
      <c r="H302" s="1" t="s">
        <v>91</v>
      </c>
      <c r="I302" s="1" t="s">
        <v>74</v>
      </c>
      <c r="J302" s="1">
        <v>1</v>
      </c>
      <c r="K302" s="1">
        <v>1.9</v>
      </c>
      <c r="M302" s="30" t="str">
        <f t="shared" si="16"/>
        <v>成田崇真走幅跳</v>
      </c>
      <c r="O302" s="1">
        <f t="shared" si="17"/>
        <v>1</v>
      </c>
    </row>
    <row r="303" spans="1:15" hidden="1" x14ac:dyDescent="0.15">
      <c r="A303" s="1" t="s">
        <v>440</v>
      </c>
      <c r="B303" s="1" t="s">
        <v>284</v>
      </c>
      <c r="C303" s="52">
        <v>44359</v>
      </c>
      <c r="D303" s="1" t="s">
        <v>99</v>
      </c>
      <c r="E303" s="1" t="s">
        <v>163</v>
      </c>
      <c r="F303" s="1" t="s">
        <v>470</v>
      </c>
      <c r="G303" s="1">
        <v>446</v>
      </c>
      <c r="H303" s="1" t="s">
        <v>91</v>
      </c>
      <c r="I303" s="1" t="s">
        <v>74</v>
      </c>
      <c r="J303" s="1">
        <v>1</v>
      </c>
      <c r="M303" s="30" t="str">
        <f t="shared" si="16"/>
        <v>成田崇真砲丸投</v>
      </c>
      <c r="O303" s="1" t="e">
        <f>IF(M303=#REF!,0,1)</f>
        <v>#REF!</v>
      </c>
    </row>
    <row r="304" spans="1:15" x14ac:dyDescent="0.15">
      <c r="A304" s="1" t="s">
        <v>654</v>
      </c>
      <c r="B304" s="1" t="s">
        <v>122</v>
      </c>
      <c r="C304" s="52">
        <v>44478</v>
      </c>
      <c r="D304" s="1" t="s">
        <v>239</v>
      </c>
      <c r="E304" s="1" t="s">
        <v>216</v>
      </c>
      <c r="F304" s="1" t="s">
        <v>657</v>
      </c>
      <c r="G304" s="1">
        <v>4079</v>
      </c>
      <c r="H304" s="1" t="s">
        <v>91</v>
      </c>
      <c r="I304" s="1" t="s">
        <v>204</v>
      </c>
      <c r="J304" s="1">
        <v>1</v>
      </c>
      <c r="M304" s="30" t="str">
        <f t="shared" si="16"/>
        <v>成田辰樹やり投</v>
      </c>
      <c r="O304" s="1">
        <f t="shared" si="17"/>
        <v>1</v>
      </c>
    </row>
    <row r="305" spans="1:15" hidden="1" x14ac:dyDescent="0.15">
      <c r="A305" s="1" t="s">
        <v>665</v>
      </c>
      <c r="B305" s="1" t="s">
        <v>122</v>
      </c>
      <c r="C305" s="52">
        <v>44485</v>
      </c>
      <c r="D305" s="1" t="s">
        <v>239</v>
      </c>
      <c r="E305" s="1" t="s">
        <v>173</v>
      </c>
      <c r="F305" s="1" t="s">
        <v>657</v>
      </c>
      <c r="G305" s="1">
        <v>2020</v>
      </c>
      <c r="H305" s="1" t="s">
        <v>91</v>
      </c>
      <c r="I305" s="1" t="s">
        <v>204</v>
      </c>
      <c r="J305" s="1">
        <v>1</v>
      </c>
      <c r="M305" s="30" t="str">
        <f t="shared" si="16"/>
        <v>成田辰樹円盤投</v>
      </c>
      <c r="O305" s="1">
        <f t="shared" si="17"/>
        <v>1</v>
      </c>
    </row>
    <row r="306" spans="1:15" hidden="1" x14ac:dyDescent="0.15">
      <c r="A306" s="1" t="s">
        <v>119</v>
      </c>
      <c r="B306" s="1" t="s">
        <v>122</v>
      </c>
      <c r="C306" s="52">
        <v>44374</v>
      </c>
      <c r="D306" s="1" t="s">
        <v>99</v>
      </c>
      <c r="E306" s="1" t="s">
        <v>290</v>
      </c>
      <c r="F306" s="1" t="s">
        <v>199</v>
      </c>
      <c r="G306" s="1">
        <v>1962</v>
      </c>
      <c r="H306" s="1" t="s">
        <v>91</v>
      </c>
      <c r="I306" s="1" t="s">
        <v>79</v>
      </c>
      <c r="J306" s="1">
        <v>2</v>
      </c>
      <c r="M306" s="30" t="str">
        <f t="shared" si="16"/>
        <v>星迦吏ｼﾞｬﾍﾞﾘｯｸｽﾛｰ</v>
      </c>
      <c r="O306" s="1">
        <f t="shared" si="17"/>
        <v>1</v>
      </c>
    </row>
    <row r="307" spans="1:15" hidden="1" x14ac:dyDescent="0.15">
      <c r="A307" s="1" t="s">
        <v>654</v>
      </c>
      <c r="B307" s="1" t="s">
        <v>122</v>
      </c>
      <c r="C307" s="52">
        <v>44478</v>
      </c>
      <c r="D307" s="1" t="s">
        <v>99</v>
      </c>
      <c r="E307" s="1" t="s">
        <v>163</v>
      </c>
      <c r="F307" s="1" t="s">
        <v>199</v>
      </c>
      <c r="G307" s="1">
        <v>649</v>
      </c>
      <c r="H307" s="1" t="s">
        <v>91</v>
      </c>
      <c r="I307" s="1" t="s">
        <v>79</v>
      </c>
      <c r="J307" s="1">
        <v>2</v>
      </c>
      <c r="M307" s="30" t="str">
        <f t="shared" si="16"/>
        <v>星迦吏砲丸投</v>
      </c>
      <c r="O307" s="1" t="e">
        <f>IF(M307=#REF!,0,1)</f>
        <v>#REF!</v>
      </c>
    </row>
    <row r="308" spans="1:15" hidden="1" x14ac:dyDescent="0.15">
      <c r="A308" s="2" t="s">
        <v>333</v>
      </c>
      <c r="B308" s="2" t="s">
        <v>284</v>
      </c>
      <c r="C308" s="49">
        <v>44325</v>
      </c>
      <c r="D308" s="2" t="s">
        <v>239</v>
      </c>
      <c r="E308" s="2" t="s">
        <v>173</v>
      </c>
      <c r="F308" s="2" t="s">
        <v>349</v>
      </c>
      <c r="G308" s="2">
        <v>2325</v>
      </c>
      <c r="H308" s="2" t="s">
        <v>91</v>
      </c>
      <c r="I308" s="2" t="s">
        <v>247</v>
      </c>
      <c r="J308" s="2">
        <v>3</v>
      </c>
      <c r="K308" s="2"/>
      <c r="M308" s="30" t="str">
        <f t="shared" si="16"/>
        <v>清永真翔円盤投</v>
      </c>
      <c r="O308" s="1" t="e">
        <f>IF(M308=#REF!,0,1)</f>
        <v>#REF!</v>
      </c>
    </row>
    <row r="309" spans="1:15" hidden="1" x14ac:dyDescent="0.15">
      <c r="A309" s="2" t="s">
        <v>333</v>
      </c>
      <c r="B309" s="2" t="s">
        <v>284</v>
      </c>
      <c r="C309" s="49">
        <v>44324</v>
      </c>
      <c r="D309" s="2" t="s">
        <v>239</v>
      </c>
      <c r="E309" s="2" t="s">
        <v>163</v>
      </c>
      <c r="F309" s="2" t="s">
        <v>349</v>
      </c>
      <c r="G309" s="2">
        <v>782</v>
      </c>
      <c r="H309" s="2" t="s">
        <v>91</v>
      </c>
      <c r="I309" s="2" t="s">
        <v>247</v>
      </c>
      <c r="J309" s="2">
        <v>3</v>
      </c>
      <c r="K309" s="2"/>
      <c r="M309" s="30" t="str">
        <f t="shared" si="16"/>
        <v>清永真翔砲丸投</v>
      </c>
      <c r="O309" s="1" t="e">
        <f>IF(M309=#REF!,0,1)</f>
        <v>#REF!</v>
      </c>
    </row>
    <row r="310" spans="1:15" hidden="1" x14ac:dyDescent="0.15">
      <c r="A310" s="2" t="s">
        <v>396</v>
      </c>
      <c r="B310" s="2" t="s">
        <v>284</v>
      </c>
      <c r="C310" s="49">
        <v>44337</v>
      </c>
      <c r="D310" s="2" t="s">
        <v>239</v>
      </c>
      <c r="E310" s="2" t="s">
        <v>173</v>
      </c>
      <c r="F310" s="2" t="s">
        <v>249</v>
      </c>
      <c r="G310" s="2">
        <v>2260</v>
      </c>
      <c r="H310" s="2" t="s">
        <v>91</v>
      </c>
      <c r="I310" s="2" t="s">
        <v>685</v>
      </c>
      <c r="J310" s="2">
        <v>3</v>
      </c>
      <c r="K310" s="2"/>
      <c r="M310" s="30" t="str">
        <f t="shared" si="16"/>
        <v>清野陽喜円盤投</v>
      </c>
      <c r="O310" s="1">
        <f t="shared" ref="O310:O324" si="18">IF(M310=M309,0,1)</f>
        <v>1</v>
      </c>
    </row>
    <row r="311" spans="1:15" hidden="1" x14ac:dyDescent="0.15">
      <c r="A311" s="1" t="s">
        <v>396</v>
      </c>
      <c r="B311" s="1" t="s">
        <v>284</v>
      </c>
      <c r="C311" s="52">
        <v>44338</v>
      </c>
      <c r="D311" s="1" t="s">
        <v>239</v>
      </c>
      <c r="E311" s="1" t="s">
        <v>163</v>
      </c>
      <c r="F311" s="1" t="s">
        <v>249</v>
      </c>
      <c r="G311" s="1">
        <v>936</v>
      </c>
      <c r="H311" s="1" t="s">
        <v>91</v>
      </c>
      <c r="I311" s="2" t="s">
        <v>685</v>
      </c>
      <c r="J311" s="1">
        <v>3</v>
      </c>
      <c r="M311" s="30" t="str">
        <f t="shared" si="16"/>
        <v>清野陽喜砲丸投</v>
      </c>
      <c r="O311" s="1" t="e">
        <f>IF(M311=#REF!,0,1)</f>
        <v>#REF!</v>
      </c>
    </row>
    <row r="312" spans="1:15" hidden="1" x14ac:dyDescent="0.15">
      <c r="A312" s="1" t="s">
        <v>396</v>
      </c>
      <c r="B312" s="1" t="s">
        <v>122</v>
      </c>
      <c r="C312" s="52">
        <v>44428</v>
      </c>
      <c r="D312" s="1" t="s">
        <v>357</v>
      </c>
      <c r="E312" s="1" t="s">
        <v>163</v>
      </c>
      <c r="F312" s="1" t="s">
        <v>543</v>
      </c>
      <c r="G312" s="1">
        <v>410</v>
      </c>
      <c r="H312" s="1" t="s">
        <v>91</v>
      </c>
      <c r="I312" s="1" t="s">
        <v>208</v>
      </c>
      <c r="J312" s="1">
        <v>1</v>
      </c>
      <c r="M312" s="30" t="str">
        <f t="shared" si="16"/>
        <v>西多里奈砲丸投</v>
      </c>
      <c r="O312" s="1" t="e">
        <f>IF(M312=#REF!,0,1)</f>
        <v>#REF!</v>
      </c>
    </row>
    <row r="313" spans="1:15" hidden="1" x14ac:dyDescent="0.15">
      <c r="A313" s="1" t="s">
        <v>505</v>
      </c>
      <c r="B313" s="1" t="s">
        <v>122</v>
      </c>
      <c r="C313" s="52">
        <v>44399</v>
      </c>
      <c r="D313" s="1" t="s">
        <v>357</v>
      </c>
      <c r="E313" s="1" t="s">
        <v>185</v>
      </c>
      <c r="F313" s="1" t="s">
        <v>264</v>
      </c>
      <c r="G313" s="1">
        <v>469</v>
      </c>
      <c r="H313" s="1" t="s">
        <v>91</v>
      </c>
      <c r="I313" s="1" t="s">
        <v>203</v>
      </c>
      <c r="J313" s="1">
        <v>2</v>
      </c>
      <c r="K313" s="1">
        <v>1.3</v>
      </c>
      <c r="M313" s="30" t="str">
        <f t="shared" si="16"/>
        <v>西田陽菜多走幅跳</v>
      </c>
      <c r="O313" s="1">
        <f t="shared" si="18"/>
        <v>1</v>
      </c>
    </row>
    <row r="314" spans="1:15" hidden="1" x14ac:dyDescent="0.15">
      <c r="A314" s="1" t="s">
        <v>396</v>
      </c>
      <c r="B314" s="1" t="s">
        <v>122</v>
      </c>
      <c r="C314" s="52">
        <v>44428</v>
      </c>
      <c r="D314" s="1" t="s">
        <v>239</v>
      </c>
      <c r="E314" s="1" t="s">
        <v>185</v>
      </c>
      <c r="F314" s="1" t="s">
        <v>215</v>
      </c>
      <c r="G314" s="1">
        <v>731</v>
      </c>
      <c r="H314" s="1" t="s">
        <v>91</v>
      </c>
      <c r="I314" s="2" t="s">
        <v>686</v>
      </c>
      <c r="J314" s="1">
        <v>2</v>
      </c>
      <c r="K314" s="1">
        <v>3</v>
      </c>
      <c r="M314" s="30" t="str">
        <f t="shared" si="16"/>
        <v>西迫篤志走幅跳</v>
      </c>
      <c r="O314" s="1" t="e">
        <f>IF(M314=#REF!,0,1)</f>
        <v>#REF!</v>
      </c>
    </row>
    <row r="315" spans="1:15" hidden="1" x14ac:dyDescent="0.15">
      <c r="A315" s="1" t="s">
        <v>396</v>
      </c>
      <c r="B315" s="1" t="s">
        <v>284</v>
      </c>
      <c r="C315" s="52">
        <v>44338</v>
      </c>
      <c r="D315" s="1" t="s">
        <v>357</v>
      </c>
      <c r="E315" s="1" t="s">
        <v>163</v>
      </c>
      <c r="F315" s="1" t="s">
        <v>269</v>
      </c>
      <c r="G315" s="1">
        <v>776</v>
      </c>
      <c r="H315" s="1" t="s">
        <v>91</v>
      </c>
      <c r="I315" s="1" t="s">
        <v>679</v>
      </c>
      <c r="J315" s="1">
        <v>3</v>
      </c>
      <c r="M315" s="30" t="str">
        <f t="shared" si="16"/>
        <v>青木愛優凪砲丸投</v>
      </c>
      <c r="O315" s="1" t="e">
        <f>IF(M315=#REF!,0,1)</f>
        <v>#REF!</v>
      </c>
    </row>
    <row r="316" spans="1:15" hidden="1" x14ac:dyDescent="0.15">
      <c r="A316" s="1" t="s">
        <v>505</v>
      </c>
      <c r="B316" s="1" t="s">
        <v>122</v>
      </c>
      <c r="C316" s="52">
        <v>44399</v>
      </c>
      <c r="D316" s="1" t="s">
        <v>239</v>
      </c>
      <c r="E316" s="1" t="s">
        <v>240</v>
      </c>
      <c r="F316" s="1" t="s">
        <v>288</v>
      </c>
      <c r="G316" s="1">
        <v>1074</v>
      </c>
      <c r="H316" s="1" t="s">
        <v>91</v>
      </c>
      <c r="I316" s="1" t="s">
        <v>214</v>
      </c>
      <c r="J316" s="1">
        <v>2</v>
      </c>
      <c r="K316" s="1">
        <v>1.1000000000000001</v>
      </c>
      <c r="M316" s="30" t="str">
        <f t="shared" si="16"/>
        <v>斉藤侑也三段跳</v>
      </c>
      <c r="O316" s="1" t="e">
        <f>IF(M316=#REF!,0,1)</f>
        <v>#REF!</v>
      </c>
    </row>
    <row r="317" spans="1:15" hidden="1" x14ac:dyDescent="0.15">
      <c r="A317" s="1" t="s">
        <v>396</v>
      </c>
      <c r="B317" s="1" t="s">
        <v>122</v>
      </c>
      <c r="C317" s="52">
        <v>44428</v>
      </c>
      <c r="D317" s="1" t="s">
        <v>239</v>
      </c>
      <c r="E317" s="1" t="s">
        <v>185</v>
      </c>
      <c r="F317" s="1" t="s">
        <v>288</v>
      </c>
      <c r="G317" s="1">
        <v>546</v>
      </c>
      <c r="H317" s="1" t="s">
        <v>91</v>
      </c>
      <c r="I317" s="1" t="s">
        <v>681</v>
      </c>
      <c r="J317" s="1">
        <v>2</v>
      </c>
      <c r="K317" s="1">
        <v>1</v>
      </c>
      <c r="M317" s="30" t="str">
        <f t="shared" si="16"/>
        <v>斉藤侑也走幅跳</v>
      </c>
      <c r="O317" s="1" t="e">
        <f>IF(M317=#REF!,0,1)</f>
        <v>#REF!</v>
      </c>
    </row>
    <row r="318" spans="1:15" x14ac:dyDescent="0.15">
      <c r="A318" s="1" t="s">
        <v>396</v>
      </c>
      <c r="B318" s="1" t="s">
        <v>284</v>
      </c>
      <c r="C318" s="52">
        <v>44336</v>
      </c>
      <c r="D318" s="1" t="s">
        <v>239</v>
      </c>
      <c r="E318" s="1" t="s">
        <v>216</v>
      </c>
      <c r="F318" s="1" t="s">
        <v>225</v>
      </c>
      <c r="G318" s="1">
        <v>4203</v>
      </c>
      <c r="H318" s="1" t="s">
        <v>91</v>
      </c>
      <c r="I318" s="1" t="s">
        <v>680</v>
      </c>
      <c r="J318" s="1">
        <v>3</v>
      </c>
      <c r="M318" s="30" t="str">
        <f t="shared" si="16"/>
        <v>石井丈太郎やり投</v>
      </c>
      <c r="O318" s="1" t="e">
        <f>IF(M318=#REF!,0,1)</f>
        <v>#REF!</v>
      </c>
    </row>
    <row r="319" spans="1:15" hidden="1" x14ac:dyDescent="0.15">
      <c r="A319" s="1" t="s">
        <v>665</v>
      </c>
      <c r="B319" s="1" t="s">
        <v>122</v>
      </c>
      <c r="C319" s="52">
        <v>44485</v>
      </c>
      <c r="D319" s="1" t="s">
        <v>697</v>
      </c>
      <c r="E319" s="1" t="s">
        <v>236</v>
      </c>
      <c r="F319" s="1" t="s">
        <v>223</v>
      </c>
      <c r="G319" s="1">
        <v>3764</v>
      </c>
      <c r="H319" s="1" t="s">
        <v>91</v>
      </c>
      <c r="I319" s="1" t="s">
        <v>214</v>
      </c>
      <c r="J319" s="1">
        <v>2</v>
      </c>
      <c r="M319" s="30" t="str">
        <f t="shared" si="16"/>
        <v>石井優輝ハンマー投</v>
      </c>
      <c r="O319" s="1" t="e">
        <f>IF(M319=#REF!,0,1)</f>
        <v>#REF!</v>
      </c>
    </row>
    <row r="320" spans="1:15" hidden="1" x14ac:dyDescent="0.15">
      <c r="A320" s="1" t="s">
        <v>527</v>
      </c>
      <c r="B320" s="1" t="s">
        <v>284</v>
      </c>
      <c r="C320" s="52">
        <v>44417</v>
      </c>
      <c r="D320" s="1" t="s">
        <v>239</v>
      </c>
      <c r="E320" s="1" t="s">
        <v>173</v>
      </c>
      <c r="F320" s="1" t="s">
        <v>223</v>
      </c>
      <c r="G320" s="1">
        <v>2945</v>
      </c>
      <c r="H320" s="1" t="s">
        <v>91</v>
      </c>
      <c r="I320" s="1" t="s">
        <v>214</v>
      </c>
      <c r="J320" s="1">
        <v>2</v>
      </c>
      <c r="M320" s="30" t="str">
        <f t="shared" si="16"/>
        <v>石井優輝円盤投</v>
      </c>
      <c r="O320" s="1" t="e">
        <f>IF(M320=#REF!,0,1)</f>
        <v>#REF!</v>
      </c>
    </row>
    <row r="321" spans="1:15" hidden="1" x14ac:dyDescent="0.15">
      <c r="A321" s="1" t="s">
        <v>333</v>
      </c>
      <c r="B321" s="1" t="s">
        <v>284</v>
      </c>
      <c r="C321" s="52">
        <v>44324</v>
      </c>
      <c r="D321" s="1" t="s">
        <v>239</v>
      </c>
      <c r="E321" s="1" t="s">
        <v>163</v>
      </c>
      <c r="F321" s="1" t="s">
        <v>223</v>
      </c>
      <c r="G321" s="1">
        <v>1002</v>
      </c>
      <c r="H321" s="1" t="s">
        <v>91</v>
      </c>
      <c r="I321" s="1" t="s">
        <v>214</v>
      </c>
      <c r="J321" s="1">
        <v>2</v>
      </c>
      <c r="M321" s="30" t="str">
        <f t="shared" si="16"/>
        <v>石井優輝砲丸投</v>
      </c>
      <c r="O321" s="1" t="e">
        <f>IF(M321=#REF!,0,1)</f>
        <v>#REF!</v>
      </c>
    </row>
    <row r="322" spans="1:15" hidden="1" x14ac:dyDescent="0.15">
      <c r="A322" s="1" t="s">
        <v>665</v>
      </c>
      <c r="B322" s="1" t="s">
        <v>122</v>
      </c>
      <c r="C322" s="52">
        <v>44486</v>
      </c>
      <c r="D322" s="1" t="s">
        <v>239</v>
      </c>
      <c r="E322" s="1" t="s">
        <v>236</v>
      </c>
      <c r="F322" s="1" t="s">
        <v>668</v>
      </c>
      <c r="G322" s="1">
        <v>2064</v>
      </c>
      <c r="H322" s="1" t="s">
        <v>91</v>
      </c>
      <c r="I322" s="1" t="s">
        <v>204</v>
      </c>
      <c r="J322" s="1">
        <v>1</v>
      </c>
      <c r="M322" s="30" t="str">
        <f t="shared" ref="M322:M385" si="19">F322&amp;E322</f>
        <v>石垣桜良ハンマー投</v>
      </c>
      <c r="O322" s="1" t="e">
        <f>IF(M322=#REF!,0,1)</f>
        <v>#REF!</v>
      </c>
    </row>
    <row r="323" spans="1:15" x14ac:dyDescent="0.15">
      <c r="A323" s="1" t="s">
        <v>396</v>
      </c>
      <c r="B323" s="1" t="s">
        <v>284</v>
      </c>
      <c r="C323" s="52">
        <v>44337</v>
      </c>
      <c r="D323" s="1" t="s">
        <v>357</v>
      </c>
      <c r="E323" s="1" t="s">
        <v>216</v>
      </c>
      <c r="F323" s="1" t="s">
        <v>271</v>
      </c>
      <c r="G323" s="1">
        <v>2399</v>
      </c>
      <c r="H323" s="1" t="s">
        <v>91</v>
      </c>
      <c r="I323" s="1" t="s">
        <v>208</v>
      </c>
      <c r="J323" s="1">
        <v>3</v>
      </c>
      <c r="M323" s="30" t="str">
        <f t="shared" si="19"/>
        <v>石原彩菜やり投</v>
      </c>
      <c r="O323" s="1" t="e">
        <f>IF(M323=#REF!,0,1)</f>
        <v>#REF!</v>
      </c>
    </row>
    <row r="324" spans="1:15" hidden="1" x14ac:dyDescent="0.15">
      <c r="A324" s="1" t="s">
        <v>396</v>
      </c>
      <c r="B324" s="1" t="s">
        <v>284</v>
      </c>
      <c r="C324" s="52">
        <v>44337</v>
      </c>
      <c r="D324" s="1" t="s">
        <v>357</v>
      </c>
      <c r="E324" s="1" t="s">
        <v>173</v>
      </c>
      <c r="F324" s="1" t="s">
        <v>271</v>
      </c>
      <c r="G324" s="1">
        <v>2409</v>
      </c>
      <c r="H324" s="1" t="s">
        <v>91</v>
      </c>
      <c r="I324" s="1" t="s">
        <v>208</v>
      </c>
      <c r="J324" s="1">
        <v>3</v>
      </c>
      <c r="M324" s="30" t="str">
        <f t="shared" si="19"/>
        <v>石原彩菜円盤投</v>
      </c>
      <c r="O324" s="1">
        <f t="shared" si="18"/>
        <v>1</v>
      </c>
    </row>
    <row r="325" spans="1:15" hidden="1" x14ac:dyDescent="0.15">
      <c r="A325" s="1" t="s">
        <v>396</v>
      </c>
      <c r="B325" s="1" t="s">
        <v>284</v>
      </c>
      <c r="C325" s="52">
        <v>44338</v>
      </c>
      <c r="D325" s="1" t="s">
        <v>357</v>
      </c>
      <c r="E325" s="1" t="s">
        <v>163</v>
      </c>
      <c r="F325" s="1" t="s">
        <v>271</v>
      </c>
      <c r="G325" s="1">
        <v>900</v>
      </c>
      <c r="H325" s="1" t="s">
        <v>91</v>
      </c>
      <c r="I325" s="1" t="s">
        <v>208</v>
      </c>
      <c r="J325" s="1">
        <v>3</v>
      </c>
      <c r="M325" s="30" t="str">
        <f t="shared" si="19"/>
        <v>石原彩菜砲丸投</v>
      </c>
      <c r="O325" s="1" t="e">
        <f>IF(M325=#REF!,0,1)</f>
        <v>#REF!</v>
      </c>
    </row>
    <row r="326" spans="1:15" hidden="1" x14ac:dyDescent="0.15">
      <c r="A326" s="1" t="s">
        <v>585</v>
      </c>
      <c r="B326" s="1" t="s">
        <v>586</v>
      </c>
      <c r="C326" s="52">
        <v>44472</v>
      </c>
      <c r="D326" s="1" t="s">
        <v>313</v>
      </c>
      <c r="E326" s="1" t="s">
        <v>185</v>
      </c>
      <c r="F326" s="1" t="s">
        <v>606</v>
      </c>
      <c r="G326" s="1">
        <v>301</v>
      </c>
      <c r="H326" s="1" t="s">
        <v>91</v>
      </c>
      <c r="I326" s="1" t="s">
        <v>318</v>
      </c>
      <c r="J326" s="1">
        <v>4</v>
      </c>
      <c r="K326" s="1">
        <v>0</v>
      </c>
      <c r="M326" s="30" t="str">
        <f t="shared" si="19"/>
        <v>石崎恭伍走幅跳</v>
      </c>
      <c r="O326" s="1" t="e">
        <f>IF(M326=#REF!,0,1)</f>
        <v>#REF!</v>
      </c>
    </row>
    <row r="327" spans="1:15" hidden="1" x14ac:dyDescent="0.15">
      <c r="A327" s="2" t="s">
        <v>440</v>
      </c>
      <c r="B327" s="2" t="s">
        <v>284</v>
      </c>
      <c r="C327" s="49">
        <v>44358</v>
      </c>
      <c r="D327" s="2" t="s">
        <v>99</v>
      </c>
      <c r="E327" s="2" t="s">
        <v>185</v>
      </c>
      <c r="F327" s="2" t="s">
        <v>371</v>
      </c>
      <c r="G327" s="2">
        <v>511</v>
      </c>
      <c r="H327" s="2" t="s">
        <v>91</v>
      </c>
      <c r="I327" s="2" t="s">
        <v>77</v>
      </c>
      <c r="J327" s="2">
        <v>1</v>
      </c>
      <c r="K327" s="2">
        <v>0.4</v>
      </c>
      <c r="M327" s="30" t="str">
        <f t="shared" si="19"/>
        <v>石川大道走幅跳</v>
      </c>
      <c r="O327" s="1">
        <f t="shared" ref="O327:O348" si="20">IF(M327=M326,0,1)</f>
        <v>1</v>
      </c>
    </row>
    <row r="328" spans="1:15" hidden="1" x14ac:dyDescent="0.15">
      <c r="A328" s="1" t="s">
        <v>585</v>
      </c>
      <c r="B328" s="1" t="s">
        <v>586</v>
      </c>
      <c r="C328" s="52">
        <v>44472</v>
      </c>
      <c r="D328" s="1" t="s">
        <v>309</v>
      </c>
      <c r="E328" s="1" t="s">
        <v>185</v>
      </c>
      <c r="F328" s="1" t="s">
        <v>642</v>
      </c>
      <c r="G328" s="1">
        <v>259</v>
      </c>
      <c r="H328" s="1" t="s">
        <v>91</v>
      </c>
      <c r="I328" s="1" t="s">
        <v>322</v>
      </c>
      <c r="J328" s="1">
        <v>3</v>
      </c>
      <c r="K328" s="1">
        <v>0</v>
      </c>
      <c r="M328" s="30" t="str">
        <f t="shared" si="19"/>
        <v>石川知奈走幅跳</v>
      </c>
      <c r="O328" s="1" t="e">
        <f>IF(M328=#REF!,0,1)</f>
        <v>#REF!</v>
      </c>
    </row>
    <row r="329" spans="1:15" hidden="1" x14ac:dyDescent="0.15">
      <c r="A329" s="1" t="s">
        <v>440</v>
      </c>
      <c r="B329" s="1" t="s">
        <v>284</v>
      </c>
      <c r="C329" s="52">
        <v>44358</v>
      </c>
      <c r="D329" s="1" t="s">
        <v>99</v>
      </c>
      <c r="E329" s="1" t="s">
        <v>185</v>
      </c>
      <c r="F329" s="1" t="s">
        <v>375</v>
      </c>
      <c r="G329" s="1">
        <v>424</v>
      </c>
      <c r="H329" s="1" t="s">
        <v>91</v>
      </c>
      <c r="I329" s="1" t="s">
        <v>76</v>
      </c>
      <c r="J329" s="1">
        <v>3</v>
      </c>
      <c r="K329" s="1">
        <v>1.7</v>
      </c>
      <c r="M329" s="30" t="str">
        <f t="shared" si="19"/>
        <v>石川優弥走幅跳</v>
      </c>
      <c r="O329" s="1">
        <f t="shared" si="20"/>
        <v>1</v>
      </c>
    </row>
    <row r="330" spans="1:15" hidden="1" x14ac:dyDescent="0.15">
      <c r="A330" s="1" t="s">
        <v>585</v>
      </c>
      <c r="B330" s="1" t="s">
        <v>586</v>
      </c>
      <c r="C330" s="52">
        <v>44472</v>
      </c>
      <c r="D330" s="1" t="s">
        <v>99</v>
      </c>
      <c r="E330" s="1" t="s">
        <v>185</v>
      </c>
      <c r="F330" s="1" t="s">
        <v>592</v>
      </c>
      <c r="G330" s="1">
        <v>501</v>
      </c>
      <c r="H330" s="1" t="s">
        <v>91</v>
      </c>
      <c r="I330" s="1" t="s">
        <v>235</v>
      </c>
      <c r="J330" s="1">
        <v>1</v>
      </c>
      <c r="K330" s="1">
        <v>0</v>
      </c>
      <c r="M330" s="30" t="str">
        <f t="shared" si="19"/>
        <v>石田晴大走幅跳</v>
      </c>
      <c r="O330" s="1" t="e">
        <f>IF(M330=#REF!,0,1)</f>
        <v>#REF!</v>
      </c>
    </row>
    <row r="331" spans="1:15" hidden="1" x14ac:dyDescent="0.15">
      <c r="A331" s="1" t="s">
        <v>527</v>
      </c>
      <c r="B331" s="1" t="s">
        <v>284</v>
      </c>
      <c r="C331" s="52">
        <v>44417</v>
      </c>
      <c r="D331" s="1" t="s">
        <v>239</v>
      </c>
      <c r="E331" s="1" t="s">
        <v>236</v>
      </c>
      <c r="F331" s="1" t="s">
        <v>348</v>
      </c>
      <c r="G331" s="1">
        <v>2115</v>
      </c>
      <c r="H331" s="1" t="s">
        <v>91</v>
      </c>
      <c r="I331" s="1" t="s">
        <v>336</v>
      </c>
      <c r="J331" s="1">
        <v>1</v>
      </c>
      <c r="M331" s="30" t="str">
        <f t="shared" si="19"/>
        <v>赤田真裟斗ハンマー投</v>
      </c>
      <c r="O331" s="1">
        <f t="shared" si="20"/>
        <v>1</v>
      </c>
    </row>
    <row r="332" spans="1:15" hidden="1" x14ac:dyDescent="0.15">
      <c r="A332" s="36" t="s">
        <v>333</v>
      </c>
      <c r="B332" s="36" t="s">
        <v>284</v>
      </c>
      <c r="C332" s="31">
        <v>44324</v>
      </c>
      <c r="D332" s="36" t="s">
        <v>239</v>
      </c>
      <c r="E332" s="36" t="s">
        <v>163</v>
      </c>
      <c r="F332" s="36" t="s">
        <v>348</v>
      </c>
      <c r="G332" s="36">
        <v>710</v>
      </c>
      <c r="H332" s="36" t="s">
        <v>91</v>
      </c>
      <c r="I332" s="36" t="s">
        <v>336</v>
      </c>
      <c r="J332" s="36">
        <v>1</v>
      </c>
      <c r="K332" s="36"/>
      <c r="M332" s="30" t="str">
        <f t="shared" si="19"/>
        <v>赤田真裟斗砲丸投</v>
      </c>
      <c r="O332" s="1" t="e">
        <f>IF(M332=#REF!,0,1)</f>
        <v>#REF!</v>
      </c>
    </row>
    <row r="333" spans="1:15" x14ac:dyDescent="0.15">
      <c r="A333" s="1" t="s">
        <v>654</v>
      </c>
      <c r="B333" s="1" t="s">
        <v>122</v>
      </c>
      <c r="C333" s="52">
        <v>44478</v>
      </c>
      <c r="D333" s="1" t="s">
        <v>239</v>
      </c>
      <c r="E333" s="1" t="s">
        <v>216</v>
      </c>
      <c r="F333" s="1" t="s">
        <v>338</v>
      </c>
      <c r="G333" s="1">
        <v>4688</v>
      </c>
      <c r="H333" s="1" t="s">
        <v>91</v>
      </c>
      <c r="I333" s="1" t="s">
        <v>214</v>
      </c>
      <c r="J333" s="1">
        <v>1</v>
      </c>
      <c r="M333" s="30" t="str">
        <f t="shared" si="19"/>
        <v>千田凌生やり投</v>
      </c>
      <c r="O333" s="1" t="e">
        <f>IF(M333=#REF!,0,1)</f>
        <v>#REF!</v>
      </c>
    </row>
    <row r="334" spans="1:15" hidden="1" x14ac:dyDescent="0.15">
      <c r="A334" s="1" t="s">
        <v>527</v>
      </c>
      <c r="B334" s="1" t="s">
        <v>284</v>
      </c>
      <c r="C334" s="52">
        <v>44417</v>
      </c>
      <c r="D334" s="1" t="s">
        <v>239</v>
      </c>
      <c r="E334" s="1" t="s">
        <v>173</v>
      </c>
      <c r="F334" s="1" t="s">
        <v>338</v>
      </c>
      <c r="G334" s="1">
        <v>2445</v>
      </c>
      <c r="H334" s="1" t="s">
        <v>91</v>
      </c>
      <c r="I334" s="1" t="s">
        <v>214</v>
      </c>
      <c r="J334" s="1">
        <v>1</v>
      </c>
      <c r="M334" s="30" t="str">
        <f t="shared" si="19"/>
        <v>千田凌生円盤投</v>
      </c>
      <c r="O334" s="1" t="e">
        <f>IF(M334=#REF!,0,1)</f>
        <v>#REF!</v>
      </c>
    </row>
    <row r="335" spans="1:15" hidden="1" x14ac:dyDescent="0.15">
      <c r="A335" s="1" t="s">
        <v>396</v>
      </c>
      <c r="B335" s="1" t="s">
        <v>122</v>
      </c>
      <c r="C335" s="52">
        <v>44428</v>
      </c>
      <c r="D335" s="1" t="s">
        <v>239</v>
      </c>
      <c r="E335" s="1" t="s">
        <v>163</v>
      </c>
      <c r="F335" s="1" t="s">
        <v>338</v>
      </c>
      <c r="G335" s="1">
        <v>850</v>
      </c>
      <c r="H335" s="1" t="s">
        <v>91</v>
      </c>
      <c r="I335" s="1" t="s">
        <v>681</v>
      </c>
      <c r="J335" s="1">
        <v>1</v>
      </c>
      <c r="M335" s="30" t="str">
        <f t="shared" si="19"/>
        <v>千田凌生砲丸投</v>
      </c>
      <c r="O335" s="1">
        <f t="shared" si="20"/>
        <v>1</v>
      </c>
    </row>
    <row r="336" spans="1:15" x14ac:dyDescent="0.15">
      <c r="A336" s="1" t="s">
        <v>654</v>
      </c>
      <c r="B336" s="1" t="s">
        <v>122</v>
      </c>
      <c r="C336" s="52">
        <v>44478</v>
      </c>
      <c r="D336" s="1" t="s">
        <v>239</v>
      </c>
      <c r="E336" s="1" t="s">
        <v>216</v>
      </c>
      <c r="F336" s="1" t="s">
        <v>227</v>
      </c>
      <c r="G336" s="1">
        <v>4683</v>
      </c>
      <c r="H336" s="1" t="s">
        <v>91</v>
      </c>
      <c r="I336" s="1" t="s">
        <v>204</v>
      </c>
      <c r="J336" s="1">
        <v>2</v>
      </c>
      <c r="M336" s="30" t="str">
        <f t="shared" si="19"/>
        <v>千葉歩玲やり投</v>
      </c>
      <c r="O336" s="1">
        <f t="shared" si="20"/>
        <v>1</v>
      </c>
    </row>
    <row r="337" spans="1:15" hidden="1" x14ac:dyDescent="0.15">
      <c r="A337" s="1" t="s">
        <v>665</v>
      </c>
      <c r="B337" s="1" t="s">
        <v>122</v>
      </c>
      <c r="C337" s="52">
        <v>44485</v>
      </c>
      <c r="D337" s="1" t="s">
        <v>239</v>
      </c>
      <c r="E337" s="1" t="s">
        <v>173</v>
      </c>
      <c r="F337" s="1" t="s">
        <v>227</v>
      </c>
      <c r="G337" s="1">
        <v>2440</v>
      </c>
      <c r="H337" s="1" t="s">
        <v>91</v>
      </c>
      <c r="I337" s="1" t="s">
        <v>204</v>
      </c>
      <c r="J337" s="1">
        <v>2</v>
      </c>
      <c r="M337" s="30" t="str">
        <f t="shared" si="19"/>
        <v>千葉歩玲円盤投</v>
      </c>
      <c r="O337" s="1">
        <f t="shared" si="20"/>
        <v>1</v>
      </c>
    </row>
    <row r="338" spans="1:15" hidden="1" x14ac:dyDescent="0.15">
      <c r="A338" s="1" t="s">
        <v>333</v>
      </c>
      <c r="B338" s="1" t="s">
        <v>284</v>
      </c>
      <c r="C338" s="52">
        <v>44324</v>
      </c>
      <c r="D338" s="1" t="s">
        <v>239</v>
      </c>
      <c r="E338" s="1" t="s">
        <v>240</v>
      </c>
      <c r="F338" s="1" t="s">
        <v>227</v>
      </c>
      <c r="G338" s="1">
        <v>1052</v>
      </c>
      <c r="H338" s="1" t="s">
        <v>91</v>
      </c>
      <c r="I338" s="1" t="s">
        <v>204</v>
      </c>
      <c r="J338" s="1">
        <v>2</v>
      </c>
      <c r="K338" s="1">
        <v>0.6</v>
      </c>
      <c r="M338" s="30" t="str">
        <f t="shared" si="19"/>
        <v>千葉歩玲三段跳</v>
      </c>
      <c r="O338" s="1">
        <f t="shared" si="20"/>
        <v>1</v>
      </c>
    </row>
    <row r="339" spans="1:15" hidden="1" x14ac:dyDescent="0.15">
      <c r="A339" s="1" t="s">
        <v>396</v>
      </c>
      <c r="B339" s="1" t="s">
        <v>122</v>
      </c>
      <c r="C339" s="52">
        <v>44428</v>
      </c>
      <c r="D339" s="1" t="s">
        <v>239</v>
      </c>
      <c r="E339" s="1" t="s">
        <v>185</v>
      </c>
      <c r="F339" s="1" t="s">
        <v>227</v>
      </c>
      <c r="G339" s="1">
        <v>633</v>
      </c>
      <c r="H339" s="1" t="s">
        <v>91</v>
      </c>
      <c r="I339" s="1" t="s">
        <v>677</v>
      </c>
      <c r="J339" s="1">
        <v>2</v>
      </c>
      <c r="K339" s="1">
        <v>0.9</v>
      </c>
      <c r="M339" s="30" t="str">
        <f t="shared" si="19"/>
        <v>千葉歩玲走幅跳</v>
      </c>
      <c r="O339" s="1">
        <f t="shared" si="20"/>
        <v>1</v>
      </c>
    </row>
    <row r="340" spans="1:15" hidden="1" x14ac:dyDescent="0.15">
      <c r="A340" s="1" t="s">
        <v>505</v>
      </c>
      <c r="B340" s="1" t="s">
        <v>122</v>
      </c>
      <c r="C340" s="52">
        <v>44394</v>
      </c>
      <c r="D340" s="1" t="s">
        <v>108</v>
      </c>
      <c r="E340" s="1" t="s">
        <v>163</v>
      </c>
      <c r="F340" s="1" t="s">
        <v>201</v>
      </c>
      <c r="G340" s="1">
        <v>749</v>
      </c>
      <c r="H340" s="1" t="s">
        <v>91</v>
      </c>
      <c r="I340" s="1" t="s">
        <v>92</v>
      </c>
      <c r="J340" s="1">
        <v>2</v>
      </c>
      <c r="M340" s="30" t="str">
        <f t="shared" si="19"/>
        <v>千葉萌生砲丸投</v>
      </c>
      <c r="O340" s="1" t="e">
        <f>IF(M340=#REF!,0,1)</f>
        <v>#REF!</v>
      </c>
    </row>
    <row r="341" spans="1:15" hidden="1" x14ac:dyDescent="0.15">
      <c r="A341" s="1" t="s">
        <v>572</v>
      </c>
      <c r="B341" s="1" t="s">
        <v>284</v>
      </c>
      <c r="C341" s="52">
        <v>44430</v>
      </c>
      <c r="D341" s="1" t="s">
        <v>99</v>
      </c>
      <c r="E341" s="1" t="s">
        <v>163</v>
      </c>
      <c r="F341" s="1" t="s">
        <v>387</v>
      </c>
      <c r="G341" s="1">
        <v>660</v>
      </c>
      <c r="H341" s="1" t="s">
        <v>91</v>
      </c>
      <c r="I341" s="1" t="s">
        <v>74</v>
      </c>
      <c r="J341" s="1">
        <v>2</v>
      </c>
      <c r="M341" s="30" t="str">
        <f t="shared" si="19"/>
        <v>千葉優悟砲丸投</v>
      </c>
      <c r="O341" s="1" t="e">
        <f>IF(M341=#REF!,0,1)</f>
        <v>#REF!</v>
      </c>
    </row>
    <row r="342" spans="1:15" hidden="1" x14ac:dyDescent="0.15">
      <c r="A342" s="1" t="s">
        <v>119</v>
      </c>
      <c r="B342" s="1" t="s">
        <v>122</v>
      </c>
      <c r="C342" s="52">
        <v>44374</v>
      </c>
      <c r="D342" s="1" t="s">
        <v>99</v>
      </c>
      <c r="E342" s="1" t="s">
        <v>290</v>
      </c>
      <c r="F342" s="1" t="s">
        <v>501</v>
      </c>
      <c r="G342" s="1">
        <v>3442</v>
      </c>
      <c r="H342" s="1" t="s">
        <v>91</v>
      </c>
      <c r="I342" s="1" t="s">
        <v>80</v>
      </c>
      <c r="J342" s="1">
        <v>3</v>
      </c>
      <c r="M342" s="30" t="str">
        <f t="shared" si="19"/>
        <v>千葉涼ｼﾞｬﾍﾞﾘｯｸｽﾛｰ</v>
      </c>
      <c r="O342" s="1" t="e">
        <f>IF(M342=#REF!,0,1)</f>
        <v>#REF!</v>
      </c>
    </row>
    <row r="343" spans="1:15" hidden="1" x14ac:dyDescent="0.15">
      <c r="A343" s="2" t="s">
        <v>333</v>
      </c>
      <c r="B343" s="2" t="s">
        <v>284</v>
      </c>
      <c r="C343" s="49">
        <v>44325</v>
      </c>
      <c r="D343" s="1" t="s">
        <v>233</v>
      </c>
      <c r="E343" s="2" t="s">
        <v>236</v>
      </c>
      <c r="F343" s="2" t="s">
        <v>237</v>
      </c>
      <c r="G343" s="2">
        <v>3761</v>
      </c>
      <c r="H343" s="2" t="s">
        <v>91</v>
      </c>
      <c r="I343" s="2" t="s">
        <v>238</v>
      </c>
      <c r="J343" s="2" t="s">
        <v>232</v>
      </c>
      <c r="K343" s="2"/>
      <c r="M343" s="30" t="str">
        <f t="shared" si="19"/>
        <v>川田恒ハンマー投</v>
      </c>
      <c r="O343" s="1" t="e">
        <f>IF(M343=#REF!,0,1)</f>
        <v>#REF!</v>
      </c>
    </row>
    <row r="344" spans="1:15" hidden="1" x14ac:dyDescent="0.15">
      <c r="A344" s="1" t="s">
        <v>654</v>
      </c>
      <c r="B344" s="1" t="s">
        <v>122</v>
      </c>
      <c r="C344" s="52">
        <v>44479</v>
      </c>
      <c r="D344" s="1" t="s">
        <v>239</v>
      </c>
      <c r="E344" s="1" t="s">
        <v>173</v>
      </c>
      <c r="F344" s="1" t="s">
        <v>346</v>
      </c>
      <c r="G344" s="1">
        <v>2666</v>
      </c>
      <c r="H344" s="1" t="s">
        <v>91</v>
      </c>
      <c r="I344" s="1" t="s">
        <v>342</v>
      </c>
      <c r="J344" s="1">
        <v>3</v>
      </c>
      <c r="M344" s="30" t="str">
        <f t="shared" si="19"/>
        <v>泉仁円盤投</v>
      </c>
      <c r="O344" s="1" t="e">
        <f>IF(M344=#REF!,0,1)</f>
        <v>#REF!</v>
      </c>
    </row>
    <row r="345" spans="1:15" hidden="1" x14ac:dyDescent="0.15">
      <c r="A345" s="2" t="s">
        <v>396</v>
      </c>
      <c r="B345" s="2" t="s">
        <v>284</v>
      </c>
      <c r="C345" s="52">
        <v>44338</v>
      </c>
      <c r="D345" s="2" t="s">
        <v>239</v>
      </c>
      <c r="E345" s="2" t="s">
        <v>240</v>
      </c>
      <c r="F345" s="2" t="s">
        <v>346</v>
      </c>
      <c r="G345" s="2">
        <v>1122</v>
      </c>
      <c r="H345" s="2" t="s">
        <v>91</v>
      </c>
      <c r="I345" s="1" t="s">
        <v>342</v>
      </c>
      <c r="J345" s="2">
        <v>3</v>
      </c>
      <c r="K345" s="2">
        <v>-0.8</v>
      </c>
      <c r="M345" s="30" t="str">
        <f t="shared" si="19"/>
        <v>泉仁三段跳</v>
      </c>
      <c r="O345" s="1">
        <f t="shared" si="20"/>
        <v>1</v>
      </c>
    </row>
    <row r="346" spans="1:15" hidden="1" x14ac:dyDescent="0.15">
      <c r="A346" s="2" t="s">
        <v>310</v>
      </c>
      <c r="B346" s="2" t="s">
        <v>311</v>
      </c>
      <c r="C346" s="52">
        <v>44423</v>
      </c>
      <c r="D346" s="2" t="s">
        <v>313</v>
      </c>
      <c r="E346" s="2" t="s">
        <v>314</v>
      </c>
      <c r="F346" s="2" t="s">
        <v>321</v>
      </c>
      <c r="G346" s="2">
        <v>50.87</v>
      </c>
      <c r="H346" s="2" t="s">
        <v>91</v>
      </c>
      <c r="I346" s="2" t="s">
        <v>322</v>
      </c>
      <c r="J346" s="2">
        <v>6</v>
      </c>
      <c r="K346" s="2"/>
      <c r="M346" s="30" t="str">
        <f t="shared" si="19"/>
        <v>前田柚樹ｼﾞｬﾍﾞﾘｯｸﾎﾞｰﾙｽﾛｰ</v>
      </c>
      <c r="O346" s="1" t="e">
        <f>IF(M346=#REF!,0,1)</f>
        <v>#REF!</v>
      </c>
    </row>
    <row r="347" spans="1:15" hidden="1" x14ac:dyDescent="0.15">
      <c r="A347" s="1" t="s">
        <v>585</v>
      </c>
      <c r="B347" s="1" t="s">
        <v>586</v>
      </c>
      <c r="C347" s="52">
        <v>44472</v>
      </c>
      <c r="D347" s="1" t="s">
        <v>313</v>
      </c>
      <c r="E347" s="1" t="s">
        <v>236</v>
      </c>
      <c r="F347" s="1" t="s">
        <v>321</v>
      </c>
      <c r="G347" s="1">
        <v>5723</v>
      </c>
      <c r="H347" s="1" t="s">
        <v>91</v>
      </c>
      <c r="I347" s="1" t="s">
        <v>322</v>
      </c>
      <c r="J347" s="1">
        <v>6</v>
      </c>
      <c r="M347" s="30" t="str">
        <f t="shared" si="19"/>
        <v>前田柚樹ハンマー投</v>
      </c>
      <c r="O347" s="1">
        <f t="shared" si="20"/>
        <v>1</v>
      </c>
    </row>
    <row r="348" spans="1:15" hidden="1" x14ac:dyDescent="0.15">
      <c r="A348" s="1" t="s">
        <v>654</v>
      </c>
      <c r="B348" s="1" t="s">
        <v>122</v>
      </c>
      <c r="C348" s="52">
        <v>44479</v>
      </c>
      <c r="D348" s="1" t="s">
        <v>239</v>
      </c>
      <c r="E348" s="1" t="s">
        <v>240</v>
      </c>
      <c r="F348" s="1" t="s">
        <v>291</v>
      </c>
      <c r="G348" s="1">
        <v>1282</v>
      </c>
      <c r="H348" s="1" t="s">
        <v>91</v>
      </c>
      <c r="I348" s="1" t="s">
        <v>212</v>
      </c>
      <c r="J348" s="1">
        <v>2</v>
      </c>
      <c r="K348" s="1">
        <v>2.8</v>
      </c>
      <c r="M348" s="30" t="str">
        <f t="shared" si="19"/>
        <v>前田涼輔三段跳</v>
      </c>
      <c r="O348" s="1">
        <f t="shared" si="20"/>
        <v>1</v>
      </c>
    </row>
    <row r="349" spans="1:15" hidden="1" x14ac:dyDescent="0.15">
      <c r="A349" s="2" t="s">
        <v>396</v>
      </c>
      <c r="B349" s="2" t="s">
        <v>284</v>
      </c>
      <c r="C349" s="31">
        <v>44336</v>
      </c>
      <c r="D349" s="16" t="s">
        <v>239</v>
      </c>
      <c r="E349" s="2" t="s">
        <v>185</v>
      </c>
      <c r="F349" s="2" t="s">
        <v>291</v>
      </c>
      <c r="G349" s="2">
        <v>589</v>
      </c>
      <c r="H349" s="2" t="s">
        <v>91</v>
      </c>
      <c r="I349" s="1" t="s">
        <v>684</v>
      </c>
      <c r="J349" s="2">
        <v>2</v>
      </c>
      <c r="K349" s="2">
        <v>-1.6</v>
      </c>
      <c r="M349" s="30" t="str">
        <f t="shared" si="19"/>
        <v>前田涼輔走幅跳</v>
      </c>
      <c r="O349" s="1" t="e">
        <f>IF(M349=#REF!,0,1)</f>
        <v>#REF!</v>
      </c>
    </row>
    <row r="350" spans="1:15" hidden="1" x14ac:dyDescent="0.15">
      <c r="A350" s="1" t="s">
        <v>119</v>
      </c>
      <c r="B350" s="1" t="s">
        <v>122</v>
      </c>
      <c r="C350" s="52">
        <v>44374</v>
      </c>
      <c r="D350" s="1" t="s">
        <v>99</v>
      </c>
      <c r="E350" s="1" t="s">
        <v>185</v>
      </c>
      <c r="F350" s="1" t="s">
        <v>134</v>
      </c>
      <c r="G350" s="1">
        <v>582</v>
      </c>
      <c r="H350" s="1" t="s">
        <v>91</v>
      </c>
      <c r="I350" s="1" t="s">
        <v>77</v>
      </c>
      <c r="J350" s="1">
        <v>3</v>
      </c>
      <c r="K350" s="1">
        <v>3.2</v>
      </c>
      <c r="M350" s="30" t="str">
        <f t="shared" si="19"/>
        <v>曽根哲優走幅跳</v>
      </c>
      <c r="O350" s="1">
        <f t="shared" ref="O350:O365" si="21">IF(M350=M349,0,1)</f>
        <v>1</v>
      </c>
    </row>
    <row r="351" spans="1:15" hidden="1" x14ac:dyDescent="0.15">
      <c r="A351" s="1" t="s">
        <v>572</v>
      </c>
      <c r="B351" s="1" t="s">
        <v>284</v>
      </c>
      <c r="C351" s="52">
        <v>44430</v>
      </c>
      <c r="D351" s="1" t="s">
        <v>99</v>
      </c>
      <c r="E351" s="1" t="s">
        <v>185</v>
      </c>
      <c r="F351" s="1" t="s">
        <v>376</v>
      </c>
      <c r="G351" s="1">
        <v>490</v>
      </c>
      <c r="H351" s="1" t="s">
        <v>91</v>
      </c>
      <c r="I351" s="1" t="s">
        <v>77</v>
      </c>
      <c r="J351" s="1">
        <v>1</v>
      </c>
      <c r="K351" s="1">
        <v>1.9</v>
      </c>
      <c r="M351" s="30" t="str">
        <f t="shared" si="19"/>
        <v>曽根天太走幅跳</v>
      </c>
      <c r="O351" s="1" t="e">
        <f>IF(M351=#REF!,0,1)</f>
        <v>#REF!</v>
      </c>
    </row>
    <row r="352" spans="1:15" hidden="1" x14ac:dyDescent="0.15">
      <c r="A352" s="1" t="s">
        <v>585</v>
      </c>
      <c r="B352" s="1" t="s">
        <v>586</v>
      </c>
      <c r="C352" s="52">
        <v>44472</v>
      </c>
      <c r="D352" s="1" t="s">
        <v>357</v>
      </c>
      <c r="E352" s="1" t="s">
        <v>236</v>
      </c>
      <c r="F352" s="1" t="s">
        <v>295</v>
      </c>
      <c r="G352" s="1">
        <v>2136</v>
      </c>
      <c r="H352" s="1" t="s">
        <v>91</v>
      </c>
      <c r="I352" s="1" t="s">
        <v>692</v>
      </c>
      <c r="J352" s="1">
        <v>3</v>
      </c>
      <c r="M352" s="30" t="str">
        <f t="shared" si="19"/>
        <v>曽根美紅ハンマー投</v>
      </c>
      <c r="O352" s="1" t="e">
        <f>IF(M352=#REF!,0,1)</f>
        <v>#REF!</v>
      </c>
    </row>
    <row r="353" spans="1:15" hidden="1" x14ac:dyDescent="0.15">
      <c r="A353" s="1" t="s">
        <v>479</v>
      </c>
      <c r="B353" s="1" t="s">
        <v>480</v>
      </c>
      <c r="C353" s="52">
        <v>44363</v>
      </c>
      <c r="D353" s="1" t="s">
        <v>357</v>
      </c>
      <c r="E353" s="1" t="s">
        <v>240</v>
      </c>
      <c r="F353" s="1" t="s">
        <v>295</v>
      </c>
      <c r="G353" s="1">
        <v>1110</v>
      </c>
      <c r="H353" s="1" t="s">
        <v>91</v>
      </c>
      <c r="I353" s="1" t="s">
        <v>208</v>
      </c>
      <c r="J353" s="1">
        <v>3</v>
      </c>
      <c r="K353" s="1">
        <v>2</v>
      </c>
      <c r="M353" s="30" t="str">
        <f t="shared" si="19"/>
        <v>曽根美紅三段跳</v>
      </c>
      <c r="O353" s="1">
        <f t="shared" si="21"/>
        <v>1</v>
      </c>
    </row>
    <row r="354" spans="1:15" hidden="1" x14ac:dyDescent="0.15">
      <c r="A354" s="1" t="s">
        <v>479</v>
      </c>
      <c r="B354" s="1" t="s">
        <v>480</v>
      </c>
      <c r="C354" s="52">
        <v>44364</v>
      </c>
      <c r="D354" s="1" t="s">
        <v>357</v>
      </c>
      <c r="E354" s="1" t="s">
        <v>185</v>
      </c>
      <c r="F354" s="1" t="s">
        <v>295</v>
      </c>
      <c r="G354" s="1">
        <v>499</v>
      </c>
      <c r="H354" s="1" t="s">
        <v>302</v>
      </c>
      <c r="I354" s="1" t="s">
        <v>208</v>
      </c>
      <c r="J354" s="1">
        <v>3</v>
      </c>
      <c r="K354" s="1">
        <v>2.7</v>
      </c>
      <c r="M354" s="30" t="str">
        <f t="shared" si="19"/>
        <v>曽根美紅走幅跳</v>
      </c>
      <c r="O354" s="1" t="e">
        <f>IF(M354=#REF!,0,1)</f>
        <v>#REF!</v>
      </c>
    </row>
    <row r="355" spans="1:15" hidden="1" x14ac:dyDescent="0.15">
      <c r="A355" s="1" t="s">
        <v>585</v>
      </c>
      <c r="B355" s="1" t="s">
        <v>586</v>
      </c>
      <c r="C355" s="52">
        <v>44472</v>
      </c>
      <c r="D355" s="1" t="s">
        <v>313</v>
      </c>
      <c r="E355" s="1" t="s">
        <v>236</v>
      </c>
      <c r="F355" s="1" t="s">
        <v>624</v>
      </c>
      <c r="G355" s="1">
        <v>3676</v>
      </c>
      <c r="H355" s="1" t="s">
        <v>91</v>
      </c>
      <c r="I355" s="1" t="s">
        <v>622</v>
      </c>
      <c r="J355" s="1">
        <v>5</v>
      </c>
      <c r="M355" s="30" t="str">
        <f t="shared" si="19"/>
        <v>早川周佑ハンマー投</v>
      </c>
      <c r="O355" s="1" t="e">
        <f>IF(M355=#REF!,0,1)</f>
        <v>#REF!</v>
      </c>
    </row>
    <row r="356" spans="1:15" hidden="1" x14ac:dyDescent="0.15">
      <c r="A356" s="1" t="s">
        <v>585</v>
      </c>
      <c r="B356" s="1" t="s">
        <v>586</v>
      </c>
      <c r="C356" s="52">
        <v>44472</v>
      </c>
      <c r="D356" s="1" t="s">
        <v>309</v>
      </c>
      <c r="E356" s="1" t="s">
        <v>236</v>
      </c>
      <c r="F356" s="1" t="s">
        <v>652</v>
      </c>
      <c r="G356" s="1">
        <v>3165</v>
      </c>
      <c r="H356" s="1" t="s">
        <v>91</v>
      </c>
      <c r="I356" s="1" t="s">
        <v>318</v>
      </c>
      <c r="J356" s="1">
        <v>5</v>
      </c>
      <c r="M356" s="30" t="str">
        <f t="shared" si="19"/>
        <v>相馬羽夏ハンマー投</v>
      </c>
      <c r="O356" s="1">
        <f t="shared" si="21"/>
        <v>1</v>
      </c>
    </row>
    <row r="357" spans="1:15" hidden="1" x14ac:dyDescent="0.15">
      <c r="A357" s="1" t="s">
        <v>440</v>
      </c>
      <c r="B357" s="1" t="s">
        <v>284</v>
      </c>
      <c r="C357" s="52">
        <v>44358</v>
      </c>
      <c r="D357" s="1" t="s">
        <v>108</v>
      </c>
      <c r="E357" s="1" t="s">
        <v>185</v>
      </c>
      <c r="F357" s="1" t="s">
        <v>304</v>
      </c>
      <c r="G357" s="1">
        <v>479</v>
      </c>
      <c r="H357" s="1" t="s">
        <v>91</v>
      </c>
      <c r="I357" s="1" t="s">
        <v>80</v>
      </c>
      <c r="J357" s="1">
        <v>1</v>
      </c>
      <c r="K357" s="1">
        <v>1.8</v>
      </c>
      <c r="M357" s="30" t="str">
        <f t="shared" si="19"/>
        <v>相馬可夏子走幅跳</v>
      </c>
      <c r="O357" s="1">
        <f t="shared" si="21"/>
        <v>1</v>
      </c>
    </row>
    <row r="358" spans="1:15" hidden="1" x14ac:dyDescent="0.15">
      <c r="A358" s="1" t="s">
        <v>119</v>
      </c>
      <c r="B358" s="1" t="s">
        <v>122</v>
      </c>
      <c r="C358" s="52">
        <v>44374</v>
      </c>
      <c r="D358" s="1" t="s">
        <v>108</v>
      </c>
      <c r="E358" s="1" t="s">
        <v>163</v>
      </c>
      <c r="F358" s="1" t="s">
        <v>304</v>
      </c>
      <c r="G358" s="1">
        <v>904</v>
      </c>
      <c r="H358" s="1" t="s">
        <v>91</v>
      </c>
      <c r="I358" s="1" t="s">
        <v>80</v>
      </c>
      <c r="J358" s="1">
        <v>1</v>
      </c>
      <c r="M358" s="30" t="str">
        <f t="shared" si="19"/>
        <v>相馬可夏子砲丸投</v>
      </c>
      <c r="O358" s="1" t="e">
        <f>IF(M358=#REF!,0,1)</f>
        <v>#REF!</v>
      </c>
    </row>
    <row r="359" spans="1:15" x14ac:dyDescent="0.15">
      <c r="A359" s="1" t="s">
        <v>654</v>
      </c>
      <c r="B359" s="1" t="s">
        <v>122</v>
      </c>
      <c r="C359" s="52">
        <v>44478</v>
      </c>
      <c r="D359" s="1" t="s">
        <v>357</v>
      </c>
      <c r="E359" s="1" t="s">
        <v>216</v>
      </c>
      <c r="F359" s="1" t="s">
        <v>115</v>
      </c>
      <c r="G359" s="1">
        <v>3261</v>
      </c>
      <c r="H359" s="1" t="s">
        <v>91</v>
      </c>
      <c r="I359" s="1" t="s">
        <v>235</v>
      </c>
      <c r="J359" s="1">
        <v>3</v>
      </c>
      <c r="M359" s="30" t="str">
        <f t="shared" si="19"/>
        <v>相馬夏好やり投</v>
      </c>
      <c r="O359" s="1" t="e">
        <f>IF(M359=#REF!,0,1)</f>
        <v>#REF!</v>
      </c>
    </row>
    <row r="360" spans="1:15" hidden="1" x14ac:dyDescent="0.15">
      <c r="A360" s="1" t="s">
        <v>665</v>
      </c>
      <c r="B360" s="1" t="s">
        <v>122</v>
      </c>
      <c r="C360" s="52">
        <v>44486</v>
      </c>
      <c r="D360" s="1" t="s">
        <v>357</v>
      </c>
      <c r="E360" s="1" t="s">
        <v>173</v>
      </c>
      <c r="F360" s="1" t="s">
        <v>115</v>
      </c>
      <c r="G360" s="1">
        <v>1979</v>
      </c>
      <c r="H360" s="1" t="s">
        <v>91</v>
      </c>
      <c r="I360" s="1" t="s">
        <v>235</v>
      </c>
      <c r="J360" s="1">
        <v>3</v>
      </c>
      <c r="M360" s="30" t="str">
        <f t="shared" si="19"/>
        <v>相馬夏好円盤投</v>
      </c>
      <c r="O360" s="1">
        <f t="shared" si="21"/>
        <v>1</v>
      </c>
    </row>
    <row r="361" spans="1:15" hidden="1" x14ac:dyDescent="0.15">
      <c r="A361" s="1" t="s">
        <v>440</v>
      </c>
      <c r="B361" s="1" t="s">
        <v>284</v>
      </c>
      <c r="C361" s="52">
        <v>44359</v>
      </c>
      <c r="D361" s="1" t="s">
        <v>239</v>
      </c>
      <c r="E361" s="1" t="s">
        <v>163</v>
      </c>
      <c r="F361" s="1" t="s">
        <v>115</v>
      </c>
      <c r="G361" s="1">
        <v>1187</v>
      </c>
      <c r="H361" s="1" t="s">
        <v>91</v>
      </c>
      <c r="I361" s="1" t="s">
        <v>80</v>
      </c>
      <c r="J361" s="1">
        <v>3</v>
      </c>
      <c r="M361" s="30" t="str">
        <f t="shared" si="19"/>
        <v>相馬夏好砲丸投</v>
      </c>
      <c r="O361" s="1">
        <f t="shared" si="21"/>
        <v>1</v>
      </c>
    </row>
    <row r="362" spans="1:15" x14ac:dyDescent="0.15">
      <c r="A362" s="1" t="s">
        <v>479</v>
      </c>
      <c r="B362" s="1" t="s">
        <v>480</v>
      </c>
      <c r="C362" s="52">
        <v>44362</v>
      </c>
      <c r="D362" s="1" t="s">
        <v>357</v>
      </c>
      <c r="E362" s="1" t="s">
        <v>216</v>
      </c>
      <c r="F362" s="1" t="s">
        <v>278</v>
      </c>
      <c r="G362" s="1">
        <v>3026</v>
      </c>
      <c r="H362" s="1" t="s">
        <v>302</v>
      </c>
      <c r="I362" s="1" t="s">
        <v>678</v>
      </c>
      <c r="J362" s="1">
        <v>2</v>
      </c>
      <c r="M362" s="30" t="str">
        <f t="shared" si="19"/>
        <v>相澤菜々子やり投</v>
      </c>
      <c r="O362" s="1" t="e">
        <f>IF(M362=#REF!,0,1)</f>
        <v>#REF!</v>
      </c>
    </row>
    <row r="363" spans="1:15" hidden="1" x14ac:dyDescent="0.15">
      <c r="A363" s="1" t="s">
        <v>654</v>
      </c>
      <c r="B363" s="1" t="s">
        <v>122</v>
      </c>
      <c r="C363" s="52">
        <v>44479</v>
      </c>
      <c r="D363" s="1" t="s">
        <v>357</v>
      </c>
      <c r="E363" s="1" t="s">
        <v>173</v>
      </c>
      <c r="F363" s="1" t="s">
        <v>278</v>
      </c>
      <c r="G363" s="1">
        <v>1599</v>
      </c>
      <c r="H363" s="1" t="s">
        <v>91</v>
      </c>
      <c r="I363" s="1" t="s">
        <v>222</v>
      </c>
      <c r="J363" s="1">
        <v>2</v>
      </c>
      <c r="M363" s="30" t="str">
        <f t="shared" si="19"/>
        <v>相澤菜々子円盤投</v>
      </c>
      <c r="O363" s="1" t="e">
        <f>IF(M363=#REF!,0,1)</f>
        <v>#REF!</v>
      </c>
    </row>
    <row r="364" spans="1:15" hidden="1" x14ac:dyDescent="0.15">
      <c r="A364" s="2" t="s">
        <v>333</v>
      </c>
      <c r="B364" s="2" t="s">
        <v>284</v>
      </c>
      <c r="C364" s="49">
        <v>44324</v>
      </c>
      <c r="D364" s="2" t="s">
        <v>357</v>
      </c>
      <c r="E364" s="2" t="s">
        <v>163</v>
      </c>
      <c r="F364" s="2" t="s">
        <v>278</v>
      </c>
      <c r="G364" s="2">
        <v>598</v>
      </c>
      <c r="H364" s="2" t="s">
        <v>91</v>
      </c>
      <c r="I364" s="2" t="s">
        <v>222</v>
      </c>
      <c r="J364" s="2">
        <v>2</v>
      </c>
      <c r="K364" s="2"/>
      <c r="M364" s="30" t="str">
        <f t="shared" si="19"/>
        <v>相澤菜々子砲丸投</v>
      </c>
      <c r="O364" s="1" t="e">
        <f>IF(M364=#REF!,0,1)</f>
        <v>#REF!</v>
      </c>
    </row>
    <row r="365" spans="1:15" x14ac:dyDescent="0.15">
      <c r="A365" s="1" t="s">
        <v>396</v>
      </c>
      <c r="B365" s="1" t="s">
        <v>122</v>
      </c>
      <c r="C365" s="52">
        <v>44428</v>
      </c>
      <c r="D365" s="1" t="s">
        <v>357</v>
      </c>
      <c r="E365" s="1" t="s">
        <v>216</v>
      </c>
      <c r="F365" s="1" t="s">
        <v>277</v>
      </c>
      <c r="G365" s="1">
        <v>3215</v>
      </c>
      <c r="H365" s="1" t="s">
        <v>91</v>
      </c>
      <c r="I365" s="1" t="s">
        <v>678</v>
      </c>
      <c r="J365" s="1">
        <v>2</v>
      </c>
      <c r="M365" s="30" t="str">
        <f t="shared" si="19"/>
        <v>相澤菜々美やり投</v>
      </c>
      <c r="O365" s="1">
        <f t="shared" si="21"/>
        <v>1</v>
      </c>
    </row>
    <row r="366" spans="1:15" hidden="1" x14ac:dyDescent="0.15">
      <c r="A366" s="1" t="s">
        <v>119</v>
      </c>
      <c r="B366" s="1" t="s">
        <v>122</v>
      </c>
      <c r="C366" s="52">
        <v>44374</v>
      </c>
      <c r="D366" s="1" t="s">
        <v>108</v>
      </c>
      <c r="E366" s="1" t="s">
        <v>163</v>
      </c>
      <c r="F366" s="1" t="s">
        <v>145</v>
      </c>
      <c r="G366" s="1">
        <v>759</v>
      </c>
      <c r="H366" s="1" t="s">
        <v>91</v>
      </c>
      <c r="I366" s="1" t="s">
        <v>88</v>
      </c>
      <c r="J366" s="1">
        <v>3</v>
      </c>
      <c r="M366" s="30" t="str">
        <f t="shared" si="19"/>
        <v>草岡美紀砲丸投</v>
      </c>
      <c r="O366" s="1" t="e">
        <f>IF(M366=#REF!,0,1)</f>
        <v>#REF!</v>
      </c>
    </row>
    <row r="367" spans="1:15" hidden="1" x14ac:dyDescent="0.15">
      <c r="A367" s="1" t="s">
        <v>654</v>
      </c>
      <c r="B367" s="1" t="s">
        <v>122</v>
      </c>
      <c r="C367" s="52">
        <v>44479</v>
      </c>
      <c r="D367" s="1" t="s">
        <v>99</v>
      </c>
      <c r="E367" s="1" t="s">
        <v>173</v>
      </c>
      <c r="F367" s="1" t="s">
        <v>200</v>
      </c>
      <c r="G367" s="1">
        <v>2209</v>
      </c>
      <c r="H367" s="1" t="s">
        <v>91</v>
      </c>
      <c r="I367" s="1" t="s">
        <v>87</v>
      </c>
      <c r="J367" s="1">
        <v>3</v>
      </c>
      <c r="M367" s="30" t="str">
        <f t="shared" si="19"/>
        <v>草薙怜治円盤投</v>
      </c>
      <c r="O367" s="1" t="e">
        <f>IF(M367=#REF!,0,1)</f>
        <v>#REF!</v>
      </c>
    </row>
    <row r="368" spans="1:15" hidden="1" x14ac:dyDescent="0.15">
      <c r="A368" s="1" t="s">
        <v>505</v>
      </c>
      <c r="B368" s="1" t="s">
        <v>122</v>
      </c>
      <c r="C368" s="52">
        <v>44394</v>
      </c>
      <c r="D368" s="1" t="s">
        <v>99</v>
      </c>
      <c r="E368" s="1" t="s">
        <v>163</v>
      </c>
      <c r="F368" s="1" t="s">
        <v>200</v>
      </c>
      <c r="G368" s="1">
        <v>1020</v>
      </c>
      <c r="H368" s="1" t="s">
        <v>91</v>
      </c>
      <c r="I368" s="1" t="s">
        <v>87</v>
      </c>
      <c r="J368" s="1">
        <v>3</v>
      </c>
      <c r="M368" s="30" t="str">
        <f t="shared" si="19"/>
        <v>草薙怜治砲丸投</v>
      </c>
      <c r="O368" s="1">
        <f t="shared" ref="O368:O388" si="22">IF(M368=M367,0,1)</f>
        <v>1</v>
      </c>
    </row>
    <row r="369" spans="1:15" hidden="1" x14ac:dyDescent="0.15">
      <c r="A369" s="1" t="s">
        <v>333</v>
      </c>
      <c r="B369" s="1" t="s">
        <v>284</v>
      </c>
      <c r="C369" s="52">
        <v>44324</v>
      </c>
      <c r="D369" s="1" t="s">
        <v>99</v>
      </c>
      <c r="E369" s="1" t="s">
        <v>185</v>
      </c>
      <c r="F369" s="1" t="s">
        <v>131</v>
      </c>
      <c r="G369" s="1">
        <v>556</v>
      </c>
      <c r="H369" s="1" t="s">
        <v>91</v>
      </c>
      <c r="I369" s="1" t="s">
        <v>80</v>
      </c>
      <c r="J369" s="1">
        <v>3</v>
      </c>
      <c r="K369" s="1">
        <v>2.2000000000000002</v>
      </c>
      <c r="M369" s="30" t="str">
        <f t="shared" si="19"/>
        <v>増山奈孝走幅跳</v>
      </c>
      <c r="O369" s="1" t="e">
        <f>IF(M369=#REF!,0,1)</f>
        <v>#REF!</v>
      </c>
    </row>
    <row r="370" spans="1:15" x14ac:dyDescent="0.15">
      <c r="A370" s="1" t="s">
        <v>551</v>
      </c>
      <c r="B370" s="1" t="s">
        <v>552</v>
      </c>
      <c r="C370" s="52">
        <v>44429</v>
      </c>
      <c r="D370" s="1" t="s">
        <v>696</v>
      </c>
      <c r="E370" s="1" t="s">
        <v>216</v>
      </c>
      <c r="F370" s="1" t="s">
        <v>571</v>
      </c>
      <c r="G370" s="1">
        <v>3481</v>
      </c>
      <c r="H370" s="1" t="s">
        <v>91</v>
      </c>
      <c r="I370" s="1" t="s">
        <v>522</v>
      </c>
      <c r="J370" s="1">
        <v>3</v>
      </c>
      <c r="M370" s="30" t="str">
        <f t="shared" si="19"/>
        <v>村上愛やり投</v>
      </c>
      <c r="O370" s="1" t="e">
        <f>IF(M370=#REF!,0,1)</f>
        <v>#REF!</v>
      </c>
    </row>
    <row r="371" spans="1:15" hidden="1" x14ac:dyDescent="0.15">
      <c r="A371" s="1" t="s">
        <v>119</v>
      </c>
      <c r="B371" s="1" t="s">
        <v>122</v>
      </c>
      <c r="C371" s="52">
        <v>44374</v>
      </c>
      <c r="D371" s="1" t="s">
        <v>99</v>
      </c>
      <c r="E371" s="1" t="s">
        <v>290</v>
      </c>
      <c r="F371" s="1" t="s">
        <v>467</v>
      </c>
      <c r="G371" s="1">
        <v>1295</v>
      </c>
      <c r="H371" s="1" t="s">
        <v>91</v>
      </c>
      <c r="I371" s="1" t="s">
        <v>71</v>
      </c>
      <c r="J371" s="1">
        <v>1</v>
      </c>
      <c r="M371" s="30" t="str">
        <f t="shared" si="19"/>
        <v>村上威吹ｼﾞｬﾍﾞﾘｯｸｽﾛｰ</v>
      </c>
      <c r="O371" s="1">
        <f t="shared" si="22"/>
        <v>1</v>
      </c>
    </row>
    <row r="372" spans="1:15" hidden="1" x14ac:dyDescent="0.15">
      <c r="A372" s="1" t="s">
        <v>440</v>
      </c>
      <c r="B372" s="1" t="s">
        <v>284</v>
      </c>
      <c r="C372" s="52">
        <v>44359</v>
      </c>
      <c r="D372" s="1" t="s">
        <v>99</v>
      </c>
      <c r="E372" s="1" t="s">
        <v>163</v>
      </c>
      <c r="F372" s="1" t="s">
        <v>467</v>
      </c>
      <c r="G372" s="1">
        <v>392</v>
      </c>
      <c r="H372" s="1" t="s">
        <v>91</v>
      </c>
      <c r="I372" s="1" t="s">
        <v>71</v>
      </c>
      <c r="J372" s="1">
        <v>1</v>
      </c>
      <c r="M372" s="30" t="str">
        <f t="shared" si="19"/>
        <v>村上威吹砲丸投</v>
      </c>
      <c r="O372" s="1">
        <f t="shared" si="22"/>
        <v>1</v>
      </c>
    </row>
    <row r="373" spans="1:15" hidden="1" x14ac:dyDescent="0.15">
      <c r="A373" s="1" t="s">
        <v>396</v>
      </c>
      <c r="B373" s="1" t="s">
        <v>284</v>
      </c>
      <c r="C373" s="52">
        <v>44337</v>
      </c>
      <c r="D373" s="1" t="s">
        <v>239</v>
      </c>
      <c r="E373" s="1" t="s">
        <v>173</v>
      </c>
      <c r="F373" s="1" t="s">
        <v>433</v>
      </c>
      <c r="G373" s="1">
        <v>2483</v>
      </c>
      <c r="H373" s="1" t="s">
        <v>91</v>
      </c>
      <c r="I373" s="1" t="s">
        <v>681</v>
      </c>
      <c r="J373" s="1">
        <v>3</v>
      </c>
      <c r="M373" s="30" t="str">
        <f t="shared" si="19"/>
        <v>村上凜円盤投</v>
      </c>
      <c r="O373" s="1">
        <f t="shared" si="22"/>
        <v>1</v>
      </c>
    </row>
    <row r="374" spans="1:15" hidden="1" x14ac:dyDescent="0.15">
      <c r="A374" s="1" t="s">
        <v>333</v>
      </c>
      <c r="B374" s="1" t="s">
        <v>284</v>
      </c>
      <c r="C374" s="52">
        <v>44325</v>
      </c>
      <c r="D374" s="1" t="s">
        <v>239</v>
      </c>
      <c r="E374" s="1" t="s">
        <v>185</v>
      </c>
      <c r="F374" s="1" t="s">
        <v>380</v>
      </c>
      <c r="G374" s="1">
        <v>619</v>
      </c>
      <c r="H374" s="1" t="s">
        <v>91</v>
      </c>
      <c r="I374" s="1" t="s">
        <v>214</v>
      </c>
      <c r="J374" s="1">
        <v>3</v>
      </c>
      <c r="K374" s="1">
        <v>2.1</v>
      </c>
      <c r="M374" s="30" t="str">
        <f t="shared" si="19"/>
        <v>村田優月走幅跳</v>
      </c>
      <c r="O374" s="1">
        <f t="shared" si="22"/>
        <v>1</v>
      </c>
    </row>
    <row r="375" spans="1:15" hidden="1" x14ac:dyDescent="0.15">
      <c r="A375" s="1" t="s">
        <v>440</v>
      </c>
      <c r="B375" s="1" t="s">
        <v>284</v>
      </c>
      <c r="C375" s="52">
        <v>44359</v>
      </c>
      <c r="D375" s="1" t="s">
        <v>108</v>
      </c>
      <c r="E375" s="1" t="s">
        <v>163</v>
      </c>
      <c r="F375" s="1" t="s">
        <v>476</v>
      </c>
      <c r="G375" s="1">
        <v>676</v>
      </c>
      <c r="H375" s="1" t="s">
        <v>91</v>
      </c>
      <c r="I375" s="1" t="s">
        <v>71</v>
      </c>
      <c r="J375" s="1">
        <v>2</v>
      </c>
      <c r="M375" s="30" t="str">
        <f t="shared" si="19"/>
        <v>村田夕奈砲丸投</v>
      </c>
      <c r="O375" s="1" t="e">
        <f>IF(M375=#REF!,0,1)</f>
        <v>#REF!</v>
      </c>
    </row>
    <row r="376" spans="1:15" hidden="1" x14ac:dyDescent="0.15">
      <c r="A376" s="1" t="s">
        <v>572</v>
      </c>
      <c r="B376" s="1" t="s">
        <v>284</v>
      </c>
      <c r="C376" s="52">
        <v>44430</v>
      </c>
      <c r="D376" s="1" t="s">
        <v>99</v>
      </c>
      <c r="E376" s="1" t="s">
        <v>290</v>
      </c>
      <c r="F376" s="1" t="s">
        <v>168</v>
      </c>
      <c r="G376" s="1">
        <v>3189</v>
      </c>
      <c r="H376" s="1" t="s">
        <v>91</v>
      </c>
      <c r="I376" s="1" t="s">
        <v>72</v>
      </c>
      <c r="J376" s="1">
        <v>2</v>
      </c>
      <c r="M376" s="30" t="str">
        <f t="shared" si="19"/>
        <v>村木芯ｼﾞｬﾍﾞﾘｯｸｽﾛｰ</v>
      </c>
      <c r="O376" s="1" t="e">
        <f>IF(M376=#REF!,0,1)</f>
        <v>#REF!</v>
      </c>
    </row>
    <row r="377" spans="1:15" hidden="1" x14ac:dyDescent="0.15">
      <c r="A377" s="1" t="s">
        <v>654</v>
      </c>
      <c r="B377" s="1" t="s">
        <v>122</v>
      </c>
      <c r="C377" s="52">
        <v>44478</v>
      </c>
      <c r="D377" s="1" t="s">
        <v>99</v>
      </c>
      <c r="E377" s="1" t="s">
        <v>163</v>
      </c>
      <c r="F377" s="1" t="s">
        <v>168</v>
      </c>
      <c r="G377" s="1">
        <v>779</v>
      </c>
      <c r="H377" s="1" t="s">
        <v>91</v>
      </c>
      <c r="I377" s="1" t="s">
        <v>72</v>
      </c>
      <c r="J377" s="1">
        <v>2</v>
      </c>
      <c r="M377" s="30" t="str">
        <f t="shared" si="19"/>
        <v>村木芯砲丸投</v>
      </c>
      <c r="O377" s="1" t="e">
        <f>IF(M377=#REF!,0,1)</f>
        <v>#REF!</v>
      </c>
    </row>
    <row r="378" spans="1:15" hidden="1" x14ac:dyDescent="0.15">
      <c r="A378" s="1" t="s">
        <v>527</v>
      </c>
      <c r="B378" s="1" t="s">
        <v>284</v>
      </c>
      <c r="C378" s="52">
        <v>44417</v>
      </c>
      <c r="D378" s="1" t="s">
        <v>239</v>
      </c>
      <c r="E378" s="1" t="s">
        <v>185</v>
      </c>
      <c r="F378" s="1" t="s">
        <v>535</v>
      </c>
      <c r="G378" s="1">
        <v>366</v>
      </c>
      <c r="H378" s="1" t="s">
        <v>91</v>
      </c>
      <c r="I378" s="1" t="s">
        <v>336</v>
      </c>
      <c r="J378" s="1">
        <v>1</v>
      </c>
      <c r="K378" s="1">
        <v>0.5</v>
      </c>
      <c r="M378" s="30" t="str">
        <f t="shared" si="19"/>
        <v>太田快斗走幅跳</v>
      </c>
      <c r="O378" s="1" t="e">
        <f>IF(M378=#REF!,0,1)</f>
        <v>#REF!</v>
      </c>
    </row>
    <row r="379" spans="1:15" hidden="1" x14ac:dyDescent="0.15">
      <c r="A379" s="1" t="s">
        <v>665</v>
      </c>
      <c r="B379" s="1" t="s">
        <v>122</v>
      </c>
      <c r="C379" s="52">
        <v>44486</v>
      </c>
      <c r="D379" s="1" t="s">
        <v>239</v>
      </c>
      <c r="E379" s="1" t="s">
        <v>173</v>
      </c>
      <c r="F379" s="1" t="s">
        <v>293</v>
      </c>
      <c r="G379" s="1">
        <v>1707</v>
      </c>
      <c r="H379" s="1" t="s">
        <v>91</v>
      </c>
      <c r="I379" s="1" t="s">
        <v>204</v>
      </c>
      <c r="J379" s="1">
        <v>2</v>
      </c>
      <c r="M379" s="30" t="str">
        <f t="shared" si="19"/>
        <v>太田瑞樹円盤投</v>
      </c>
      <c r="O379" s="1">
        <f t="shared" si="22"/>
        <v>1</v>
      </c>
    </row>
    <row r="380" spans="1:15" hidden="1" x14ac:dyDescent="0.15">
      <c r="A380" s="1" t="s">
        <v>527</v>
      </c>
      <c r="B380" s="1" t="s">
        <v>284</v>
      </c>
      <c r="C380" s="52">
        <v>44417</v>
      </c>
      <c r="D380" s="1" t="s">
        <v>357</v>
      </c>
      <c r="E380" s="1" t="s">
        <v>236</v>
      </c>
      <c r="F380" s="1" t="s">
        <v>526</v>
      </c>
      <c r="G380" s="1">
        <v>1953</v>
      </c>
      <c r="H380" s="1" t="s">
        <v>91</v>
      </c>
      <c r="I380" s="1" t="s">
        <v>204</v>
      </c>
      <c r="J380" s="1">
        <v>1</v>
      </c>
      <c r="M380" s="30" t="str">
        <f t="shared" si="19"/>
        <v>太田奈々ハンマー投</v>
      </c>
      <c r="O380" s="1">
        <f t="shared" si="22"/>
        <v>1</v>
      </c>
    </row>
    <row r="381" spans="1:15" x14ac:dyDescent="0.15">
      <c r="A381" s="1" t="s">
        <v>527</v>
      </c>
      <c r="B381" s="1" t="s">
        <v>284</v>
      </c>
      <c r="C381" s="52">
        <v>44417</v>
      </c>
      <c r="D381" s="1" t="s">
        <v>357</v>
      </c>
      <c r="E381" s="1" t="s">
        <v>216</v>
      </c>
      <c r="F381" s="1" t="s">
        <v>526</v>
      </c>
      <c r="G381" s="1">
        <v>1299</v>
      </c>
      <c r="H381" s="1" t="s">
        <v>91</v>
      </c>
      <c r="I381" s="1" t="s">
        <v>204</v>
      </c>
      <c r="J381" s="1">
        <v>1</v>
      </c>
      <c r="M381" s="30" t="str">
        <f t="shared" si="19"/>
        <v>太田奈々やり投</v>
      </c>
      <c r="O381" s="1" t="e">
        <f>IF(M381=#REF!,0,1)</f>
        <v>#REF!</v>
      </c>
    </row>
    <row r="382" spans="1:15" hidden="1" x14ac:dyDescent="0.15">
      <c r="A382" s="1" t="s">
        <v>585</v>
      </c>
      <c r="B382" s="1" t="s">
        <v>586</v>
      </c>
      <c r="C382" s="52">
        <v>44472</v>
      </c>
      <c r="D382" s="1" t="s">
        <v>313</v>
      </c>
      <c r="E382" s="1" t="s">
        <v>185</v>
      </c>
      <c r="F382" s="1" t="s">
        <v>597</v>
      </c>
      <c r="G382" s="1">
        <v>333</v>
      </c>
      <c r="H382" s="1" t="s">
        <v>91</v>
      </c>
      <c r="I382" s="1" t="s">
        <v>322</v>
      </c>
      <c r="J382" s="1">
        <v>4</v>
      </c>
      <c r="K382" s="1">
        <v>0</v>
      </c>
      <c r="M382" s="30" t="str">
        <f t="shared" si="19"/>
        <v>鯛治大登走幅跳</v>
      </c>
      <c r="O382" s="1">
        <f t="shared" si="22"/>
        <v>1</v>
      </c>
    </row>
    <row r="383" spans="1:15" x14ac:dyDescent="0.15">
      <c r="A383" s="2" t="s">
        <v>396</v>
      </c>
      <c r="B383" s="2" t="s">
        <v>284</v>
      </c>
      <c r="C383" s="49">
        <v>44336</v>
      </c>
      <c r="D383" s="2" t="s">
        <v>239</v>
      </c>
      <c r="E383" s="2" t="s">
        <v>216</v>
      </c>
      <c r="F383" s="2" t="s">
        <v>421</v>
      </c>
      <c r="G383" s="2">
        <v>3241</v>
      </c>
      <c r="H383" s="2" t="s">
        <v>91</v>
      </c>
      <c r="I383" s="1" t="s">
        <v>342</v>
      </c>
      <c r="J383" s="2">
        <v>3</v>
      </c>
      <c r="K383" s="2"/>
      <c r="M383" s="30" t="str">
        <f t="shared" si="19"/>
        <v>大下颯やり投</v>
      </c>
      <c r="O383" s="1">
        <f t="shared" si="22"/>
        <v>1</v>
      </c>
    </row>
    <row r="384" spans="1:15" hidden="1" x14ac:dyDescent="0.15">
      <c r="A384" s="1" t="s">
        <v>440</v>
      </c>
      <c r="B384" s="1" t="s">
        <v>284</v>
      </c>
      <c r="C384" s="52">
        <v>44359</v>
      </c>
      <c r="D384" s="1" t="s">
        <v>108</v>
      </c>
      <c r="E384" s="1" t="s">
        <v>163</v>
      </c>
      <c r="F384" s="1" t="s">
        <v>475</v>
      </c>
      <c r="G384" s="1">
        <v>549</v>
      </c>
      <c r="H384" s="1" t="s">
        <v>91</v>
      </c>
      <c r="I384" s="1" t="s">
        <v>76</v>
      </c>
      <c r="J384" s="1">
        <v>3</v>
      </c>
      <c r="M384" s="30" t="str">
        <f t="shared" si="19"/>
        <v>大隅葵砲丸投</v>
      </c>
      <c r="O384" s="1">
        <f t="shared" si="22"/>
        <v>1</v>
      </c>
    </row>
    <row r="385" spans="1:15" hidden="1" x14ac:dyDescent="0.15">
      <c r="A385" s="1" t="s">
        <v>545</v>
      </c>
      <c r="B385" s="1" t="s">
        <v>284</v>
      </c>
      <c r="C385" s="52">
        <v>44429</v>
      </c>
      <c r="D385" s="1" t="s">
        <v>108</v>
      </c>
      <c r="E385" s="1" t="s">
        <v>185</v>
      </c>
      <c r="F385" s="1" t="s">
        <v>533</v>
      </c>
      <c r="G385" s="1">
        <v>365</v>
      </c>
      <c r="H385" s="1" t="s">
        <v>91</v>
      </c>
      <c r="I385" s="1" t="s">
        <v>73</v>
      </c>
      <c r="J385" s="1">
        <v>2</v>
      </c>
      <c r="K385" s="1">
        <v>-0.4</v>
      </c>
      <c r="M385" s="30" t="str">
        <f t="shared" si="19"/>
        <v>大森可菜走幅跳</v>
      </c>
      <c r="O385" s="1">
        <f t="shared" si="22"/>
        <v>1</v>
      </c>
    </row>
    <row r="386" spans="1:15" hidden="1" x14ac:dyDescent="0.15">
      <c r="A386" s="1" t="s">
        <v>119</v>
      </c>
      <c r="B386" s="1" t="s">
        <v>122</v>
      </c>
      <c r="C386" s="52">
        <v>44374</v>
      </c>
      <c r="D386" s="1" t="s">
        <v>99</v>
      </c>
      <c r="E386" s="1" t="s">
        <v>185</v>
      </c>
      <c r="F386" s="1" t="s">
        <v>132</v>
      </c>
      <c r="G386" s="1">
        <v>635</v>
      </c>
      <c r="H386" s="1" t="s">
        <v>91</v>
      </c>
      <c r="I386" s="1" t="s">
        <v>71</v>
      </c>
      <c r="J386" s="1">
        <v>3</v>
      </c>
      <c r="K386" s="1">
        <v>2.6</v>
      </c>
      <c r="M386" s="30" t="str">
        <f t="shared" ref="M386:M449" si="23">F386&amp;E386</f>
        <v>大水皓生走幅跳</v>
      </c>
      <c r="O386" s="1" t="e">
        <f>IF(M386=#REF!,0,1)</f>
        <v>#REF!</v>
      </c>
    </row>
    <row r="387" spans="1:15" hidden="1" x14ac:dyDescent="0.15">
      <c r="A387" s="1" t="s">
        <v>665</v>
      </c>
      <c r="B387" s="1" t="s">
        <v>122</v>
      </c>
      <c r="C387" s="52">
        <v>44485</v>
      </c>
      <c r="D387" s="1" t="s">
        <v>239</v>
      </c>
      <c r="E387" s="1" t="s">
        <v>236</v>
      </c>
      <c r="F387" s="1" t="s">
        <v>213</v>
      </c>
      <c r="G387" s="1">
        <v>1685</v>
      </c>
      <c r="H387" s="1" t="s">
        <v>91</v>
      </c>
      <c r="I387" s="1" t="s">
        <v>214</v>
      </c>
      <c r="J387" s="1">
        <v>2</v>
      </c>
      <c r="M387" s="30" t="str">
        <f t="shared" si="23"/>
        <v>大水颯太ハンマー投</v>
      </c>
      <c r="O387" s="1" t="e">
        <f>IF(M387=#REF!,0,1)</f>
        <v>#REF!</v>
      </c>
    </row>
    <row r="388" spans="1:15" hidden="1" x14ac:dyDescent="0.15">
      <c r="A388" s="1" t="s">
        <v>654</v>
      </c>
      <c r="B388" s="1" t="s">
        <v>122</v>
      </c>
      <c r="C388" s="52">
        <v>44479</v>
      </c>
      <c r="D388" s="1" t="s">
        <v>239</v>
      </c>
      <c r="E388" s="1" t="s">
        <v>240</v>
      </c>
      <c r="F388" s="1" t="s">
        <v>213</v>
      </c>
      <c r="G388" s="1">
        <v>1372</v>
      </c>
      <c r="H388" s="1" t="s">
        <v>91</v>
      </c>
      <c r="I388" s="1" t="s">
        <v>214</v>
      </c>
      <c r="J388" s="1">
        <v>2</v>
      </c>
      <c r="K388" s="1">
        <v>5.8</v>
      </c>
      <c r="M388" s="30" t="str">
        <f t="shared" si="23"/>
        <v>大水颯太三段跳</v>
      </c>
      <c r="O388" s="1">
        <f t="shared" si="22"/>
        <v>1</v>
      </c>
    </row>
    <row r="389" spans="1:15" hidden="1" x14ac:dyDescent="0.15">
      <c r="A389" s="1" t="s">
        <v>396</v>
      </c>
      <c r="B389" s="1" t="s">
        <v>122</v>
      </c>
      <c r="C389" s="52">
        <v>44428</v>
      </c>
      <c r="D389" s="1" t="s">
        <v>239</v>
      </c>
      <c r="E389" s="1" t="s">
        <v>185</v>
      </c>
      <c r="F389" s="1" t="s">
        <v>213</v>
      </c>
      <c r="G389" s="1">
        <v>651</v>
      </c>
      <c r="H389" s="1" t="s">
        <v>91</v>
      </c>
      <c r="I389" s="1" t="s">
        <v>681</v>
      </c>
      <c r="J389" s="1">
        <v>2</v>
      </c>
      <c r="K389" s="1">
        <v>1.1000000000000001</v>
      </c>
      <c r="M389" s="30" t="str">
        <f t="shared" si="23"/>
        <v>大水颯太走幅跳</v>
      </c>
      <c r="O389" s="1" t="e">
        <f>IF(M389=#REF!,0,1)</f>
        <v>#REF!</v>
      </c>
    </row>
    <row r="390" spans="1:15" hidden="1" x14ac:dyDescent="0.15">
      <c r="A390" s="1" t="s">
        <v>119</v>
      </c>
      <c r="B390" s="1" t="s">
        <v>122</v>
      </c>
      <c r="C390" s="52">
        <v>44374</v>
      </c>
      <c r="D390" s="1" t="s">
        <v>99</v>
      </c>
      <c r="E390" s="1" t="s">
        <v>185</v>
      </c>
      <c r="F390" s="1" t="s">
        <v>194</v>
      </c>
      <c r="G390" s="1">
        <v>496</v>
      </c>
      <c r="H390" s="1" t="s">
        <v>91</v>
      </c>
      <c r="I390" s="1" t="s">
        <v>70</v>
      </c>
      <c r="J390" s="1">
        <v>3</v>
      </c>
      <c r="K390" s="1">
        <v>0.9</v>
      </c>
      <c r="M390" s="30" t="str">
        <f t="shared" si="23"/>
        <v>大津陽弥走幅跳</v>
      </c>
      <c r="O390" s="1" t="e">
        <f>IF(M390=#REF!,0,1)</f>
        <v>#REF!</v>
      </c>
    </row>
    <row r="391" spans="1:15" hidden="1" x14ac:dyDescent="0.15">
      <c r="A391" s="2" t="s">
        <v>333</v>
      </c>
      <c r="B391" s="2" t="s">
        <v>284</v>
      </c>
      <c r="C391" s="49">
        <v>44324</v>
      </c>
      <c r="D391" s="2" t="s">
        <v>99</v>
      </c>
      <c r="E391" s="2" t="s">
        <v>185</v>
      </c>
      <c r="F391" s="2" t="s">
        <v>135</v>
      </c>
      <c r="G391" s="2">
        <v>467</v>
      </c>
      <c r="H391" s="2" t="s">
        <v>91</v>
      </c>
      <c r="I391" s="2" t="s">
        <v>70</v>
      </c>
      <c r="J391" s="2">
        <v>3</v>
      </c>
      <c r="K391" s="2">
        <v>-1</v>
      </c>
      <c r="M391" s="30" t="str">
        <f t="shared" si="23"/>
        <v>大道光竜走幅跳</v>
      </c>
      <c r="O391" s="1" t="e">
        <f>IF(M391=#REF!,0,1)</f>
        <v>#REF!</v>
      </c>
    </row>
    <row r="392" spans="1:15" hidden="1" x14ac:dyDescent="0.15">
      <c r="A392" s="1" t="s">
        <v>585</v>
      </c>
      <c r="B392" s="1" t="s">
        <v>586</v>
      </c>
      <c r="C392" s="52">
        <v>44472</v>
      </c>
      <c r="D392" s="1" t="s">
        <v>309</v>
      </c>
      <c r="E392" s="1" t="s">
        <v>185</v>
      </c>
      <c r="F392" s="1" t="s">
        <v>649</v>
      </c>
      <c r="G392" s="1">
        <v>411</v>
      </c>
      <c r="H392" s="1" t="s">
        <v>91</v>
      </c>
      <c r="I392" s="1" t="s">
        <v>322</v>
      </c>
      <c r="J392" s="1">
        <v>6</v>
      </c>
      <c r="K392" s="1">
        <v>0</v>
      </c>
      <c r="M392" s="30" t="str">
        <f t="shared" si="23"/>
        <v>大内埜瑚走幅跳</v>
      </c>
      <c r="O392" s="1">
        <f t="shared" ref="O392:O414" si="24">IF(M392=M391,0,1)</f>
        <v>1</v>
      </c>
    </row>
    <row r="393" spans="1:15" hidden="1" x14ac:dyDescent="0.15">
      <c r="A393" s="1" t="s">
        <v>585</v>
      </c>
      <c r="B393" s="1" t="s">
        <v>586</v>
      </c>
      <c r="C393" s="52">
        <v>44472</v>
      </c>
      <c r="D393" s="1" t="s">
        <v>313</v>
      </c>
      <c r="E393" s="1" t="s">
        <v>185</v>
      </c>
      <c r="F393" s="1" t="s">
        <v>603</v>
      </c>
      <c r="G393" s="1">
        <v>361</v>
      </c>
      <c r="H393" s="1" t="s">
        <v>91</v>
      </c>
      <c r="I393" s="1" t="s">
        <v>318</v>
      </c>
      <c r="J393" s="1">
        <v>5</v>
      </c>
      <c r="K393" s="1">
        <v>0</v>
      </c>
      <c r="M393" s="30" t="str">
        <f t="shared" si="23"/>
        <v>大木駿徹走幅跳</v>
      </c>
      <c r="O393" s="1">
        <f t="shared" si="24"/>
        <v>1</v>
      </c>
    </row>
    <row r="394" spans="1:15" hidden="1" x14ac:dyDescent="0.15">
      <c r="A394" s="1" t="s">
        <v>585</v>
      </c>
      <c r="B394" s="1" t="s">
        <v>586</v>
      </c>
      <c r="C394" s="52">
        <v>44472</v>
      </c>
      <c r="D394" s="1" t="s">
        <v>313</v>
      </c>
      <c r="E394" s="1" t="s">
        <v>163</v>
      </c>
      <c r="F394" s="1" t="s">
        <v>603</v>
      </c>
      <c r="G394" s="1">
        <v>485</v>
      </c>
      <c r="H394" s="1" t="s">
        <v>91</v>
      </c>
      <c r="I394" s="1" t="s">
        <v>318</v>
      </c>
      <c r="J394" s="1">
        <v>5</v>
      </c>
      <c r="M394" s="30" t="str">
        <f t="shared" si="23"/>
        <v>大木駿徹砲丸投</v>
      </c>
      <c r="O394" s="1">
        <f t="shared" si="24"/>
        <v>1</v>
      </c>
    </row>
    <row r="395" spans="1:15" hidden="1" x14ac:dyDescent="0.15">
      <c r="A395" s="2" t="s">
        <v>396</v>
      </c>
      <c r="B395" s="2" t="s">
        <v>284</v>
      </c>
      <c r="C395" s="49">
        <v>44337</v>
      </c>
      <c r="D395" s="2" t="s">
        <v>239</v>
      </c>
      <c r="E395" s="2" t="s">
        <v>173</v>
      </c>
      <c r="F395" s="2" t="s">
        <v>352</v>
      </c>
      <c r="G395" s="2">
        <v>2629</v>
      </c>
      <c r="H395" s="2" t="s">
        <v>91</v>
      </c>
      <c r="I395" s="1" t="s">
        <v>342</v>
      </c>
      <c r="J395" s="2">
        <v>3</v>
      </c>
      <c r="K395" s="2"/>
      <c r="M395" s="30" t="str">
        <f t="shared" si="23"/>
        <v>大和大輝円盤投</v>
      </c>
      <c r="O395" s="1">
        <f t="shared" si="24"/>
        <v>1</v>
      </c>
    </row>
    <row r="396" spans="1:15" hidden="1" x14ac:dyDescent="0.15">
      <c r="A396" s="1" t="s">
        <v>333</v>
      </c>
      <c r="B396" s="1" t="s">
        <v>284</v>
      </c>
      <c r="C396" s="52">
        <v>44324</v>
      </c>
      <c r="D396" s="1" t="s">
        <v>239</v>
      </c>
      <c r="E396" s="1" t="s">
        <v>163</v>
      </c>
      <c r="F396" s="1" t="s">
        <v>352</v>
      </c>
      <c r="G396" s="1">
        <v>698</v>
      </c>
      <c r="H396" s="1" t="s">
        <v>91</v>
      </c>
      <c r="I396" s="1" t="s">
        <v>342</v>
      </c>
      <c r="J396" s="1">
        <v>3</v>
      </c>
      <c r="M396" s="30" t="str">
        <f t="shared" si="23"/>
        <v>大和大輝砲丸投</v>
      </c>
      <c r="O396" s="1" t="e">
        <f>IF(M396=#REF!,0,1)</f>
        <v>#REF!</v>
      </c>
    </row>
    <row r="397" spans="1:15" hidden="1" x14ac:dyDescent="0.15">
      <c r="A397" s="1" t="s">
        <v>654</v>
      </c>
      <c r="B397" s="1" t="s">
        <v>122</v>
      </c>
      <c r="C397" s="52">
        <v>44478</v>
      </c>
      <c r="D397" s="1" t="s">
        <v>239</v>
      </c>
      <c r="E397" s="1" t="s">
        <v>185</v>
      </c>
      <c r="F397" s="1" t="s">
        <v>656</v>
      </c>
      <c r="G397" s="1">
        <v>437</v>
      </c>
      <c r="H397" s="1" t="s">
        <v>91</v>
      </c>
      <c r="I397" s="1" t="s">
        <v>214</v>
      </c>
      <c r="J397" s="1">
        <v>1</v>
      </c>
      <c r="K397" s="1">
        <v>3.4</v>
      </c>
      <c r="M397" s="30" t="str">
        <f t="shared" si="23"/>
        <v>大澤龍希走幅跳</v>
      </c>
      <c r="O397" s="1">
        <f t="shared" si="24"/>
        <v>1</v>
      </c>
    </row>
    <row r="398" spans="1:15" hidden="1" x14ac:dyDescent="0.15">
      <c r="A398" s="1" t="s">
        <v>527</v>
      </c>
      <c r="B398" s="1" t="s">
        <v>284</v>
      </c>
      <c r="C398" s="52">
        <v>44417</v>
      </c>
      <c r="D398" s="1" t="s">
        <v>239</v>
      </c>
      <c r="E398" s="1" t="s">
        <v>173</v>
      </c>
      <c r="F398" s="1" t="s">
        <v>174</v>
      </c>
      <c r="G398" s="1">
        <v>2317</v>
      </c>
      <c r="H398" s="1" t="s">
        <v>91</v>
      </c>
      <c r="I398" s="1" t="s">
        <v>214</v>
      </c>
      <c r="J398" s="1">
        <v>1</v>
      </c>
      <c r="M398" s="30" t="str">
        <f t="shared" si="23"/>
        <v>瀧澤亮太円盤投</v>
      </c>
      <c r="O398" s="1">
        <f t="shared" si="24"/>
        <v>1</v>
      </c>
    </row>
    <row r="399" spans="1:15" hidden="1" x14ac:dyDescent="0.15">
      <c r="A399" s="1" t="s">
        <v>396</v>
      </c>
      <c r="B399" s="1" t="s">
        <v>122</v>
      </c>
      <c r="C399" s="52">
        <v>44428</v>
      </c>
      <c r="D399" s="1" t="s">
        <v>239</v>
      </c>
      <c r="E399" s="1" t="s">
        <v>163</v>
      </c>
      <c r="F399" s="1" t="s">
        <v>174</v>
      </c>
      <c r="G399" s="1">
        <v>773</v>
      </c>
      <c r="H399" s="1" t="s">
        <v>91</v>
      </c>
      <c r="I399" s="1" t="s">
        <v>681</v>
      </c>
      <c r="J399" s="1">
        <v>1</v>
      </c>
      <c r="M399" s="30" t="str">
        <f t="shared" si="23"/>
        <v>瀧澤亮太砲丸投</v>
      </c>
      <c r="O399" s="1" t="e">
        <f>IF(M399=#REF!,0,1)</f>
        <v>#REF!</v>
      </c>
    </row>
    <row r="400" spans="1:15" hidden="1" x14ac:dyDescent="0.15">
      <c r="A400" s="1" t="s">
        <v>585</v>
      </c>
      <c r="B400" s="1" t="s">
        <v>586</v>
      </c>
      <c r="C400" s="52">
        <v>44472</v>
      </c>
      <c r="D400" s="1" t="s">
        <v>309</v>
      </c>
      <c r="E400" s="1" t="s">
        <v>185</v>
      </c>
      <c r="F400" s="1" t="s">
        <v>650</v>
      </c>
      <c r="G400" s="1">
        <v>434</v>
      </c>
      <c r="H400" s="1" t="s">
        <v>91</v>
      </c>
      <c r="I400" s="1" t="s">
        <v>318</v>
      </c>
      <c r="J400" s="1">
        <v>5</v>
      </c>
      <c r="K400" s="1">
        <v>0</v>
      </c>
      <c r="M400" s="30" t="str">
        <f t="shared" si="23"/>
        <v>谷脇那由多走幅跳</v>
      </c>
      <c r="O400" s="1" t="e">
        <f>IF(M400=#REF!,0,1)</f>
        <v>#REF!</v>
      </c>
    </row>
    <row r="401" spans="1:15" hidden="1" x14ac:dyDescent="0.15">
      <c r="A401" s="1" t="s">
        <v>585</v>
      </c>
      <c r="B401" s="1" t="s">
        <v>586</v>
      </c>
      <c r="C401" s="52">
        <v>44472</v>
      </c>
      <c r="D401" s="1" t="s">
        <v>313</v>
      </c>
      <c r="E401" s="1" t="s">
        <v>236</v>
      </c>
      <c r="F401" s="1" t="s">
        <v>631</v>
      </c>
      <c r="G401" s="1">
        <v>1129</v>
      </c>
      <c r="H401" s="1" t="s">
        <v>91</v>
      </c>
      <c r="I401" s="1" t="s">
        <v>318</v>
      </c>
      <c r="J401" s="1">
        <v>2</v>
      </c>
      <c r="M401" s="30" t="str">
        <f t="shared" si="23"/>
        <v>谷脇梁太ハンマー投</v>
      </c>
      <c r="O401" s="1">
        <f t="shared" si="24"/>
        <v>1</v>
      </c>
    </row>
    <row r="402" spans="1:15" hidden="1" x14ac:dyDescent="0.15">
      <c r="A402" s="2" t="s">
        <v>440</v>
      </c>
      <c r="B402" s="2" t="s">
        <v>284</v>
      </c>
      <c r="C402" s="31">
        <v>44358</v>
      </c>
      <c r="D402" s="16" t="s">
        <v>99</v>
      </c>
      <c r="E402" s="2" t="s">
        <v>185</v>
      </c>
      <c r="F402" s="2" t="s">
        <v>443</v>
      </c>
      <c r="G402" s="2">
        <v>449</v>
      </c>
      <c r="H402" s="2" t="s">
        <v>91</v>
      </c>
      <c r="I402" s="2" t="s">
        <v>70</v>
      </c>
      <c r="J402" s="2">
        <v>2</v>
      </c>
      <c r="K402" s="2">
        <v>0.8</v>
      </c>
      <c r="M402" s="30" t="str">
        <f t="shared" si="23"/>
        <v>丹羽圭一郎走幅跳</v>
      </c>
      <c r="O402" s="1">
        <f t="shared" si="24"/>
        <v>1</v>
      </c>
    </row>
    <row r="403" spans="1:15" hidden="1" x14ac:dyDescent="0.15">
      <c r="A403" s="1" t="s">
        <v>654</v>
      </c>
      <c r="B403" s="1" t="s">
        <v>122</v>
      </c>
      <c r="C403" s="52">
        <v>44479</v>
      </c>
      <c r="D403" s="1" t="s">
        <v>239</v>
      </c>
      <c r="E403" s="1" t="s">
        <v>173</v>
      </c>
      <c r="F403" s="1" t="s">
        <v>664</v>
      </c>
      <c r="G403" s="1">
        <v>3129</v>
      </c>
      <c r="H403" s="1" t="s">
        <v>91</v>
      </c>
      <c r="I403" s="1" t="s">
        <v>235</v>
      </c>
      <c r="J403" s="1" t="s">
        <v>232</v>
      </c>
      <c r="M403" s="30" t="str">
        <f t="shared" si="23"/>
        <v>炭野桜円盤投</v>
      </c>
      <c r="O403" s="1" t="e">
        <f>IF(M403=#REF!,0,1)</f>
        <v>#REF!</v>
      </c>
    </row>
    <row r="404" spans="1:15" hidden="1" x14ac:dyDescent="0.15">
      <c r="A404" s="1" t="s">
        <v>440</v>
      </c>
      <c r="B404" s="1" t="s">
        <v>284</v>
      </c>
      <c r="C404" s="52">
        <v>44358</v>
      </c>
      <c r="D404" s="1" t="s">
        <v>108</v>
      </c>
      <c r="E404" s="1" t="s">
        <v>185</v>
      </c>
      <c r="F404" s="1" t="s">
        <v>367</v>
      </c>
      <c r="G404" s="1">
        <v>455</v>
      </c>
      <c r="H404" s="1" t="s">
        <v>91</v>
      </c>
      <c r="I404" s="1" t="s">
        <v>73</v>
      </c>
      <c r="J404" s="1">
        <v>3</v>
      </c>
      <c r="K404" s="1">
        <v>0.7</v>
      </c>
      <c r="M404" s="30" t="str">
        <f t="shared" si="23"/>
        <v>池田はな走幅跳</v>
      </c>
      <c r="O404" s="1">
        <f t="shared" si="24"/>
        <v>1</v>
      </c>
    </row>
    <row r="405" spans="1:15" hidden="1" x14ac:dyDescent="0.15">
      <c r="A405" s="2" t="s">
        <v>333</v>
      </c>
      <c r="B405" s="2" t="s">
        <v>284</v>
      </c>
      <c r="C405" s="49">
        <v>44325</v>
      </c>
      <c r="D405" s="2" t="s">
        <v>357</v>
      </c>
      <c r="E405" s="2" t="s">
        <v>173</v>
      </c>
      <c r="F405" s="2" t="s">
        <v>272</v>
      </c>
      <c r="G405" s="2">
        <v>2519</v>
      </c>
      <c r="H405" s="2" t="s">
        <v>91</v>
      </c>
      <c r="I405" s="2" t="s">
        <v>229</v>
      </c>
      <c r="J405" s="2">
        <v>3</v>
      </c>
      <c r="K405" s="2"/>
      <c r="M405" s="30" t="str">
        <f t="shared" si="23"/>
        <v>竹村花乃円盤投</v>
      </c>
      <c r="O405" s="1" t="e">
        <f>IF(M405=#REF!,0,1)</f>
        <v>#REF!</v>
      </c>
    </row>
    <row r="406" spans="1:15" hidden="1" x14ac:dyDescent="0.15">
      <c r="A406" s="2" t="s">
        <v>396</v>
      </c>
      <c r="B406" s="2" t="s">
        <v>284</v>
      </c>
      <c r="C406" s="52">
        <v>44338</v>
      </c>
      <c r="D406" s="2" t="s">
        <v>99</v>
      </c>
      <c r="E406" s="2" t="s">
        <v>163</v>
      </c>
      <c r="F406" s="2" t="s">
        <v>272</v>
      </c>
      <c r="G406" s="2">
        <v>1098</v>
      </c>
      <c r="H406" s="2" t="s">
        <v>91</v>
      </c>
      <c r="I406" s="1" t="s">
        <v>679</v>
      </c>
      <c r="J406" s="2">
        <v>3</v>
      </c>
      <c r="K406" s="2"/>
      <c r="M406" s="30" t="str">
        <f t="shared" si="23"/>
        <v>竹村花乃砲丸投</v>
      </c>
      <c r="O406" s="1" t="e">
        <f>IF(M406=#REF!,0,1)</f>
        <v>#REF!</v>
      </c>
    </row>
    <row r="407" spans="1:15" hidden="1" x14ac:dyDescent="0.15">
      <c r="A407" s="1" t="s">
        <v>551</v>
      </c>
      <c r="B407" s="1" t="s">
        <v>552</v>
      </c>
      <c r="C407" s="52">
        <v>44430</v>
      </c>
      <c r="D407" s="1" t="s">
        <v>233</v>
      </c>
      <c r="E407" s="1" t="s">
        <v>173</v>
      </c>
      <c r="F407" s="1" t="s">
        <v>560</v>
      </c>
      <c r="G407" s="1">
        <v>3615</v>
      </c>
      <c r="H407" s="1" t="s">
        <v>91</v>
      </c>
      <c r="I407" s="1" t="s">
        <v>522</v>
      </c>
      <c r="J407" s="1">
        <v>4</v>
      </c>
      <c r="M407" s="30" t="str">
        <f t="shared" si="23"/>
        <v>竹中一晃円盤投</v>
      </c>
      <c r="O407" s="1" t="e">
        <f>IF(M407=#REF!,0,1)</f>
        <v>#REF!</v>
      </c>
    </row>
    <row r="408" spans="1:15" hidden="1" x14ac:dyDescent="0.15">
      <c r="A408" s="1" t="s">
        <v>551</v>
      </c>
      <c r="B408" s="1" t="s">
        <v>552</v>
      </c>
      <c r="C408" s="52">
        <v>44429</v>
      </c>
      <c r="D408" s="1" t="s">
        <v>233</v>
      </c>
      <c r="E408" s="1" t="s">
        <v>163</v>
      </c>
      <c r="F408" s="1" t="s">
        <v>560</v>
      </c>
      <c r="G408" s="1">
        <v>1192</v>
      </c>
      <c r="H408" s="1" t="s">
        <v>91</v>
      </c>
      <c r="I408" s="1" t="s">
        <v>522</v>
      </c>
      <c r="J408" s="1">
        <v>4</v>
      </c>
      <c r="M408" s="30" t="str">
        <f t="shared" si="23"/>
        <v>竹中一晃砲丸投</v>
      </c>
      <c r="O408" s="1">
        <f t="shared" si="24"/>
        <v>1</v>
      </c>
    </row>
    <row r="409" spans="1:15" hidden="1" x14ac:dyDescent="0.15">
      <c r="A409" s="2" t="s">
        <v>440</v>
      </c>
      <c r="B409" s="2" t="s">
        <v>284</v>
      </c>
      <c r="C409" s="49">
        <v>44358</v>
      </c>
      <c r="D409" s="2" t="s">
        <v>99</v>
      </c>
      <c r="E409" s="2" t="s">
        <v>185</v>
      </c>
      <c r="F409" s="2" t="s">
        <v>127</v>
      </c>
      <c r="G409" s="2">
        <v>518</v>
      </c>
      <c r="H409" s="2" t="s">
        <v>91</v>
      </c>
      <c r="I409" s="2" t="s">
        <v>71</v>
      </c>
      <c r="J409" s="2">
        <v>2</v>
      </c>
      <c r="K409" s="2">
        <v>0.9</v>
      </c>
      <c r="M409" s="30" t="str">
        <f t="shared" si="23"/>
        <v>竹田琉莞走幅跳</v>
      </c>
      <c r="O409" s="1">
        <f t="shared" si="24"/>
        <v>1</v>
      </c>
    </row>
    <row r="410" spans="1:15" hidden="1" x14ac:dyDescent="0.15">
      <c r="A410" s="2" t="s">
        <v>440</v>
      </c>
      <c r="B410" s="2" t="s">
        <v>284</v>
      </c>
      <c r="C410" s="49">
        <v>44358</v>
      </c>
      <c r="D410" s="2" t="s">
        <v>99</v>
      </c>
      <c r="E410" s="2" t="s">
        <v>163</v>
      </c>
      <c r="F410" s="2" t="s">
        <v>164</v>
      </c>
      <c r="G410" s="2">
        <v>747</v>
      </c>
      <c r="H410" s="2" t="s">
        <v>91</v>
      </c>
      <c r="I410" s="2" t="s">
        <v>73</v>
      </c>
      <c r="J410" s="2">
        <v>3</v>
      </c>
      <c r="K410" s="2"/>
      <c r="M410" s="30" t="str">
        <f t="shared" si="23"/>
        <v>竹澤蹴也砲丸投</v>
      </c>
      <c r="O410" s="1" t="e">
        <f>IF(M410=#REF!,0,1)</f>
        <v>#REF!</v>
      </c>
    </row>
    <row r="411" spans="1:15" hidden="1" x14ac:dyDescent="0.15">
      <c r="A411" s="1" t="s">
        <v>119</v>
      </c>
      <c r="B411" s="1" t="s">
        <v>122</v>
      </c>
      <c r="C411" s="52">
        <v>44373</v>
      </c>
      <c r="D411" s="1" t="s">
        <v>99</v>
      </c>
      <c r="E411" s="1" t="s">
        <v>163</v>
      </c>
      <c r="F411" s="1" t="s">
        <v>97</v>
      </c>
      <c r="G411" s="1">
        <v>824</v>
      </c>
      <c r="H411" s="1" t="s">
        <v>91</v>
      </c>
      <c r="I411" s="1" t="s">
        <v>70</v>
      </c>
      <c r="J411" s="1">
        <v>3</v>
      </c>
      <c r="M411" s="30" t="str">
        <f t="shared" si="23"/>
        <v>中原紘希砲丸投</v>
      </c>
      <c r="O411" s="1" t="e">
        <f>IF(M411=#REF!,0,1)</f>
        <v>#REF!</v>
      </c>
    </row>
    <row r="412" spans="1:15" hidden="1" x14ac:dyDescent="0.15">
      <c r="A412" s="1" t="s">
        <v>440</v>
      </c>
      <c r="B412" s="1" t="s">
        <v>284</v>
      </c>
      <c r="C412" s="52">
        <v>44358</v>
      </c>
      <c r="D412" s="1" t="s">
        <v>99</v>
      </c>
      <c r="E412" s="1" t="s">
        <v>185</v>
      </c>
      <c r="F412" s="1" t="s">
        <v>373</v>
      </c>
      <c r="G412" s="1">
        <v>509</v>
      </c>
      <c r="H412" s="1" t="s">
        <v>91</v>
      </c>
      <c r="I412" s="1" t="s">
        <v>70</v>
      </c>
      <c r="J412" s="1">
        <v>1</v>
      </c>
      <c r="K412" s="1">
        <v>2.8</v>
      </c>
      <c r="M412" s="30" t="str">
        <f t="shared" si="23"/>
        <v>中崎楽久走幅跳</v>
      </c>
      <c r="O412" s="1" t="e">
        <f>IF(M412=#REF!,0,1)</f>
        <v>#REF!</v>
      </c>
    </row>
    <row r="413" spans="1:15" hidden="1" x14ac:dyDescent="0.15">
      <c r="A413" s="1" t="s">
        <v>119</v>
      </c>
      <c r="B413" s="1" t="s">
        <v>122</v>
      </c>
      <c r="C413" s="52">
        <v>44373</v>
      </c>
      <c r="D413" s="1" t="s">
        <v>108</v>
      </c>
      <c r="E413" s="1" t="s">
        <v>185</v>
      </c>
      <c r="F413" s="1" t="s">
        <v>190</v>
      </c>
      <c r="G413" s="1">
        <v>342</v>
      </c>
      <c r="H413" s="1" t="s">
        <v>91</v>
      </c>
      <c r="I413" s="1" t="s">
        <v>71</v>
      </c>
      <c r="J413" s="1">
        <v>3</v>
      </c>
      <c r="K413" s="1">
        <v>0.9</v>
      </c>
      <c r="M413" s="30" t="str">
        <f t="shared" si="23"/>
        <v>中村のあ走幅跳</v>
      </c>
      <c r="O413" s="1" t="e">
        <f>IF(M413=#REF!,0,1)</f>
        <v>#REF!</v>
      </c>
    </row>
    <row r="414" spans="1:15" hidden="1" x14ac:dyDescent="0.15">
      <c r="A414" s="1" t="s">
        <v>654</v>
      </c>
      <c r="B414" s="1" t="s">
        <v>122</v>
      </c>
      <c r="C414" s="52">
        <v>44479</v>
      </c>
      <c r="D414" s="1" t="s">
        <v>108</v>
      </c>
      <c r="E414" s="1" t="s">
        <v>163</v>
      </c>
      <c r="F414" s="1" t="s">
        <v>183</v>
      </c>
      <c r="G414" s="1">
        <v>938</v>
      </c>
      <c r="H414" s="1" t="s">
        <v>91</v>
      </c>
      <c r="I414" s="1" t="s">
        <v>78</v>
      </c>
      <c r="J414" s="1">
        <v>2</v>
      </c>
      <c r="M414" s="30" t="str">
        <f t="shared" si="23"/>
        <v>中村光砲丸投</v>
      </c>
      <c r="O414" s="1">
        <f t="shared" si="24"/>
        <v>1</v>
      </c>
    </row>
    <row r="415" spans="1:15" hidden="1" x14ac:dyDescent="0.15">
      <c r="A415" s="36" t="s">
        <v>333</v>
      </c>
      <c r="B415" s="36" t="s">
        <v>284</v>
      </c>
      <c r="C415" s="31">
        <v>44324</v>
      </c>
      <c r="D415" s="36" t="s">
        <v>99</v>
      </c>
      <c r="E415" s="36" t="s">
        <v>185</v>
      </c>
      <c r="F415" s="36" t="s">
        <v>105</v>
      </c>
      <c r="G415" s="36">
        <v>548</v>
      </c>
      <c r="H415" s="36" t="s">
        <v>91</v>
      </c>
      <c r="I415" s="36" t="s">
        <v>70</v>
      </c>
      <c r="J415" s="36">
        <v>3</v>
      </c>
      <c r="K415" s="36">
        <v>-1.6</v>
      </c>
      <c r="M415" s="30" t="str">
        <f t="shared" si="23"/>
        <v>中村志瞳走幅跳</v>
      </c>
      <c r="O415" s="1" t="e">
        <f>IF(M415=#REF!,0,1)</f>
        <v>#REF!</v>
      </c>
    </row>
    <row r="416" spans="1:15" x14ac:dyDescent="0.15">
      <c r="A416" s="2" t="s">
        <v>396</v>
      </c>
      <c r="B416" s="2" t="s">
        <v>284</v>
      </c>
      <c r="C416" s="49">
        <v>44336</v>
      </c>
      <c r="D416" s="2" t="s">
        <v>239</v>
      </c>
      <c r="E416" s="2" t="s">
        <v>216</v>
      </c>
      <c r="F416" s="2" t="s">
        <v>417</v>
      </c>
      <c r="G416" s="2">
        <v>2979</v>
      </c>
      <c r="H416" s="2" t="s">
        <v>91</v>
      </c>
      <c r="I416" s="1" t="s">
        <v>342</v>
      </c>
      <c r="J416" s="2">
        <v>1</v>
      </c>
      <c r="K416" s="2"/>
      <c r="M416" s="30" t="str">
        <f t="shared" si="23"/>
        <v>中村神騎やり投</v>
      </c>
      <c r="O416" s="1">
        <f t="shared" ref="O416:O439" si="25">IF(M416=M415,0,1)</f>
        <v>1</v>
      </c>
    </row>
    <row r="417" spans="1:15" hidden="1" x14ac:dyDescent="0.15">
      <c r="A417" s="1" t="s">
        <v>572</v>
      </c>
      <c r="B417" s="1" t="s">
        <v>284</v>
      </c>
      <c r="C417" s="52">
        <v>44430</v>
      </c>
      <c r="D417" s="1" t="s">
        <v>99</v>
      </c>
      <c r="E417" s="1" t="s">
        <v>290</v>
      </c>
      <c r="F417" s="1" t="s">
        <v>176</v>
      </c>
      <c r="G417" s="1">
        <v>2961</v>
      </c>
      <c r="H417" s="1" t="s">
        <v>91</v>
      </c>
      <c r="I417" s="1" t="s">
        <v>78</v>
      </c>
      <c r="J417" s="1">
        <v>2</v>
      </c>
      <c r="M417" s="30" t="str">
        <f t="shared" si="23"/>
        <v>中村直ｼﾞｬﾍﾞﾘｯｸｽﾛｰ</v>
      </c>
      <c r="O417" s="1" t="e">
        <f>IF(M417=#REF!,0,1)</f>
        <v>#REF!</v>
      </c>
    </row>
    <row r="418" spans="1:15" hidden="1" x14ac:dyDescent="0.15">
      <c r="A418" s="36" t="s">
        <v>440</v>
      </c>
      <c r="B418" s="36" t="s">
        <v>284</v>
      </c>
      <c r="C418" s="31">
        <v>44358</v>
      </c>
      <c r="D418" s="36" t="s">
        <v>99</v>
      </c>
      <c r="E418" s="36" t="s">
        <v>163</v>
      </c>
      <c r="F418" s="36" t="s">
        <v>176</v>
      </c>
      <c r="G418" s="36">
        <v>609</v>
      </c>
      <c r="H418" s="36" t="s">
        <v>91</v>
      </c>
      <c r="I418" s="36" t="s">
        <v>78</v>
      </c>
      <c r="J418" s="36">
        <v>2</v>
      </c>
      <c r="K418" s="36"/>
      <c r="M418" s="30" t="str">
        <f t="shared" si="23"/>
        <v>中村直砲丸投</v>
      </c>
      <c r="O418" s="1" t="e">
        <f>IF(M418=#REF!,0,1)</f>
        <v>#REF!</v>
      </c>
    </row>
    <row r="419" spans="1:15" x14ac:dyDescent="0.15">
      <c r="A419" s="2" t="s">
        <v>333</v>
      </c>
      <c r="B419" s="2" t="s">
        <v>284</v>
      </c>
      <c r="C419" s="49">
        <v>44324</v>
      </c>
      <c r="D419" s="2" t="s">
        <v>357</v>
      </c>
      <c r="E419" s="2" t="s">
        <v>216</v>
      </c>
      <c r="F419" s="2" t="s">
        <v>280</v>
      </c>
      <c r="G419" s="2">
        <v>2629</v>
      </c>
      <c r="H419" s="2" t="s">
        <v>91</v>
      </c>
      <c r="I419" s="2" t="s">
        <v>204</v>
      </c>
      <c r="J419" s="2">
        <v>3</v>
      </c>
      <c r="K419" s="2"/>
      <c r="M419" s="30" t="str">
        <f t="shared" si="23"/>
        <v>中村萌花やり投</v>
      </c>
      <c r="O419" s="1">
        <f t="shared" si="25"/>
        <v>1</v>
      </c>
    </row>
    <row r="420" spans="1:15" hidden="1" x14ac:dyDescent="0.15">
      <c r="A420" s="1" t="s">
        <v>505</v>
      </c>
      <c r="B420" s="1" t="s">
        <v>122</v>
      </c>
      <c r="C420" s="52">
        <v>44399</v>
      </c>
      <c r="D420" s="1" t="s">
        <v>357</v>
      </c>
      <c r="E420" s="1" t="s">
        <v>173</v>
      </c>
      <c r="F420" s="1" t="s">
        <v>280</v>
      </c>
      <c r="G420" s="1">
        <v>1819</v>
      </c>
      <c r="H420" s="1" t="s">
        <v>91</v>
      </c>
      <c r="I420" s="1" t="s">
        <v>204</v>
      </c>
      <c r="J420" s="1">
        <v>3</v>
      </c>
      <c r="M420" s="30" t="str">
        <f t="shared" si="23"/>
        <v>中村萌花円盤投</v>
      </c>
      <c r="O420" s="1" t="e">
        <f>IF(M420=#REF!,0,1)</f>
        <v>#REF!</v>
      </c>
    </row>
    <row r="421" spans="1:15" hidden="1" x14ac:dyDescent="0.15">
      <c r="A421" s="1" t="s">
        <v>654</v>
      </c>
      <c r="B421" s="1" t="s">
        <v>122</v>
      </c>
      <c r="C421" s="52">
        <v>44478</v>
      </c>
      <c r="D421" s="1" t="s">
        <v>357</v>
      </c>
      <c r="E421" s="1" t="s">
        <v>185</v>
      </c>
      <c r="F421" s="1" t="s">
        <v>461</v>
      </c>
      <c r="G421" s="1">
        <v>345</v>
      </c>
      <c r="H421" s="1" t="s">
        <v>91</v>
      </c>
      <c r="I421" s="1" t="s">
        <v>74</v>
      </c>
      <c r="J421" s="1">
        <v>1</v>
      </c>
      <c r="K421" s="1">
        <v>-0.9</v>
      </c>
      <c r="M421" s="30" t="str">
        <f t="shared" si="23"/>
        <v>中村萌留走幅跳</v>
      </c>
      <c r="O421" s="1">
        <f t="shared" si="25"/>
        <v>1</v>
      </c>
    </row>
    <row r="422" spans="1:15" hidden="1" x14ac:dyDescent="0.15">
      <c r="A422" s="1" t="s">
        <v>585</v>
      </c>
      <c r="B422" s="1" t="s">
        <v>586</v>
      </c>
      <c r="C422" s="52">
        <v>44472</v>
      </c>
      <c r="D422" s="1" t="s">
        <v>313</v>
      </c>
      <c r="E422" s="1" t="s">
        <v>185</v>
      </c>
      <c r="F422" s="1" t="s">
        <v>610</v>
      </c>
      <c r="G422" s="1">
        <v>286</v>
      </c>
      <c r="H422" s="1" t="s">
        <v>91</v>
      </c>
      <c r="I422" s="1" t="s">
        <v>318</v>
      </c>
      <c r="J422" s="1">
        <v>4</v>
      </c>
      <c r="K422" s="1">
        <v>0</v>
      </c>
      <c r="M422" s="30" t="str">
        <f t="shared" si="23"/>
        <v>中村弥斗走幅跳</v>
      </c>
      <c r="O422" s="1" t="e">
        <f>IF(M422=#REF!,0,1)</f>
        <v>#REF!</v>
      </c>
    </row>
    <row r="423" spans="1:15" hidden="1" x14ac:dyDescent="0.15">
      <c r="A423" s="1" t="s">
        <v>505</v>
      </c>
      <c r="B423" s="1" t="s">
        <v>122</v>
      </c>
      <c r="C423" s="52">
        <v>44394</v>
      </c>
      <c r="D423" s="1" t="s">
        <v>108</v>
      </c>
      <c r="E423" s="1" t="s">
        <v>185</v>
      </c>
      <c r="F423" s="1" t="s">
        <v>514</v>
      </c>
      <c r="G423" s="1">
        <v>417</v>
      </c>
      <c r="H423" s="1" t="s">
        <v>91</v>
      </c>
      <c r="I423" s="1" t="s">
        <v>98</v>
      </c>
      <c r="J423" s="1">
        <v>3</v>
      </c>
      <c r="K423" s="1">
        <v>2.4</v>
      </c>
      <c r="M423" s="30" t="str">
        <f t="shared" si="23"/>
        <v>中村栞奈走幅跳</v>
      </c>
      <c r="O423" s="1">
        <f t="shared" si="25"/>
        <v>1</v>
      </c>
    </row>
    <row r="424" spans="1:15" hidden="1" x14ac:dyDescent="0.15">
      <c r="A424" s="1" t="s">
        <v>551</v>
      </c>
      <c r="B424" s="1" t="s">
        <v>552</v>
      </c>
      <c r="C424" s="52">
        <v>44430</v>
      </c>
      <c r="D424" s="1" t="s">
        <v>391</v>
      </c>
      <c r="E424" s="1" t="s">
        <v>240</v>
      </c>
      <c r="F424" s="1" t="s">
        <v>581</v>
      </c>
      <c r="G424" s="1">
        <v>1054</v>
      </c>
      <c r="H424" s="1" t="s">
        <v>91</v>
      </c>
      <c r="I424" s="1" t="s">
        <v>582</v>
      </c>
      <c r="J424" s="1">
        <v>2</v>
      </c>
      <c r="K424" s="1">
        <v>2.2000000000000002</v>
      </c>
      <c r="M424" s="30" t="str">
        <f t="shared" si="23"/>
        <v>中田里桜三段跳</v>
      </c>
      <c r="O424" s="1">
        <f t="shared" si="25"/>
        <v>1</v>
      </c>
    </row>
    <row r="425" spans="1:15" hidden="1" x14ac:dyDescent="0.15">
      <c r="A425" s="1" t="s">
        <v>479</v>
      </c>
      <c r="B425" s="1" t="s">
        <v>480</v>
      </c>
      <c r="C425" s="52">
        <v>44365</v>
      </c>
      <c r="D425" s="1" t="s">
        <v>239</v>
      </c>
      <c r="E425" s="1" t="s">
        <v>240</v>
      </c>
      <c r="F425" s="1" t="s">
        <v>244</v>
      </c>
      <c r="G425" s="1">
        <v>1235</v>
      </c>
      <c r="H425" s="1" t="s">
        <v>302</v>
      </c>
      <c r="I425" s="1" t="s">
        <v>208</v>
      </c>
      <c r="J425" s="1">
        <v>2</v>
      </c>
      <c r="K425" s="1">
        <v>1.3</v>
      </c>
      <c r="M425" s="30" t="str">
        <f t="shared" si="23"/>
        <v>中田竜翔三段跳</v>
      </c>
      <c r="O425" s="1">
        <f t="shared" si="25"/>
        <v>1</v>
      </c>
    </row>
    <row r="426" spans="1:15" hidden="1" x14ac:dyDescent="0.15">
      <c r="A426" s="2" t="s">
        <v>396</v>
      </c>
      <c r="B426" s="2" t="s">
        <v>284</v>
      </c>
      <c r="C426" s="49">
        <v>44336</v>
      </c>
      <c r="D426" s="2" t="s">
        <v>239</v>
      </c>
      <c r="E426" s="2" t="s">
        <v>185</v>
      </c>
      <c r="F426" s="2" t="s">
        <v>244</v>
      </c>
      <c r="G426" s="2">
        <v>595</v>
      </c>
      <c r="H426" s="2" t="s">
        <v>91</v>
      </c>
      <c r="I426" s="2" t="s">
        <v>208</v>
      </c>
      <c r="J426" s="2">
        <v>2</v>
      </c>
      <c r="K426" s="2">
        <v>1</v>
      </c>
      <c r="M426" s="30" t="str">
        <f t="shared" si="23"/>
        <v>中田竜翔走幅跳</v>
      </c>
      <c r="O426" s="1" t="e">
        <f>IF(M426=#REF!,0,1)</f>
        <v>#REF!</v>
      </c>
    </row>
    <row r="427" spans="1:15" x14ac:dyDescent="0.15">
      <c r="A427" s="1" t="s">
        <v>479</v>
      </c>
      <c r="B427" s="1" t="s">
        <v>480</v>
      </c>
      <c r="C427" s="52">
        <v>44364</v>
      </c>
      <c r="D427" s="1" t="s">
        <v>357</v>
      </c>
      <c r="E427" s="1" t="s">
        <v>216</v>
      </c>
      <c r="F427" s="1" t="s">
        <v>231</v>
      </c>
      <c r="G427" s="1">
        <v>5234</v>
      </c>
      <c r="H427" s="1" t="s">
        <v>91</v>
      </c>
      <c r="I427" s="1" t="s">
        <v>677</v>
      </c>
      <c r="J427" s="1">
        <v>3</v>
      </c>
      <c r="M427" s="30" t="str">
        <f t="shared" si="23"/>
        <v>中田脩翔やり投</v>
      </c>
      <c r="O427" s="1">
        <f t="shared" si="25"/>
        <v>1</v>
      </c>
    </row>
    <row r="428" spans="1:15" hidden="1" x14ac:dyDescent="0.15">
      <c r="A428" s="1" t="s">
        <v>479</v>
      </c>
      <c r="B428" s="1" t="s">
        <v>480</v>
      </c>
      <c r="C428" s="52">
        <v>44363</v>
      </c>
      <c r="D428" s="1" t="s">
        <v>239</v>
      </c>
      <c r="E428" s="1" t="s">
        <v>173</v>
      </c>
      <c r="F428" s="1" t="s">
        <v>231</v>
      </c>
      <c r="G428" s="1">
        <v>3184</v>
      </c>
      <c r="H428" s="1" t="s">
        <v>302</v>
      </c>
      <c r="I428" s="1" t="s">
        <v>677</v>
      </c>
      <c r="J428" s="1">
        <v>3</v>
      </c>
      <c r="M428" s="30" t="str">
        <f t="shared" si="23"/>
        <v>中田脩翔円盤投</v>
      </c>
      <c r="O428" s="1" t="e">
        <f>IF(M428=#REF!,0,1)</f>
        <v>#REF!</v>
      </c>
    </row>
    <row r="429" spans="1:15" hidden="1" x14ac:dyDescent="0.15">
      <c r="A429" s="2" t="s">
        <v>333</v>
      </c>
      <c r="B429" s="2" t="s">
        <v>284</v>
      </c>
      <c r="C429" s="49">
        <v>44325</v>
      </c>
      <c r="D429" s="2" t="s">
        <v>108</v>
      </c>
      <c r="E429" s="2" t="s">
        <v>163</v>
      </c>
      <c r="F429" s="2" t="s">
        <v>111</v>
      </c>
      <c r="G429" s="2">
        <v>797</v>
      </c>
      <c r="H429" s="2" t="s">
        <v>91</v>
      </c>
      <c r="I429" s="2" t="s">
        <v>78</v>
      </c>
      <c r="J429" s="2">
        <v>3</v>
      </c>
      <c r="K429" s="2"/>
      <c r="M429" s="30" t="str">
        <f t="shared" si="23"/>
        <v>中島瑠菜砲丸投</v>
      </c>
      <c r="O429" s="1" t="e">
        <f>IF(M429=#REF!,0,1)</f>
        <v>#REF!</v>
      </c>
    </row>
    <row r="430" spans="1:15" hidden="1" x14ac:dyDescent="0.15">
      <c r="A430" s="1" t="s">
        <v>572</v>
      </c>
      <c r="B430" s="1" t="s">
        <v>284</v>
      </c>
      <c r="C430" s="52">
        <v>44430</v>
      </c>
      <c r="D430" s="1" t="s">
        <v>99</v>
      </c>
      <c r="E430" s="1" t="s">
        <v>185</v>
      </c>
      <c r="F430" s="1" t="s">
        <v>579</v>
      </c>
      <c r="G430" s="1">
        <v>380</v>
      </c>
      <c r="H430" s="1" t="s">
        <v>91</v>
      </c>
      <c r="I430" s="1" t="s">
        <v>74</v>
      </c>
      <c r="J430" s="1">
        <v>1</v>
      </c>
      <c r="K430" s="1">
        <v>2.6</v>
      </c>
      <c r="M430" s="30" t="str">
        <f t="shared" si="23"/>
        <v>中野永遠走幅跳</v>
      </c>
      <c r="O430" s="1" t="e">
        <f>IF(M430=#REF!,0,1)</f>
        <v>#REF!</v>
      </c>
    </row>
    <row r="431" spans="1:15" hidden="1" x14ac:dyDescent="0.15">
      <c r="A431" s="1" t="s">
        <v>119</v>
      </c>
      <c r="B431" s="1" t="s">
        <v>122</v>
      </c>
      <c r="C431" s="52">
        <v>44374</v>
      </c>
      <c r="D431" s="1" t="s">
        <v>99</v>
      </c>
      <c r="E431" s="1" t="s">
        <v>290</v>
      </c>
      <c r="F431" s="1" t="s">
        <v>464</v>
      </c>
      <c r="G431" s="1">
        <v>2190</v>
      </c>
      <c r="H431" s="1" t="s">
        <v>91</v>
      </c>
      <c r="I431" s="1" t="s">
        <v>76</v>
      </c>
      <c r="J431" s="1">
        <v>1</v>
      </c>
      <c r="M431" s="30" t="str">
        <f t="shared" si="23"/>
        <v>中野航成ｼﾞｬﾍﾞﾘｯｸｽﾛｰ</v>
      </c>
      <c r="O431" s="1">
        <f t="shared" si="25"/>
        <v>1</v>
      </c>
    </row>
    <row r="432" spans="1:15" hidden="1" x14ac:dyDescent="0.15">
      <c r="A432" s="1" t="s">
        <v>440</v>
      </c>
      <c r="B432" s="1" t="s">
        <v>284</v>
      </c>
      <c r="C432" s="52">
        <v>44359</v>
      </c>
      <c r="D432" s="1" t="s">
        <v>99</v>
      </c>
      <c r="E432" s="1" t="s">
        <v>163</v>
      </c>
      <c r="F432" s="1" t="s">
        <v>464</v>
      </c>
      <c r="G432" s="1">
        <v>562</v>
      </c>
      <c r="H432" s="1" t="s">
        <v>91</v>
      </c>
      <c r="I432" s="1" t="s">
        <v>76</v>
      </c>
      <c r="J432" s="1">
        <v>1</v>
      </c>
      <c r="M432" s="30" t="str">
        <f t="shared" si="23"/>
        <v>中野航成砲丸投</v>
      </c>
      <c r="O432" s="1">
        <f t="shared" si="25"/>
        <v>1</v>
      </c>
    </row>
    <row r="433" spans="1:15" hidden="1" x14ac:dyDescent="0.15">
      <c r="A433" s="1" t="s">
        <v>505</v>
      </c>
      <c r="B433" s="1" t="s">
        <v>122</v>
      </c>
      <c r="C433" s="52">
        <v>44399</v>
      </c>
      <c r="D433" s="1" t="s">
        <v>239</v>
      </c>
      <c r="E433" s="1" t="s">
        <v>173</v>
      </c>
      <c r="F433" s="1" t="s">
        <v>254</v>
      </c>
      <c r="G433" s="1">
        <v>2605</v>
      </c>
      <c r="H433" s="1" t="s">
        <v>91</v>
      </c>
      <c r="I433" s="1" t="s">
        <v>204</v>
      </c>
      <c r="J433" s="1">
        <v>2</v>
      </c>
      <c r="M433" s="30" t="str">
        <f t="shared" si="23"/>
        <v>仲野蓮円盤投</v>
      </c>
      <c r="O433" s="1">
        <f t="shared" si="25"/>
        <v>1</v>
      </c>
    </row>
    <row r="434" spans="1:15" hidden="1" x14ac:dyDescent="0.15">
      <c r="A434" s="1" t="s">
        <v>527</v>
      </c>
      <c r="B434" s="1" t="s">
        <v>284</v>
      </c>
      <c r="C434" s="52">
        <v>44417</v>
      </c>
      <c r="D434" s="1" t="s">
        <v>357</v>
      </c>
      <c r="E434" s="1" t="s">
        <v>185</v>
      </c>
      <c r="F434" s="1" t="s">
        <v>427</v>
      </c>
      <c r="G434" s="1">
        <v>332</v>
      </c>
      <c r="H434" s="1" t="s">
        <v>91</v>
      </c>
      <c r="I434" s="1" t="s">
        <v>336</v>
      </c>
      <c r="J434" s="1">
        <v>1</v>
      </c>
      <c r="K434" s="1">
        <v>0.3</v>
      </c>
      <c r="M434" s="30" t="str">
        <f t="shared" si="23"/>
        <v>張間琴乃走幅跳</v>
      </c>
      <c r="O434" s="1" t="e">
        <f>IF(M434=#REF!,0,1)</f>
        <v>#REF!</v>
      </c>
    </row>
    <row r="435" spans="1:15" hidden="1" x14ac:dyDescent="0.15">
      <c r="A435" s="2" t="s">
        <v>396</v>
      </c>
      <c r="B435" s="2" t="s">
        <v>284</v>
      </c>
      <c r="C435" s="49">
        <v>44337</v>
      </c>
      <c r="D435" s="2" t="s">
        <v>239</v>
      </c>
      <c r="E435" s="2" t="s">
        <v>173</v>
      </c>
      <c r="F435" s="2" t="s">
        <v>250</v>
      </c>
      <c r="G435" s="2">
        <v>2678</v>
      </c>
      <c r="H435" s="2" t="s">
        <v>91</v>
      </c>
      <c r="I435" s="1" t="s">
        <v>680</v>
      </c>
      <c r="J435" s="2">
        <v>3</v>
      </c>
      <c r="K435" s="2"/>
      <c r="M435" s="30" t="str">
        <f t="shared" si="23"/>
        <v>長廻湧丞円盤投</v>
      </c>
      <c r="O435" s="1" t="e">
        <f>IF(M435=#REF!,0,1)</f>
        <v>#REF!</v>
      </c>
    </row>
    <row r="436" spans="1:15" hidden="1" x14ac:dyDescent="0.15">
      <c r="A436" s="1" t="s">
        <v>396</v>
      </c>
      <c r="B436" s="1" t="s">
        <v>284</v>
      </c>
      <c r="C436" s="52">
        <v>44338</v>
      </c>
      <c r="D436" s="1" t="s">
        <v>239</v>
      </c>
      <c r="E436" s="1" t="s">
        <v>163</v>
      </c>
      <c r="F436" s="1" t="s">
        <v>250</v>
      </c>
      <c r="G436" s="1">
        <v>965</v>
      </c>
      <c r="H436" s="1" t="s">
        <v>91</v>
      </c>
      <c r="I436" s="1" t="s">
        <v>680</v>
      </c>
      <c r="J436" s="1">
        <v>3</v>
      </c>
      <c r="M436" s="30" t="str">
        <f t="shared" si="23"/>
        <v>長廻湧丞砲丸投</v>
      </c>
      <c r="O436" s="1" t="e">
        <f>IF(M436=#REF!,0,1)</f>
        <v>#REF!</v>
      </c>
    </row>
    <row r="437" spans="1:15" hidden="1" x14ac:dyDescent="0.15">
      <c r="A437" s="1" t="s">
        <v>119</v>
      </c>
      <c r="B437" s="1" t="s">
        <v>122</v>
      </c>
      <c r="C437" s="52">
        <v>44374</v>
      </c>
      <c r="D437" s="1" t="s">
        <v>108</v>
      </c>
      <c r="E437" s="1" t="s">
        <v>163</v>
      </c>
      <c r="F437" s="1" t="s">
        <v>189</v>
      </c>
      <c r="G437" s="1">
        <v>977</v>
      </c>
      <c r="H437" s="1" t="s">
        <v>91</v>
      </c>
      <c r="I437" s="1" t="s">
        <v>83</v>
      </c>
      <c r="J437" s="1">
        <v>3</v>
      </c>
      <c r="M437" s="30" t="str">
        <f t="shared" si="23"/>
        <v>長見静留砲丸投</v>
      </c>
      <c r="O437" s="1" t="e">
        <f>IF(M437=#REF!,0,1)</f>
        <v>#REF!</v>
      </c>
    </row>
    <row r="438" spans="1:15" hidden="1" x14ac:dyDescent="0.15">
      <c r="A438" s="1" t="s">
        <v>551</v>
      </c>
      <c r="B438" s="1" t="s">
        <v>552</v>
      </c>
      <c r="C438" s="52">
        <v>44430</v>
      </c>
      <c r="D438" s="1" t="s">
        <v>233</v>
      </c>
      <c r="E438" s="1" t="s">
        <v>173</v>
      </c>
      <c r="F438" s="1" t="s">
        <v>583</v>
      </c>
      <c r="G438" s="1">
        <v>3936</v>
      </c>
      <c r="H438" s="1" t="s">
        <v>91</v>
      </c>
      <c r="I438" s="1" t="s">
        <v>584</v>
      </c>
      <c r="M438" s="30" t="str">
        <f t="shared" si="23"/>
        <v>長谷川楓円盤投</v>
      </c>
      <c r="O438" s="1" t="e">
        <f>IF(M438=#REF!,0,1)</f>
        <v>#REF!</v>
      </c>
    </row>
    <row r="439" spans="1:15" hidden="1" x14ac:dyDescent="0.15">
      <c r="A439" s="1" t="s">
        <v>505</v>
      </c>
      <c r="B439" s="1" t="s">
        <v>122</v>
      </c>
      <c r="C439" s="52">
        <v>44399</v>
      </c>
      <c r="D439" s="1" t="s">
        <v>694</v>
      </c>
      <c r="E439" s="1" t="s">
        <v>240</v>
      </c>
      <c r="F439" s="1" t="s">
        <v>521</v>
      </c>
      <c r="G439" s="1">
        <v>1250</v>
      </c>
      <c r="H439" s="1" t="s">
        <v>91</v>
      </c>
      <c r="I439" s="1" t="s">
        <v>522</v>
      </c>
      <c r="J439" s="1" t="s">
        <v>232</v>
      </c>
      <c r="K439" s="1">
        <v>1.2</v>
      </c>
      <c r="M439" s="30" t="str">
        <f t="shared" si="23"/>
        <v>長野蒼人三段跳</v>
      </c>
      <c r="O439" s="1">
        <f t="shared" si="25"/>
        <v>1</v>
      </c>
    </row>
    <row r="440" spans="1:15" hidden="1" x14ac:dyDescent="0.15">
      <c r="A440" s="1" t="s">
        <v>527</v>
      </c>
      <c r="B440" s="1" t="s">
        <v>284</v>
      </c>
      <c r="C440" s="52">
        <v>44417</v>
      </c>
      <c r="D440" s="2" t="s">
        <v>695</v>
      </c>
      <c r="E440" s="1" t="s">
        <v>185</v>
      </c>
      <c r="F440" s="1" t="s">
        <v>521</v>
      </c>
      <c r="G440" s="1">
        <v>613</v>
      </c>
      <c r="H440" s="1" t="s">
        <v>91</v>
      </c>
      <c r="I440" s="1" t="s">
        <v>522</v>
      </c>
      <c r="J440" s="1" t="s">
        <v>232</v>
      </c>
      <c r="K440" s="1">
        <v>0.9</v>
      </c>
      <c r="M440" s="30" t="str">
        <f t="shared" si="23"/>
        <v>長野蒼人走幅跳</v>
      </c>
      <c r="O440" s="1" t="e">
        <f>IF(M440=#REF!,0,1)</f>
        <v>#REF!</v>
      </c>
    </row>
    <row r="441" spans="1:15" hidden="1" x14ac:dyDescent="0.15">
      <c r="A441" s="1" t="s">
        <v>572</v>
      </c>
      <c r="B441" s="1" t="s">
        <v>284</v>
      </c>
      <c r="C441" s="52">
        <v>44430</v>
      </c>
      <c r="D441" s="1" t="s">
        <v>108</v>
      </c>
      <c r="E441" s="1" t="s">
        <v>290</v>
      </c>
      <c r="F441" s="1" t="s">
        <v>577</v>
      </c>
      <c r="G441" s="1">
        <v>1883</v>
      </c>
      <c r="H441" s="1" t="s">
        <v>91</v>
      </c>
      <c r="I441" s="1" t="s">
        <v>89</v>
      </c>
      <c r="J441" s="1">
        <v>1</v>
      </c>
      <c r="M441" s="30" t="str">
        <f t="shared" si="23"/>
        <v>長野妃奈ｼﾞｬﾍﾞﾘｯｸｽﾛｰ</v>
      </c>
      <c r="O441" s="1" t="e">
        <f>IF(M441=#REF!,0,1)</f>
        <v>#REF!</v>
      </c>
    </row>
    <row r="442" spans="1:15" hidden="1" x14ac:dyDescent="0.15">
      <c r="A442" s="1" t="s">
        <v>396</v>
      </c>
      <c r="B442" s="1" t="s">
        <v>284</v>
      </c>
      <c r="C442" s="52">
        <v>44338</v>
      </c>
      <c r="D442" s="1" t="s">
        <v>357</v>
      </c>
      <c r="E442" s="1" t="s">
        <v>240</v>
      </c>
      <c r="F442" s="1" t="s">
        <v>192</v>
      </c>
      <c r="G442" s="1">
        <v>1084</v>
      </c>
      <c r="H442" s="1" t="s">
        <v>91</v>
      </c>
      <c r="I442" s="1" t="s">
        <v>688</v>
      </c>
      <c r="J442" s="1">
        <v>1</v>
      </c>
      <c r="K442" s="1">
        <v>0.8</v>
      </c>
      <c r="M442" s="30" t="str">
        <f t="shared" si="23"/>
        <v>長野萌果三段跳</v>
      </c>
      <c r="O442" s="1">
        <f t="shared" ref="O442:O456" si="26">IF(M442=M441,0,1)</f>
        <v>1</v>
      </c>
    </row>
    <row r="443" spans="1:15" hidden="1" x14ac:dyDescent="0.15">
      <c r="A443" s="1" t="s">
        <v>396</v>
      </c>
      <c r="B443" s="1" t="s">
        <v>122</v>
      </c>
      <c r="C443" s="52">
        <v>44428</v>
      </c>
      <c r="D443" s="1" t="s">
        <v>357</v>
      </c>
      <c r="E443" s="1" t="s">
        <v>185</v>
      </c>
      <c r="F443" s="1" t="s">
        <v>192</v>
      </c>
      <c r="G443" s="1">
        <v>534</v>
      </c>
      <c r="H443" s="1" t="s">
        <v>91</v>
      </c>
      <c r="I443" s="1" t="s">
        <v>688</v>
      </c>
      <c r="J443" s="1">
        <v>1</v>
      </c>
      <c r="K443" s="1">
        <v>1.3</v>
      </c>
      <c r="M443" s="30" t="str">
        <f t="shared" si="23"/>
        <v>長野萌果走幅跳</v>
      </c>
      <c r="O443" s="1" t="e">
        <f>IF(M443=#REF!,0,1)</f>
        <v>#REF!</v>
      </c>
    </row>
    <row r="444" spans="1:15" hidden="1" x14ac:dyDescent="0.15">
      <c r="A444" s="1" t="s">
        <v>396</v>
      </c>
      <c r="B444" s="1" t="s">
        <v>284</v>
      </c>
      <c r="C444" s="52">
        <v>44336</v>
      </c>
      <c r="D444" s="1" t="s">
        <v>357</v>
      </c>
      <c r="E444" s="1" t="s">
        <v>236</v>
      </c>
      <c r="F444" s="1" t="s">
        <v>390</v>
      </c>
      <c r="G444" s="1">
        <v>1917</v>
      </c>
      <c r="H444" s="1" t="s">
        <v>91</v>
      </c>
      <c r="I444" s="1" t="s">
        <v>677</v>
      </c>
      <c r="J444" s="1">
        <v>2</v>
      </c>
      <c r="M444" s="30" t="str">
        <f t="shared" si="23"/>
        <v>津田美咲ハンマー投</v>
      </c>
      <c r="O444" s="1" t="e">
        <f>IF(M444=#REF!,0,1)</f>
        <v>#REF!</v>
      </c>
    </row>
    <row r="445" spans="1:15" x14ac:dyDescent="0.15">
      <c r="A445" s="1" t="s">
        <v>505</v>
      </c>
      <c r="B445" s="1" t="s">
        <v>122</v>
      </c>
      <c r="C445" s="52">
        <v>44399</v>
      </c>
      <c r="D445" s="1" t="s">
        <v>357</v>
      </c>
      <c r="E445" s="1" t="s">
        <v>216</v>
      </c>
      <c r="F445" s="1" t="s">
        <v>390</v>
      </c>
      <c r="G445" s="1">
        <v>1891</v>
      </c>
      <c r="H445" s="1" t="s">
        <v>91</v>
      </c>
      <c r="I445" s="1" t="s">
        <v>204</v>
      </c>
      <c r="J445" s="1">
        <v>2</v>
      </c>
      <c r="M445" s="30" t="str">
        <f t="shared" si="23"/>
        <v>津田美咲やり投</v>
      </c>
      <c r="O445" s="1" t="e">
        <f>IF(M445=#REF!,0,1)</f>
        <v>#REF!</v>
      </c>
    </row>
    <row r="446" spans="1:15" hidden="1" x14ac:dyDescent="0.15">
      <c r="A446" s="1" t="s">
        <v>549</v>
      </c>
      <c r="B446" s="1" t="s">
        <v>122</v>
      </c>
      <c r="C446" s="52">
        <v>44429</v>
      </c>
      <c r="D446" s="1" t="s">
        <v>357</v>
      </c>
      <c r="E446" s="1" t="s">
        <v>173</v>
      </c>
      <c r="F446" s="1" t="s">
        <v>390</v>
      </c>
      <c r="G446" s="1">
        <v>2147</v>
      </c>
      <c r="H446" s="1" t="s">
        <v>91</v>
      </c>
      <c r="I446" s="1" t="s">
        <v>677</v>
      </c>
      <c r="J446" s="1">
        <v>2</v>
      </c>
      <c r="M446" s="30" t="str">
        <f t="shared" si="23"/>
        <v>津田美咲円盤投</v>
      </c>
      <c r="O446" s="1" t="e">
        <f>IF(M446=#REF!,0,1)</f>
        <v>#REF!</v>
      </c>
    </row>
    <row r="447" spans="1:15" hidden="1" x14ac:dyDescent="0.15">
      <c r="A447" s="1" t="s">
        <v>333</v>
      </c>
      <c r="B447" s="1" t="s">
        <v>284</v>
      </c>
      <c r="C447" s="52">
        <v>44324</v>
      </c>
      <c r="D447" s="1" t="s">
        <v>108</v>
      </c>
      <c r="E447" s="1" t="s">
        <v>185</v>
      </c>
      <c r="F447" s="1" t="s">
        <v>146</v>
      </c>
      <c r="G447" s="1">
        <v>368</v>
      </c>
      <c r="H447" s="1" t="s">
        <v>91</v>
      </c>
      <c r="I447" s="1" t="s">
        <v>72</v>
      </c>
      <c r="J447" s="1">
        <v>2</v>
      </c>
      <c r="K447" s="1">
        <v>1</v>
      </c>
      <c r="M447" s="30" t="str">
        <f t="shared" si="23"/>
        <v>塚本陽菜走幅跳</v>
      </c>
      <c r="O447" s="1" t="e">
        <f>IF(M447=#REF!,0,1)</f>
        <v>#REF!</v>
      </c>
    </row>
    <row r="448" spans="1:15" hidden="1" x14ac:dyDescent="0.15">
      <c r="A448" s="1" t="s">
        <v>585</v>
      </c>
      <c r="B448" s="1" t="s">
        <v>586</v>
      </c>
      <c r="C448" s="52">
        <v>44472</v>
      </c>
      <c r="D448" s="1" t="s">
        <v>313</v>
      </c>
      <c r="E448" s="1" t="s">
        <v>185</v>
      </c>
      <c r="F448" s="1" t="s">
        <v>614</v>
      </c>
      <c r="G448" s="1">
        <v>307</v>
      </c>
      <c r="H448" s="1" t="s">
        <v>91</v>
      </c>
      <c r="I448" s="1" t="s">
        <v>318</v>
      </c>
      <c r="J448" s="1">
        <v>6</v>
      </c>
      <c r="K448" s="1">
        <v>0</v>
      </c>
      <c r="M448" s="30" t="str">
        <f t="shared" si="23"/>
        <v>田村樹走幅跳</v>
      </c>
      <c r="O448" s="1">
        <f t="shared" si="26"/>
        <v>1</v>
      </c>
    </row>
    <row r="449" spans="1:15" hidden="1" x14ac:dyDescent="0.15">
      <c r="A449" s="1" t="s">
        <v>119</v>
      </c>
      <c r="B449" s="1" t="s">
        <v>122</v>
      </c>
      <c r="C449" s="52">
        <v>44373</v>
      </c>
      <c r="D449" s="1" t="s">
        <v>108</v>
      </c>
      <c r="E449" s="1" t="s">
        <v>290</v>
      </c>
      <c r="F449" s="1" t="s">
        <v>109</v>
      </c>
      <c r="G449" s="1">
        <v>3789</v>
      </c>
      <c r="H449" s="1" t="s">
        <v>91</v>
      </c>
      <c r="I449" s="1" t="s">
        <v>78</v>
      </c>
      <c r="J449" s="1">
        <v>2</v>
      </c>
      <c r="M449" s="30" t="str">
        <f t="shared" si="23"/>
        <v>田村優羽ｼﾞｬﾍﾞﾘｯｸｽﾛｰ</v>
      </c>
      <c r="O449" s="1">
        <f t="shared" si="26"/>
        <v>1</v>
      </c>
    </row>
    <row r="450" spans="1:15" hidden="1" x14ac:dyDescent="0.15">
      <c r="A450" s="1" t="s">
        <v>585</v>
      </c>
      <c r="B450" s="1" t="s">
        <v>586</v>
      </c>
      <c r="C450" s="52">
        <v>44472</v>
      </c>
      <c r="D450" s="1" t="s">
        <v>313</v>
      </c>
      <c r="E450" s="1" t="s">
        <v>236</v>
      </c>
      <c r="F450" s="1" t="s">
        <v>628</v>
      </c>
      <c r="G450" s="1">
        <v>1408</v>
      </c>
      <c r="H450" s="1" t="s">
        <v>91</v>
      </c>
      <c r="I450" s="1" t="s">
        <v>318</v>
      </c>
      <c r="J450" s="1">
        <v>3</v>
      </c>
      <c r="M450" s="30" t="str">
        <f t="shared" ref="M450:M513" si="27">F450&amp;E450</f>
        <v>田村悠生ハンマー投</v>
      </c>
      <c r="O450" s="1" t="e">
        <f>IF(M450=#REF!,0,1)</f>
        <v>#REF!</v>
      </c>
    </row>
    <row r="451" spans="1:15" hidden="1" x14ac:dyDescent="0.15">
      <c r="A451" s="1" t="s">
        <v>654</v>
      </c>
      <c r="B451" s="1" t="s">
        <v>122</v>
      </c>
      <c r="C451" s="52">
        <v>44479</v>
      </c>
      <c r="D451" s="1" t="s">
        <v>108</v>
      </c>
      <c r="E451" s="1" t="s">
        <v>163</v>
      </c>
      <c r="F451" s="1" t="s">
        <v>181</v>
      </c>
      <c r="G451" s="1">
        <v>653</v>
      </c>
      <c r="H451" s="1" t="s">
        <v>91</v>
      </c>
      <c r="I451" s="1" t="s">
        <v>85</v>
      </c>
      <c r="J451" s="1">
        <v>2</v>
      </c>
      <c r="M451" s="30" t="str">
        <f t="shared" si="27"/>
        <v>田中更幸砲丸投</v>
      </c>
      <c r="O451" s="1">
        <f t="shared" si="26"/>
        <v>1</v>
      </c>
    </row>
    <row r="452" spans="1:15" hidden="1" x14ac:dyDescent="0.15">
      <c r="A452" s="1" t="s">
        <v>119</v>
      </c>
      <c r="B452" s="1" t="s">
        <v>122</v>
      </c>
      <c r="C452" s="52">
        <v>44373</v>
      </c>
      <c r="D452" s="1" t="s">
        <v>108</v>
      </c>
      <c r="E452" s="1" t="s">
        <v>290</v>
      </c>
      <c r="F452" s="1" t="s">
        <v>113</v>
      </c>
      <c r="G452" s="1">
        <v>3028</v>
      </c>
      <c r="H452" s="1" t="s">
        <v>91</v>
      </c>
      <c r="I452" s="1" t="s">
        <v>70</v>
      </c>
      <c r="J452" s="1">
        <v>3</v>
      </c>
      <c r="M452" s="30" t="str">
        <f t="shared" si="27"/>
        <v>田中志麻ｼﾞｬﾍﾞﾘｯｸｽﾛｰ</v>
      </c>
      <c r="O452" s="1" t="e">
        <f>IF(M452=#REF!,0,1)</f>
        <v>#REF!</v>
      </c>
    </row>
    <row r="453" spans="1:15" hidden="1" x14ac:dyDescent="0.15">
      <c r="A453" s="2" t="s">
        <v>333</v>
      </c>
      <c r="B453" s="2" t="s">
        <v>284</v>
      </c>
      <c r="C453" s="49">
        <v>44324</v>
      </c>
      <c r="D453" s="2" t="s">
        <v>239</v>
      </c>
      <c r="E453" s="2" t="s">
        <v>240</v>
      </c>
      <c r="F453" s="2" t="s">
        <v>292</v>
      </c>
      <c r="G453" s="2">
        <v>1226</v>
      </c>
      <c r="H453" s="2" t="s">
        <v>91</v>
      </c>
      <c r="I453" s="2" t="s">
        <v>212</v>
      </c>
      <c r="J453" s="2">
        <v>2</v>
      </c>
      <c r="K453" s="2">
        <v>0.1</v>
      </c>
      <c r="M453" s="30" t="str">
        <f t="shared" si="27"/>
        <v>田中達也三段跳</v>
      </c>
      <c r="O453" s="1" t="e">
        <f>IF(M453=#REF!,0,1)</f>
        <v>#REF!</v>
      </c>
    </row>
    <row r="454" spans="1:15" hidden="1" x14ac:dyDescent="0.15">
      <c r="A454" s="2" t="s">
        <v>440</v>
      </c>
      <c r="B454" s="2" t="s">
        <v>284</v>
      </c>
      <c r="C454" s="49">
        <v>44358</v>
      </c>
      <c r="D454" s="2" t="s">
        <v>99</v>
      </c>
      <c r="E454" s="2" t="s">
        <v>185</v>
      </c>
      <c r="F454" s="2" t="s">
        <v>94</v>
      </c>
      <c r="G454" s="2">
        <v>482</v>
      </c>
      <c r="H454" s="2" t="s">
        <v>91</v>
      </c>
      <c r="I454" s="2" t="s">
        <v>79</v>
      </c>
      <c r="J454" s="2">
        <v>3</v>
      </c>
      <c r="K454" s="2">
        <v>2.7</v>
      </c>
      <c r="M454" s="30" t="str">
        <f t="shared" si="27"/>
        <v>田中智也走幅跳</v>
      </c>
      <c r="O454" s="1" t="e">
        <f>IF(M454=#REF!,0,1)</f>
        <v>#REF!</v>
      </c>
    </row>
    <row r="455" spans="1:15" hidden="1" x14ac:dyDescent="0.15">
      <c r="A455" s="1" t="s">
        <v>333</v>
      </c>
      <c r="B455" s="1" t="s">
        <v>284</v>
      </c>
      <c r="C455" s="52">
        <v>44324</v>
      </c>
      <c r="D455" s="1" t="s">
        <v>108</v>
      </c>
      <c r="E455" s="1" t="s">
        <v>290</v>
      </c>
      <c r="F455" s="1" t="s">
        <v>361</v>
      </c>
      <c r="G455" s="1">
        <v>2364</v>
      </c>
      <c r="H455" s="1" t="s">
        <v>91</v>
      </c>
      <c r="I455" s="1" t="s">
        <v>80</v>
      </c>
      <c r="J455" s="1">
        <v>3</v>
      </c>
      <c r="M455" s="30" t="str">
        <f t="shared" si="27"/>
        <v>田中陽菜ｼﾞｬﾍﾞﾘｯｸｽﾛｰ</v>
      </c>
      <c r="O455" s="1" t="e">
        <f>IF(M455=#REF!,0,1)</f>
        <v>#REF!</v>
      </c>
    </row>
    <row r="456" spans="1:15" hidden="1" x14ac:dyDescent="0.15">
      <c r="A456" s="1" t="s">
        <v>527</v>
      </c>
      <c r="B456" s="1" t="s">
        <v>284</v>
      </c>
      <c r="C456" s="52">
        <v>44415</v>
      </c>
      <c r="D456" s="1" t="s">
        <v>108</v>
      </c>
      <c r="E456" s="1" t="s">
        <v>290</v>
      </c>
      <c r="F456" s="1" t="s">
        <v>364</v>
      </c>
      <c r="G456" s="1">
        <v>3452</v>
      </c>
      <c r="H456" s="1" t="s">
        <v>91</v>
      </c>
      <c r="I456" s="1" t="s">
        <v>70</v>
      </c>
      <c r="J456" s="1">
        <v>1</v>
      </c>
      <c r="M456" s="30" t="str">
        <f t="shared" si="27"/>
        <v>田辺采子ｼﾞｬﾍﾞﾘｯｸｽﾛｰ</v>
      </c>
      <c r="O456" s="1">
        <f t="shared" si="26"/>
        <v>1</v>
      </c>
    </row>
    <row r="457" spans="1:15" hidden="1" x14ac:dyDescent="0.15">
      <c r="A457" s="1" t="s">
        <v>654</v>
      </c>
      <c r="B457" s="1" t="s">
        <v>122</v>
      </c>
      <c r="C457" s="52">
        <v>44479</v>
      </c>
      <c r="D457" s="1" t="s">
        <v>108</v>
      </c>
      <c r="E457" s="1" t="s">
        <v>163</v>
      </c>
      <c r="F457" s="1" t="s">
        <v>364</v>
      </c>
      <c r="G457" s="1">
        <v>988</v>
      </c>
      <c r="H457" s="1" t="s">
        <v>91</v>
      </c>
      <c r="I457" s="1" t="s">
        <v>70</v>
      </c>
      <c r="J457" s="1">
        <v>1</v>
      </c>
      <c r="M457" s="30" t="str">
        <f t="shared" si="27"/>
        <v>田辺采子砲丸投</v>
      </c>
      <c r="O457" s="1" t="e">
        <f>IF(M457=#REF!,0,1)</f>
        <v>#REF!</v>
      </c>
    </row>
    <row r="458" spans="1:15" x14ac:dyDescent="0.15">
      <c r="A458" s="1" t="s">
        <v>527</v>
      </c>
      <c r="B458" s="1" t="s">
        <v>284</v>
      </c>
      <c r="C458" s="52">
        <v>44417</v>
      </c>
      <c r="D458" s="1" t="s">
        <v>239</v>
      </c>
      <c r="E458" s="1" t="s">
        <v>216</v>
      </c>
      <c r="F458" s="1" t="s">
        <v>416</v>
      </c>
      <c r="G458" s="1">
        <v>2633</v>
      </c>
      <c r="H458" s="1" t="s">
        <v>91</v>
      </c>
      <c r="I458" s="1" t="s">
        <v>336</v>
      </c>
      <c r="J458" s="1">
        <v>1</v>
      </c>
      <c r="M458" s="30" t="str">
        <f t="shared" si="27"/>
        <v>渡邊桂斗やり投</v>
      </c>
      <c r="O458" s="1" t="e">
        <f>IF(M458=#REF!,0,1)</f>
        <v>#REF!</v>
      </c>
    </row>
    <row r="459" spans="1:15" hidden="1" x14ac:dyDescent="0.15">
      <c r="A459" s="1" t="s">
        <v>572</v>
      </c>
      <c r="B459" s="1" t="s">
        <v>284</v>
      </c>
      <c r="C459" s="52">
        <v>44430</v>
      </c>
      <c r="D459" s="1" t="s">
        <v>99</v>
      </c>
      <c r="E459" s="1" t="s">
        <v>185</v>
      </c>
      <c r="F459" s="1" t="s">
        <v>150</v>
      </c>
      <c r="G459" s="1">
        <v>503</v>
      </c>
      <c r="H459" s="1" t="s">
        <v>91</v>
      </c>
      <c r="I459" s="1" t="s">
        <v>71</v>
      </c>
      <c r="J459" s="1">
        <v>2</v>
      </c>
      <c r="K459" s="1">
        <v>-0.9</v>
      </c>
      <c r="M459" s="30" t="str">
        <f t="shared" si="27"/>
        <v>渡邊桜弥走幅跳</v>
      </c>
      <c r="O459" s="1" t="e">
        <f>IF(M459=#REF!,0,1)</f>
        <v>#REF!</v>
      </c>
    </row>
    <row r="460" spans="1:15" hidden="1" x14ac:dyDescent="0.15">
      <c r="A460" s="1" t="s">
        <v>440</v>
      </c>
      <c r="B460" s="1" t="s">
        <v>284</v>
      </c>
      <c r="C460" s="52">
        <v>44358</v>
      </c>
      <c r="D460" s="1" t="s">
        <v>99</v>
      </c>
      <c r="E460" s="1" t="s">
        <v>185</v>
      </c>
      <c r="F460" s="1" t="s">
        <v>449</v>
      </c>
      <c r="G460" s="1">
        <v>335</v>
      </c>
      <c r="H460" s="1" t="s">
        <v>91</v>
      </c>
      <c r="I460" s="1" t="s">
        <v>85</v>
      </c>
      <c r="J460" s="1">
        <v>2</v>
      </c>
      <c r="K460" s="1">
        <v>-0.3</v>
      </c>
      <c r="M460" s="30" t="str">
        <f t="shared" si="27"/>
        <v>渡邊怜旺走幅跳</v>
      </c>
      <c r="O460" s="1" t="e">
        <f>IF(M460=#REF!,0,1)</f>
        <v>#REF!</v>
      </c>
    </row>
    <row r="461" spans="1:15" hidden="1" x14ac:dyDescent="0.15">
      <c r="A461" s="1" t="s">
        <v>333</v>
      </c>
      <c r="B461" s="1" t="s">
        <v>284</v>
      </c>
      <c r="C461" s="52">
        <v>44324</v>
      </c>
      <c r="D461" s="1" t="s">
        <v>239</v>
      </c>
      <c r="E461" s="1" t="s">
        <v>163</v>
      </c>
      <c r="F461" s="1" t="s">
        <v>353</v>
      </c>
      <c r="G461" s="1">
        <v>1090</v>
      </c>
      <c r="H461" s="1" t="s">
        <v>91</v>
      </c>
      <c r="I461" s="1" t="s">
        <v>336</v>
      </c>
      <c r="J461" s="1">
        <v>3</v>
      </c>
      <c r="M461" s="30" t="str">
        <f t="shared" si="27"/>
        <v>土田勝砲丸投</v>
      </c>
      <c r="O461" s="1" t="e">
        <f>IF(M461=#REF!,0,1)</f>
        <v>#REF!</v>
      </c>
    </row>
    <row r="462" spans="1:15" x14ac:dyDescent="0.15">
      <c r="A462" s="1" t="s">
        <v>654</v>
      </c>
      <c r="B462" s="1" t="s">
        <v>122</v>
      </c>
      <c r="C462" s="52">
        <v>44478</v>
      </c>
      <c r="D462" s="1" t="s">
        <v>239</v>
      </c>
      <c r="E462" s="1" t="s">
        <v>216</v>
      </c>
      <c r="F462" s="1" t="s">
        <v>285</v>
      </c>
      <c r="G462" s="1">
        <v>2151</v>
      </c>
      <c r="H462" s="1" t="s">
        <v>91</v>
      </c>
      <c r="I462" s="1" t="s">
        <v>204</v>
      </c>
      <c r="J462" s="1">
        <v>2</v>
      </c>
      <c r="M462" s="30" t="str">
        <f t="shared" si="27"/>
        <v>土田廉やり投</v>
      </c>
      <c r="O462" s="1" t="e">
        <f>IF(M462=#REF!,0,1)</f>
        <v>#REF!</v>
      </c>
    </row>
    <row r="463" spans="1:15" hidden="1" x14ac:dyDescent="0.15">
      <c r="A463" s="1" t="s">
        <v>665</v>
      </c>
      <c r="B463" s="1" t="s">
        <v>122</v>
      </c>
      <c r="C463" s="52">
        <v>44485</v>
      </c>
      <c r="D463" s="1" t="s">
        <v>239</v>
      </c>
      <c r="E463" s="1" t="s">
        <v>240</v>
      </c>
      <c r="F463" s="1" t="s">
        <v>285</v>
      </c>
      <c r="G463" s="1">
        <v>1252</v>
      </c>
      <c r="H463" s="1" t="s">
        <v>91</v>
      </c>
      <c r="I463" s="1" t="s">
        <v>204</v>
      </c>
      <c r="J463" s="1">
        <v>2</v>
      </c>
      <c r="K463" s="1">
        <v>1.3</v>
      </c>
      <c r="M463" s="30" t="str">
        <f t="shared" si="27"/>
        <v>土田廉三段跳</v>
      </c>
      <c r="O463" s="1">
        <f t="shared" ref="O463:O478" si="28">IF(M463=M462,0,1)</f>
        <v>1</v>
      </c>
    </row>
    <row r="464" spans="1:15" x14ac:dyDescent="0.15">
      <c r="A464" s="2" t="s">
        <v>396</v>
      </c>
      <c r="B464" s="2" t="s">
        <v>284</v>
      </c>
      <c r="C464" s="49">
        <v>44336</v>
      </c>
      <c r="D464" s="2" t="s">
        <v>239</v>
      </c>
      <c r="E464" s="2" t="s">
        <v>216</v>
      </c>
      <c r="F464" s="2" t="s">
        <v>343</v>
      </c>
      <c r="G464" s="2">
        <v>4378</v>
      </c>
      <c r="H464" s="2" t="s">
        <v>91</v>
      </c>
      <c r="I464" s="1" t="s">
        <v>679</v>
      </c>
      <c r="J464" s="2">
        <v>3</v>
      </c>
      <c r="K464" s="2"/>
      <c r="M464" s="30" t="str">
        <f t="shared" si="27"/>
        <v>土本蒼樹やり投</v>
      </c>
      <c r="O464" s="1" t="e">
        <f>IF(M464=#REF!,0,1)</f>
        <v>#REF!</v>
      </c>
    </row>
    <row r="465" spans="1:15" hidden="1" x14ac:dyDescent="0.15">
      <c r="A465" s="1" t="s">
        <v>665</v>
      </c>
      <c r="B465" s="1" t="s">
        <v>122</v>
      </c>
      <c r="C465" s="52">
        <v>44485</v>
      </c>
      <c r="D465" s="1" t="s">
        <v>357</v>
      </c>
      <c r="E465" s="1" t="s">
        <v>173</v>
      </c>
      <c r="F465" s="1" t="s">
        <v>270</v>
      </c>
      <c r="G465" s="1">
        <v>2395</v>
      </c>
      <c r="H465" s="1" t="s">
        <v>91</v>
      </c>
      <c r="I465" s="1" t="s">
        <v>218</v>
      </c>
      <c r="J465" s="1">
        <v>2</v>
      </c>
      <c r="M465" s="30" t="str">
        <f t="shared" si="27"/>
        <v>唐川捺稀円盤投</v>
      </c>
      <c r="O465" s="1" t="e">
        <f>IF(M465=#REF!,0,1)</f>
        <v>#REF!</v>
      </c>
    </row>
    <row r="466" spans="1:15" hidden="1" x14ac:dyDescent="0.15">
      <c r="A466" s="2" t="s">
        <v>333</v>
      </c>
      <c r="B466" s="2" t="s">
        <v>284</v>
      </c>
      <c r="C466" s="49">
        <v>44324</v>
      </c>
      <c r="D466" s="2" t="s">
        <v>357</v>
      </c>
      <c r="E466" s="2" t="s">
        <v>163</v>
      </c>
      <c r="F466" s="2" t="s">
        <v>270</v>
      </c>
      <c r="G466" s="2">
        <v>786</v>
      </c>
      <c r="H466" s="2" t="s">
        <v>91</v>
      </c>
      <c r="I466" s="2" t="s">
        <v>218</v>
      </c>
      <c r="J466" s="2">
        <v>2</v>
      </c>
      <c r="K466" s="2"/>
      <c r="M466" s="30" t="str">
        <f t="shared" si="27"/>
        <v>唐川捺稀砲丸投</v>
      </c>
      <c r="O466" s="1" t="e">
        <f>IF(M466=#REF!,0,1)</f>
        <v>#REF!</v>
      </c>
    </row>
    <row r="467" spans="1:15" hidden="1" x14ac:dyDescent="0.15">
      <c r="A467" s="2" t="s">
        <v>333</v>
      </c>
      <c r="B467" s="2" t="s">
        <v>284</v>
      </c>
      <c r="C467" s="49">
        <v>44324</v>
      </c>
      <c r="D467" s="2" t="s">
        <v>239</v>
      </c>
      <c r="E467" s="2" t="s">
        <v>240</v>
      </c>
      <c r="F467" s="2" t="s">
        <v>344</v>
      </c>
      <c r="G467" s="2">
        <v>1052</v>
      </c>
      <c r="H467" s="2" t="s">
        <v>91</v>
      </c>
      <c r="I467" s="2" t="s">
        <v>342</v>
      </c>
      <c r="J467" s="2">
        <v>3</v>
      </c>
      <c r="K467" s="2">
        <v>1</v>
      </c>
      <c r="M467" s="30" t="str">
        <f t="shared" si="27"/>
        <v>島田哲三段跳</v>
      </c>
      <c r="O467" s="1" t="e">
        <f>IF(M467=#REF!,0,1)</f>
        <v>#REF!</v>
      </c>
    </row>
    <row r="468" spans="1:15" hidden="1" x14ac:dyDescent="0.15">
      <c r="A468" s="2" t="s">
        <v>396</v>
      </c>
      <c r="B468" s="2" t="s">
        <v>284</v>
      </c>
      <c r="C468" s="49">
        <v>44336</v>
      </c>
      <c r="D468" s="2" t="s">
        <v>239</v>
      </c>
      <c r="E468" s="2" t="s">
        <v>185</v>
      </c>
      <c r="F468" s="2" t="s">
        <v>344</v>
      </c>
      <c r="G468" s="2">
        <v>490</v>
      </c>
      <c r="H468" s="2" t="s">
        <v>91</v>
      </c>
      <c r="I468" s="1" t="s">
        <v>342</v>
      </c>
      <c r="J468" s="2">
        <v>3</v>
      </c>
      <c r="K468" s="2">
        <v>-1.5</v>
      </c>
      <c r="M468" s="30" t="str">
        <f t="shared" si="27"/>
        <v>島田哲走幅跳</v>
      </c>
      <c r="O468" s="1" t="e">
        <f>IF(M468=#REF!,0,1)</f>
        <v>#REF!</v>
      </c>
    </row>
    <row r="469" spans="1:15" hidden="1" x14ac:dyDescent="0.15">
      <c r="A469" s="1" t="s">
        <v>654</v>
      </c>
      <c r="B469" s="1" t="s">
        <v>122</v>
      </c>
      <c r="C469" s="52">
        <v>44478</v>
      </c>
      <c r="D469" s="1" t="s">
        <v>99</v>
      </c>
      <c r="E469" s="1" t="s">
        <v>290</v>
      </c>
      <c r="F469" s="1" t="s">
        <v>498</v>
      </c>
      <c r="G469" s="1">
        <v>3674</v>
      </c>
      <c r="H469" s="1" t="s">
        <v>91</v>
      </c>
      <c r="I469" s="1" t="s">
        <v>88</v>
      </c>
      <c r="J469" s="1">
        <v>1</v>
      </c>
      <c r="M469" s="30" t="str">
        <f t="shared" si="27"/>
        <v>東條来音ｼﾞｬﾍﾞﾘｯｸｽﾛｰ</v>
      </c>
      <c r="O469" s="1" t="e">
        <f>IF(M469=#REF!,0,1)</f>
        <v>#REF!</v>
      </c>
    </row>
    <row r="470" spans="1:15" x14ac:dyDescent="0.15">
      <c r="A470" s="1" t="s">
        <v>479</v>
      </c>
      <c r="B470" s="1" t="s">
        <v>480</v>
      </c>
      <c r="C470" s="52">
        <v>44364</v>
      </c>
      <c r="D470" s="1" t="s">
        <v>239</v>
      </c>
      <c r="E470" s="1" t="s">
        <v>216</v>
      </c>
      <c r="F470" s="1" t="s">
        <v>341</v>
      </c>
      <c r="G470" s="1">
        <v>4190</v>
      </c>
      <c r="H470" s="1" t="s">
        <v>302</v>
      </c>
      <c r="I470" s="1" t="s">
        <v>342</v>
      </c>
      <c r="J470" s="1">
        <v>3</v>
      </c>
      <c r="M470" s="30" t="str">
        <f t="shared" si="27"/>
        <v>湯佐颯斗やり投</v>
      </c>
      <c r="O470" s="1" t="e">
        <f>IF(M470=#REF!,0,1)</f>
        <v>#REF!</v>
      </c>
    </row>
    <row r="471" spans="1:15" hidden="1" x14ac:dyDescent="0.15">
      <c r="A471" s="1" t="s">
        <v>505</v>
      </c>
      <c r="B471" s="1" t="s">
        <v>122</v>
      </c>
      <c r="C471" s="52">
        <v>44399</v>
      </c>
      <c r="D471" s="1" t="s">
        <v>357</v>
      </c>
      <c r="E471" s="1" t="s">
        <v>173</v>
      </c>
      <c r="F471" s="1" t="s">
        <v>274</v>
      </c>
      <c r="G471" s="1">
        <v>2363</v>
      </c>
      <c r="H471" s="1" t="s">
        <v>91</v>
      </c>
      <c r="I471" s="1" t="s">
        <v>229</v>
      </c>
      <c r="J471" s="1">
        <v>2</v>
      </c>
      <c r="M471" s="30" t="str">
        <f t="shared" si="27"/>
        <v>藤吉千春円盤投</v>
      </c>
      <c r="O471" s="1" t="e">
        <f>IF(M471=#REF!,0,1)</f>
        <v>#REF!</v>
      </c>
    </row>
    <row r="472" spans="1:15" hidden="1" x14ac:dyDescent="0.15">
      <c r="A472" s="1" t="s">
        <v>549</v>
      </c>
      <c r="B472" s="1" t="s">
        <v>122</v>
      </c>
      <c r="C472" s="52">
        <v>44429</v>
      </c>
      <c r="D472" s="1" t="s">
        <v>357</v>
      </c>
      <c r="E472" s="1" t="s">
        <v>173</v>
      </c>
      <c r="F472" s="1" t="s">
        <v>268</v>
      </c>
      <c r="G472" s="1">
        <v>2328</v>
      </c>
      <c r="H472" s="1" t="s">
        <v>91</v>
      </c>
      <c r="I472" s="1" t="s">
        <v>678</v>
      </c>
      <c r="J472" s="1">
        <v>2</v>
      </c>
      <c r="M472" s="30" t="str">
        <f t="shared" si="27"/>
        <v>陶愛梨円盤投</v>
      </c>
      <c r="O472" s="1">
        <f t="shared" si="28"/>
        <v>1</v>
      </c>
    </row>
    <row r="473" spans="1:15" hidden="1" x14ac:dyDescent="0.15">
      <c r="A473" s="2" t="s">
        <v>396</v>
      </c>
      <c r="B473" s="2" t="s">
        <v>284</v>
      </c>
      <c r="C473" s="52">
        <v>44338</v>
      </c>
      <c r="D473" s="2" t="s">
        <v>357</v>
      </c>
      <c r="E473" s="2" t="s">
        <v>163</v>
      </c>
      <c r="F473" s="2" t="s">
        <v>268</v>
      </c>
      <c r="G473" s="2">
        <v>685</v>
      </c>
      <c r="H473" s="2" t="s">
        <v>91</v>
      </c>
      <c r="I473" s="1" t="s">
        <v>678</v>
      </c>
      <c r="J473" s="2">
        <v>2</v>
      </c>
      <c r="K473" s="2"/>
      <c r="M473" s="30" t="str">
        <f t="shared" si="27"/>
        <v>陶愛梨砲丸投</v>
      </c>
      <c r="O473" s="1" t="e">
        <f>IF(M473=#REF!,0,1)</f>
        <v>#REF!</v>
      </c>
    </row>
    <row r="474" spans="1:15" hidden="1" x14ac:dyDescent="0.15">
      <c r="A474" s="1" t="s">
        <v>505</v>
      </c>
      <c r="B474" s="1" t="s">
        <v>122</v>
      </c>
      <c r="C474" s="52">
        <v>44394</v>
      </c>
      <c r="D474" s="1" t="s">
        <v>108</v>
      </c>
      <c r="E474" s="1" t="s">
        <v>290</v>
      </c>
      <c r="F474" s="1" t="s">
        <v>363</v>
      </c>
      <c r="G474" s="1">
        <v>2499</v>
      </c>
      <c r="H474" s="1" t="s">
        <v>91</v>
      </c>
      <c r="I474" s="1" t="s">
        <v>78</v>
      </c>
      <c r="J474" s="1">
        <v>1</v>
      </c>
      <c r="M474" s="30" t="str">
        <f t="shared" si="27"/>
        <v>道谷莉音ｼﾞｬﾍﾞﾘｯｸｽﾛｰ</v>
      </c>
      <c r="O474" s="1" t="e">
        <f>IF(M474=#REF!,0,1)</f>
        <v>#REF!</v>
      </c>
    </row>
    <row r="475" spans="1:15" hidden="1" x14ac:dyDescent="0.15">
      <c r="A475" s="1" t="s">
        <v>440</v>
      </c>
      <c r="B475" s="1" t="s">
        <v>284</v>
      </c>
      <c r="C475" s="52">
        <v>44359</v>
      </c>
      <c r="D475" s="1" t="s">
        <v>108</v>
      </c>
      <c r="E475" s="1" t="s">
        <v>163</v>
      </c>
      <c r="F475" s="1" t="s">
        <v>363</v>
      </c>
      <c r="G475" s="1">
        <v>700</v>
      </c>
      <c r="H475" s="1" t="s">
        <v>91</v>
      </c>
      <c r="I475" s="1" t="s">
        <v>78</v>
      </c>
      <c r="J475" s="1">
        <v>1</v>
      </c>
      <c r="M475" s="30" t="str">
        <f t="shared" si="27"/>
        <v>道谷莉音砲丸投</v>
      </c>
      <c r="O475" s="1" t="e">
        <f>IF(M475=#REF!,0,1)</f>
        <v>#REF!</v>
      </c>
    </row>
    <row r="476" spans="1:15" hidden="1" x14ac:dyDescent="0.15">
      <c r="A476" s="1" t="s">
        <v>545</v>
      </c>
      <c r="B476" s="1" t="s">
        <v>284</v>
      </c>
      <c r="C476" s="52">
        <v>44429</v>
      </c>
      <c r="D476" s="1" t="s">
        <v>108</v>
      </c>
      <c r="E476" s="1" t="s">
        <v>185</v>
      </c>
      <c r="F476" s="1" t="s">
        <v>492</v>
      </c>
      <c r="G476" s="1">
        <v>376</v>
      </c>
      <c r="H476" s="1" t="s">
        <v>91</v>
      </c>
      <c r="I476" s="1" t="s">
        <v>74</v>
      </c>
      <c r="J476" s="1">
        <v>1</v>
      </c>
      <c r="K476" s="1">
        <v>0.7</v>
      </c>
      <c r="M476" s="30" t="str">
        <f t="shared" si="27"/>
        <v>南綾乃走幅跳</v>
      </c>
      <c r="O476" s="1">
        <f t="shared" si="28"/>
        <v>1</v>
      </c>
    </row>
    <row r="477" spans="1:15" hidden="1" x14ac:dyDescent="0.15">
      <c r="A477" s="2" t="s">
        <v>440</v>
      </c>
      <c r="B477" s="2" t="s">
        <v>284</v>
      </c>
      <c r="C477" s="49">
        <v>44358</v>
      </c>
      <c r="D477" s="2" t="s">
        <v>99</v>
      </c>
      <c r="E477" s="2" t="s">
        <v>163</v>
      </c>
      <c r="F477" s="2" t="s">
        <v>455</v>
      </c>
      <c r="G477" s="2">
        <v>750</v>
      </c>
      <c r="H477" s="2" t="s">
        <v>91</v>
      </c>
      <c r="I477" s="2" t="s">
        <v>456</v>
      </c>
      <c r="J477" s="2">
        <v>3</v>
      </c>
      <c r="K477" s="2"/>
      <c r="M477" s="30" t="str">
        <f t="shared" si="27"/>
        <v>二川響砲丸投</v>
      </c>
      <c r="O477" s="1" t="e">
        <f>IF(M477=#REF!,0,1)</f>
        <v>#REF!</v>
      </c>
    </row>
    <row r="478" spans="1:15" hidden="1" x14ac:dyDescent="0.15">
      <c r="A478" s="1" t="s">
        <v>572</v>
      </c>
      <c r="B478" s="1" t="s">
        <v>284</v>
      </c>
      <c r="C478" s="52">
        <v>44430</v>
      </c>
      <c r="D478" s="1" t="s">
        <v>108</v>
      </c>
      <c r="E478" s="1" t="s">
        <v>290</v>
      </c>
      <c r="F478" s="1" t="s">
        <v>576</v>
      </c>
      <c r="G478" s="1">
        <v>1246</v>
      </c>
      <c r="H478" s="1" t="s">
        <v>91</v>
      </c>
      <c r="I478" s="1" t="s">
        <v>98</v>
      </c>
      <c r="J478" s="1">
        <v>1</v>
      </c>
      <c r="M478" s="30" t="str">
        <f t="shared" si="27"/>
        <v>日笠桃花ｼﾞｬﾍﾞﾘｯｸｽﾛｰ</v>
      </c>
      <c r="O478" s="1">
        <f t="shared" si="28"/>
        <v>1</v>
      </c>
    </row>
    <row r="479" spans="1:15" hidden="1" x14ac:dyDescent="0.15">
      <c r="A479" s="1" t="s">
        <v>665</v>
      </c>
      <c r="B479" s="1" t="s">
        <v>122</v>
      </c>
      <c r="C479" s="52">
        <v>44486</v>
      </c>
      <c r="D479" s="1" t="s">
        <v>239</v>
      </c>
      <c r="E479" s="1" t="s">
        <v>290</v>
      </c>
      <c r="F479" s="1" t="s">
        <v>354</v>
      </c>
      <c r="G479" s="1">
        <v>3529</v>
      </c>
      <c r="H479" s="1" t="s">
        <v>91</v>
      </c>
      <c r="I479" s="1" t="s">
        <v>77</v>
      </c>
      <c r="J479" s="1">
        <v>1</v>
      </c>
      <c r="M479" s="30" t="str">
        <f t="shared" si="27"/>
        <v>梅田彪牙ｼﾞｬﾍﾞﾘｯｸｽﾛｰ</v>
      </c>
      <c r="O479" s="1" t="e">
        <f>IF(M479=#REF!,0,1)</f>
        <v>#REF!</v>
      </c>
    </row>
    <row r="480" spans="1:15" hidden="1" x14ac:dyDescent="0.15">
      <c r="A480" s="1" t="s">
        <v>440</v>
      </c>
      <c r="B480" s="1" t="s">
        <v>284</v>
      </c>
      <c r="C480" s="52">
        <v>44359</v>
      </c>
      <c r="D480" s="1" t="s">
        <v>99</v>
      </c>
      <c r="E480" s="1" t="s">
        <v>163</v>
      </c>
      <c r="F480" s="1" t="s">
        <v>354</v>
      </c>
      <c r="G480" s="1">
        <v>617</v>
      </c>
      <c r="H480" s="1" t="s">
        <v>91</v>
      </c>
      <c r="I480" s="1" t="s">
        <v>77</v>
      </c>
      <c r="J480" s="1">
        <v>1</v>
      </c>
      <c r="M480" s="30" t="str">
        <f t="shared" si="27"/>
        <v>梅田彪牙砲丸投</v>
      </c>
      <c r="O480" s="1" t="e">
        <f>IF(M480=#REF!,0,1)</f>
        <v>#REF!</v>
      </c>
    </row>
    <row r="481" spans="1:15" hidden="1" x14ac:dyDescent="0.15">
      <c r="A481" s="1" t="s">
        <v>654</v>
      </c>
      <c r="B481" s="1" t="s">
        <v>122</v>
      </c>
      <c r="C481" s="52">
        <v>44478</v>
      </c>
      <c r="D481" s="1" t="s">
        <v>239</v>
      </c>
      <c r="E481" s="1" t="s">
        <v>185</v>
      </c>
      <c r="F481" s="1" t="s">
        <v>540</v>
      </c>
      <c r="G481" s="1">
        <v>517</v>
      </c>
      <c r="H481" s="1" t="s">
        <v>91</v>
      </c>
      <c r="I481" s="1" t="s">
        <v>342</v>
      </c>
      <c r="J481" s="1">
        <v>1</v>
      </c>
      <c r="K481" s="1">
        <v>2</v>
      </c>
      <c r="M481" s="30" t="str">
        <f t="shared" si="27"/>
        <v>柏倉修真走幅跳</v>
      </c>
      <c r="O481" s="1" t="e">
        <f>IF(M481=#REF!,0,1)</f>
        <v>#REF!</v>
      </c>
    </row>
    <row r="482" spans="1:15" x14ac:dyDescent="0.15">
      <c r="A482" s="1" t="s">
        <v>396</v>
      </c>
      <c r="B482" s="1" t="s">
        <v>122</v>
      </c>
      <c r="C482" s="52">
        <v>44428</v>
      </c>
      <c r="D482" s="2" t="s">
        <v>357</v>
      </c>
      <c r="E482" s="1" t="s">
        <v>216</v>
      </c>
      <c r="F482" s="1" t="s">
        <v>262</v>
      </c>
      <c r="G482" s="1">
        <v>3873</v>
      </c>
      <c r="H482" s="1" t="s">
        <v>91</v>
      </c>
      <c r="I482" s="2" t="s">
        <v>247</v>
      </c>
      <c r="J482" s="1">
        <v>2</v>
      </c>
      <c r="M482" s="30" t="str">
        <f t="shared" si="27"/>
        <v>白石光やり投</v>
      </c>
      <c r="O482" s="1" t="e">
        <f>IF(M482=#REF!,0,1)</f>
        <v>#REF!</v>
      </c>
    </row>
    <row r="483" spans="1:15" hidden="1" x14ac:dyDescent="0.15">
      <c r="A483" s="1" t="s">
        <v>479</v>
      </c>
      <c r="B483" s="1" t="s">
        <v>480</v>
      </c>
      <c r="C483" s="52">
        <v>44363</v>
      </c>
      <c r="D483" s="1" t="s">
        <v>357</v>
      </c>
      <c r="E483" s="1" t="s">
        <v>163</v>
      </c>
      <c r="F483" s="1" t="s">
        <v>262</v>
      </c>
      <c r="G483" s="1">
        <v>1048</v>
      </c>
      <c r="H483" s="1" t="s">
        <v>302</v>
      </c>
      <c r="I483" s="2" t="s">
        <v>247</v>
      </c>
      <c r="J483" s="1">
        <v>2</v>
      </c>
      <c r="M483" s="30" t="str">
        <f t="shared" si="27"/>
        <v>白石光砲丸投</v>
      </c>
      <c r="O483" s="1" t="e">
        <f>IF(M483=#REF!,0,1)</f>
        <v>#REF!</v>
      </c>
    </row>
    <row r="484" spans="1:15" hidden="1" x14ac:dyDescent="0.15">
      <c r="A484" s="1" t="s">
        <v>665</v>
      </c>
      <c r="B484" s="1" t="s">
        <v>122</v>
      </c>
      <c r="C484" s="52">
        <v>44485</v>
      </c>
      <c r="D484" s="1" t="s">
        <v>99</v>
      </c>
      <c r="E484" s="1" t="s">
        <v>290</v>
      </c>
      <c r="F484" s="1" t="s">
        <v>667</v>
      </c>
      <c r="G484" s="1">
        <v>3503</v>
      </c>
      <c r="H484" s="1" t="s">
        <v>91</v>
      </c>
      <c r="I484" s="1" t="s">
        <v>235</v>
      </c>
      <c r="J484" s="1">
        <v>1</v>
      </c>
      <c r="M484" s="30" t="str">
        <f t="shared" si="27"/>
        <v>白石大和ｼﾞｬﾍﾞﾘｯｸｽﾛｰ</v>
      </c>
      <c r="O484" s="1" t="e">
        <f>IF(M484=#REF!,0,1)</f>
        <v>#REF!</v>
      </c>
    </row>
    <row r="485" spans="1:15" hidden="1" x14ac:dyDescent="0.15">
      <c r="A485" s="2" t="s">
        <v>440</v>
      </c>
      <c r="B485" s="2" t="s">
        <v>284</v>
      </c>
      <c r="C485" s="49">
        <v>44358</v>
      </c>
      <c r="D485" s="2" t="s">
        <v>99</v>
      </c>
      <c r="E485" s="2" t="s">
        <v>163</v>
      </c>
      <c r="F485" s="2" t="s">
        <v>457</v>
      </c>
      <c r="G485" s="2">
        <v>982</v>
      </c>
      <c r="H485" s="2" t="s">
        <v>91</v>
      </c>
      <c r="I485" s="2" t="s">
        <v>81</v>
      </c>
      <c r="J485" s="2">
        <v>3</v>
      </c>
      <c r="K485" s="2"/>
      <c r="M485" s="30" t="str">
        <f t="shared" si="27"/>
        <v>白幡塁斗砲丸投</v>
      </c>
      <c r="O485" s="1">
        <f t="shared" ref="O485:O499" si="29">IF(M485=M484,0,1)</f>
        <v>1</v>
      </c>
    </row>
    <row r="486" spans="1:15" hidden="1" x14ac:dyDescent="0.15">
      <c r="A486" s="1" t="s">
        <v>549</v>
      </c>
      <c r="B486" s="1" t="s">
        <v>122</v>
      </c>
      <c r="C486" s="52">
        <v>44429</v>
      </c>
      <c r="D486" s="1" t="s">
        <v>357</v>
      </c>
      <c r="E486" s="1" t="s">
        <v>173</v>
      </c>
      <c r="F486" s="1" t="s">
        <v>550</v>
      </c>
      <c r="G486" s="1">
        <v>1380</v>
      </c>
      <c r="H486" s="1" t="s">
        <v>91</v>
      </c>
      <c r="I486" s="1" t="s">
        <v>683</v>
      </c>
      <c r="J486" s="1">
        <v>2</v>
      </c>
      <c r="M486" s="30" t="str">
        <f t="shared" si="27"/>
        <v>畑田遥南円盤投</v>
      </c>
      <c r="O486" s="1" t="e">
        <f>IF(M486=#REF!,0,1)</f>
        <v>#REF!</v>
      </c>
    </row>
    <row r="487" spans="1:15" hidden="1" x14ac:dyDescent="0.15">
      <c r="A487" s="1" t="s">
        <v>585</v>
      </c>
      <c r="B487" s="1" t="s">
        <v>586</v>
      </c>
      <c r="C487" s="52">
        <v>44472</v>
      </c>
      <c r="D487" s="1" t="s">
        <v>313</v>
      </c>
      <c r="E487" s="1" t="s">
        <v>185</v>
      </c>
      <c r="F487" s="1" t="s">
        <v>601</v>
      </c>
      <c r="G487" s="1">
        <v>282</v>
      </c>
      <c r="H487" s="1" t="s">
        <v>91</v>
      </c>
      <c r="I487" s="1" t="s">
        <v>318</v>
      </c>
      <c r="J487" s="1">
        <v>3</v>
      </c>
      <c r="K487" s="1">
        <v>0</v>
      </c>
      <c r="M487" s="30" t="str">
        <f t="shared" si="27"/>
        <v>板岡朝陽走幅跳</v>
      </c>
      <c r="O487" s="1">
        <f t="shared" si="29"/>
        <v>1</v>
      </c>
    </row>
    <row r="488" spans="1:15" hidden="1" x14ac:dyDescent="0.15">
      <c r="A488" s="1" t="s">
        <v>333</v>
      </c>
      <c r="B488" s="1" t="s">
        <v>284</v>
      </c>
      <c r="C488" s="52">
        <v>44325</v>
      </c>
      <c r="D488" s="1" t="s">
        <v>239</v>
      </c>
      <c r="E488" s="1" t="s">
        <v>173</v>
      </c>
      <c r="F488" s="1" t="s">
        <v>246</v>
      </c>
      <c r="G488" s="1">
        <v>2385</v>
      </c>
      <c r="H488" s="1" t="s">
        <v>91</v>
      </c>
      <c r="I488" s="1" t="s">
        <v>247</v>
      </c>
      <c r="J488" s="1">
        <v>3</v>
      </c>
      <c r="M488" s="30" t="str">
        <f t="shared" si="27"/>
        <v>飯田翔馬円盤投</v>
      </c>
      <c r="O488" s="1">
        <f t="shared" si="29"/>
        <v>1</v>
      </c>
    </row>
    <row r="489" spans="1:15" hidden="1" x14ac:dyDescent="0.15">
      <c r="A489" s="2" t="s">
        <v>333</v>
      </c>
      <c r="B489" s="2" t="s">
        <v>284</v>
      </c>
      <c r="C489" s="49">
        <v>44325</v>
      </c>
      <c r="D489" s="1" t="s">
        <v>696</v>
      </c>
      <c r="E489" s="2" t="s">
        <v>236</v>
      </c>
      <c r="F489" s="2" t="s">
        <v>275</v>
      </c>
      <c r="G489" s="2">
        <v>4049</v>
      </c>
      <c r="H489" s="2" t="s">
        <v>91</v>
      </c>
      <c r="I489" s="2" t="s">
        <v>392</v>
      </c>
      <c r="J489" s="2" t="s">
        <v>232</v>
      </c>
      <c r="K489" s="2"/>
      <c r="M489" s="30" t="str">
        <f t="shared" si="27"/>
        <v>尾崎京子ハンマー投</v>
      </c>
      <c r="O489" s="1" t="e">
        <f>IF(M489=#REF!,0,1)</f>
        <v>#REF!</v>
      </c>
    </row>
    <row r="490" spans="1:15" hidden="1" x14ac:dyDescent="0.15">
      <c r="A490" s="1" t="s">
        <v>585</v>
      </c>
      <c r="B490" s="1" t="s">
        <v>586</v>
      </c>
      <c r="C490" s="52">
        <v>44472</v>
      </c>
      <c r="D490" s="1" t="s">
        <v>313</v>
      </c>
      <c r="E490" s="1" t="s">
        <v>185</v>
      </c>
      <c r="F490" s="1" t="s">
        <v>616</v>
      </c>
      <c r="G490" s="1">
        <v>434</v>
      </c>
      <c r="H490" s="1" t="s">
        <v>91</v>
      </c>
      <c r="I490" s="1" t="s">
        <v>608</v>
      </c>
      <c r="J490" s="1">
        <v>6</v>
      </c>
      <c r="K490" s="1">
        <v>0</v>
      </c>
      <c r="M490" s="30" t="str">
        <f t="shared" si="27"/>
        <v>菱川暖喜走幅跳</v>
      </c>
      <c r="O490" s="1" t="e">
        <f>IF(M490=#REF!,0,1)</f>
        <v>#REF!</v>
      </c>
    </row>
    <row r="491" spans="1:15" x14ac:dyDescent="0.15">
      <c r="A491" s="2" t="s">
        <v>396</v>
      </c>
      <c r="B491" s="2" t="s">
        <v>284</v>
      </c>
      <c r="C491" s="49">
        <v>44336</v>
      </c>
      <c r="D491" s="2" t="s">
        <v>239</v>
      </c>
      <c r="E491" s="2" t="s">
        <v>216</v>
      </c>
      <c r="F491" s="2" t="s">
        <v>418</v>
      </c>
      <c r="G491" s="2">
        <v>2092</v>
      </c>
      <c r="H491" s="2" t="s">
        <v>91</v>
      </c>
      <c r="I491" s="1" t="s">
        <v>682</v>
      </c>
      <c r="J491" s="2">
        <v>2</v>
      </c>
      <c r="K491" s="2"/>
      <c r="M491" s="30" t="str">
        <f t="shared" si="27"/>
        <v>蛭子井翔やり投</v>
      </c>
      <c r="O491" s="1">
        <f t="shared" si="29"/>
        <v>1</v>
      </c>
    </row>
    <row r="492" spans="1:15" hidden="1" x14ac:dyDescent="0.15">
      <c r="A492" s="1" t="s">
        <v>505</v>
      </c>
      <c r="B492" s="1" t="s">
        <v>122</v>
      </c>
      <c r="C492" s="52">
        <v>44394</v>
      </c>
      <c r="D492" s="1" t="s">
        <v>108</v>
      </c>
      <c r="E492" s="1" t="s">
        <v>185</v>
      </c>
      <c r="F492" s="1" t="s">
        <v>141</v>
      </c>
      <c r="G492" s="1">
        <v>473</v>
      </c>
      <c r="H492" s="1" t="s">
        <v>91</v>
      </c>
      <c r="I492" s="1" t="s">
        <v>72</v>
      </c>
      <c r="J492" s="1">
        <v>3</v>
      </c>
      <c r="K492" s="1">
        <v>2.5</v>
      </c>
      <c r="M492" s="30" t="str">
        <f t="shared" si="27"/>
        <v>富永咲愛走幅跳</v>
      </c>
      <c r="O492" s="1">
        <f t="shared" si="29"/>
        <v>1</v>
      </c>
    </row>
    <row r="493" spans="1:15" hidden="1" x14ac:dyDescent="0.15">
      <c r="A493" s="1" t="s">
        <v>585</v>
      </c>
      <c r="B493" s="1" t="s">
        <v>586</v>
      </c>
      <c r="C493" s="52">
        <v>44472</v>
      </c>
      <c r="D493" s="1" t="s">
        <v>313</v>
      </c>
      <c r="E493" s="1" t="s">
        <v>236</v>
      </c>
      <c r="F493" s="1" t="s">
        <v>635</v>
      </c>
      <c r="G493" s="1">
        <v>1797</v>
      </c>
      <c r="H493" s="1" t="s">
        <v>91</v>
      </c>
      <c r="I493" s="1" t="s">
        <v>322</v>
      </c>
      <c r="J493" s="1">
        <v>2</v>
      </c>
      <c r="M493" s="30" t="str">
        <f t="shared" si="27"/>
        <v>武山煌央ハンマー投</v>
      </c>
      <c r="O493" s="1" t="e">
        <f>IF(M493=#REF!,0,1)</f>
        <v>#REF!</v>
      </c>
    </row>
    <row r="494" spans="1:15" hidden="1" x14ac:dyDescent="0.15">
      <c r="A494" s="1" t="s">
        <v>310</v>
      </c>
      <c r="B494" s="1" t="s">
        <v>311</v>
      </c>
      <c r="C494" s="52">
        <v>44423</v>
      </c>
      <c r="D494" s="1" t="s">
        <v>313</v>
      </c>
      <c r="E494" s="1" t="s">
        <v>314</v>
      </c>
      <c r="F494" s="1" t="s">
        <v>323</v>
      </c>
      <c r="G494" s="1">
        <v>40.75</v>
      </c>
      <c r="H494" s="1" t="s">
        <v>91</v>
      </c>
      <c r="I494" s="1" t="s">
        <v>316</v>
      </c>
      <c r="J494" s="1">
        <v>6</v>
      </c>
      <c r="M494" s="30" t="str">
        <f t="shared" si="27"/>
        <v>武田航太朗ｼﾞｬﾍﾞﾘｯｸﾎﾞｰﾙｽﾛｰ</v>
      </c>
      <c r="O494" s="1">
        <f t="shared" si="29"/>
        <v>1</v>
      </c>
    </row>
    <row r="495" spans="1:15" x14ac:dyDescent="0.15">
      <c r="A495" s="1" t="s">
        <v>396</v>
      </c>
      <c r="B495" s="1" t="s">
        <v>122</v>
      </c>
      <c r="C495" s="52">
        <v>44428</v>
      </c>
      <c r="D495" s="1" t="s">
        <v>239</v>
      </c>
      <c r="E495" s="1" t="s">
        <v>216</v>
      </c>
      <c r="F495" s="1" t="s">
        <v>415</v>
      </c>
      <c r="G495" s="1">
        <v>4049</v>
      </c>
      <c r="H495" s="1" t="s">
        <v>91</v>
      </c>
      <c r="I495" s="1" t="s">
        <v>687</v>
      </c>
      <c r="J495" s="1">
        <v>1</v>
      </c>
      <c r="M495" s="30" t="str">
        <f t="shared" si="27"/>
        <v>武田遥人やり投</v>
      </c>
      <c r="O495" s="1">
        <f t="shared" si="29"/>
        <v>1</v>
      </c>
    </row>
    <row r="496" spans="1:15" hidden="1" x14ac:dyDescent="0.15">
      <c r="A496" s="1" t="s">
        <v>119</v>
      </c>
      <c r="B496" s="1" t="s">
        <v>122</v>
      </c>
      <c r="C496" s="52">
        <v>44374</v>
      </c>
      <c r="D496" s="1" t="s">
        <v>99</v>
      </c>
      <c r="E496" s="1" t="s">
        <v>290</v>
      </c>
      <c r="F496" s="1" t="s">
        <v>179</v>
      </c>
      <c r="G496" s="1">
        <v>3781</v>
      </c>
      <c r="H496" s="1" t="s">
        <v>91</v>
      </c>
      <c r="I496" s="1" t="s">
        <v>81</v>
      </c>
      <c r="J496" s="1">
        <v>2</v>
      </c>
      <c r="M496" s="30" t="str">
        <f t="shared" si="27"/>
        <v>武田竜之佑ｼﾞｬﾍﾞﾘｯｸｽﾛｰ</v>
      </c>
      <c r="O496" s="1" t="e">
        <f>IF(M496=#REF!,0,1)</f>
        <v>#REF!</v>
      </c>
    </row>
    <row r="497" spans="1:15" hidden="1" x14ac:dyDescent="0.15">
      <c r="A497" s="1" t="s">
        <v>545</v>
      </c>
      <c r="B497" s="1" t="s">
        <v>284</v>
      </c>
      <c r="C497" s="52">
        <v>44429</v>
      </c>
      <c r="D497" s="1" t="s">
        <v>99</v>
      </c>
      <c r="E497" s="1" t="s">
        <v>163</v>
      </c>
      <c r="F497" s="1" t="s">
        <v>179</v>
      </c>
      <c r="G497" s="1">
        <v>2233</v>
      </c>
      <c r="H497" s="1" t="s">
        <v>91</v>
      </c>
      <c r="I497" s="1" t="s">
        <v>81</v>
      </c>
      <c r="J497" s="1">
        <v>2</v>
      </c>
      <c r="M497" s="30" t="str">
        <f t="shared" si="27"/>
        <v>武田竜之佑砲丸投</v>
      </c>
      <c r="O497" s="1" t="e">
        <f>IF(M497=#REF!,0,1)</f>
        <v>#REF!</v>
      </c>
    </row>
    <row r="498" spans="1:15" x14ac:dyDescent="0.15">
      <c r="A498" s="1" t="s">
        <v>505</v>
      </c>
      <c r="B498" s="1" t="s">
        <v>122</v>
      </c>
      <c r="C498" s="52">
        <v>44399</v>
      </c>
      <c r="D498" s="1" t="s">
        <v>239</v>
      </c>
      <c r="E498" s="1" t="s">
        <v>216</v>
      </c>
      <c r="F498" s="1" t="s">
        <v>524</v>
      </c>
      <c r="G498" s="1">
        <v>3027</v>
      </c>
      <c r="H498" s="1" t="s">
        <v>91</v>
      </c>
      <c r="I498" s="1" t="s">
        <v>209</v>
      </c>
      <c r="J498" s="1">
        <v>1</v>
      </c>
      <c r="M498" s="30" t="str">
        <f t="shared" si="27"/>
        <v>武田遙人やり投</v>
      </c>
      <c r="O498" s="1" t="e">
        <f>IF(M498=#REF!,0,1)</f>
        <v>#REF!</v>
      </c>
    </row>
    <row r="499" spans="1:15" hidden="1" x14ac:dyDescent="0.15">
      <c r="A499" s="1" t="s">
        <v>333</v>
      </c>
      <c r="B499" s="1" t="s">
        <v>284</v>
      </c>
      <c r="C499" s="52">
        <v>44325</v>
      </c>
      <c r="D499" s="1" t="s">
        <v>108</v>
      </c>
      <c r="E499" s="1" t="s">
        <v>163</v>
      </c>
      <c r="F499" s="1" t="s">
        <v>116</v>
      </c>
      <c r="G499" s="1">
        <v>867</v>
      </c>
      <c r="H499" s="1" t="s">
        <v>91</v>
      </c>
      <c r="I499" s="1" t="s">
        <v>76</v>
      </c>
      <c r="J499" s="1">
        <v>3</v>
      </c>
      <c r="M499" s="30" t="str">
        <f t="shared" si="27"/>
        <v>服部茜砲丸投</v>
      </c>
      <c r="O499" s="1">
        <f t="shared" si="29"/>
        <v>1</v>
      </c>
    </row>
    <row r="500" spans="1:15" hidden="1" x14ac:dyDescent="0.15">
      <c r="A500" s="1" t="s">
        <v>585</v>
      </c>
      <c r="B500" s="1" t="s">
        <v>586</v>
      </c>
      <c r="C500" s="52">
        <v>44472</v>
      </c>
      <c r="D500" s="1" t="s">
        <v>309</v>
      </c>
      <c r="E500" s="1" t="s">
        <v>185</v>
      </c>
      <c r="F500" s="1" t="s">
        <v>644</v>
      </c>
      <c r="G500" s="1">
        <v>313</v>
      </c>
      <c r="H500" s="1" t="s">
        <v>91</v>
      </c>
      <c r="I500" s="1" t="s">
        <v>322</v>
      </c>
      <c r="J500" s="1">
        <v>5</v>
      </c>
      <c r="K500" s="1">
        <v>0</v>
      </c>
      <c r="M500" s="30" t="str">
        <f t="shared" si="27"/>
        <v>福井こよみ走幅跳</v>
      </c>
      <c r="O500" s="1" t="e">
        <f>IF(M500=#REF!,0,1)</f>
        <v>#REF!</v>
      </c>
    </row>
    <row r="501" spans="1:15" hidden="1" x14ac:dyDescent="0.15">
      <c r="A501" s="1" t="s">
        <v>654</v>
      </c>
      <c r="B501" s="1" t="s">
        <v>122</v>
      </c>
      <c r="C501" s="52">
        <v>44478</v>
      </c>
      <c r="D501" s="1" t="s">
        <v>108</v>
      </c>
      <c r="E501" s="1" t="s">
        <v>185</v>
      </c>
      <c r="F501" s="1" t="s">
        <v>365</v>
      </c>
      <c r="G501" s="1">
        <v>481</v>
      </c>
      <c r="H501" s="1" t="s">
        <v>91</v>
      </c>
      <c r="I501" s="1" t="s">
        <v>70</v>
      </c>
      <c r="J501" s="1">
        <v>1</v>
      </c>
      <c r="K501" s="1">
        <v>1.9</v>
      </c>
      <c r="M501" s="30" t="str">
        <f t="shared" si="27"/>
        <v>福井花歩走幅跳</v>
      </c>
      <c r="O501" s="1">
        <f t="shared" ref="O501:O522" si="30">IF(M501=M500,0,1)</f>
        <v>1</v>
      </c>
    </row>
    <row r="502" spans="1:15" hidden="1" x14ac:dyDescent="0.15">
      <c r="A502" s="1" t="s">
        <v>585</v>
      </c>
      <c r="B502" s="1" t="s">
        <v>586</v>
      </c>
      <c r="C502" s="52">
        <v>44472</v>
      </c>
      <c r="D502" s="1" t="s">
        <v>313</v>
      </c>
      <c r="E502" s="1" t="s">
        <v>236</v>
      </c>
      <c r="F502" s="1" t="s">
        <v>320</v>
      </c>
      <c r="G502" s="1">
        <v>4047</v>
      </c>
      <c r="H502" s="1" t="s">
        <v>91</v>
      </c>
      <c r="I502" s="1" t="s">
        <v>318</v>
      </c>
      <c r="J502" s="1">
        <v>5</v>
      </c>
      <c r="M502" s="30" t="str">
        <f t="shared" si="27"/>
        <v>福井慶太ハンマー投</v>
      </c>
      <c r="O502" s="1" t="e">
        <f>IF(M502=#REF!,0,1)</f>
        <v>#REF!</v>
      </c>
    </row>
    <row r="503" spans="1:15" hidden="1" x14ac:dyDescent="0.15">
      <c r="A503" s="1" t="s">
        <v>585</v>
      </c>
      <c r="B503" s="1" t="s">
        <v>586</v>
      </c>
      <c r="C503" s="52">
        <v>44472</v>
      </c>
      <c r="D503" s="1" t="s">
        <v>313</v>
      </c>
      <c r="E503" s="1" t="s">
        <v>185</v>
      </c>
      <c r="F503" s="1" t="s">
        <v>320</v>
      </c>
      <c r="G503" s="1">
        <v>386</v>
      </c>
      <c r="H503" s="1" t="s">
        <v>91</v>
      </c>
      <c r="I503" s="1" t="s">
        <v>318</v>
      </c>
      <c r="J503" s="1">
        <v>5</v>
      </c>
      <c r="K503" s="1">
        <v>0</v>
      </c>
      <c r="M503" s="30" t="str">
        <f t="shared" si="27"/>
        <v>福井慶太走幅跳</v>
      </c>
      <c r="O503" s="1">
        <f t="shared" si="30"/>
        <v>1</v>
      </c>
    </row>
    <row r="504" spans="1:15" hidden="1" x14ac:dyDescent="0.15">
      <c r="A504" s="1" t="s">
        <v>549</v>
      </c>
      <c r="B504" s="1" t="s">
        <v>122</v>
      </c>
      <c r="C504" s="52">
        <v>44429</v>
      </c>
      <c r="D504" s="1" t="s">
        <v>239</v>
      </c>
      <c r="E504" s="1" t="s">
        <v>240</v>
      </c>
      <c r="F504" s="1" t="s">
        <v>294</v>
      </c>
      <c r="G504" s="1">
        <v>1218</v>
      </c>
      <c r="H504" s="1" t="s">
        <v>91</v>
      </c>
      <c r="I504" s="1" t="s">
        <v>208</v>
      </c>
      <c r="J504" s="1">
        <v>1</v>
      </c>
      <c r="K504" s="1">
        <v>0.7</v>
      </c>
      <c r="M504" s="30" t="str">
        <f t="shared" si="27"/>
        <v>福田悠介三段跳</v>
      </c>
      <c r="O504" s="1" t="e">
        <f>IF(M504=#REF!,0,1)</f>
        <v>#REF!</v>
      </c>
    </row>
    <row r="505" spans="1:15" hidden="1" x14ac:dyDescent="0.15">
      <c r="A505" s="1" t="s">
        <v>396</v>
      </c>
      <c r="B505" s="1" t="s">
        <v>122</v>
      </c>
      <c r="C505" s="52">
        <v>44428</v>
      </c>
      <c r="D505" s="1" t="s">
        <v>239</v>
      </c>
      <c r="E505" s="1" t="s">
        <v>185</v>
      </c>
      <c r="F505" s="1" t="s">
        <v>294</v>
      </c>
      <c r="G505" s="1">
        <v>571</v>
      </c>
      <c r="H505" s="1" t="s">
        <v>91</v>
      </c>
      <c r="I505" s="1" t="s">
        <v>208</v>
      </c>
      <c r="J505" s="1">
        <v>1</v>
      </c>
      <c r="K505" s="1">
        <v>1.9</v>
      </c>
      <c r="M505" s="30" t="str">
        <f t="shared" si="27"/>
        <v>福田悠介走幅跳</v>
      </c>
      <c r="O505" s="1" t="e">
        <f>IF(M505=#REF!,0,1)</f>
        <v>#REF!</v>
      </c>
    </row>
    <row r="506" spans="1:15" hidden="1" x14ac:dyDescent="0.15">
      <c r="A506" s="1" t="s">
        <v>654</v>
      </c>
      <c r="B506" s="1" t="s">
        <v>122</v>
      </c>
      <c r="C506" s="52">
        <v>44478</v>
      </c>
      <c r="D506" s="1" t="s">
        <v>108</v>
      </c>
      <c r="E506" s="1" t="s">
        <v>290</v>
      </c>
      <c r="F506" s="1" t="s">
        <v>661</v>
      </c>
      <c r="G506" s="1">
        <v>1474</v>
      </c>
      <c r="H506" s="1" t="s">
        <v>91</v>
      </c>
      <c r="I506" s="1" t="s">
        <v>70</v>
      </c>
      <c r="J506" s="1">
        <v>1</v>
      </c>
      <c r="M506" s="30" t="str">
        <f t="shared" si="27"/>
        <v>平井虹帆ｼﾞｬﾍﾞﾘｯｸｽﾛｰ</v>
      </c>
      <c r="O506" s="1" t="e">
        <f>IF(M506=#REF!,0,1)</f>
        <v>#REF!</v>
      </c>
    </row>
    <row r="507" spans="1:15" hidden="1" x14ac:dyDescent="0.15">
      <c r="A507" s="1" t="s">
        <v>585</v>
      </c>
      <c r="B507" s="1" t="s">
        <v>586</v>
      </c>
      <c r="C507" s="52">
        <v>44472</v>
      </c>
      <c r="D507" s="1" t="s">
        <v>313</v>
      </c>
      <c r="E507" s="1" t="s">
        <v>185</v>
      </c>
      <c r="F507" s="1" t="s">
        <v>605</v>
      </c>
      <c r="G507" s="1">
        <v>258</v>
      </c>
      <c r="H507" s="1" t="s">
        <v>91</v>
      </c>
      <c r="I507" s="1" t="s">
        <v>318</v>
      </c>
      <c r="J507" s="1">
        <v>3</v>
      </c>
      <c r="K507" s="1">
        <v>0</v>
      </c>
      <c r="M507" s="30" t="str">
        <f t="shared" si="27"/>
        <v>平岡空龍走幅跳</v>
      </c>
      <c r="O507" s="1">
        <f t="shared" si="30"/>
        <v>1</v>
      </c>
    </row>
    <row r="508" spans="1:15" hidden="1" x14ac:dyDescent="0.15">
      <c r="A508" s="1" t="s">
        <v>585</v>
      </c>
      <c r="B508" s="1" t="s">
        <v>586</v>
      </c>
      <c r="C508" s="52">
        <v>44472</v>
      </c>
      <c r="D508" s="1" t="s">
        <v>313</v>
      </c>
      <c r="E508" s="1" t="s">
        <v>185</v>
      </c>
      <c r="F508" s="1" t="s">
        <v>607</v>
      </c>
      <c r="G508" s="1">
        <v>300</v>
      </c>
      <c r="H508" s="1" t="s">
        <v>91</v>
      </c>
      <c r="I508" s="1" t="s">
        <v>608</v>
      </c>
      <c r="J508" s="1">
        <v>4</v>
      </c>
      <c r="K508" s="1">
        <v>0</v>
      </c>
      <c r="M508" s="30" t="str">
        <f t="shared" si="27"/>
        <v>平賀琥珀走幅跳</v>
      </c>
      <c r="O508" s="1">
        <f t="shared" si="30"/>
        <v>1</v>
      </c>
    </row>
    <row r="509" spans="1:15" hidden="1" x14ac:dyDescent="0.15">
      <c r="A509" s="1" t="s">
        <v>585</v>
      </c>
      <c r="B509" s="1" t="s">
        <v>586</v>
      </c>
      <c r="C509" s="52">
        <v>44472</v>
      </c>
      <c r="D509" s="1" t="s">
        <v>313</v>
      </c>
      <c r="E509" s="1" t="s">
        <v>236</v>
      </c>
      <c r="F509" s="1" t="s">
        <v>629</v>
      </c>
      <c r="G509" s="1">
        <v>2004</v>
      </c>
      <c r="H509" s="1" t="s">
        <v>91</v>
      </c>
      <c r="I509" s="1" t="s">
        <v>608</v>
      </c>
      <c r="J509" s="1">
        <v>3</v>
      </c>
      <c r="M509" s="30" t="str">
        <f t="shared" si="27"/>
        <v>平賀絆ハンマー投</v>
      </c>
      <c r="O509" s="1">
        <f t="shared" si="30"/>
        <v>1</v>
      </c>
    </row>
    <row r="510" spans="1:15" hidden="1" x14ac:dyDescent="0.15">
      <c r="A510" s="1" t="s">
        <v>585</v>
      </c>
      <c r="B510" s="1" t="s">
        <v>586</v>
      </c>
      <c r="C510" s="52">
        <v>44472</v>
      </c>
      <c r="D510" s="1" t="s">
        <v>357</v>
      </c>
      <c r="E510" s="1" t="s">
        <v>236</v>
      </c>
      <c r="F510" s="1" t="s">
        <v>638</v>
      </c>
      <c r="G510" s="1">
        <v>1935</v>
      </c>
      <c r="H510" s="1" t="s">
        <v>91</v>
      </c>
      <c r="I510" s="1" t="s">
        <v>693</v>
      </c>
      <c r="J510" s="1">
        <v>3</v>
      </c>
      <c r="M510" s="30" t="str">
        <f t="shared" si="27"/>
        <v>平吹侑里ハンマー投</v>
      </c>
      <c r="O510" s="1">
        <f t="shared" si="30"/>
        <v>1</v>
      </c>
    </row>
    <row r="511" spans="1:15" hidden="1" x14ac:dyDescent="0.15">
      <c r="A511" s="1" t="s">
        <v>527</v>
      </c>
      <c r="B511" s="1" t="s">
        <v>284</v>
      </c>
      <c r="C511" s="52">
        <v>44415</v>
      </c>
      <c r="D511" s="1" t="s">
        <v>99</v>
      </c>
      <c r="E511" s="1" t="s">
        <v>185</v>
      </c>
      <c r="F511" s="1" t="s">
        <v>195</v>
      </c>
      <c r="G511" s="1">
        <v>479</v>
      </c>
      <c r="H511" s="1" t="s">
        <v>91</v>
      </c>
      <c r="I511" s="1" t="s">
        <v>80</v>
      </c>
      <c r="J511" s="1">
        <v>2</v>
      </c>
      <c r="K511" s="1">
        <v>0.4</v>
      </c>
      <c r="M511" s="30" t="str">
        <f t="shared" si="27"/>
        <v>平塚日向走幅跳</v>
      </c>
      <c r="O511" s="1">
        <f t="shared" si="30"/>
        <v>1</v>
      </c>
    </row>
    <row r="512" spans="1:15" hidden="1" x14ac:dyDescent="0.15">
      <c r="A512" s="2" t="s">
        <v>440</v>
      </c>
      <c r="B512" s="2" t="s">
        <v>284</v>
      </c>
      <c r="C512" s="49">
        <v>44358</v>
      </c>
      <c r="D512" s="2" t="s">
        <v>99</v>
      </c>
      <c r="E512" s="2" t="s">
        <v>185</v>
      </c>
      <c r="F512" s="2" t="s">
        <v>452</v>
      </c>
      <c r="G512" s="2">
        <v>401</v>
      </c>
      <c r="H512" s="2" t="s">
        <v>91</v>
      </c>
      <c r="I512" s="2" t="s">
        <v>98</v>
      </c>
      <c r="J512" s="2">
        <v>1</v>
      </c>
      <c r="K512" s="2">
        <v>1.6</v>
      </c>
      <c r="M512" s="30" t="str">
        <f t="shared" si="27"/>
        <v>平野聖夜走幅跳</v>
      </c>
      <c r="O512" s="1" t="e">
        <f>IF(M512=#REF!,0,1)</f>
        <v>#REF!</v>
      </c>
    </row>
    <row r="513" spans="1:15" hidden="1" x14ac:dyDescent="0.15">
      <c r="A513" s="1" t="s">
        <v>654</v>
      </c>
      <c r="B513" s="1" t="s">
        <v>122</v>
      </c>
      <c r="C513" s="52">
        <v>44478</v>
      </c>
      <c r="D513" s="1" t="s">
        <v>108</v>
      </c>
      <c r="E513" s="1" t="s">
        <v>290</v>
      </c>
      <c r="F513" s="1" t="s">
        <v>490</v>
      </c>
      <c r="G513" s="1">
        <v>1968</v>
      </c>
      <c r="H513" s="1" t="s">
        <v>91</v>
      </c>
      <c r="I513" s="1" t="s">
        <v>74</v>
      </c>
      <c r="J513" s="1">
        <v>1</v>
      </c>
      <c r="M513" s="30" t="str">
        <f t="shared" si="27"/>
        <v>平林香恩ｼﾞｬﾍﾞﾘｯｸｽﾛｰ</v>
      </c>
      <c r="O513" s="1" t="e">
        <f>IF(M513=#REF!,0,1)</f>
        <v>#REF!</v>
      </c>
    </row>
    <row r="514" spans="1:15" hidden="1" x14ac:dyDescent="0.15">
      <c r="A514" s="1" t="s">
        <v>505</v>
      </c>
      <c r="B514" s="1" t="s">
        <v>122</v>
      </c>
      <c r="C514" s="52">
        <v>44394</v>
      </c>
      <c r="D514" s="1" t="s">
        <v>108</v>
      </c>
      <c r="E514" s="1" t="s">
        <v>163</v>
      </c>
      <c r="F514" s="1" t="s">
        <v>490</v>
      </c>
      <c r="G514" s="1">
        <v>577</v>
      </c>
      <c r="H514" s="1" t="s">
        <v>91</v>
      </c>
      <c r="I514" s="1" t="s">
        <v>74</v>
      </c>
      <c r="J514" s="1">
        <v>1</v>
      </c>
      <c r="M514" s="30" t="str">
        <f t="shared" ref="M514:M577" si="31">F514&amp;E514</f>
        <v>平林香恩砲丸投</v>
      </c>
      <c r="O514" s="1" t="e">
        <f>IF(M514=#REF!,0,1)</f>
        <v>#REF!</v>
      </c>
    </row>
    <row r="515" spans="1:15" hidden="1" x14ac:dyDescent="0.15">
      <c r="A515" s="1" t="s">
        <v>654</v>
      </c>
      <c r="B515" s="1" t="s">
        <v>122</v>
      </c>
      <c r="C515" s="52">
        <v>44478</v>
      </c>
      <c r="D515" s="1" t="s">
        <v>357</v>
      </c>
      <c r="E515" s="1" t="s">
        <v>236</v>
      </c>
      <c r="F515" s="1" t="s">
        <v>360</v>
      </c>
      <c r="G515" s="1">
        <v>2814</v>
      </c>
      <c r="H515" s="1" t="s">
        <v>91</v>
      </c>
      <c r="I515" s="1" t="s">
        <v>214</v>
      </c>
      <c r="J515" s="1">
        <v>2</v>
      </c>
      <c r="M515" s="30" t="str">
        <f t="shared" si="31"/>
        <v>片川芽生ハンマー投</v>
      </c>
      <c r="O515" s="1">
        <f t="shared" si="30"/>
        <v>1</v>
      </c>
    </row>
    <row r="516" spans="1:15" x14ac:dyDescent="0.15">
      <c r="A516" s="2" t="s">
        <v>333</v>
      </c>
      <c r="B516" s="2" t="s">
        <v>284</v>
      </c>
      <c r="C516" s="49">
        <v>44324</v>
      </c>
      <c r="D516" s="2" t="s">
        <v>357</v>
      </c>
      <c r="E516" s="2" t="s">
        <v>216</v>
      </c>
      <c r="F516" s="2" t="s">
        <v>360</v>
      </c>
      <c r="G516" s="2">
        <v>2131</v>
      </c>
      <c r="H516" s="2" t="s">
        <v>91</v>
      </c>
      <c r="I516" s="2" t="s">
        <v>214</v>
      </c>
      <c r="J516" s="2">
        <v>2</v>
      </c>
      <c r="K516" s="2"/>
      <c r="M516" s="30" t="str">
        <f t="shared" si="31"/>
        <v>片川芽生やり投</v>
      </c>
      <c r="O516" s="1" t="e">
        <f>IF(M516=#REF!,0,1)</f>
        <v>#REF!</v>
      </c>
    </row>
    <row r="517" spans="1:15" hidden="1" x14ac:dyDescent="0.15">
      <c r="A517" s="1" t="s">
        <v>549</v>
      </c>
      <c r="B517" s="1" t="s">
        <v>122</v>
      </c>
      <c r="C517" s="52">
        <v>44429</v>
      </c>
      <c r="D517" s="1" t="s">
        <v>357</v>
      </c>
      <c r="E517" s="1" t="s">
        <v>173</v>
      </c>
      <c r="F517" s="1" t="s">
        <v>360</v>
      </c>
      <c r="G517" s="1">
        <v>1673</v>
      </c>
      <c r="H517" s="1" t="s">
        <v>91</v>
      </c>
      <c r="I517" s="1" t="s">
        <v>681</v>
      </c>
      <c r="J517" s="1">
        <v>2</v>
      </c>
      <c r="M517" s="30" t="str">
        <f t="shared" si="31"/>
        <v>片川芽生円盤投</v>
      </c>
      <c r="O517" s="1">
        <f t="shared" si="30"/>
        <v>1</v>
      </c>
    </row>
    <row r="518" spans="1:15" hidden="1" x14ac:dyDescent="0.15">
      <c r="A518" s="1" t="s">
        <v>119</v>
      </c>
      <c r="B518" s="1" t="s">
        <v>122</v>
      </c>
      <c r="C518" s="52">
        <v>44374</v>
      </c>
      <c r="D518" s="1" t="s">
        <v>108</v>
      </c>
      <c r="E518" s="1" t="s">
        <v>163</v>
      </c>
      <c r="F518" s="1" t="s">
        <v>182</v>
      </c>
      <c r="G518" s="1">
        <v>766</v>
      </c>
      <c r="H518" s="1" t="s">
        <v>91</v>
      </c>
      <c r="I518" s="1" t="s">
        <v>71</v>
      </c>
      <c r="J518" s="1">
        <v>3</v>
      </c>
      <c r="M518" s="30" t="str">
        <f t="shared" si="31"/>
        <v>片川天姫砲丸投</v>
      </c>
      <c r="O518" s="1" t="e">
        <f>IF(M518=#REF!,0,1)</f>
        <v>#REF!</v>
      </c>
    </row>
    <row r="519" spans="1:15" hidden="1" x14ac:dyDescent="0.15">
      <c r="A519" s="1" t="s">
        <v>505</v>
      </c>
      <c r="B519" s="1" t="s">
        <v>122</v>
      </c>
      <c r="C519" s="52">
        <v>44399</v>
      </c>
      <c r="D519" s="1" t="s">
        <v>357</v>
      </c>
      <c r="E519" s="1" t="s">
        <v>236</v>
      </c>
      <c r="F519" s="1" t="s">
        <v>359</v>
      </c>
      <c r="G519" s="1">
        <v>2423</v>
      </c>
      <c r="H519" s="1" t="s">
        <v>91</v>
      </c>
      <c r="I519" s="1" t="s">
        <v>204</v>
      </c>
      <c r="J519" s="1">
        <v>1</v>
      </c>
      <c r="M519" s="30" t="str">
        <f t="shared" si="31"/>
        <v>片平はるのハンマー投</v>
      </c>
      <c r="O519" s="1" t="e">
        <f>IF(M519=#REF!,0,1)</f>
        <v>#REF!</v>
      </c>
    </row>
    <row r="520" spans="1:15" x14ac:dyDescent="0.15">
      <c r="A520" s="1" t="s">
        <v>527</v>
      </c>
      <c r="B520" s="1" t="s">
        <v>284</v>
      </c>
      <c r="C520" s="52">
        <v>44417</v>
      </c>
      <c r="D520" s="1" t="s">
        <v>239</v>
      </c>
      <c r="E520" s="1" t="s">
        <v>216</v>
      </c>
      <c r="F520" s="1" t="s">
        <v>359</v>
      </c>
      <c r="G520" s="1">
        <v>2394</v>
      </c>
      <c r="H520" s="1" t="s">
        <v>91</v>
      </c>
      <c r="I520" s="1" t="s">
        <v>204</v>
      </c>
      <c r="J520" s="1">
        <v>1</v>
      </c>
      <c r="M520" s="30" t="str">
        <f t="shared" si="31"/>
        <v>片平はるのやり投</v>
      </c>
      <c r="O520" s="1" t="e">
        <f>IF(M520=#REF!,0,1)</f>
        <v>#REF!</v>
      </c>
    </row>
    <row r="521" spans="1:15" hidden="1" x14ac:dyDescent="0.15">
      <c r="A521" s="1" t="s">
        <v>396</v>
      </c>
      <c r="B521" s="1" t="s">
        <v>284</v>
      </c>
      <c r="C521" s="52">
        <v>44337</v>
      </c>
      <c r="D521" s="1" t="s">
        <v>357</v>
      </c>
      <c r="E521" s="1" t="s">
        <v>173</v>
      </c>
      <c r="F521" s="1" t="s">
        <v>359</v>
      </c>
      <c r="G521" s="1">
        <v>1428</v>
      </c>
      <c r="H521" s="1" t="s">
        <v>91</v>
      </c>
      <c r="I521" s="1" t="s">
        <v>677</v>
      </c>
      <c r="J521" s="1">
        <v>1</v>
      </c>
      <c r="M521" s="30" t="str">
        <f t="shared" si="31"/>
        <v>片平はるの円盤投</v>
      </c>
      <c r="O521" s="1" t="e">
        <f>IF(M521=#REF!,0,1)</f>
        <v>#REF!</v>
      </c>
    </row>
    <row r="522" spans="1:15" hidden="1" x14ac:dyDescent="0.15">
      <c r="A522" s="1" t="s">
        <v>505</v>
      </c>
      <c r="B522" s="1" t="s">
        <v>122</v>
      </c>
      <c r="C522" s="52">
        <v>44394</v>
      </c>
      <c r="D522" s="1" t="s">
        <v>99</v>
      </c>
      <c r="E522" s="1" t="s">
        <v>290</v>
      </c>
      <c r="F522" s="1" t="s">
        <v>495</v>
      </c>
      <c r="G522" s="1">
        <v>1729</v>
      </c>
      <c r="H522" s="1" t="s">
        <v>91</v>
      </c>
      <c r="I522" s="1" t="s">
        <v>92</v>
      </c>
      <c r="J522" s="1">
        <v>1</v>
      </c>
      <c r="M522" s="30" t="str">
        <f t="shared" si="31"/>
        <v>望月連太郎ｼﾞｬﾍﾞﾘｯｸｽﾛｰ</v>
      </c>
      <c r="O522" s="1">
        <f t="shared" si="30"/>
        <v>1</v>
      </c>
    </row>
    <row r="523" spans="1:15" hidden="1" x14ac:dyDescent="0.15">
      <c r="A523" s="1" t="s">
        <v>527</v>
      </c>
      <c r="B523" s="1" t="s">
        <v>284</v>
      </c>
      <c r="C523" s="52">
        <v>44415</v>
      </c>
      <c r="D523" s="1" t="s">
        <v>99</v>
      </c>
      <c r="E523" s="1" t="s">
        <v>185</v>
      </c>
      <c r="F523" s="1" t="s">
        <v>495</v>
      </c>
      <c r="G523" s="1">
        <v>308</v>
      </c>
      <c r="H523" s="1" t="s">
        <v>91</v>
      </c>
      <c r="I523" s="1" t="s">
        <v>92</v>
      </c>
      <c r="J523" s="1">
        <v>1</v>
      </c>
      <c r="K523" s="1">
        <v>-0.2</v>
      </c>
      <c r="M523" s="30" t="str">
        <f t="shared" si="31"/>
        <v>望月連太郎走幅跳</v>
      </c>
      <c r="O523" s="1" t="e">
        <f>IF(M523=#REF!,0,1)</f>
        <v>#REF!</v>
      </c>
    </row>
    <row r="524" spans="1:15" hidden="1" x14ac:dyDescent="0.15">
      <c r="A524" s="1" t="s">
        <v>549</v>
      </c>
      <c r="B524" s="1" t="s">
        <v>122</v>
      </c>
      <c r="C524" s="52">
        <v>44429</v>
      </c>
      <c r="D524" s="1" t="s">
        <v>239</v>
      </c>
      <c r="E524" s="1" t="s">
        <v>240</v>
      </c>
      <c r="F524" s="1" t="s">
        <v>520</v>
      </c>
      <c r="G524" s="1">
        <v>1221</v>
      </c>
      <c r="H524" s="1" t="s">
        <v>91</v>
      </c>
      <c r="I524" s="2" t="s">
        <v>686</v>
      </c>
      <c r="J524" s="1">
        <v>2</v>
      </c>
      <c r="K524" s="1">
        <v>2.8</v>
      </c>
      <c r="M524" s="30" t="str">
        <f t="shared" si="31"/>
        <v>堀田尚希三段跳</v>
      </c>
      <c r="O524" s="1">
        <f t="shared" ref="O524:O543" si="32">IF(M524=M523,0,1)</f>
        <v>1</v>
      </c>
    </row>
    <row r="525" spans="1:15" hidden="1" x14ac:dyDescent="0.15">
      <c r="A525" s="1" t="s">
        <v>585</v>
      </c>
      <c r="B525" s="1" t="s">
        <v>586</v>
      </c>
      <c r="C525" s="52">
        <v>44472</v>
      </c>
      <c r="D525" s="1" t="s">
        <v>239</v>
      </c>
      <c r="E525" s="1" t="s">
        <v>185</v>
      </c>
      <c r="F525" s="1" t="s">
        <v>520</v>
      </c>
      <c r="G525" s="1">
        <v>583</v>
      </c>
      <c r="H525" s="1" t="s">
        <v>91</v>
      </c>
      <c r="I525" s="1" t="s">
        <v>206</v>
      </c>
      <c r="J525" s="1">
        <v>2</v>
      </c>
      <c r="K525" s="1">
        <v>0.5</v>
      </c>
      <c r="M525" s="30" t="str">
        <f t="shared" si="31"/>
        <v>堀田尚希走幅跳</v>
      </c>
      <c r="O525" s="1" t="e">
        <f>IF(M525=#REF!,0,1)</f>
        <v>#REF!</v>
      </c>
    </row>
    <row r="526" spans="1:15" hidden="1" x14ac:dyDescent="0.15">
      <c r="A526" s="1" t="s">
        <v>585</v>
      </c>
      <c r="B526" s="1" t="s">
        <v>586</v>
      </c>
      <c r="C526" s="52">
        <v>44472</v>
      </c>
      <c r="D526" s="1" t="s">
        <v>313</v>
      </c>
      <c r="E526" s="1" t="s">
        <v>163</v>
      </c>
      <c r="F526" s="1" t="s">
        <v>619</v>
      </c>
      <c r="G526" s="1">
        <v>636</v>
      </c>
      <c r="H526" s="1" t="s">
        <v>91</v>
      </c>
      <c r="I526" s="1" t="s">
        <v>318</v>
      </c>
      <c r="J526" s="1">
        <v>5</v>
      </c>
      <c r="M526" s="30" t="str">
        <f t="shared" si="31"/>
        <v>堀田侑希砲丸投</v>
      </c>
      <c r="O526" s="1">
        <f t="shared" si="32"/>
        <v>1</v>
      </c>
    </row>
    <row r="527" spans="1:15" hidden="1" x14ac:dyDescent="0.15">
      <c r="A527" s="1" t="s">
        <v>551</v>
      </c>
      <c r="B527" s="1" t="s">
        <v>552</v>
      </c>
      <c r="C527" s="52">
        <v>44429</v>
      </c>
      <c r="D527" s="1" t="s">
        <v>233</v>
      </c>
      <c r="E527" s="1" t="s">
        <v>163</v>
      </c>
      <c r="F527" s="1" t="s">
        <v>234</v>
      </c>
      <c r="G527" s="1">
        <v>1442</v>
      </c>
      <c r="H527" s="1" t="s">
        <v>91</v>
      </c>
      <c r="I527" s="1" t="s">
        <v>235</v>
      </c>
      <c r="M527" s="30" t="str">
        <f t="shared" si="31"/>
        <v>本間勝人砲丸投</v>
      </c>
      <c r="O527" s="1">
        <f t="shared" si="32"/>
        <v>1</v>
      </c>
    </row>
    <row r="528" spans="1:15" hidden="1" x14ac:dyDescent="0.15">
      <c r="A528" s="1" t="s">
        <v>585</v>
      </c>
      <c r="B528" s="1" t="s">
        <v>586</v>
      </c>
      <c r="C528" s="52">
        <v>44472</v>
      </c>
      <c r="D528" s="1" t="s">
        <v>313</v>
      </c>
      <c r="E528" s="1" t="s">
        <v>236</v>
      </c>
      <c r="F528" s="1" t="s">
        <v>595</v>
      </c>
      <c r="G528" s="1">
        <v>2981</v>
      </c>
      <c r="H528" s="1" t="s">
        <v>91</v>
      </c>
      <c r="I528" s="1" t="s">
        <v>318</v>
      </c>
      <c r="J528" s="1">
        <v>4</v>
      </c>
      <c r="M528" s="30" t="str">
        <f t="shared" si="31"/>
        <v>本田夏向ハンマー投</v>
      </c>
      <c r="O528" s="1" t="e">
        <f>IF(M528=#REF!,0,1)</f>
        <v>#REF!</v>
      </c>
    </row>
    <row r="529" spans="1:15" hidden="1" x14ac:dyDescent="0.15">
      <c r="A529" s="1" t="s">
        <v>585</v>
      </c>
      <c r="B529" s="1" t="s">
        <v>586</v>
      </c>
      <c r="C529" s="52">
        <v>44472</v>
      </c>
      <c r="D529" s="1" t="s">
        <v>313</v>
      </c>
      <c r="E529" s="1" t="s">
        <v>185</v>
      </c>
      <c r="F529" s="1" t="s">
        <v>595</v>
      </c>
      <c r="G529" s="1">
        <v>283</v>
      </c>
      <c r="H529" s="1" t="s">
        <v>91</v>
      </c>
      <c r="I529" s="1" t="s">
        <v>318</v>
      </c>
      <c r="J529" s="1">
        <v>4</v>
      </c>
      <c r="K529" s="1">
        <v>0</v>
      </c>
      <c r="M529" s="30" t="str">
        <f t="shared" si="31"/>
        <v>本田夏向走幅跳</v>
      </c>
      <c r="O529" s="1">
        <f t="shared" si="32"/>
        <v>1</v>
      </c>
    </row>
    <row r="530" spans="1:15" hidden="1" x14ac:dyDescent="0.15">
      <c r="A530" s="1" t="s">
        <v>527</v>
      </c>
      <c r="B530" s="1" t="s">
        <v>284</v>
      </c>
      <c r="C530" s="52">
        <v>44415</v>
      </c>
      <c r="D530" s="1" t="s">
        <v>99</v>
      </c>
      <c r="E530" s="1" t="s">
        <v>185</v>
      </c>
      <c r="F530" s="1" t="s">
        <v>103</v>
      </c>
      <c r="G530" s="1">
        <v>514</v>
      </c>
      <c r="H530" s="1" t="s">
        <v>91</v>
      </c>
      <c r="I530" s="1" t="s">
        <v>78</v>
      </c>
      <c r="J530" s="1">
        <v>3</v>
      </c>
      <c r="K530" s="1">
        <v>-0.5</v>
      </c>
      <c r="M530" s="30" t="str">
        <f t="shared" si="31"/>
        <v>本田孝仁走幅跳</v>
      </c>
      <c r="O530" s="1">
        <f t="shared" si="32"/>
        <v>1</v>
      </c>
    </row>
    <row r="531" spans="1:15" hidden="1" x14ac:dyDescent="0.15">
      <c r="A531" s="2" t="s">
        <v>440</v>
      </c>
      <c r="B531" s="2" t="s">
        <v>284</v>
      </c>
      <c r="C531" s="31">
        <v>44358</v>
      </c>
      <c r="D531" s="16" t="s">
        <v>99</v>
      </c>
      <c r="E531" s="2" t="s">
        <v>185</v>
      </c>
      <c r="F531" s="2" t="s">
        <v>377</v>
      </c>
      <c r="G531" s="2">
        <v>492</v>
      </c>
      <c r="H531" s="2" t="s">
        <v>91</v>
      </c>
      <c r="I531" s="2" t="s">
        <v>89</v>
      </c>
      <c r="J531" s="2">
        <v>1</v>
      </c>
      <c r="K531" s="2">
        <v>1.3</v>
      </c>
      <c r="M531" s="30" t="str">
        <f t="shared" si="31"/>
        <v>本田櫂晴走幅跳</v>
      </c>
      <c r="O531" s="1">
        <f t="shared" si="32"/>
        <v>1</v>
      </c>
    </row>
    <row r="532" spans="1:15" hidden="1" x14ac:dyDescent="0.15">
      <c r="A532" s="1" t="s">
        <v>396</v>
      </c>
      <c r="B532" s="1" t="s">
        <v>122</v>
      </c>
      <c r="C532" s="52">
        <v>44428</v>
      </c>
      <c r="D532" s="1" t="s">
        <v>239</v>
      </c>
      <c r="E532" s="1" t="s">
        <v>185</v>
      </c>
      <c r="F532" s="1" t="s">
        <v>210</v>
      </c>
      <c r="G532" s="1">
        <v>612</v>
      </c>
      <c r="H532" s="1" t="s">
        <v>91</v>
      </c>
      <c r="I532" s="1" t="s">
        <v>688</v>
      </c>
      <c r="J532" s="1">
        <v>2</v>
      </c>
      <c r="K532" s="1">
        <v>1.8</v>
      </c>
      <c r="M532" s="30" t="str">
        <f t="shared" si="31"/>
        <v>名古屋玲二走幅跳</v>
      </c>
      <c r="O532" s="1" t="e">
        <f>IF(M532=#REF!,0,1)</f>
        <v>#REF!</v>
      </c>
    </row>
    <row r="533" spans="1:15" hidden="1" x14ac:dyDescent="0.15">
      <c r="A533" s="1" t="s">
        <v>654</v>
      </c>
      <c r="B533" s="1" t="s">
        <v>122</v>
      </c>
      <c r="C533" s="52">
        <v>44478</v>
      </c>
      <c r="D533" s="1" t="s">
        <v>99</v>
      </c>
      <c r="E533" s="1" t="s">
        <v>163</v>
      </c>
      <c r="F533" s="1" t="s">
        <v>167</v>
      </c>
      <c r="G533" s="1">
        <v>853</v>
      </c>
      <c r="H533" s="1" t="s">
        <v>91</v>
      </c>
      <c r="I533" s="1" t="s">
        <v>80</v>
      </c>
      <c r="J533" s="1">
        <v>2</v>
      </c>
      <c r="M533" s="30" t="str">
        <f t="shared" si="31"/>
        <v>名達伊吹砲丸投</v>
      </c>
      <c r="O533" s="1" t="e">
        <f>IF(M533=#REF!,0,1)</f>
        <v>#REF!</v>
      </c>
    </row>
    <row r="534" spans="1:15" hidden="1" x14ac:dyDescent="0.15">
      <c r="A534" s="1" t="s">
        <v>585</v>
      </c>
      <c r="B534" s="1" t="s">
        <v>586</v>
      </c>
      <c r="C534" s="52">
        <v>44472</v>
      </c>
      <c r="D534" s="1" t="s">
        <v>309</v>
      </c>
      <c r="E534" s="1" t="s">
        <v>185</v>
      </c>
      <c r="F534" s="1" t="s">
        <v>645</v>
      </c>
      <c r="G534" s="1">
        <v>342</v>
      </c>
      <c r="H534" s="1" t="s">
        <v>91</v>
      </c>
      <c r="I534" s="1" t="s">
        <v>318</v>
      </c>
      <c r="J534" s="1">
        <v>6</v>
      </c>
      <c r="K534" s="1">
        <v>0</v>
      </c>
      <c r="M534" s="30" t="str">
        <f t="shared" si="31"/>
        <v>茂木ひなた走幅跳</v>
      </c>
      <c r="O534" s="1" t="e">
        <f>IF(M534=#REF!,0,1)</f>
        <v>#REF!</v>
      </c>
    </row>
    <row r="535" spans="1:15" x14ac:dyDescent="0.15">
      <c r="A535" s="1" t="s">
        <v>396</v>
      </c>
      <c r="B535" s="1" t="s">
        <v>284</v>
      </c>
      <c r="C535" s="52">
        <v>44336</v>
      </c>
      <c r="D535" s="1" t="s">
        <v>239</v>
      </c>
      <c r="E535" s="1" t="s">
        <v>216</v>
      </c>
      <c r="F535" s="1" t="s">
        <v>413</v>
      </c>
      <c r="G535" s="1">
        <v>1653</v>
      </c>
      <c r="H535" s="1" t="s">
        <v>91</v>
      </c>
      <c r="I535" s="1" t="s">
        <v>689</v>
      </c>
      <c r="J535" s="1">
        <v>1</v>
      </c>
      <c r="M535" s="30" t="str">
        <f t="shared" si="31"/>
        <v>木曽琉世やり投</v>
      </c>
      <c r="O535" s="1">
        <f t="shared" si="32"/>
        <v>1</v>
      </c>
    </row>
    <row r="536" spans="1:15" hidden="1" x14ac:dyDescent="0.15">
      <c r="A536" s="1" t="s">
        <v>396</v>
      </c>
      <c r="B536" s="1" t="s">
        <v>284</v>
      </c>
      <c r="C536" s="52">
        <v>44337</v>
      </c>
      <c r="D536" s="1" t="s">
        <v>239</v>
      </c>
      <c r="E536" s="1" t="s">
        <v>173</v>
      </c>
      <c r="F536" s="1" t="s">
        <v>413</v>
      </c>
      <c r="G536" s="1">
        <v>1643</v>
      </c>
      <c r="H536" s="1" t="s">
        <v>91</v>
      </c>
      <c r="I536" s="1" t="s">
        <v>689</v>
      </c>
      <c r="J536" s="1">
        <v>1</v>
      </c>
      <c r="M536" s="30" t="str">
        <f t="shared" si="31"/>
        <v>木曽琉世円盤投</v>
      </c>
      <c r="O536" s="1">
        <f t="shared" si="32"/>
        <v>1</v>
      </c>
    </row>
    <row r="537" spans="1:15" hidden="1" x14ac:dyDescent="0.15">
      <c r="A537" s="1" t="s">
        <v>505</v>
      </c>
      <c r="B537" s="1" t="s">
        <v>122</v>
      </c>
      <c r="C537" s="52">
        <v>44394</v>
      </c>
      <c r="D537" s="1" t="s">
        <v>99</v>
      </c>
      <c r="E537" s="1" t="s">
        <v>163</v>
      </c>
      <c r="F537" s="1" t="s">
        <v>469</v>
      </c>
      <c r="G537" s="1">
        <v>397</v>
      </c>
      <c r="H537" s="1" t="s">
        <v>91</v>
      </c>
      <c r="I537" s="1" t="s">
        <v>72</v>
      </c>
      <c r="J537" s="1">
        <v>1</v>
      </c>
      <c r="M537" s="30" t="str">
        <f t="shared" si="31"/>
        <v>木村海斗砲丸投</v>
      </c>
      <c r="O537" s="1">
        <f t="shared" si="32"/>
        <v>1</v>
      </c>
    </row>
    <row r="538" spans="1:15" hidden="1" x14ac:dyDescent="0.15">
      <c r="A538" s="1" t="s">
        <v>310</v>
      </c>
      <c r="B538" s="1" t="s">
        <v>311</v>
      </c>
      <c r="C538" s="52">
        <v>44423</v>
      </c>
      <c r="D538" s="1" t="s">
        <v>313</v>
      </c>
      <c r="E538" s="1" t="s">
        <v>314</v>
      </c>
      <c r="F538" s="1" t="s">
        <v>315</v>
      </c>
      <c r="G538" s="1">
        <v>38.08</v>
      </c>
      <c r="H538" s="1" t="s">
        <v>91</v>
      </c>
      <c r="I538" s="1" t="s">
        <v>316</v>
      </c>
      <c r="J538" s="1">
        <v>5</v>
      </c>
      <c r="M538" s="30" t="str">
        <f t="shared" si="31"/>
        <v>木村美桜ｼﾞｬﾍﾞﾘｯｸﾎﾞｰﾙｽﾛｰ</v>
      </c>
      <c r="O538" s="1" t="e">
        <f>IF(M538=#REF!,0,1)</f>
        <v>#REF!</v>
      </c>
    </row>
    <row r="539" spans="1:15" hidden="1" x14ac:dyDescent="0.15">
      <c r="A539" s="2" t="s">
        <v>333</v>
      </c>
      <c r="B539" s="2" t="s">
        <v>284</v>
      </c>
      <c r="C539" s="49">
        <v>44324</v>
      </c>
      <c r="D539" s="2" t="s">
        <v>99</v>
      </c>
      <c r="E539" s="2" t="s">
        <v>290</v>
      </c>
      <c r="F539" s="2" t="s">
        <v>175</v>
      </c>
      <c r="G539" s="2">
        <v>3354</v>
      </c>
      <c r="H539" s="2" t="s">
        <v>91</v>
      </c>
      <c r="I539" s="2" t="s">
        <v>81</v>
      </c>
      <c r="J539" s="2">
        <v>2</v>
      </c>
      <c r="K539" s="2"/>
      <c r="M539" s="30" t="str">
        <f t="shared" si="31"/>
        <v>木内信之介ｼﾞｬﾍﾞﾘｯｸｽﾛｰ</v>
      </c>
      <c r="O539" s="1">
        <f t="shared" si="32"/>
        <v>1</v>
      </c>
    </row>
    <row r="540" spans="1:15" hidden="1" x14ac:dyDescent="0.15">
      <c r="A540" s="1" t="s">
        <v>545</v>
      </c>
      <c r="B540" s="1" t="s">
        <v>284</v>
      </c>
      <c r="C540" s="52">
        <v>44429</v>
      </c>
      <c r="D540" s="1" t="s">
        <v>108</v>
      </c>
      <c r="E540" s="1" t="s">
        <v>163</v>
      </c>
      <c r="F540" s="1" t="s">
        <v>175</v>
      </c>
      <c r="G540" s="1">
        <v>2548</v>
      </c>
      <c r="H540" s="1" t="s">
        <v>91</v>
      </c>
      <c r="I540" s="1" t="s">
        <v>81</v>
      </c>
      <c r="J540" s="1">
        <v>2</v>
      </c>
      <c r="M540" s="30" t="str">
        <f t="shared" si="31"/>
        <v>木内信之介砲丸投</v>
      </c>
      <c r="O540" s="1">
        <f t="shared" si="32"/>
        <v>1</v>
      </c>
    </row>
    <row r="541" spans="1:15" hidden="1" x14ac:dyDescent="0.15">
      <c r="A541" s="1" t="s">
        <v>440</v>
      </c>
      <c r="B541" s="1" t="s">
        <v>284</v>
      </c>
      <c r="C541" s="52">
        <v>44359</v>
      </c>
      <c r="D541" s="1" t="s">
        <v>99</v>
      </c>
      <c r="E541" s="1" t="s">
        <v>163</v>
      </c>
      <c r="F541" s="1" t="s">
        <v>471</v>
      </c>
      <c r="G541" s="1">
        <v>552</v>
      </c>
      <c r="H541" s="1" t="s">
        <v>91</v>
      </c>
      <c r="I541" s="1" t="s">
        <v>81</v>
      </c>
      <c r="J541" s="1">
        <v>1</v>
      </c>
      <c r="M541" s="30" t="str">
        <f t="shared" si="31"/>
        <v>木之内充一砲丸投</v>
      </c>
      <c r="O541" s="1" t="e">
        <f>IF(M541=#REF!,0,1)</f>
        <v>#REF!</v>
      </c>
    </row>
    <row r="542" spans="1:15" hidden="1" x14ac:dyDescent="0.15">
      <c r="A542" s="1" t="s">
        <v>654</v>
      </c>
      <c r="B542" s="1" t="s">
        <v>122</v>
      </c>
      <c r="C542" s="52">
        <v>44478</v>
      </c>
      <c r="D542" s="1" t="s">
        <v>239</v>
      </c>
      <c r="E542" s="1" t="s">
        <v>236</v>
      </c>
      <c r="F542" s="1" t="s">
        <v>289</v>
      </c>
      <c r="G542" s="1">
        <v>1927</v>
      </c>
      <c r="H542" s="1" t="s">
        <v>91</v>
      </c>
      <c r="I542" s="1" t="s">
        <v>214</v>
      </c>
      <c r="J542" s="1">
        <v>2</v>
      </c>
      <c r="M542" s="30" t="str">
        <f t="shared" si="31"/>
        <v>野口万里ハンマー投</v>
      </c>
      <c r="O542" s="1" t="e">
        <f>IF(M542=#REF!,0,1)</f>
        <v>#REF!</v>
      </c>
    </row>
    <row r="543" spans="1:15" x14ac:dyDescent="0.15">
      <c r="A543" s="1" t="s">
        <v>396</v>
      </c>
      <c r="B543" s="1" t="s">
        <v>122</v>
      </c>
      <c r="C543" s="52">
        <v>44428</v>
      </c>
      <c r="D543" s="1" t="s">
        <v>239</v>
      </c>
      <c r="E543" s="1" t="s">
        <v>216</v>
      </c>
      <c r="F543" s="1" t="s">
        <v>289</v>
      </c>
      <c r="G543" s="1">
        <v>3811</v>
      </c>
      <c r="H543" s="1" t="s">
        <v>91</v>
      </c>
      <c r="I543" s="1" t="s">
        <v>681</v>
      </c>
      <c r="J543" s="1">
        <v>2</v>
      </c>
      <c r="M543" s="30" t="str">
        <f t="shared" si="31"/>
        <v>野口万里やり投</v>
      </c>
      <c r="O543" s="1">
        <f t="shared" si="32"/>
        <v>1</v>
      </c>
    </row>
    <row r="544" spans="1:15" hidden="1" x14ac:dyDescent="0.15">
      <c r="A544" s="1" t="s">
        <v>505</v>
      </c>
      <c r="B544" s="1" t="s">
        <v>122</v>
      </c>
      <c r="C544" s="52">
        <v>44399</v>
      </c>
      <c r="D544" s="1" t="s">
        <v>239</v>
      </c>
      <c r="E544" s="1" t="s">
        <v>173</v>
      </c>
      <c r="F544" s="1" t="s">
        <v>289</v>
      </c>
      <c r="G544" s="1">
        <v>2477</v>
      </c>
      <c r="H544" s="1" t="s">
        <v>91</v>
      </c>
      <c r="I544" s="1" t="s">
        <v>214</v>
      </c>
      <c r="J544" s="1">
        <v>2</v>
      </c>
      <c r="M544" s="30" t="str">
        <f t="shared" si="31"/>
        <v>野口万里円盤投</v>
      </c>
      <c r="O544" s="1" t="e">
        <f>IF(M544=#REF!,0,1)</f>
        <v>#REF!</v>
      </c>
    </row>
    <row r="545" spans="1:15" x14ac:dyDescent="0.15">
      <c r="A545" s="1" t="s">
        <v>396</v>
      </c>
      <c r="B545" s="1" t="s">
        <v>284</v>
      </c>
      <c r="C545" s="52">
        <v>44336</v>
      </c>
      <c r="D545" s="1" t="s">
        <v>239</v>
      </c>
      <c r="E545" s="1" t="s">
        <v>216</v>
      </c>
      <c r="F545" s="1" t="s">
        <v>207</v>
      </c>
      <c r="G545" s="1">
        <v>3666</v>
      </c>
      <c r="H545" s="1" t="s">
        <v>91</v>
      </c>
      <c r="I545" s="1" t="s">
        <v>208</v>
      </c>
      <c r="J545" s="1">
        <v>3</v>
      </c>
      <c r="M545" s="30" t="str">
        <f t="shared" si="31"/>
        <v>野崎竜矢やり投</v>
      </c>
      <c r="O545" s="1" t="e">
        <f>IF(M545=#REF!,0,1)</f>
        <v>#REF!</v>
      </c>
    </row>
    <row r="546" spans="1:15" hidden="1" x14ac:dyDescent="0.15">
      <c r="A546" s="2" t="s">
        <v>396</v>
      </c>
      <c r="B546" s="2" t="s">
        <v>284</v>
      </c>
      <c r="C546" s="52">
        <v>44338</v>
      </c>
      <c r="D546" s="2" t="s">
        <v>239</v>
      </c>
      <c r="E546" s="2" t="s">
        <v>163</v>
      </c>
      <c r="F546" s="2" t="s">
        <v>207</v>
      </c>
      <c r="G546" s="2">
        <v>994</v>
      </c>
      <c r="H546" s="2" t="s">
        <v>91</v>
      </c>
      <c r="I546" s="2" t="s">
        <v>208</v>
      </c>
      <c r="J546" s="2">
        <v>3</v>
      </c>
      <c r="K546" s="2"/>
      <c r="M546" s="30" t="str">
        <f t="shared" si="31"/>
        <v>野崎竜矢砲丸投</v>
      </c>
      <c r="O546" s="1" t="e">
        <f>IF(M546=#REF!,0,1)</f>
        <v>#REF!</v>
      </c>
    </row>
    <row r="547" spans="1:15" hidden="1" x14ac:dyDescent="0.15">
      <c r="A547" s="2" t="s">
        <v>333</v>
      </c>
      <c r="B547" s="2" t="s">
        <v>284</v>
      </c>
      <c r="C547" s="49">
        <v>44324</v>
      </c>
      <c r="D547" s="2" t="s">
        <v>99</v>
      </c>
      <c r="E547" s="2" t="s">
        <v>290</v>
      </c>
      <c r="F547" s="2" t="s">
        <v>356</v>
      </c>
      <c r="G547" s="2">
        <v>3581</v>
      </c>
      <c r="H547" s="2" t="s">
        <v>91</v>
      </c>
      <c r="I547" s="2" t="s">
        <v>74</v>
      </c>
      <c r="J547" s="2">
        <v>3</v>
      </c>
      <c r="K547" s="2"/>
      <c r="M547" s="30" t="str">
        <f t="shared" si="31"/>
        <v>野村駿ｼﾞｬﾍﾞﾘｯｸｽﾛｰ</v>
      </c>
      <c r="O547" s="1" t="e">
        <f>IF(M547=#REF!,0,1)</f>
        <v>#REF!</v>
      </c>
    </row>
    <row r="548" spans="1:15" hidden="1" x14ac:dyDescent="0.15">
      <c r="A548" s="1" t="s">
        <v>527</v>
      </c>
      <c r="B548" s="1" t="s">
        <v>284</v>
      </c>
      <c r="C548" s="52">
        <v>44415</v>
      </c>
      <c r="D548" s="1" t="s">
        <v>108</v>
      </c>
      <c r="E548" s="1" t="s">
        <v>290</v>
      </c>
      <c r="F548" s="1" t="s">
        <v>143</v>
      </c>
      <c r="G548" s="1">
        <v>1725</v>
      </c>
      <c r="H548" s="1" t="s">
        <v>91</v>
      </c>
      <c r="I548" s="1" t="s">
        <v>79</v>
      </c>
      <c r="J548" s="1">
        <v>2</v>
      </c>
      <c r="M548" s="30" t="str">
        <f t="shared" si="31"/>
        <v>野中ゆなｼﾞｬﾍﾞﾘｯｸｽﾛｰ</v>
      </c>
      <c r="O548" s="1" t="e">
        <f>IF(M548=#REF!,0,1)</f>
        <v>#REF!</v>
      </c>
    </row>
    <row r="549" spans="1:15" hidden="1" x14ac:dyDescent="0.15">
      <c r="A549" s="1" t="s">
        <v>545</v>
      </c>
      <c r="B549" s="1" t="s">
        <v>284</v>
      </c>
      <c r="C549" s="52">
        <v>44429</v>
      </c>
      <c r="D549" s="1" t="s">
        <v>108</v>
      </c>
      <c r="E549" s="1" t="s">
        <v>163</v>
      </c>
      <c r="F549" s="1" t="s">
        <v>143</v>
      </c>
      <c r="G549" s="1">
        <v>854</v>
      </c>
      <c r="H549" s="1" t="s">
        <v>91</v>
      </c>
      <c r="I549" s="1" t="s">
        <v>79</v>
      </c>
      <c r="J549" s="1">
        <v>2</v>
      </c>
      <c r="M549" s="30" t="str">
        <f t="shared" si="31"/>
        <v>野中ゆな砲丸投</v>
      </c>
      <c r="O549" s="1" t="e">
        <f>IF(M549=#REF!,0,1)</f>
        <v>#REF!</v>
      </c>
    </row>
    <row r="550" spans="1:15" hidden="1" x14ac:dyDescent="0.15">
      <c r="A550" s="1" t="s">
        <v>585</v>
      </c>
      <c r="B550" s="1" t="s">
        <v>586</v>
      </c>
      <c r="C550" s="52">
        <v>44472</v>
      </c>
      <c r="D550" s="1" t="s">
        <v>313</v>
      </c>
      <c r="E550" s="1" t="s">
        <v>236</v>
      </c>
      <c r="F550" s="1" t="s">
        <v>602</v>
      </c>
      <c r="G550" s="1">
        <v>1754</v>
      </c>
      <c r="H550" s="1" t="s">
        <v>91</v>
      </c>
      <c r="I550" s="1" t="s">
        <v>318</v>
      </c>
      <c r="J550" s="1">
        <v>3</v>
      </c>
      <c r="M550" s="30" t="str">
        <f t="shared" si="31"/>
        <v>野田圭将ハンマー投</v>
      </c>
      <c r="O550" s="1" t="e">
        <f>IF(M550=#REF!,0,1)</f>
        <v>#REF!</v>
      </c>
    </row>
    <row r="551" spans="1:15" hidden="1" x14ac:dyDescent="0.15">
      <c r="A551" s="1" t="s">
        <v>585</v>
      </c>
      <c r="B551" s="1" t="s">
        <v>586</v>
      </c>
      <c r="C551" s="52">
        <v>44472</v>
      </c>
      <c r="D551" s="1" t="s">
        <v>313</v>
      </c>
      <c r="E551" s="1" t="s">
        <v>185</v>
      </c>
      <c r="F551" s="1" t="s">
        <v>602</v>
      </c>
      <c r="G551" s="1">
        <v>214</v>
      </c>
      <c r="H551" s="1" t="s">
        <v>91</v>
      </c>
      <c r="I551" s="1" t="s">
        <v>318</v>
      </c>
      <c r="J551" s="1">
        <v>3</v>
      </c>
      <c r="K551" s="1">
        <v>0</v>
      </c>
      <c r="M551" s="30" t="str">
        <f t="shared" si="31"/>
        <v>野田圭将走幅跳</v>
      </c>
      <c r="O551" s="1">
        <f t="shared" ref="O551:O567" si="33">IF(M551=M550,0,1)</f>
        <v>1</v>
      </c>
    </row>
    <row r="552" spans="1:15" hidden="1" x14ac:dyDescent="0.15">
      <c r="A552" s="1" t="s">
        <v>585</v>
      </c>
      <c r="B552" s="1" t="s">
        <v>586</v>
      </c>
      <c r="C552" s="52">
        <v>44472</v>
      </c>
      <c r="D552" s="1" t="s">
        <v>313</v>
      </c>
      <c r="E552" s="1" t="s">
        <v>163</v>
      </c>
      <c r="F552" s="1" t="s">
        <v>328</v>
      </c>
      <c r="G552" s="1">
        <v>548</v>
      </c>
      <c r="H552" s="1" t="s">
        <v>91</v>
      </c>
      <c r="I552" s="1" t="s">
        <v>318</v>
      </c>
      <c r="J552" s="1">
        <v>6</v>
      </c>
      <c r="M552" s="30" t="str">
        <f t="shared" si="31"/>
        <v>野田将誠砲丸投</v>
      </c>
      <c r="O552" s="1">
        <f t="shared" si="33"/>
        <v>1</v>
      </c>
    </row>
    <row r="553" spans="1:15" hidden="1" x14ac:dyDescent="0.15">
      <c r="A553" s="1" t="s">
        <v>654</v>
      </c>
      <c r="B553" s="1" t="s">
        <v>122</v>
      </c>
      <c r="C553" s="52">
        <v>44478</v>
      </c>
      <c r="D553" s="1" t="s">
        <v>239</v>
      </c>
      <c r="E553" s="1" t="s">
        <v>185</v>
      </c>
      <c r="F553" s="1" t="s">
        <v>407</v>
      </c>
      <c r="G553" s="1">
        <v>527</v>
      </c>
      <c r="H553" s="1" t="s">
        <v>91</v>
      </c>
      <c r="I553" s="1" t="s">
        <v>342</v>
      </c>
      <c r="J553" s="1">
        <v>2</v>
      </c>
      <c r="K553" s="1">
        <v>2.4</v>
      </c>
      <c r="M553" s="30" t="str">
        <f t="shared" si="31"/>
        <v>野呂澄人走幅跳</v>
      </c>
      <c r="O553" s="1" t="e">
        <f>IF(M553=#REF!,0,1)</f>
        <v>#REF!</v>
      </c>
    </row>
    <row r="554" spans="1:15" hidden="1" x14ac:dyDescent="0.15">
      <c r="A554" s="1" t="s">
        <v>572</v>
      </c>
      <c r="B554" s="1" t="s">
        <v>284</v>
      </c>
      <c r="C554" s="52">
        <v>44430</v>
      </c>
      <c r="D554" s="1" t="s">
        <v>99</v>
      </c>
      <c r="E554" s="1" t="s">
        <v>163</v>
      </c>
      <c r="F554" s="1" t="s">
        <v>100</v>
      </c>
      <c r="G554" s="1">
        <v>688</v>
      </c>
      <c r="H554" s="1" t="s">
        <v>91</v>
      </c>
      <c r="I554" s="1" t="s">
        <v>76</v>
      </c>
      <c r="J554" s="1">
        <v>2</v>
      </c>
      <c r="M554" s="30" t="str">
        <f t="shared" si="31"/>
        <v>野呂田尚斗砲丸投</v>
      </c>
      <c r="O554" s="1" t="e">
        <f>IF(M554=#REF!,0,1)</f>
        <v>#REF!</v>
      </c>
    </row>
    <row r="555" spans="1:15" hidden="1" x14ac:dyDescent="0.15">
      <c r="A555" s="1" t="s">
        <v>585</v>
      </c>
      <c r="B555" s="1" t="s">
        <v>586</v>
      </c>
      <c r="C555" s="52">
        <v>44472</v>
      </c>
      <c r="D555" s="1" t="s">
        <v>313</v>
      </c>
      <c r="E555" s="1" t="s">
        <v>163</v>
      </c>
      <c r="F555" s="1" t="s">
        <v>618</v>
      </c>
      <c r="G555" s="1">
        <v>535</v>
      </c>
      <c r="H555" s="1" t="s">
        <v>91</v>
      </c>
      <c r="I555" s="1" t="s">
        <v>318</v>
      </c>
      <c r="J555" s="1">
        <v>5</v>
      </c>
      <c r="M555" s="30" t="str">
        <f t="shared" si="31"/>
        <v>矢田泰雅砲丸投</v>
      </c>
      <c r="O555" s="1" t="e">
        <f>IF(M555=#REF!,0,1)</f>
        <v>#REF!</v>
      </c>
    </row>
    <row r="556" spans="1:15" hidden="1" x14ac:dyDescent="0.15">
      <c r="A556" s="1" t="s">
        <v>572</v>
      </c>
      <c r="B556" s="1" t="s">
        <v>284</v>
      </c>
      <c r="C556" s="52">
        <v>44430</v>
      </c>
      <c r="D556" s="1" t="s">
        <v>99</v>
      </c>
      <c r="E556" s="1" t="s">
        <v>163</v>
      </c>
      <c r="F556" s="1" t="s">
        <v>388</v>
      </c>
      <c r="G556" s="1">
        <v>734</v>
      </c>
      <c r="H556" s="1" t="s">
        <v>91</v>
      </c>
      <c r="I556" s="1" t="s">
        <v>80</v>
      </c>
      <c r="J556" s="1">
        <v>1</v>
      </c>
      <c r="M556" s="30" t="str">
        <f t="shared" si="31"/>
        <v>有馬敬慈砲丸投</v>
      </c>
      <c r="O556" s="1">
        <f t="shared" si="33"/>
        <v>1</v>
      </c>
    </row>
    <row r="557" spans="1:15" hidden="1" x14ac:dyDescent="0.15">
      <c r="A557" s="1" t="s">
        <v>479</v>
      </c>
      <c r="B557" s="1" t="s">
        <v>480</v>
      </c>
      <c r="C557" s="52">
        <v>44364</v>
      </c>
      <c r="D557" s="1" t="s">
        <v>357</v>
      </c>
      <c r="E557" s="1" t="s">
        <v>185</v>
      </c>
      <c r="F557" s="1" t="s">
        <v>267</v>
      </c>
      <c r="G557" s="1">
        <v>537</v>
      </c>
      <c r="H557" s="1" t="s">
        <v>91</v>
      </c>
      <c r="I557" s="2" t="s">
        <v>686</v>
      </c>
      <c r="J557" s="1">
        <v>3</v>
      </c>
      <c r="K557" s="1">
        <v>2.9</v>
      </c>
      <c r="M557" s="30" t="str">
        <f t="shared" si="31"/>
        <v>林ちひろ走幅跳</v>
      </c>
      <c r="O557" s="1" t="e">
        <f>IF(M557=#REF!,0,1)</f>
        <v>#REF!</v>
      </c>
    </row>
    <row r="558" spans="1:15" hidden="1" x14ac:dyDescent="0.15">
      <c r="A558" s="1" t="s">
        <v>572</v>
      </c>
      <c r="B558" s="1" t="s">
        <v>284</v>
      </c>
      <c r="C558" s="52">
        <v>44430</v>
      </c>
      <c r="D558" s="1" t="s">
        <v>108</v>
      </c>
      <c r="E558" s="1" t="s">
        <v>290</v>
      </c>
      <c r="F558" s="1" t="s">
        <v>575</v>
      </c>
      <c r="G558" s="1">
        <v>2841</v>
      </c>
      <c r="H558" s="1" t="s">
        <v>91</v>
      </c>
      <c r="I558" s="1" t="s">
        <v>81</v>
      </c>
      <c r="J558" s="1">
        <v>1</v>
      </c>
      <c r="M558" s="30" t="str">
        <f t="shared" si="31"/>
        <v>林愛結ｼﾞｬﾍﾞﾘｯｸｽﾛｰ</v>
      </c>
      <c r="O558" s="1" t="e">
        <f>IF(M558=#REF!,0,1)</f>
        <v>#REF!</v>
      </c>
    </row>
    <row r="559" spans="1:15" hidden="1" x14ac:dyDescent="0.15">
      <c r="A559" s="1" t="s">
        <v>119</v>
      </c>
      <c r="B559" s="1" t="s">
        <v>122</v>
      </c>
      <c r="C559" s="52">
        <v>44373</v>
      </c>
      <c r="D559" s="1" t="s">
        <v>99</v>
      </c>
      <c r="E559" s="1" t="s">
        <v>163</v>
      </c>
      <c r="F559" s="1" t="s">
        <v>489</v>
      </c>
      <c r="G559" s="1">
        <v>504</v>
      </c>
      <c r="H559" s="1" t="s">
        <v>91</v>
      </c>
      <c r="I559" s="1" t="s">
        <v>80</v>
      </c>
      <c r="J559" s="1">
        <v>2</v>
      </c>
      <c r="M559" s="30" t="str">
        <f t="shared" si="31"/>
        <v>林虎哲砲丸投</v>
      </c>
      <c r="O559" s="1">
        <f t="shared" si="33"/>
        <v>1</v>
      </c>
    </row>
    <row r="560" spans="1:15" hidden="1" x14ac:dyDescent="0.15">
      <c r="A560" s="2" t="s">
        <v>440</v>
      </c>
      <c r="B560" s="2" t="s">
        <v>284</v>
      </c>
      <c r="C560" s="49">
        <v>44358</v>
      </c>
      <c r="D560" s="2" t="s">
        <v>99</v>
      </c>
      <c r="E560" s="2" t="s">
        <v>163</v>
      </c>
      <c r="F560" s="2" t="s">
        <v>257</v>
      </c>
      <c r="G560" s="2">
        <v>688</v>
      </c>
      <c r="H560" s="2" t="s">
        <v>91</v>
      </c>
      <c r="I560" s="2" t="s">
        <v>70</v>
      </c>
      <c r="J560" s="2">
        <v>3</v>
      </c>
      <c r="K560" s="2"/>
      <c r="M560" s="30" t="str">
        <f t="shared" si="31"/>
        <v>鈴木昂英砲丸投</v>
      </c>
      <c r="O560" s="1" t="e">
        <f>IF(M560=#REF!,0,1)</f>
        <v>#REF!</v>
      </c>
    </row>
    <row r="561" spans="1:15" hidden="1" x14ac:dyDescent="0.15">
      <c r="A561" s="1" t="s">
        <v>119</v>
      </c>
      <c r="B561" s="1" t="s">
        <v>122</v>
      </c>
      <c r="C561" s="52">
        <v>44373</v>
      </c>
      <c r="D561" s="1" t="s">
        <v>108</v>
      </c>
      <c r="E561" s="1" t="s">
        <v>185</v>
      </c>
      <c r="F561" s="1" t="s">
        <v>493</v>
      </c>
      <c r="G561" s="1">
        <v>317</v>
      </c>
      <c r="H561" s="1" t="s">
        <v>91</v>
      </c>
      <c r="I561" s="1" t="s">
        <v>73</v>
      </c>
      <c r="J561" s="1">
        <v>1</v>
      </c>
      <c r="K561" s="1">
        <v>1.3</v>
      </c>
      <c r="M561" s="30" t="str">
        <f t="shared" si="31"/>
        <v>鈴木真央走幅跳</v>
      </c>
      <c r="O561" s="1" t="e">
        <f>IF(M561=#REF!,0,1)</f>
        <v>#REF!</v>
      </c>
    </row>
    <row r="562" spans="1:15" x14ac:dyDescent="0.15">
      <c r="A562" s="1" t="s">
        <v>396</v>
      </c>
      <c r="B562" s="1" t="s">
        <v>122</v>
      </c>
      <c r="C562" s="52">
        <v>44428</v>
      </c>
      <c r="D562" s="1" t="s">
        <v>357</v>
      </c>
      <c r="E562" s="1" t="s">
        <v>216</v>
      </c>
      <c r="F562" s="1" t="s">
        <v>394</v>
      </c>
      <c r="G562" s="1">
        <v>1437</v>
      </c>
      <c r="H562" s="1" t="s">
        <v>91</v>
      </c>
      <c r="I562" s="1" t="s">
        <v>682</v>
      </c>
      <c r="J562" s="1">
        <v>1</v>
      </c>
      <c r="M562" s="30" t="str">
        <f t="shared" si="31"/>
        <v>鈴木真白やり投</v>
      </c>
      <c r="O562" s="1" t="e">
        <f>IF(M562=#REF!,0,1)</f>
        <v>#REF!</v>
      </c>
    </row>
    <row r="563" spans="1:15" hidden="1" x14ac:dyDescent="0.15">
      <c r="A563" s="1" t="s">
        <v>333</v>
      </c>
      <c r="B563" s="1" t="s">
        <v>284</v>
      </c>
      <c r="C563" s="52">
        <v>44325</v>
      </c>
      <c r="D563" s="1" t="s">
        <v>357</v>
      </c>
      <c r="E563" s="1" t="s">
        <v>185</v>
      </c>
      <c r="F563" s="1" t="s">
        <v>394</v>
      </c>
      <c r="G563" s="1">
        <v>292</v>
      </c>
      <c r="H563" s="1" t="s">
        <v>91</v>
      </c>
      <c r="I563" s="1" t="s">
        <v>336</v>
      </c>
      <c r="J563" s="1">
        <v>1</v>
      </c>
      <c r="K563" s="1">
        <v>0.5</v>
      </c>
      <c r="M563" s="30" t="str">
        <f t="shared" si="31"/>
        <v>鈴木真白走幅跳</v>
      </c>
      <c r="O563" s="1" t="e">
        <f>IF(M563=#REF!,0,1)</f>
        <v>#REF!</v>
      </c>
    </row>
    <row r="564" spans="1:15" hidden="1" x14ac:dyDescent="0.15">
      <c r="A564" s="1" t="s">
        <v>505</v>
      </c>
      <c r="B564" s="1" t="s">
        <v>122</v>
      </c>
      <c r="C564" s="52">
        <v>44399</v>
      </c>
      <c r="D564" s="1" t="s">
        <v>239</v>
      </c>
      <c r="E564" s="1" t="s">
        <v>185</v>
      </c>
      <c r="F564" s="1" t="s">
        <v>287</v>
      </c>
      <c r="G564" s="1">
        <v>505</v>
      </c>
      <c r="H564" s="1" t="s">
        <v>91</v>
      </c>
      <c r="I564" s="1" t="s">
        <v>204</v>
      </c>
      <c r="J564" s="1">
        <v>2</v>
      </c>
      <c r="K564" s="1">
        <v>0.1</v>
      </c>
      <c r="M564" s="30" t="str">
        <f t="shared" si="31"/>
        <v>鈴木侑輝走幅跳</v>
      </c>
      <c r="O564" s="1">
        <f t="shared" si="33"/>
        <v>1</v>
      </c>
    </row>
    <row r="565" spans="1:15" hidden="1" x14ac:dyDescent="0.15">
      <c r="A565" s="1" t="s">
        <v>333</v>
      </c>
      <c r="B565" s="1" t="s">
        <v>284</v>
      </c>
      <c r="C565" s="52">
        <v>44324</v>
      </c>
      <c r="D565" s="1" t="s">
        <v>239</v>
      </c>
      <c r="E565" s="1" t="s">
        <v>240</v>
      </c>
      <c r="F565" s="1" t="s">
        <v>245</v>
      </c>
      <c r="G565" s="1">
        <v>1425</v>
      </c>
      <c r="H565" s="1" t="s">
        <v>91</v>
      </c>
      <c r="I565" s="1" t="s">
        <v>209</v>
      </c>
      <c r="J565" s="1">
        <v>3</v>
      </c>
      <c r="K565" s="1">
        <v>1.2</v>
      </c>
      <c r="M565" s="30" t="str">
        <f t="shared" si="31"/>
        <v>六渡和馬三段跳</v>
      </c>
      <c r="O565" s="1">
        <f t="shared" si="33"/>
        <v>1</v>
      </c>
    </row>
    <row r="566" spans="1:15" hidden="1" x14ac:dyDescent="0.15">
      <c r="A566" s="2" t="s">
        <v>396</v>
      </c>
      <c r="B566" s="2" t="s">
        <v>284</v>
      </c>
      <c r="C566" s="49">
        <v>44336</v>
      </c>
      <c r="D566" s="2" t="s">
        <v>239</v>
      </c>
      <c r="E566" s="2" t="s">
        <v>185</v>
      </c>
      <c r="F566" s="2" t="s">
        <v>245</v>
      </c>
      <c r="G566" s="2">
        <v>653</v>
      </c>
      <c r="H566" s="2" t="s">
        <v>91</v>
      </c>
      <c r="I566" s="1" t="s">
        <v>687</v>
      </c>
      <c r="J566" s="2">
        <v>3</v>
      </c>
      <c r="K566" s="2">
        <v>0.3</v>
      </c>
      <c r="M566" s="30" t="str">
        <f t="shared" si="31"/>
        <v>六渡和馬走幅跳</v>
      </c>
      <c r="O566" s="1" t="e">
        <f>IF(M566=#REF!,0,1)</f>
        <v>#REF!</v>
      </c>
    </row>
    <row r="567" spans="1:15" hidden="1" x14ac:dyDescent="0.15">
      <c r="A567" s="1" t="s">
        <v>119</v>
      </c>
      <c r="B567" s="1" t="s">
        <v>122</v>
      </c>
      <c r="C567" s="52">
        <v>44374</v>
      </c>
      <c r="D567" s="1" t="s">
        <v>108</v>
      </c>
      <c r="E567" s="1" t="s">
        <v>163</v>
      </c>
      <c r="F567" s="1" t="s">
        <v>160</v>
      </c>
      <c r="G567" s="1">
        <v>717</v>
      </c>
      <c r="H567" s="1" t="s">
        <v>91</v>
      </c>
      <c r="I567" s="1" t="s">
        <v>70</v>
      </c>
      <c r="J567" s="1">
        <v>3</v>
      </c>
      <c r="M567" s="30" t="str">
        <f t="shared" si="31"/>
        <v>麓妃那砲丸投</v>
      </c>
      <c r="O567" s="1">
        <f t="shared" si="33"/>
        <v>1</v>
      </c>
    </row>
    <row r="568" spans="1:15" hidden="1" x14ac:dyDescent="0.15">
      <c r="A568" s="1" t="s">
        <v>396</v>
      </c>
      <c r="B568" s="1" t="s">
        <v>122</v>
      </c>
      <c r="C568" s="52">
        <v>44428</v>
      </c>
      <c r="D568" s="1" t="s">
        <v>239</v>
      </c>
      <c r="E568" s="1" t="s">
        <v>185</v>
      </c>
      <c r="F568" s="1" t="s">
        <v>158</v>
      </c>
      <c r="G568" s="1">
        <v>542</v>
      </c>
      <c r="H568" s="1" t="s">
        <v>91</v>
      </c>
      <c r="I568" s="1" t="s">
        <v>687</v>
      </c>
      <c r="J568" s="1">
        <v>1</v>
      </c>
      <c r="K568" s="1">
        <v>-0.1</v>
      </c>
      <c r="M568" s="30" t="str">
        <f t="shared" si="31"/>
        <v>鷲尾征走幅跳</v>
      </c>
      <c r="O568" s="1" t="e">
        <f>IF(M568=#REF!,0,1)</f>
        <v>#REF!</v>
      </c>
    </row>
    <row r="569" spans="1:15" hidden="1" x14ac:dyDescent="0.15">
      <c r="A569" s="1" t="s">
        <v>654</v>
      </c>
      <c r="B569" s="1" t="s">
        <v>122</v>
      </c>
      <c r="C569" s="52">
        <v>44479</v>
      </c>
      <c r="D569" s="1" t="s">
        <v>239</v>
      </c>
      <c r="E569" s="1" t="s">
        <v>173</v>
      </c>
      <c r="F569" s="1" t="s">
        <v>438</v>
      </c>
      <c r="G569" s="1">
        <v>2445</v>
      </c>
      <c r="H569" s="1" t="s">
        <v>91</v>
      </c>
      <c r="I569" s="1" t="s">
        <v>342</v>
      </c>
      <c r="J569" s="1">
        <v>2</v>
      </c>
      <c r="M569" s="30" t="str">
        <f t="shared" si="31"/>
        <v>對馬春輝円盤投</v>
      </c>
      <c r="O569" s="1" t="e">
        <f>IF(M569=#REF!,0,1)</f>
        <v>#REF!</v>
      </c>
    </row>
    <row r="570" spans="1:15" hidden="1" x14ac:dyDescent="0.15">
      <c r="A570" s="2" t="s">
        <v>396</v>
      </c>
      <c r="B570" s="2" t="s">
        <v>284</v>
      </c>
      <c r="C570" s="52">
        <v>44338</v>
      </c>
      <c r="D570" s="2" t="s">
        <v>239</v>
      </c>
      <c r="E570" s="2" t="s">
        <v>163</v>
      </c>
      <c r="F570" s="2" t="s">
        <v>438</v>
      </c>
      <c r="G570" s="2">
        <v>752</v>
      </c>
      <c r="H570" s="2" t="s">
        <v>91</v>
      </c>
      <c r="I570" s="1" t="s">
        <v>342</v>
      </c>
      <c r="J570" s="2">
        <v>2</v>
      </c>
      <c r="K570" s="2"/>
      <c r="M570" s="30" t="str">
        <f t="shared" si="31"/>
        <v>對馬春輝砲丸投</v>
      </c>
      <c r="O570" s="1" t="e">
        <f>IF(M570=#REF!,0,1)</f>
        <v>#REF!</v>
      </c>
    </row>
    <row r="571" spans="1:15" hidden="1" x14ac:dyDescent="0.15">
      <c r="A571" s="1" t="s">
        <v>585</v>
      </c>
      <c r="B571" s="1" t="s">
        <v>586</v>
      </c>
      <c r="C571" s="52">
        <v>44472</v>
      </c>
      <c r="D571" s="1" t="s">
        <v>313</v>
      </c>
      <c r="E571" s="1" t="s">
        <v>236</v>
      </c>
      <c r="F571" s="1" t="s">
        <v>630</v>
      </c>
      <c r="G571" s="1">
        <v>2432</v>
      </c>
      <c r="H571" s="1" t="s">
        <v>91</v>
      </c>
      <c r="I571" s="1" t="s">
        <v>318</v>
      </c>
      <c r="J571" s="1">
        <v>3</v>
      </c>
      <c r="M571" s="30" t="str">
        <f t="shared" si="31"/>
        <v>廣瀬亮太ハンマー投</v>
      </c>
      <c r="O571" s="1">
        <f t="shared" ref="O571:O586" si="34">IF(M571=M570,0,1)</f>
        <v>1</v>
      </c>
    </row>
    <row r="572" spans="1:15" hidden="1" x14ac:dyDescent="0.15">
      <c r="A572" s="1" t="s">
        <v>440</v>
      </c>
      <c r="B572" s="1" t="s">
        <v>284</v>
      </c>
      <c r="C572" s="52">
        <v>44358</v>
      </c>
      <c r="D572" s="1" t="s">
        <v>108</v>
      </c>
      <c r="E572" s="1" t="s">
        <v>185</v>
      </c>
      <c r="F572" s="1" t="s">
        <v>368</v>
      </c>
      <c r="G572" s="1">
        <v>459</v>
      </c>
      <c r="H572" s="1" t="s">
        <v>91</v>
      </c>
      <c r="I572" s="1" t="s">
        <v>77</v>
      </c>
      <c r="J572" s="1">
        <v>1</v>
      </c>
      <c r="K572" s="1">
        <v>1</v>
      </c>
      <c r="M572" s="30" t="str">
        <f t="shared" si="31"/>
        <v>廣田彩華走幅跳</v>
      </c>
      <c r="O572" s="1">
        <f t="shared" si="34"/>
        <v>1</v>
      </c>
    </row>
    <row r="573" spans="1:15" hidden="1" x14ac:dyDescent="0.15">
      <c r="A573" s="1" t="s">
        <v>585</v>
      </c>
      <c r="B573" s="1" t="s">
        <v>586</v>
      </c>
      <c r="C573" s="52">
        <v>44472</v>
      </c>
      <c r="D573" s="1" t="s">
        <v>313</v>
      </c>
      <c r="E573" s="1" t="s">
        <v>185</v>
      </c>
      <c r="F573" s="1" t="s">
        <v>615</v>
      </c>
      <c r="G573" s="1">
        <v>408</v>
      </c>
      <c r="H573" s="1" t="s">
        <v>91</v>
      </c>
      <c r="I573" s="1" t="s">
        <v>318</v>
      </c>
      <c r="J573" s="1">
        <v>6</v>
      </c>
      <c r="K573" s="1">
        <v>0</v>
      </c>
      <c r="M573" s="30" t="str">
        <f t="shared" si="31"/>
        <v>櫻井晴走幅跳</v>
      </c>
      <c r="O573" s="1" t="e">
        <f>IF(M573=#REF!,0,1)</f>
        <v>#REF!</v>
      </c>
    </row>
    <row r="574" spans="1:15" hidden="1" x14ac:dyDescent="0.15">
      <c r="A574" s="1" t="s">
        <v>505</v>
      </c>
      <c r="B574" s="1" t="s">
        <v>122</v>
      </c>
      <c r="C574" s="52">
        <v>44394</v>
      </c>
      <c r="D574" s="1" t="s">
        <v>99</v>
      </c>
      <c r="E574" s="1" t="s">
        <v>185</v>
      </c>
      <c r="F574" s="1" t="s">
        <v>507</v>
      </c>
      <c r="G574" s="1">
        <v>364</v>
      </c>
      <c r="H574" s="1" t="s">
        <v>91</v>
      </c>
      <c r="I574" s="1" t="s">
        <v>86</v>
      </c>
      <c r="J574" s="1">
        <v>1</v>
      </c>
      <c r="K574" s="1">
        <v>0.6</v>
      </c>
      <c r="M574" s="30" t="str">
        <f t="shared" si="31"/>
        <v>澁谷琉偉走幅跳</v>
      </c>
      <c r="O574" s="1">
        <f t="shared" si="34"/>
        <v>1</v>
      </c>
    </row>
    <row r="575" spans="1:15" hidden="1" x14ac:dyDescent="0.15">
      <c r="A575" s="1" t="s">
        <v>654</v>
      </c>
      <c r="B575" s="1" t="s">
        <v>122</v>
      </c>
      <c r="C575" s="52">
        <v>44478</v>
      </c>
      <c r="D575" s="1" t="s">
        <v>357</v>
      </c>
      <c r="E575" s="1" t="s">
        <v>185</v>
      </c>
      <c r="F575" s="1" t="s">
        <v>112</v>
      </c>
      <c r="G575" s="1">
        <v>483</v>
      </c>
      <c r="H575" s="1" t="s">
        <v>91</v>
      </c>
      <c r="I575" s="1" t="s">
        <v>78</v>
      </c>
      <c r="J575" s="1">
        <v>3</v>
      </c>
      <c r="K575" s="1">
        <v>0.2</v>
      </c>
      <c r="M575" s="30" t="str">
        <f t="shared" si="31"/>
        <v>澤向美樹走幅跳</v>
      </c>
      <c r="O575" s="1">
        <f t="shared" si="34"/>
        <v>1</v>
      </c>
    </row>
    <row r="576" spans="1:15" hidden="1" x14ac:dyDescent="0.15">
      <c r="A576" s="1" t="s">
        <v>527</v>
      </c>
      <c r="B576" s="1" t="s">
        <v>284</v>
      </c>
      <c r="C576" s="52">
        <v>44415</v>
      </c>
      <c r="D576" s="1" t="s">
        <v>99</v>
      </c>
      <c r="E576" s="1" t="s">
        <v>290</v>
      </c>
      <c r="F576" s="1" t="s">
        <v>496</v>
      </c>
      <c r="G576" s="1">
        <v>1401</v>
      </c>
      <c r="H576" s="1" t="s">
        <v>91</v>
      </c>
      <c r="I576" s="1" t="s">
        <v>80</v>
      </c>
      <c r="J576" s="1">
        <v>1</v>
      </c>
      <c r="M576" s="30" t="str">
        <f t="shared" si="31"/>
        <v>濱中裕秦ｼﾞｬﾍﾞﾘｯｸｽﾛｰ</v>
      </c>
      <c r="O576" s="1">
        <f t="shared" si="34"/>
        <v>1</v>
      </c>
    </row>
    <row r="577" spans="1:15" hidden="1" x14ac:dyDescent="0.15">
      <c r="A577" s="2" t="s">
        <v>440</v>
      </c>
      <c r="B577" s="2" t="s">
        <v>284</v>
      </c>
      <c r="C577" s="49">
        <v>44358</v>
      </c>
      <c r="D577" s="2" t="s">
        <v>99</v>
      </c>
      <c r="E577" s="2" t="s">
        <v>185</v>
      </c>
      <c r="F577" s="2" t="s">
        <v>453</v>
      </c>
      <c r="G577" s="2">
        <v>456</v>
      </c>
      <c r="H577" s="2" t="s">
        <v>91</v>
      </c>
      <c r="I577" s="2" t="s">
        <v>88</v>
      </c>
      <c r="J577" s="2">
        <v>2</v>
      </c>
      <c r="K577" s="2">
        <v>2.2999999999999998</v>
      </c>
      <c r="M577" s="30" t="str">
        <f t="shared" si="31"/>
        <v>籔中凌走幅跳</v>
      </c>
      <c r="O577" s="1" t="e">
        <f>IF(M577=#REF!,0,1)</f>
        <v>#REF!</v>
      </c>
    </row>
    <row r="578" spans="1:15" x14ac:dyDescent="0.15">
      <c r="A578" s="2" t="s">
        <v>396</v>
      </c>
      <c r="B578" s="2" t="s">
        <v>284</v>
      </c>
      <c r="C578" s="49">
        <v>44337</v>
      </c>
      <c r="D578" s="2" t="s">
        <v>357</v>
      </c>
      <c r="E578" s="2" t="s">
        <v>216</v>
      </c>
      <c r="F578" s="2" t="s">
        <v>395</v>
      </c>
      <c r="G578" s="2">
        <v>1101</v>
      </c>
      <c r="H578" s="2" t="s">
        <v>91</v>
      </c>
      <c r="I578" s="2" t="s">
        <v>685</v>
      </c>
      <c r="J578" s="2">
        <v>1</v>
      </c>
      <c r="K578" s="2"/>
      <c r="M578" s="30" t="str">
        <f t="shared" ref="M578:M587" si="35">F578&amp;E578</f>
        <v>髙橋愛花やり投</v>
      </c>
      <c r="O578" s="1" t="e">
        <f>IF(M578=#REF!,0,1)</f>
        <v>#REF!</v>
      </c>
    </row>
    <row r="579" spans="1:15" hidden="1" x14ac:dyDescent="0.15">
      <c r="A579" s="1" t="s">
        <v>396</v>
      </c>
      <c r="B579" s="1" t="s">
        <v>122</v>
      </c>
      <c r="C579" s="52">
        <v>44428</v>
      </c>
      <c r="D579" s="1" t="s">
        <v>357</v>
      </c>
      <c r="E579" s="1" t="s">
        <v>185</v>
      </c>
      <c r="F579" s="1" t="s">
        <v>395</v>
      </c>
      <c r="G579" s="1">
        <v>415</v>
      </c>
      <c r="H579" s="1" t="s">
        <v>91</v>
      </c>
      <c r="I579" s="2" t="s">
        <v>685</v>
      </c>
      <c r="J579" s="1">
        <v>1</v>
      </c>
      <c r="K579" s="1">
        <v>1.8</v>
      </c>
      <c r="M579" s="30" t="str">
        <f t="shared" si="35"/>
        <v>髙橋愛花走幅跳</v>
      </c>
      <c r="O579" s="1">
        <f t="shared" si="34"/>
        <v>1</v>
      </c>
    </row>
    <row r="580" spans="1:15" hidden="1" x14ac:dyDescent="0.15">
      <c r="A580" s="1" t="s">
        <v>654</v>
      </c>
      <c r="B580" s="1" t="s">
        <v>122</v>
      </c>
      <c r="C580" s="52">
        <v>44478</v>
      </c>
      <c r="D580" s="1" t="s">
        <v>239</v>
      </c>
      <c r="E580" s="1" t="s">
        <v>236</v>
      </c>
      <c r="F580" s="1" t="s">
        <v>385</v>
      </c>
      <c r="G580" s="1">
        <v>3560</v>
      </c>
      <c r="H580" s="1" t="s">
        <v>91</v>
      </c>
      <c r="I580" s="1" t="s">
        <v>214</v>
      </c>
      <c r="J580" s="1">
        <v>2</v>
      </c>
      <c r="M580" s="30" t="str">
        <f t="shared" si="35"/>
        <v>髙橋季幹ハンマー投</v>
      </c>
      <c r="O580" s="1" t="e">
        <f>IF(M580=#REF!,0,1)</f>
        <v>#REF!</v>
      </c>
    </row>
    <row r="581" spans="1:15" hidden="1" x14ac:dyDescent="0.15">
      <c r="A581" s="1" t="s">
        <v>585</v>
      </c>
      <c r="B581" s="1" t="s">
        <v>586</v>
      </c>
      <c r="C581" s="52">
        <v>44472</v>
      </c>
      <c r="D581" s="1" t="s">
        <v>313</v>
      </c>
      <c r="E581" s="1" t="s">
        <v>185</v>
      </c>
      <c r="F581" s="1" t="s">
        <v>598</v>
      </c>
      <c r="G581" s="1">
        <v>285</v>
      </c>
      <c r="H581" s="1" t="s">
        <v>91</v>
      </c>
      <c r="I581" s="1" t="s">
        <v>318</v>
      </c>
      <c r="J581" s="1">
        <v>3</v>
      </c>
      <c r="K581" s="1">
        <v>0</v>
      </c>
      <c r="M581" s="30" t="str">
        <f t="shared" si="35"/>
        <v>髙橋駈走幅跳</v>
      </c>
      <c r="O581" s="1" t="e">
        <f>IF(M581=#REF!,0,1)</f>
        <v>#REF!</v>
      </c>
    </row>
    <row r="582" spans="1:15" hidden="1" x14ac:dyDescent="0.15">
      <c r="A582" s="1" t="s">
        <v>527</v>
      </c>
      <c r="B582" s="1" t="s">
        <v>284</v>
      </c>
      <c r="C582" s="52">
        <v>44415</v>
      </c>
      <c r="D582" s="1" t="s">
        <v>99</v>
      </c>
      <c r="E582" s="1" t="s">
        <v>163</v>
      </c>
      <c r="F582" s="1" t="s">
        <v>529</v>
      </c>
      <c r="G582" s="1">
        <v>533</v>
      </c>
      <c r="H582" s="1" t="s">
        <v>91</v>
      </c>
      <c r="I582" s="1" t="s">
        <v>71</v>
      </c>
      <c r="J582" s="1">
        <v>1</v>
      </c>
      <c r="M582" s="30" t="str">
        <f t="shared" si="35"/>
        <v>髙橋信之介砲丸投</v>
      </c>
      <c r="O582" s="1">
        <f t="shared" si="34"/>
        <v>1</v>
      </c>
    </row>
    <row r="583" spans="1:15" x14ac:dyDescent="0.15">
      <c r="A583" s="1" t="s">
        <v>396</v>
      </c>
      <c r="B583" s="1" t="s">
        <v>122</v>
      </c>
      <c r="C583" s="52">
        <v>44428</v>
      </c>
      <c r="D583" s="1" t="s">
        <v>239</v>
      </c>
      <c r="E583" s="1" t="s">
        <v>216</v>
      </c>
      <c r="F583" s="1" t="s">
        <v>523</v>
      </c>
      <c r="G583" s="1">
        <v>2787</v>
      </c>
      <c r="H583" s="1" t="s">
        <v>91</v>
      </c>
      <c r="I583" s="1" t="s">
        <v>678</v>
      </c>
      <c r="J583" s="1">
        <v>1</v>
      </c>
      <c r="M583" s="30" t="str">
        <f t="shared" si="35"/>
        <v>髙橋聖哉やり投</v>
      </c>
      <c r="O583" s="1">
        <f t="shared" si="34"/>
        <v>1</v>
      </c>
    </row>
    <row r="584" spans="1:15" hidden="1" x14ac:dyDescent="0.15">
      <c r="A584" s="1" t="s">
        <v>440</v>
      </c>
      <c r="B584" s="1" t="s">
        <v>284</v>
      </c>
      <c r="C584" s="52">
        <v>44358</v>
      </c>
      <c r="D584" s="1" t="s">
        <v>99</v>
      </c>
      <c r="E584" s="1" t="s">
        <v>185</v>
      </c>
      <c r="F584" s="1" t="s">
        <v>193</v>
      </c>
      <c r="G584" s="1">
        <v>469</v>
      </c>
      <c r="H584" s="1" t="s">
        <v>91</v>
      </c>
      <c r="I584" s="1" t="s">
        <v>92</v>
      </c>
      <c r="J584" s="1">
        <v>3</v>
      </c>
      <c r="K584" s="1">
        <v>0.1</v>
      </c>
      <c r="M584" s="30" t="str">
        <f t="shared" si="35"/>
        <v>髙橋龍之介走幅跳</v>
      </c>
      <c r="O584" s="1" t="e">
        <f>IF(M584=#REF!,0,1)</f>
        <v>#REF!</v>
      </c>
    </row>
    <row r="585" spans="1:15" hidden="1" x14ac:dyDescent="0.15">
      <c r="A585" s="1" t="s">
        <v>505</v>
      </c>
      <c r="B585" s="1" t="s">
        <v>122</v>
      </c>
      <c r="C585" s="52">
        <v>44394</v>
      </c>
      <c r="D585" s="1" t="s">
        <v>99</v>
      </c>
      <c r="E585" s="1" t="s">
        <v>290</v>
      </c>
      <c r="F585" s="1" t="s">
        <v>512</v>
      </c>
      <c r="G585" s="1">
        <v>2800</v>
      </c>
      <c r="H585" s="1" t="s">
        <v>91</v>
      </c>
      <c r="I585" s="1" t="s">
        <v>78</v>
      </c>
      <c r="J585" s="1">
        <v>2</v>
      </c>
      <c r="M585" s="30" t="str">
        <f t="shared" si="35"/>
        <v>髙田海星ｼﾞｬﾍﾞﾘｯｸｽﾛｰ</v>
      </c>
      <c r="O585" s="1" t="e">
        <f>IF(M585=#REF!,0,1)</f>
        <v>#REF!</v>
      </c>
    </row>
    <row r="586" spans="1:15" hidden="1" x14ac:dyDescent="0.15">
      <c r="A586" s="2" t="s">
        <v>396</v>
      </c>
      <c r="B586" s="2" t="s">
        <v>284</v>
      </c>
      <c r="C586" s="49">
        <v>44336</v>
      </c>
      <c r="D586" s="2" t="s">
        <v>357</v>
      </c>
      <c r="E586" s="2" t="s">
        <v>185</v>
      </c>
      <c r="F586" s="2" t="s">
        <v>263</v>
      </c>
      <c r="G586" s="2">
        <v>474</v>
      </c>
      <c r="H586" s="2" t="s">
        <v>91</v>
      </c>
      <c r="I586" s="2" t="s">
        <v>686</v>
      </c>
      <c r="J586" s="2">
        <v>2</v>
      </c>
      <c r="K586" s="2">
        <v>0</v>
      </c>
      <c r="M586" s="30" t="str">
        <f t="shared" si="35"/>
        <v>髙木杏華走幅跳</v>
      </c>
      <c r="O586" s="1">
        <f t="shared" si="34"/>
        <v>1</v>
      </c>
    </row>
    <row r="587" spans="1:15" hidden="1" x14ac:dyDescent="0.15">
      <c r="A587" s="1" t="s">
        <v>396</v>
      </c>
      <c r="B587" s="1" t="s">
        <v>284</v>
      </c>
      <c r="C587" s="52">
        <v>44338</v>
      </c>
      <c r="D587" s="1" t="s">
        <v>357</v>
      </c>
      <c r="E587" s="1" t="s">
        <v>163</v>
      </c>
      <c r="F587" s="1" t="s">
        <v>439</v>
      </c>
      <c r="G587" s="1">
        <v>564</v>
      </c>
      <c r="H587" s="1" t="s">
        <v>91</v>
      </c>
      <c r="I587" s="2" t="s">
        <v>685</v>
      </c>
      <c r="J587" s="1">
        <v>1</v>
      </c>
      <c r="M587" s="30" t="str">
        <f t="shared" si="35"/>
        <v>髙木千陽砲丸投</v>
      </c>
      <c r="O587" s="1" t="e">
        <f>IF(M587=#REF!,0,1)</f>
        <v>#REF!</v>
      </c>
    </row>
  </sheetData>
  <autoFilter ref="A1:K587">
    <filterColumn colId="4">
      <filters>
        <filter val="やり投"/>
      </filters>
    </filterColumn>
  </autoFilter>
  <sortState ref="A2:M587">
    <sortCondition ref="M2:M587"/>
    <sortCondition descending="1" ref="G2:G587"/>
  </sortState>
  <phoneticPr fontId="18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filterMode="1">
    <tabColor rgb="FFFFFF00"/>
  </sheetPr>
  <dimension ref="A1:X5003"/>
  <sheetViews>
    <sheetView zoomScale="70" zoomScaleNormal="70" workbookViewId="0">
      <selection activeCell="Q8" sqref="Q8:S8"/>
    </sheetView>
  </sheetViews>
  <sheetFormatPr defaultColWidth="9" defaultRowHeight="13.5" zeroHeight="1" x14ac:dyDescent="0.15"/>
  <cols>
    <col min="1" max="1" width="6.375" style="46" bestFit="1" customWidth="1"/>
    <col min="2" max="2" width="29.625" style="4" bestFit="1" customWidth="1"/>
    <col min="3" max="3" width="17.125" style="4" bestFit="1" customWidth="1"/>
    <col min="4" max="4" width="26.625" style="4" bestFit="1" customWidth="1"/>
    <col min="5" max="5" width="17.5" style="4" bestFit="1" customWidth="1"/>
    <col min="6" max="6" width="12.375" style="4" bestFit="1" customWidth="1"/>
    <col min="7" max="7" width="53.5" style="4" bestFit="1" customWidth="1"/>
    <col min="8" max="8" width="29.75" style="4" bestFit="1" customWidth="1"/>
    <col min="9" max="9" width="8" style="4" bestFit="1" customWidth="1"/>
    <col min="10" max="10" width="15.75" style="4" bestFit="1" customWidth="1"/>
    <col min="11" max="11" width="10.5" style="47" bestFit="1" customWidth="1"/>
    <col min="12" max="12" width="23.875" style="4" bestFit="1" customWidth="1"/>
    <col min="13" max="13" width="24.5" style="4" bestFit="1" customWidth="1"/>
    <col min="14" max="14" width="6" style="4" bestFit="1" customWidth="1"/>
    <col min="15" max="15" width="6.75" style="4" bestFit="1" customWidth="1"/>
    <col min="16" max="60" width="3.375" style="1" bestFit="1" customWidth="1"/>
    <col min="61" max="16384" width="9" style="1"/>
  </cols>
  <sheetData>
    <row r="1" spans="1:15" x14ac:dyDescent="0.15">
      <c r="A1" s="38"/>
      <c r="B1" s="39">
        <v>1</v>
      </c>
      <c r="C1" s="39">
        <v>2</v>
      </c>
      <c r="D1" s="39">
        <v>3</v>
      </c>
      <c r="E1" s="39">
        <v>4</v>
      </c>
      <c r="F1" s="39">
        <v>5</v>
      </c>
      <c r="G1" s="39">
        <v>6</v>
      </c>
      <c r="H1" s="39">
        <v>7</v>
      </c>
      <c r="I1" s="39">
        <v>8</v>
      </c>
      <c r="J1" s="39">
        <v>9</v>
      </c>
      <c r="K1" s="40">
        <v>10</v>
      </c>
      <c r="L1" s="39">
        <v>11</v>
      </c>
      <c r="M1" s="39">
        <v>12</v>
      </c>
      <c r="N1" s="39">
        <v>13</v>
      </c>
      <c r="O1" s="41">
        <v>14</v>
      </c>
    </row>
    <row r="2" spans="1:15" x14ac:dyDescent="0.15">
      <c r="A2" s="42"/>
      <c r="B2" s="43" t="s">
        <v>60</v>
      </c>
      <c r="C2" s="43"/>
      <c r="D2" s="43" t="s">
        <v>59</v>
      </c>
      <c r="E2" s="43" t="s">
        <v>57</v>
      </c>
      <c r="F2" s="43" t="s">
        <v>58</v>
      </c>
      <c r="G2" s="43" t="s">
        <v>55</v>
      </c>
      <c r="H2" s="43" t="s">
        <v>56</v>
      </c>
      <c r="I2" s="43" t="s">
        <v>63</v>
      </c>
      <c r="J2" s="43" t="s">
        <v>50</v>
      </c>
      <c r="K2" s="44" t="s">
        <v>49</v>
      </c>
      <c r="L2" s="43" t="s">
        <v>52</v>
      </c>
      <c r="M2" s="43" t="s">
        <v>51</v>
      </c>
      <c r="N2" s="43" t="s">
        <v>53</v>
      </c>
      <c r="O2" s="45" t="s">
        <v>54</v>
      </c>
    </row>
    <row r="3" spans="1:15" hidden="1" x14ac:dyDescent="0.15">
      <c r="A3" s="4">
        <v>1</v>
      </c>
      <c r="B3" s="4" t="str">
        <f>D3&amp;F3</f>
        <v>中学男子砲丸投17</v>
      </c>
      <c r="C3" s="4" t="str">
        <f>J3&amp;COUNTIF($J$3:J3,J3)</f>
        <v>?田悠介1</v>
      </c>
      <c r="D3" s="4" t="str">
        <f>STEP①【データ貼付】!D2&amp;STEP①【データ貼付】!E2</f>
        <v>中学男子砲丸投</v>
      </c>
      <c r="E3" s="48">
        <f>STEP①【データ貼付】!G2+ROW()/1000000</f>
        <v>800.00000299999999</v>
      </c>
      <c r="F3" s="4">
        <f>SUMPRODUCT(($D$3:$D$600=D3)*($E$3:$E$600&gt;E3))+1</f>
        <v>17</v>
      </c>
      <c r="G3" s="4" t="str">
        <f>STEP①【データ貼付】!A2</f>
        <v>中学校新人</v>
      </c>
      <c r="H3" s="4" t="str">
        <f>STEP①【データ貼付】!B2</f>
        <v>北見</v>
      </c>
      <c r="I3" s="4">
        <f>STEP①【データ貼付】!C2</f>
        <v>44430</v>
      </c>
      <c r="J3" s="4" t="str">
        <f>STEP①【データ貼付】!F2</f>
        <v>?田悠介</v>
      </c>
      <c r="K3" s="47">
        <f>STEP①【データ貼付】!G2</f>
        <v>800</v>
      </c>
      <c r="L3" s="4" t="str">
        <f>STEP①【データ貼付】!H2</f>
        <v>決</v>
      </c>
      <c r="M3" s="4" t="str">
        <f>STEP①【データ貼付】!I2</f>
        <v>雄武中</v>
      </c>
      <c r="N3" s="4">
        <f>STEP①【データ貼付】!J2</f>
        <v>1</v>
      </c>
      <c r="O3" s="4">
        <f>STEP①【データ貼付】!K2</f>
        <v>0</v>
      </c>
    </row>
    <row r="4" spans="1:15" hidden="1" x14ac:dyDescent="0.15">
      <c r="A4" s="4">
        <v>2</v>
      </c>
      <c r="B4" s="4" t="str">
        <f t="shared" ref="B4:B67" si="0">D4&amp;F4</f>
        <v>中学男子砲丸投19</v>
      </c>
      <c r="C4" s="4" t="str">
        <f>J4&amp;COUNTIF($J$3:J4,J4)</f>
        <v>あき田悠介1</v>
      </c>
      <c r="D4" s="4" t="str">
        <f>STEP①【データ貼付】!D3&amp;STEP①【データ貼付】!E3</f>
        <v>中学男子砲丸投</v>
      </c>
      <c r="E4" s="48">
        <f>STEP①【データ貼付】!G3+ROW()/1000000</f>
        <v>754.00000399999999</v>
      </c>
      <c r="F4" s="4">
        <f t="shared" ref="F4:F67" si="1">SUMPRODUCT(($D$3:$D$600=D4)*($E$3:$E$600&gt;E4))+1</f>
        <v>19</v>
      </c>
      <c r="G4" s="4" t="str">
        <f>STEP①【データ貼付】!A3</f>
        <v>記録会第３戦</v>
      </c>
      <c r="H4" s="4" t="str">
        <f>STEP①【データ貼付】!B3</f>
        <v>北見</v>
      </c>
      <c r="I4" s="4">
        <f>STEP①【データ貼付】!C3</f>
        <v>44415</v>
      </c>
      <c r="J4" s="4" t="str">
        <f>STEP①【データ貼付】!F3</f>
        <v>あき田悠介</v>
      </c>
      <c r="K4" s="47">
        <f>STEP①【データ貼付】!G3</f>
        <v>754</v>
      </c>
      <c r="L4" s="4" t="str">
        <f>STEP①【データ貼付】!H3</f>
        <v>決</v>
      </c>
      <c r="M4" s="4" t="str">
        <f>STEP①【データ貼付】!I3</f>
        <v>雄武中</v>
      </c>
      <c r="N4" s="4">
        <f>STEP①【データ貼付】!J3</f>
        <v>1</v>
      </c>
      <c r="O4" s="4">
        <f>STEP①【データ貼付】!K3</f>
        <v>0</v>
      </c>
    </row>
    <row r="5" spans="1:15" hidden="1" x14ac:dyDescent="0.15">
      <c r="A5" s="4">
        <v>3</v>
      </c>
      <c r="B5" s="4" t="str">
        <f t="shared" si="0"/>
        <v>中学男子走幅跳35</v>
      </c>
      <c r="C5" s="4" t="str">
        <f>J5&amp;COUNTIF($J$3:J5,J5)</f>
        <v>スノー・アイザック1</v>
      </c>
      <c r="D5" s="4" t="str">
        <f>STEP①【データ貼付】!D4&amp;STEP①【データ貼付】!E4</f>
        <v>中学男子走幅跳</v>
      </c>
      <c r="E5" s="48">
        <f>STEP①【データ貼付】!G4+ROW()/1000000</f>
        <v>449.00000499999999</v>
      </c>
      <c r="F5" s="4">
        <f t="shared" si="1"/>
        <v>35</v>
      </c>
      <c r="G5" s="4" t="str">
        <f>STEP①【データ貼付】!A4</f>
        <v>中学校新人</v>
      </c>
      <c r="H5" s="4" t="str">
        <f>STEP①【データ貼付】!B4</f>
        <v>北見</v>
      </c>
      <c r="I5" s="4">
        <f>STEP①【データ貼付】!C4</f>
        <v>44430</v>
      </c>
      <c r="J5" s="4" t="str">
        <f>STEP①【データ貼付】!F4</f>
        <v>スノー・アイザック</v>
      </c>
      <c r="K5" s="47">
        <f>STEP①【データ貼付】!G4</f>
        <v>449</v>
      </c>
      <c r="L5" s="4" t="str">
        <f>STEP①【データ貼付】!H4</f>
        <v>決</v>
      </c>
      <c r="M5" s="4" t="str">
        <f>STEP①【データ貼付】!I4</f>
        <v>網走第四中</v>
      </c>
      <c r="N5" s="4">
        <f>STEP①【データ貼付】!J4</f>
        <v>1</v>
      </c>
      <c r="O5" s="4">
        <f>STEP①【データ貼付】!K4</f>
        <v>2.7</v>
      </c>
    </row>
    <row r="6" spans="1:15" hidden="1" x14ac:dyDescent="0.15">
      <c r="A6" s="4">
        <v>4</v>
      </c>
      <c r="B6" s="4" t="str">
        <f t="shared" si="0"/>
        <v>高校男子ハンマー投9</v>
      </c>
      <c r="C6" s="4" t="str">
        <f>J6&amp;COUNTIF($J$3:J6,J6)</f>
        <v>スノーノア1</v>
      </c>
      <c r="D6" s="4" t="str">
        <f>STEP①【データ貼付】!D5&amp;STEP①【データ貼付】!E5</f>
        <v>高校男子ハンマー投</v>
      </c>
      <c r="E6" s="48">
        <f>STEP①【データ貼付】!G5+ROW()/1000000</f>
        <v>2846.0000060000002</v>
      </c>
      <c r="F6" s="4">
        <f t="shared" si="1"/>
        <v>9</v>
      </c>
      <c r="G6" s="4" t="str">
        <f>STEP①【データ貼付】!A5</f>
        <v>混成記録会</v>
      </c>
      <c r="H6" s="4" t="str">
        <f>STEP①【データ貼付】!B5</f>
        <v>網走</v>
      </c>
      <c r="I6" s="4">
        <f>STEP①【データ貼付】!C5</f>
        <v>44485</v>
      </c>
      <c r="J6" s="4" t="str">
        <f>STEP①【データ貼付】!F5</f>
        <v>スノーノア</v>
      </c>
      <c r="K6" s="47">
        <f>STEP①【データ貼付】!G5</f>
        <v>2846</v>
      </c>
      <c r="L6" s="4" t="str">
        <f>STEP①【データ貼付】!H5</f>
        <v>決</v>
      </c>
      <c r="M6" s="4" t="str">
        <f>STEP①【データ貼付】!I5</f>
        <v>網走桂陽高</v>
      </c>
      <c r="N6" s="4">
        <f>STEP①【データ貼付】!J5</f>
        <v>2</v>
      </c>
      <c r="O6" s="4">
        <f>STEP①【データ貼付】!K5</f>
        <v>0</v>
      </c>
    </row>
    <row r="7" spans="1:15" hidden="1" x14ac:dyDescent="0.15">
      <c r="A7" s="4">
        <v>5</v>
      </c>
      <c r="B7" s="4" t="str">
        <f t="shared" si="0"/>
        <v>高校男子円盤投1</v>
      </c>
      <c r="C7" s="4" t="str">
        <f>J7&amp;COUNTIF($J$3:J7,J7)</f>
        <v>スノーノア2</v>
      </c>
      <c r="D7" s="4" t="str">
        <f>STEP①【データ貼付】!D6&amp;STEP①【データ貼付】!E6</f>
        <v>高校男子円盤投</v>
      </c>
      <c r="E7" s="48">
        <f>STEP①【データ貼付】!G6+ROW()/1000000</f>
        <v>3300.0000070000001</v>
      </c>
      <c r="F7" s="4">
        <f t="shared" si="1"/>
        <v>1</v>
      </c>
      <c r="G7" s="4" t="str">
        <f>STEP①【データ貼付】!A6</f>
        <v>混成記録会</v>
      </c>
      <c r="H7" s="4" t="str">
        <f>STEP①【データ貼付】!B6</f>
        <v>網走</v>
      </c>
      <c r="I7" s="4">
        <f>STEP①【データ貼付】!C6</f>
        <v>44485</v>
      </c>
      <c r="J7" s="4" t="str">
        <f>STEP①【データ貼付】!F6</f>
        <v>スノーノア</v>
      </c>
      <c r="K7" s="47">
        <f>STEP①【データ貼付】!G6</f>
        <v>3300</v>
      </c>
      <c r="L7" s="4" t="str">
        <f>STEP①【データ貼付】!H6</f>
        <v>決</v>
      </c>
      <c r="M7" s="4" t="str">
        <f>STEP①【データ貼付】!I6</f>
        <v>網走桂陽高</v>
      </c>
      <c r="N7" s="4">
        <f>STEP①【データ貼付】!J6</f>
        <v>2</v>
      </c>
      <c r="O7" s="4">
        <f>STEP①【データ貼付】!K6</f>
        <v>0</v>
      </c>
    </row>
    <row r="8" spans="1:15" hidden="1" x14ac:dyDescent="0.15">
      <c r="A8" s="4">
        <v>6</v>
      </c>
      <c r="B8" s="4" t="str">
        <f t="shared" si="0"/>
        <v>高校男子砲丸投2</v>
      </c>
      <c r="C8" s="4" t="str">
        <f>J8&amp;COUNTIF($J$3:J8,J8)</f>
        <v>スノーノア3</v>
      </c>
      <c r="D8" s="4" t="str">
        <f>STEP①【データ貼付】!D7&amp;STEP①【データ貼付】!E7</f>
        <v>高校男子砲丸投</v>
      </c>
      <c r="E8" s="48">
        <f>STEP①【データ貼付】!G7+ROW()/1000000</f>
        <v>1251.000008</v>
      </c>
      <c r="F8" s="4">
        <f t="shared" si="1"/>
        <v>2</v>
      </c>
      <c r="G8" s="4" t="str">
        <f>STEP①【データ貼付】!A7</f>
        <v>記録会第３戦</v>
      </c>
      <c r="H8" s="4" t="str">
        <f>STEP①【データ貼付】!B7</f>
        <v>北見</v>
      </c>
      <c r="I8" s="4">
        <f>STEP①【データ貼付】!C7</f>
        <v>44417</v>
      </c>
      <c r="J8" s="4" t="str">
        <f>STEP①【データ貼付】!F7</f>
        <v>スノーノア</v>
      </c>
      <c r="K8" s="47">
        <f>STEP①【データ貼付】!G7</f>
        <v>1251</v>
      </c>
      <c r="L8" s="4" t="str">
        <f>STEP①【データ貼付】!H7</f>
        <v>決</v>
      </c>
      <c r="M8" s="4" t="str">
        <f>STEP①【データ貼付】!I7</f>
        <v>網走桂陽高</v>
      </c>
      <c r="N8" s="4">
        <f>STEP①【データ貼付】!J7</f>
        <v>2</v>
      </c>
      <c r="O8" s="4">
        <f>STEP①【データ貼付】!K7</f>
        <v>0</v>
      </c>
    </row>
    <row r="9" spans="1:15" hidden="1" x14ac:dyDescent="0.15">
      <c r="A9" s="4">
        <v>7</v>
      </c>
      <c r="B9" s="4" t="str">
        <f t="shared" si="0"/>
        <v>小学男子ハンマー投2</v>
      </c>
      <c r="C9" s="4" t="str">
        <f>J9&amp;COUNTIF($J$3:J9,J9)</f>
        <v>安井一晴1</v>
      </c>
      <c r="D9" s="4" t="str">
        <f>STEP①【データ貼付】!D8&amp;STEP①【データ貼付】!E8</f>
        <v>小学男子ハンマー投</v>
      </c>
      <c r="E9" s="48">
        <f>STEP①【データ貼付】!G8+ROW()/1000000</f>
        <v>4897.0000090000003</v>
      </c>
      <c r="F9" s="4">
        <f t="shared" si="1"/>
        <v>2</v>
      </c>
      <c r="G9" s="4" t="str">
        <f>STEP①【データ貼付】!A8</f>
        <v>美幌記録会</v>
      </c>
      <c r="H9" s="4" t="str">
        <f>STEP①【データ貼付】!B8</f>
        <v>美幌</v>
      </c>
      <c r="I9" s="4">
        <f>STEP①【データ貼付】!C8</f>
        <v>44472</v>
      </c>
      <c r="J9" s="4" t="str">
        <f>STEP①【データ貼付】!F8</f>
        <v>安井一晴</v>
      </c>
      <c r="K9" s="47">
        <f>STEP①【データ貼付】!G8</f>
        <v>4897</v>
      </c>
      <c r="L9" s="4" t="str">
        <f>STEP①【データ貼付】!H8</f>
        <v>決</v>
      </c>
      <c r="M9" s="4" t="str">
        <f>STEP①【データ貼付】!I8</f>
        <v>ｵﾎｰﾂｸｷｯｽﾞ</v>
      </c>
      <c r="N9" s="4">
        <f>STEP①【データ貼付】!J8</f>
        <v>6</v>
      </c>
      <c r="O9" s="4">
        <f>STEP①【データ貼付】!K8</f>
        <v>0</v>
      </c>
    </row>
    <row r="10" spans="1:15" hidden="1" x14ac:dyDescent="0.15">
      <c r="A10" s="4">
        <v>8</v>
      </c>
      <c r="B10" s="4" t="str">
        <f t="shared" si="0"/>
        <v>中学男子ｼﾞｬﾍﾞﾘｯｸｽﾛｰ13</v>
      </c>
      <c r="C10" s="4" t="str">
        <f>J10&amp;COUNTIF($J$3:J10,J10)</f>
        <v>安達真優1</v>
      </c>
      <c r="D10" s="4" t="str">
        <f>STEP①【データ貼付】!D9&amp;STEP①【データ貼付】!E9</f>
        <v>中学男子ｼﾞｬﾍﾞﾘｯｸｽﾛｰ</v>
      </c>
      <c r="E10" s="48">
        <f>STEP①【データ貼付】!G9+ROW()/1000000</f>
        <v>3145.0000100000002</v>
      </c>
      <c r="F10" s="4">
        <f t="shared" si="1"/>
        <v>13</v>
      </c>
      <c r="G10" s="4" t="str">
        <f>STEP①【データ貼付】!A9</f>
        <v>通信陸上</v>
      </c>
      <c r="H10" s="4" t="str">
        <f>STEP①【データ貼付】!B9</f>
        <v>網走</v>
      </c>
      <c r="I10" s="4">
        <f>STEP①【データ貼付】!C9</f>
        <v>44374</v>
      </c>
      <c r="J10" s="4" t="str">
        <f>STEP①【データ貼付】!F9</f>
        <v>安達真優</v>
      </c>
      <c r="K10" s="47">
        <f>STEP①【データ貼付】!G9</f>
        <v>3145</v>
      </c>
      <c r="L10" s="4" t="str">
        <f>STEP①【データ貼付】!H9</f>
        <v>決</v>
      </c>
      <c r="M10" s="4" t="str">
        <f>STEP①【データ貼付】!I9</f>
        <v>北見東陵中</v>
      </c>
      <c r="N10" s="4">
        <f>STEP①【データ貼付】!J9</f>
        <v>3</v>
      </c>
      <c r="O10" s="4">
        <f>STEP①【データ貼付】!K9</f>
        <v>0</v>
      </c>
    </row>
    <row r="11" spans="1:15" hidden="1" x14ac:dyDescent="0.15">
      <c r="A11" s="4">
        <v>9</v>
      </c>
      <c r="B11" s="4" t="str">
        <f t="shared" si="0"/>
        <v>中学男子砲丸投3</v>
      </c>
      <c r="C11" s="4" t="str">
        <f>J11&amp;COUNTIF($J$3:J11,J11)</f>
        <v>安達真優2</v>
      </c>
      <c r="D11" s="4" t="str">
        <f>STEP①【データ貼付】!D10&amp;STEP①【データ貼付】!E10</f>
        <v>中学男子砲丸投</v>
      </c>
      <c r="E11" s="48">
        <f>STEP①【データ貼付】!G10+ROW()/1000000</f>
        <v>1357.0000110000001</v>
      </c>
      <c r="F11" s="4">
        <f t="shared" si="1"/>
        <v>3</v>
      </c>
      <c r="G11" s="4" t="str">
        <f>STEP①【データ貼付】!A10</f>
        <v>中体連</v>
      </c>
      <c r="H11" s="4" t="str">
        <f>STEP①【データ貼付】!B10</f>
        <v>北見</v>
      </c>
      <c r="I11" s="4">
        <f>STEP①【データ貼付】!C10</f>
        <v>44358</v>
      </c>
      <c r="J11" s="4" t="str">
        <f>STEP①【データ貼付】!F10</f>
        <v>安達真優</v>
      </c>
      <c r="K11" s="47">
        <f>STEP①【データ貼付】!G10</f>
        <v>1357</v>
      </c>
      <c r="L11" s="4" t="str">
        <f>STEP①【データ貼付】!H10</f>
        <v>決</v>
      </c>
      <c r="M11" s="4" t="str">
        <f>STEP①【データ貼付】!I10</f>
        <v>北見東陵中</v>
      </c>
      <c r="N11" s="4">
        <f>STEP①【データ貼付】!J10</f>
        <v>3</v>
      </c>
      <c r="O11" s="4">
        <f>STEP①【データ貼付】!K10</f>
        <v>0</v>
      </c>
    </row>
    <row r="12" spans="1:15" hidden="1" x14ac:dyDescent="0.15">
      <c r="A12" s="4">
        <v>10</v>
      </c>
      <c r="B12" s="4" t="str">
        <f t="shared" si="0"/>
        <v>中学男子走幅跳57</v>
      </c>
      <c r="C12" s="4" t="str">
        <f>J12&amp;COUNTIF($J$3:J12,J12)</f>
        <v>安達歩夢1</v>
      </c>
      <c r="D12" s="4" t="str">
        <f>STEP①【データ貼付】!D11&amp;STEP①【データ貼付】!E11</f>
        <v>中学男子走幅跳</v>
      </c>
      <c r="E12" s="48">
        <f>STEP①【データ貼付】!G11+ROW()/1000000</f>
        <v>334.00001200000003</v>
      </c>
      <c r="F12" s="4">
        <f t="shared" si="1"/>
        <v>57</v>
      </c>
      <c r="G12" s="4" t="str">
        <f>STEP①【データ貼付】!A11</f>
        <v>中体連</v>
      </c>
      <c r="H12" s="4" t="str">
        <f>STEP①【データ貼付】!B11</f>
        <v>北見</v>
      </c>
      <c r="I12" s="4">
        <f>STEP①【データ貼付】!C11</f>
        <v>44358</v>
      </c>
      <c r="J12" s="4" t="str">
        <f>STEP①【データ貼付】!F11</f>
        <v>安達歩夢</v>
      </c>
      <c r="K12" s="47">
        <f>STEP①【データ貼付】!G11</f>
        <v>334</v>
      </c>
      <c r="L12" s="4" t="str">
        <f>STEP①【データ貼付】!H11</f>
        <v>決</v>
      </c>
      <c r="M12" s="4" t="str">
        <f>STEP①【データ貼付】!I11</f>
        <v>網走第四中</v>
      </c>
      <c r="N12" s="4">
        <f>STEP①【データ貼付】!J11</f>
        <v>1</v>
      </c>
      <c r="O12" s="4">
        <f>STEP①【データ貼付】!K11</f>
        <v>2</v>
      </c>
    </row>
    <row r="13" spans="1:15" hidden="1" x14ac:dyDescent="0.15">
      <c r="A13" s="4">
        <v>11</v>
      </c>
      <c r="B13" s="4" t="str">
        <f t="shared" si="0"/>
        <v>中学女子走幅跳28</v>
      </c>
      <c r="C13" s="4" t="str">
        <f>J13&amp;COUNTIF($J$3:J13,J13)</f>
        <v>安藤瑛真1</v>
      </c>
      <c r="D13" s="4" t="str">
        <f>STEP①【データ貼付】!D12&amp;STEP①【データ貼付】!E12</f>
        <v>中学女子走幅跳</v>
      </c>
      <c r="E13" s="48">
        <f>STEP①【データ貼付】!G12+ROW()/1000000</f>
        <v>338.00001300000002</v>
      </c>
      <c r="F13" s="4">
        <f t="shared" si="1"/>
        <v>28</v>
      </c>
      <c r="G13" s="4" t="str">
        <f>STEP①【データ貼付】!A12</f>
        <v>中体連</v>
      </c>
      <c r="H13" s="4" t="str">
        <f>STEP①【データ貼付】!B12</f>
        <v>北見</v>
      </c>
      <c r="I13" s="4">
        <f>STEP①【データ貼付】!C12</f>
        <v>44358</v>
      </c>
      <c r="J13" s="4" t="str">
        <f>STEP①【データ貼付】!F12</f>
        <v>安藤瑛真</v>
      </c>
      <c r="K13" s="47">
        <f>STEP①【データ貼付】!G12</f>
        <v>338</v>
      </c>
      <c r="L13" s="4" t="str">
        <f>STEP①【データ貼付】!H12</f>
        <v>決</v>
      </c>
      <c r="M13" s="4" t="str">
        <f>STEP①【データ貼付】!I12</f>
        <v>北見光西中</v>
      </c>
      <c r="N13" s="4">
        <f>STEP①【データ貼付】!J12</f>
        <v>1</v>
      </c>
      <c r="O13" s="4">
        <f>STEP①【データ貼付】!K12</f>
        <v>0.8</v>
      </c>
    </row>
    <row r="14" spans="1:15" hidden="1" x14ac:dyDescent="0.15">
      <c r="A14" s="4">
        <v>12</v>
      </c>
      <c r="B14" s="4" t="str">
        <f t="shared" si="0"/>
        <v>高校女子走幅跳16</v>
      </c>
      <c r="C14" s="4" t="str">
        <f>J14&amp;COUNTIF($J$3:J14,J14)</f>
        <v>安部沙彩1</v>
      </c>
      <c r="D14" s="4" t="str">
        <f>STEP①【データ貼付】!D13&amp;STEP①【データ貼付】!E13</f>
        <v>高校女子走幅跳</v>
      </c>
      <c r="E14" s="48">
        <f>STEP①【データ貼付】!G13+ROW()/1000000</f>
        <v>436.00001400000002</v>
      </c>
      <c r="F14" s="4">
        <f t="shared" si="1"/>
        <v>16</v>
      </c>
      <c r="G14" s="4" t="str">
        <f>STEP①【データ貼付】!A13</f>
        <v>高体連ｵﾎｰﾂｸ支部</v>
      </c>
      <c r="H14" s="4" t="str">
        <f>STEP①【データ貼付】!B13</f>
        <v>北見</v>
      </c>
      <c r="I14" s="4">
        <f>STEP①【データ貼付】!C13</f>
        <v>44336</v>
      </c>
      <c r="J14" s="4" t="str">
        <f>STEP①【データ貼付】!F13</f>
        <v>安部沙彩</v>
      </c>
      <c r="K14" s="47">
        <f>STEP①【データ貼付】!G13</f>
        <v>436</v>
      </c>
      <c r="L14" s="4" t="str">
        <f>STEP①【データ貼付】!H13</f>
        <v>決</v>
      </c>
      <c r="M14" s="4" t="str">
        <f>STEP①【データ貼付】!I13</f>
        <v>網走桂陽高</v>
      </c>
      <c r="N14" s="4">
        <f>STEP①【データ貼付】!J13</f>
        <v>2</v>
      </c>
      <c r="O14" s="4">
        <f>STEP①【データ貼付】!K13</f>
        <v>0.9</v>
      </c>
    </row>
    <row r="15" spans="1:15" hidden="1" x14ac:dyDescent="0.15">
      <c r="A15" s="4">
        <v>13</v>
      </c>
      <c r="B15" s="4" t="str">
        <f t="shared" si="0"/>
        <v>高校女子走幅跳18</v>
      </c>
      <c r="C15" s="4" t="str">
        <f>J15&amp;COUNTIF($J$3:J15,J15)</f>
        <v>伊原みづき1</v>
      </c>
      <c r="D15" s="4" t="str">
        <f>STEP①【データ貼付】!D14&amp;STEP①【データ貼付】!E14</f>
        <v>高校女子走幅跳</v>
      </c>
      <c r="E15" s="48">
        <f>STEP①【データ貼付】!G14+ROW()/1000000</f>
        <v>406.00001500000002</v>
      </c>
      <c r="F15" s="4">
        <f t="shared" si="1"/>
        <v>18</v>
      </c>
      <c r="G15" s="4" t="str">
        <f>STEP①【データ貼付】!A14</f>
        <v>秋季陸上</v>
      </c>
      <c r="H15" s="4" t="str">
        <f>STEP①【データ貼付】!B14</f>
        <v>網走</v>
      </c>
      <c r="I15" s="4">
        <f>STEP①【データ貼付】!C14</f>
        <v>44478</v>
      </c>
      <c r="J15" s="4" t="str">
        <f>STEP①【データ貼付】!F14</f>
        <v>伊原みづき</v>
      </c>
      <c r="K15" s="47">
        <f>STEP①【データ貼付】!G14</f>
        <v>406</v>
      </c>
      <c r="L15" s="4" t="str">
        <f>STEP①【データ貼付】!H14</f>
        <v>決</v>
      </c>
      <c r="M15" s="4" t="str">
        <f>STEP①【データ貼付】!I14</f>
        <v>北見商業高</v>
      </c>
      <c r="N15" s="4">
        <f>STEP①【データ貼付】!J14</f>
        <v>1</v>
      </c>
      <c r="O15" s="4">
        <f>STEP①【データ貼付】!K14</f>
        <v>-0.3</v>
      </c>
    </row>
    <row r="16" spans="1:15" hidden="1" x14ac:dyDescent="0.15">
      <c r="A16" s="4">
        <v>14</v>
      </c>
      <c r="B16" s="4" t="str">
        <f t="shared" si="0"/>
        <v>中学男子ｼﾞｬﾍﾞﾘｯｸｽﾛｰ1</v>
      </c>
      <c r="C16" s="4" t="str">
        <f>J16&amp;COUNTIF($J$3:J16,J16)</f>
        <v>伊藤慎吾1</v>
      </c>
      <c r="D16" s="4" t="str">
        <f>STEP①【データ貼付】!D15&amp;STEP①【データ貼付】!E15</f>
        <v>中学男子ｼﾞｬﾍﾞﾘｯｸｽﾛｰ</v>
      </c>
      <c r="E16" s="48">
        <f>STEP①【データ貼付】!G15+ROW()/1000000</f>
        <v>4646.000016</v>
      </c>
      <c r="F16" s="4">
        <f t="shared" si="1"/>
        <v>1</v>
      </c>
      <c r="G16" s="4" t="str">
        <f>STEP①【データ貼付】!A15</f>
        <v>記録会第３戦</v>
      </c>
      <c r="H16" s="4" t="str">
        <f>STEP①【データ貼付】!B15</f>
        <v>北見</v>
      </c>
      <c r="I16" s="4">
        <f>STEP①【データ貼付】!C15</f>
        <v>44415</v>
      </c>
      <c r="J16" s="4" t="str">
        <f>STEP①【データ貼付】!F15</f>
        <v>伊藤慎吾</v>
      </c>
      <c r="K16" s="47">
        <f>STEP①【データ貼付】!G15</f>
        <v>4646</v>
      </c>
      <c r="L16" s="4" t="str">
        <f>STEP①【データ貼付】!H15</f>
        <v>決</v>
      </c>
      <c r="M16" s="4" t="str">
        <f>STEP①【データ貼付】!I15</f>
        <v>北見光西中</v>
      </c>
      <c r="N16" s="4">
        <f>STEP①【データ貼付】!J15</f>
        <v>3</v>
      </c>
      <c r="O16" s="4">
        <f>STEP①【データ貼付】!K15</f>
        <v>0</v>
      </c>
    </row>
    <row r="17" spans="1:15" hidden="1" x14ac:dyDescent="0.15">
      <c r="A17" s="4">
        <v>15</v>
      </c>
      <c r="B17" s="4" t="str">
        <f t="shared" si="0"/>
        <v>小学男子走幅跳27</v>
      </c>
      <c r="C17" s="4" t="str">
        <f>J17&amp;COUNTIF($J$3:J17,J17)</f>
        <v>伊藤尊1</v>
      </c>
      <c r="D17" s="4" t="str">
        <f>STEP①【データ貼付】!D16&amp;STEP①【データ貼付】!E16</f>
        <v>小学男子走幅跳</v>
      </c>
      <c r="E17" s="48">
        <f>STEP①【データ貼付】!G16+ROW()/1000000</f>
        <v>4.0800169999999998</v>
      </c>
      <c r="F17" s="4">
        <f t="shared" si="1"/>
        <v>27</v>
      </c>
      <c r="G17" s="4" t="str">
        <f>STEP①【データ貼付】!A16</f>
        <v>全道小学</v>
      </c>
      <c r="H17" s="4" t="str">
        <f>STEP①【データ貼付】!B16</f>
        <v>函館</v>
      </c>
      <c r="I17" s="4">
        <f>STEP①【データ貼付】!C16</f>
        <v>44423</v>
      </c>
      <c r="J17" s="4" t="str">
        <f>STEP①【データ貼付】!F16</f>
        <v>伊藤尊</v>
      </c>
      <c r="K17" s="47">
        <f>STEP①【データ貼付】!G16</f>
        <v>4.08</v>
      </c>
      <c r="L17" s="4" t="str">
        <f>STEP①【データ貼付】!H16</f>
        <v>決</v>
      </c>
      <c r="M17" s="4" t="str">
        <f>STEP①【データ貼付】!I16</f>
        <v>OACｼﾞｭﾆｱ</v>
      </c>
      <c r="N17" s="4">
        <f>STEP①【データ貼付】!J16</f>
        <v>6</v>
      </c>
      <c r="O17" s="4">
        <f>STEP①【データ貼付】!K16</f>
        <v>3.3</v>
      </c>
    </row>
    <row r="18" spans="1:15" hidden="1" x14ac:dyDescent="0.15">
      <c r="A18" s="4">
        <v>16</v>
      </c>
      <c r="B18" s="4" t="str">
        <f t="shared" si="0"/>
        <v>中学男子走幅跳38</v>
      </c>
      <c r="C18" s="4" t="str">
        <f>J18&amp;COUNTIF($J$3:J18,J18)</f>
        <v>伊藤大貴1</v>
      </c>
      <c r="D18" s="4" t="str">
        <f>STEP①【データ貼付】!D17&amp;STEP①【データ貼付】!E17</f>
        <v>中学男子走幅跳</v>
      </c>
      <c r="E18" s="48">
        <f>STEP①【データ貼付】!G17+ROW()/1000000</f>
        <v>442.00001800000001</v>
      </c>
      <c r="F18" s="4">
        <f t="shared" si="1"/>
        <v>38</v>
      </c>
      <c r="G18" s="4" t="str">
        <f>STEP①【データ貼付】!A17</f>
        <v>秋季陸上</v>
      </c>
      <c r="H18" s="4" t="str">
        <f>STEP①【データ貼付】!B17</f>
        <v>網走</v>
      </c>
      <c r="I18" s="4">
        <f>STEP①【データ貼付】!C17</f>
        <v>44479</v>
      </c>
      <c r="J18" s="4" t="str">
        <f>STEP①【データ貼付】!F17</f>
        <v>伊藤大貴</v>
      </c>
      <c r="K18" s="47">
        <f>STEP①【データ貼付】!G17</f>
        <v>442</v>
      </c>
      <c r="L18" s="4" t="str">
        <f>STEP①【データ貼付】!H17</f>
        <v>決</v>
      </c>
      <c r="M18" s="4" t="str">
        <f>STEP①【データ貼付】!I17</f>
        <v>北見光西中</v>
      </c>
      <c r="N18" s="4">
        <f>STEP①【データ貼付】!J17</f>
        <v>2</v>
      </c>
      <c r="O18" s="4">
        <f>STEP①【データ貼付】!K17</f>
        <v>5.7</v>
      </c>
    </row>
    <row r="19" spans="1:15" hidden="1" x14ac:dyDescent="0.15">
      <c r="A19" s="4">
        <v>17</v>
      </c>
      <c r="B19" s="4" t="str">
        <f t="shared" si="0"/>
        <v>中学女子砲丸投23</v>
      </c>
      <c r="C19" s="4" t="str">
        <f>J19&amp;COUNTIF($J$3:J19,J19)</f>
        <v>伊藤碧1</v>
      </c>
      <c r="D19" s="4" t="str">
        <f>STEP①【データ貼付】!D18&amp;STEP①【データ貼付】!E18</f>
        <v>中学女子砲丸投</v>
      </c>
      <c r="E19" s="48">
        <f>STEP①【データ貼付】!G18+ROW()/1000000</f>
        <v>661.00001899999995</v>
      </c>
      <c r="F19" s="4">
        <f t="shared" si="1"/>
        <v>23</v>
      </c>
      <c r="G19" s="4" t="str">
        <f>STEP①【データ貼付】!A18</f>
        <v>中学新人</v>
      </c>
      <c r="H19" s="4" t="str">
        <f>STEP①【データ貼付】!B18</f>
        <v>北見</v>
      </c>
      <c r="I19" s="4">
        <f>STEP①【データ貼付】!C18</f>
        <v>44429</v>
      </c>
      <c r="J19" s="4" t="str">
        <f>STEP①【データ貼付】!F18</f>
        <v>伊藤碧</v>
      </c>
      <c r="K19" s="47">
        <f>STEP①【データ貼付】!G18</f>
        <v>661</v>
      </c>
      <c r="L19" s="4" t="str">
        <f>STEP①【データ貼付】!H18</f>
        <v>決</v>
      </c>
      <c r="M19" s="4" t="str">
        <f>STEP①【データ貼付】!I18</f>
        <v>北見北光中</v>
      </c>
      <c r="N19" s="4">
        <f>STEP①【データ貼付】!J18</f>
        <v>2</v>
      </c>
      <c r="O19" s="4">
        <f>STEP①【データ貼付】!K18</f>
        <v>0</v>
      </c>
    </row>
    <row r="20" spans="1:15" hidden="1" x14ac:dyDescent="0.15">
      <c r="A20" s="4">
        <v>18</v>
      </c>
      <c r="B20" s="4" t="str">
        <f t="shared" si="0"/>
        <v>中学男子ｼﾞｬﾍﾞﾘｯｸｽﾛｰ29</v>
      </c>
      <c r="C20" s="4" t="str">
        <f>J20&amp;COUNTIF($J$3:J20,J20)</f>
        <v>伊藤悠真1</v>
      </c>
      <c r="D20" s="4" t="str">
        <f>STEP①【データ貼付】!D19&amp;STEP①【データ貼付】!E19</f>
        <v>中学男子ｼﾞｬﾍﾞﾘｯｸｽﾛｰ</v>
      </c>
      <c r="E20" s="48">
        <f>STEP①【データ貼付】!G19+ROW()/1000000</f>
        <v>1313.0000199999999</v>
      </c>
      <c r="F20" s="4">
        <f t="shared" si="1"/>
        <v>29</v>
      </c>
      <c r="G20" s="4" t="str">
        <f>STEP①【データ貼付】!A19</f>
        <v>通信陸上</v>
      </c>
      <c r="H20" s="4" t="str">
        <f>STEP①【データ貼付】!B19</f>
        <v>網走</v>
      </c>
      <c r="I20" s="4">
        <f>STEP①【データ貼付】!C19</f>
        <v>44374</v>
      </c>
      <c r="J20" s="4" t="str">
        <f>STEP①【データ貼付】!F19</f>
        <v>伊藤悠真</v>
      </c>
      <c r="K20" s="47">
        <f>STEP①【データ貼付】!G19</f>
        <v>1313</v>
      </c>
      <c r="L20" s="4" t="str">
        <f>STEP①【データ貼付】!H19</f>
        <v>決</v>
      </c>
      <c r="M20" s="4" t="str">
        <f>STEP①【データ貼付】!I19</f>
        <v>大空女満別中</v>
      </c>
      <c r="N20" s="4">
        <f>STEP①【データ貼付】!J19</f>
        <v>1</v>
      </c>
      <c r="O20" s="4">
        <f>STEP①【データ貼付】!K19</f>
        <v>0</v>
      </c>
    </row>
    <row r="21" spans="1:15" hidden="1" x14ac:dyDescent="0.15">
      <c r="A21" s="4">
        <v>19</v>
      </c>
      <c r="B21" s="4" t="str">
        <f t="shared" si="0"/>
        <v>中学女子砲丸投13</v>
      </c>
      <c r="C21" s="4" t="str">
        <f>J21&amp;COUNTIF($J$3:J21,J21)</f>
        <v>伊藤里桜1</v>
      </c>
      <c r="D21" s="4" t="str">
        <f>STEP①【データ貼付】!D20&amp;STEP①【データ貼付】!E20</f>
        <v>中学女子砲丸投</v>
      </c>
      <c r="E21" s="48">
        <f>STEP①【データ貼付】!G20+ROW()/1000000</f>
        <v>814.00002099999995</v>
      </c>
      <c r="F21" s="4">
        <f t="shared" si="1"/>
        <v>13</v>
      </c>
      <c r="G21" s="4" t="str">
        <f>STEP①【データ貼付】!A20</f>
        <v>通信陸上</v>
      </c>
      <c r="H21" s="4" t="str">
        <f>STEP①【データ貼付】!B20</f>
        <v>網走</v>
      </c>
      <c r="I21" s="4">
        <f>STEP①【データ貼付】!C20</f>
        <v>44374</v>
      </c>
      <c r="J21" s="4" t="str">
        <f>STEP①【データ貼付】!F20</f>
        <v>伊藤里桜</v>
      </c>
      <c r="K21" s="47">
        <f>STEP①【データ貼付】!G20</f>
        <v>814</v>
      </c>
      <c r="L21" s="4" t="str">
        <f>STEP①【データ貼付】!H20</f>
        <v>決</v>
      </c>
      <c r="M21" s="4" t="str">
        <f>STEP①【データ貼付】!I20</f>
        <v>大空女満別中</v>
      </c>
      <c r="N21" s="4">
        <f>STEP①【データ貼付】!J20</f>
        <v>3</v>
      </c>
      <c r="O21" s="4">
        <f>STEP①【データ貼付】!K20</f>
        <v>0</v>
      </c>
    </row>
    <row r="22" spans="1:15" hidden="1" x14ac:dyDescent="0.15">
      <c r="A22" s="4">
        <v>20</v>
      </c>
      <c r="B22" s="4" t="str">
        <f t="shared" si="0"/>
        <v>中学男子走幅跳9</v>
      </c>
      <c r="C22" s="4" t="str">
        <f>J22&amp;COUNTIF($J$3:J22,J22)</f>
        <v>伊藤榮音1</v>
      </c>
      <c r="D22" s="4" t="str">
        <f>STEP①【データ貼付】!D21&amp;STEP①【データ貼付】!E21</f>
        <v>中学男子走幅跳</v>
      </c>
      <c r="E22" s="48">
        <f>STEP①【データ貼付】!G21+ROW()/1000000</f>
        <v>545.00002199999994</v>
      </c>
      <c r="F22" s="4">
        <f t="shared" si="1"/>
        <v>9</v>
      </c>
      <c r="G22" s="4" t="str">
        <f>STEP①【データ貼付】!A21</f>
        <v>中体連</v>
      </c>
      <c r="H22" s="4" t="str">
        <f>STEP①【データ貼付】!B21</f>
        <v>北見</v>
      </c>
      <c r="I22" s="4">
        <f>STEP①【データ貼付】!C21</f>
        <v>44358</v>
      </c>
      <c r="J22" s="4" t="str">
        <f>STEP①【データ貼付】!F21</f>
        <v>伊藤榮音</v>
      </c>
      <c r="K22" s="47">
        <f>STEP①【データ貼付】!G21</f>
        <v>545</v>
      </c>
      <c r="L22" s="4" t="str">
        <f>STEP①【データ貼付】!H21</f>
        <v>決</v>
      </c>
      <c r="M22" s="4" t="str">
        <f>STEP①【データ貼付】!I21</f>
        <v>北見東陵中</v>
      </c>
      <c r="N22" s="4">
        <f>STEP①【データ貼付】!J21</f>
        <v>2</v>
      </c>
      <c r="O22" s="4">
        <f>STEP①【データ貼付】!K21</f>
        <v>1.7</v>
      </c>
    </row>
    <row r="23" spans="1:15" hidden="1" x14ac:dyDescent="0.15">
      <c r="A23" s="4">
        <v>21</v>
      </c>
      <c r="B23" s="4" t="str">
        <f t="shared" si="0"/>
        <v>高校男子やり投15</v>
      </c>
      <c r="C23" s="4" t="str">
        <f>J23&amp;COUNTIF($J$3:J23,J23)</f>
        <v>伊奈翔大1</v>
      </c>
      <c r="D23" s="4" t="str">
        <f>STEP①【データ貼付】!D22&amp;STEP①【データ貼付】!E22</f>
        <v>高校男子やり投</v>
      </c>
      <c r="E23" s="48">
        <f>STEP①【データ貼付】!G22+ROW()/1000000</f>
        <v>3667.0000230000001</v>
      </c>
      <c r="F23" s="4">
        <f t="shared" si="1"/>
        <v>15</v>
      </c>
      <c r="G23" s="4" t="str">
        <f>STEP①【データ貼付】!A22</f>
        <v>選手権</v>
      </c>
      <c r="H23" s="4" t="str">
        <f>STEP①【データ貼付】!B22</f>
        <v>北見</v>
      </c>
      <c r="I23" s="4">
        <f>STEP①【データ貼付】!C22</f>
        <v>44324</v>
      </c>
      <c r="J23" s="4" t="str">
        <f>STEP①【データ貼付】!F22</f>
        <v>伊奈翔大</v>
      </c>
      <c r="K23" s="47">
        <f>STEP①【データ貼付】!G22</f>
        <v>3667</v>
      </c>
      <c r="L23" s="4" t="str">
        <f>STEP①【データ貼付】!H22</f>
        <v>決</v>
      </c>
      <c r="M23" s="4" t="str">
        <f>STEP①【データ貼付】!I22</f>
        <v>北見柏陽高</v>
      </c>
      <c r="N23" s="4">
        <f>STEP①【データ貼付】!J22</f>
        <v>3</v>
      </c>
      <c r="O23" s="4">
        <f>STEP①【データ貼付】!K22</f>
        <v>0</v>
      </c>
    </row>
    <row r="24" spans="1:15" hidden="1" x14ac:dyDescent="0.15">
      <c r="A24" s="4">
        <v>22</v>
      </c>
      <c r="B24" s="4" t="str">
        <f t="shared" si="0"/>
        <v>高校男子走幅跳21</v>
      </c>
      <c r="C24" s="4" t="str">
        <f>J24&amp;COUNTIF($J$3:J24,J24)</f>
        <v>伊奈翔大2</v>
      </c>
      <c r="D24" s="4" t="str">
        <f>STEP①【データ貼付】!D23&amp;STEP①【データ貼付】!E23</f>
        <v>高校男子走幅跳</v>
      </c>
      <c r="E24" s="48">
        <f>STEP①【データ貼付】!G23+ROW()/1000000</f>
        <v>532.00002400000005</v>
      </c>
      <c r="F24" s="4">
        <f t="shared" si="1"/>
        <v>21</v>
      </c>
      <c r="G24" s="4" t="str">
        <f>STEP①【データ貼付】!A23</f>
        <v>高体連ｵﾎｰﾂｸ支部</v>
      </c>
      <c r="H24" s="4" t="str">
        <f>STEP①【データ貼付】!B23</f>
        <v>北見</v>
      </c>
      <c r="I24" s="4">
        <f>STEP①【データ貼付】!C23</f>
        <v>44336</v>
      </c>
      <c r="J24" s="4" t="str">
        <f>STEP①【データ貼付】!F23</f>
        <v>伊奈翔大</v>
      </c>
      <c r="K24" s="47">
        <f>STEP①【データ貼付】!G23</f>
        <v>532</v>
      </c>
      <c r="L24" s="4" t="str">
        <f>STEP①【データ貼付】!H23</f>
        <v>決</v>
      </c>
      <c r="M24" s="4" t="str">
        <f>STEP①【データ貼付】!I23</f>
        <v>北見柏陽高</v>
      </c>
      <c r="N24" s="4">
        <f>STEP①【データ貼付】!J23</f>
        <v>3</v>
      </c>
      <c r="O24" s="4">
        <f>STEP①【データ貼付】!K23</f>
        <v>1</v>
      </c>
    </row>
    <row r="25" spans="1:15" hidden="1" x14ac:dyDescent="0.15">
      <c r="A25" s="4">
        <v>23</v>
      </c>
      <c r="B25" s="4" t="str">
        <f t="shared" si="0"/>
        <v>中学男子走幅跳50</v>
      </c>
      <c r="C25" s="4" t="str">
        <f>J25&amp;COUNTIF($J$3:J25,J25)</f>
        <v>衣畑悠翔1</v>
      </c>
      <c r="D25" s="4" t="str">
        <f>STEP①【データ貼付】!D24&amp;STEP①【データ貼付】!E24</f>
        <v>中学男子走幅跳</v>
      </c>
      <c r="E25" s="48">
        <f>STEP①【データ貼付】!G24+ROW()/1000000</f>
        <v>365.00002499999999</v>
      </c>
      <c r="F25" s="4">
        <f t="shared" si="1"/>
        <v>50</v>
      </c>
      <c r="G25" s="4" t="str">
        <f>STEP①【データ貼付】!A24</f>
        <v>秋季陸上</v>
      </c>
      <c r="H25" s="4" t="str">
        <f>STEP①【データ貼付】!B24</f>
        <v>網走</v>
      </c>
      <c r="I25" s="4">
        <f>STEP①【データ貼付】!C24</f>
        <v>44479</v>
      </c>
      <c r="J25" s="4" t="str">
        <f>STEP①【データ貼付】!F24</f>
        <v>衣畑悠翔</v>
      </c>
      <c r="K25" s="47">
        <f>STEP①【データ貼付】!G24</f>
        <v>365</v>
      </c>
      <c r="L25" s="4" t="str">
        <f>STEP①【データ貼付】!H24</f>
        <v>決</v>
      </c>
      <c r="M25" s="4" t="str">
        <f>STEP①【データ貼付】!I24</f>
        <v>北見小泉中</v>
      </c>
      <c r="N25" s="4">
        <f>STEP①【データ貼付】!J24</f>
        <v>1</v>
      </c>
      <c r="O25" s="4">
        <f>STEP①【データ貼付】!K24</f>
        <v>3.8</v>
      </c>
    </row>
    <row r="26" spans="1:15" hidden="1" x14ac:dyDescent="0.15">
      <c r="A26" s="4">
        <v>24</v>
      </c>
      <c r="B26" s="4" t="str">
        <f t="shared" si="0"/>
        <v>中学女子砲丸投11</v>
      </c>
      <c r="C26" s="4" t="str">
        <f>J26&amp;COUNTIF($J$3:J26,J26)</f>
        <v>井上茜深1</v>
      </c>
      <c r="D26" s="4" t="str">
        <f>STEP①【データ貼付】!D25&amp;STEP①【データ貼付】!E25</f>
        <v>中学女子砲丸投</v>
      </c>
      <c r="E26" s="48">
        <f>STEP①【データ貼付】!G25+ROW()/1000000</f>
        <v>866.00002600000005</v>
      </c>
      <c r="F26" s="4">
        <f t="shared" si="1"/>
        <v>11</v>
      </c>
      <c r="G26" s="4" t="str">
        <f>STEP①【データ貼付】!A25</f>
        <v>中学新人</v>
      </c>
      <c r="H26" s="4" t="str">
        <f>STEP①【データ貼付】!B25</f>
        <v>北見</v>
      </c>
      <c r="I26" s="4">
        <f>STEP①【データ貼付】!C25</f>
        <v>44429</v>
      </c>
      <c r="J26" s="4" t="str">
        <f>STEP①【データ貼付】!F25</f>
        <v>井上茜深</v>
      </c>
      <c r="K26" s="47">
        <f>STEP①【データ貼付】!G25</f>
        <v>866</v>
      </c>
      <c r="L26" s="4" t="str">
        <f>STEP①【データ貼付】!H25</f>
        <v>決</v>
      </c>
      <c r="M26" s="4" t="str">
        <f>STEP①【データ貼付】!I25</f>
        <v>北見常呂中</v>
      </c>
      <c r="N26" s="4">
        <f>STEP①【データ貼付】!J25</f>
        <v>2</v>
      </c>
      <c r="O26" s="4">
        <f>STEP①【データ貼付】!K25</f>
        <v>0</v>
      </c>
    </row>
    <row r="27" spans="1:15" hidden="1" x14ac:dyDescent="0.15">
      <c r="A27" s="4">
        <v>25</v>
      </c>
      <c r="B27" s="4" t="str">
        <f t="shared" si="0"/>
        <v>中学男子走幅跳16</v>
      </c>
      <c r="C27" s="4" t="str">
        <f>J27&amp;COUNTIF($J$3:J27,J27)</f>
        <v>井上幸亜1</v>
      </c>
      <c r="D27" s="4" t="str">
        <f>STEP①【データ貼付】!D26&amp;STEP①【データ貼付】!E26</f>
        <v>中学男子走幅跳</v>
      </c>
      <c r="E27" s="48">
        <f>STEP①【データ貼付】!G26+ROW()/1000000</f>
        <v>507.00002699999999</v>
      </c>
      <c r="F27" s="4">
        <f t="shared" si="1"/>
        <v>16</v>
      </c>
      <c r="G27" s="4" t="str">
        <f>STEP①【データ貼付】!A26</f>
        <v>中体連</v>
      </c>
      <c r="H27" s="4" t="str">
        <f>STEP①【データ貼付】!B26</f>
        <v>北見</v>
      </c>
      <c r="I27" s="4">
        <f>STEP①【データ貼付】!C26</f>
        <v>44358</v>
      </c>
      <c r="J27" s="4" t="str">
        <f>STEP①【データ貼付】!F26</f>
        <v>井上幸亜</v>
      </c>
      <c r="K27" s="47">
        <f>STEP①【データ貼付】!G26</f>
        <v>507</v>
      </c>
      <c r="L27" s="4" t="str">
        <f>STEP①【データ貼付】!H26</f>
        <v>決</v>
      </c>
      <c r="M27" s="4" t="str">
        <f>STEP①【データ貼付】!I26</f>
        <v>北見光西中</v>
      </c>
      <c r="N27" s="4">
        <f>STEP①【データ貼付】!J26</f>
        <v>2</v>
      </c>
      <c r="O27" s="4">
        <f>STEP①【データ貼付】!K26</f>
        <v>1.4</v>
      </c>
    </row>
    <row r="28" spans="1:15" hidden="1" x14ac:dyDescent="0.15">
      <c r="A28" s="4">
        <v>26</v>
      </c>
      <c r="B28" s="4" t="str">
        <f t="shared" si="0"/>
        <v>高校男子走幅跳29</v>
      </c>
      <c r="C28" s="4" t="str">
        <f>J28&amp;COUNTIF($J$3:J28,J28)</f>
        <v>井上蒼汰1</v>
      </c>
      <c r="D28" s="4" t="str">
        <f>STEP①【データ貼付】!D27&amp;STEP①【データ貼付】!E27</f>
        <v>高校男子走幅跳</v>
      </c>
      <c r="E28" s="48">
        <f>STEP①【データ貼付】!G27+ROW()/1000000</f>
        <v>466.00002799999999</v>
      </c>
      <c r="F28" s="4">
        <f t="shared" si="1"/>
        <v>29</v>
      </c>
      <c r="G28" s="4" t="str">
        <f>STEP①【データ貼付】!A27</f>
        <v>秋季陸上</v>
      </c>
      <c r="H28" s="4" t="str">
        <f>STEP①【データ貼付】!B27</f>
        <v>網走</v>
      </c>
      <c r="I28" s="4">
        <f>STEP①【データ貼付】!C27</f>
        <v>44478</v>
      </c>
      <c r="J28" s="4" t="str">
        <f>STEP①【データ貼付】!F27</f>
        <v>井上蒼汰</v>
      </c>
      <c r="K28" s="47">
        <f>STEP①【データ貼付】!G27</f>
        <v>466</v>
      </c>
      <c r="L28" s="4" t="str">
        <f>STEP①【データ貼付】!H27</f>
        <v>決</v>
      </c>
      <c r="M28" s="4" t="str">
        <f>STEP①【データ貼付】!I27</f>
        <v>日体大附属高</v>
      </c>
      <c r="N28" s="4">
        <f>STEP①【データ貼付】!J27</f>
        <v>3</v>
      </c>
      <c r="O28" s="4">
        <f>STEP①【データ貼付】!K27</f>
        <v>2.2000000000000002</v>
      </c>
    </row>
    <row r="29" spans="1:15" hidden="1" x14ac:dyDescent="0.15">
      <c r="A29" s="4">
        <v>27</v>
      </c>
      <c r="B29" s="4" t="str">
        <f t="shared" si="0"/>
        <v>中学女子砲丸投14</v>
      </c>
      <c r="C29" s="4" t="str">
        <f>J29&amp;COUNTIF($J$3:J29,J29)</f>
        <v>井田悠仁1</v>
      </c>
      <c r="D29" s="4" t="str">
        <f>STEP①【データ貼付】!D28&amp;STEP①【データ貼付】!E28</f>
        <v>中学女子砲丸投</v>
      </c>
      <c r="E29" s="48">
        <f>STEP①【データ貼付】!G28+ROW()/1000000</f>
        <v>807.00002900000004</v>
      </c>
      <c r="F29" s="4">
        <f t="shared" si="1"/>
        <v>14</v>
      </c>
      <c r="G29" s="4" t="str">
        <f>STEP①【データ貼付】!A28</f>
        <v>中体連</v>
      </c>
      <c r="H29" s="4" t="str">
        <f>STEP①【データ貼付】!B28</f>
        <v>北見</v>
      </c>
      <c r="I29" s="4">
        <f>STEP①【データ貼付】!C28</f>
        <v>44359</v>
      </c>
      <c r="J29" s="4" t="str">
        <f>STEP①【データ貼付】!F28</f>
        <v>井田悠仁</v>
      </c>
      <c r="K29" s="47">
        <f>STEP①【データ貼付】!G28</f>
        <v>807</v>
      </c>
      <c r="L29" s="4" t="str">
        <f>STEP①【データ貼付】!H28</f>
        <v>決</v>
      </c>
      <c r="M29" s="4" t="str">
        <f>STEP①【データ貼付】!I28</f>
        <v>北見小泉中</v>
      </c>
      <c r="N29" s="4">
        <f>STEP①【データ貼付】!J28</f>
        <v>1</v>
      </c>
      <c r="O29" s="4">
        <f>STEP①【データ貼付】!K28</f>
        <v>0</v>
      </c>
    </row>
    <row r="30" spans="1:15" hidden="1" x14ac:dyDescent="0.15">
      <c r="A30" s="4">
        <v>28</v>
      </c>
      <c r="B30" s="4" t="str">
        <f t="shared" si="0"/>
        <v>中学女子走幅跳16</v>
      </c>
      <c r="C30" s="4" t="str">
        <f>J30&amp;COUNTIF($J$3:J30,J30)</f>
        <v>井尾愛実1</v>
      </c>
      <c r="D30" s="4" t="str">
        <f>STEP①【データ貼付】!D29&amp;STEP①【データ貼付】!E29</f>
        <v>中学女子走幅跳</v>
      </c>
      <c r="E30" s="48">
        <f>STEP①【データ貼付】!G29+ROW()/1000000</f>
        <v>406.00002999999998</v>
      </c>
      <c r="F30" s="4">
        <f t="shared" si="1"/>
        <v>16</v>
      </c>
      <c r="G30" s="4" t="str">
        <f>STEP①【データ貼付】!A29</f>
        <v>秋季陸上</v>
      </c>
      <c r="H30" s="4" t="str">
        <f>STEP①【データ貼付】!B29</f>
        <v>網走</v>
      </c>
      <c r="I30" s="4">
        <f>STEP①【データ貼付】!C29</f>
        <v>44478</v>
      </c>
      <c r="J30" s="4" t="str">
        <f>STEP①【データ貼付】!F29</f>
        <v>井尾愛実</v>
      </c>
      <c r="K30" s="47">
        <f>STEP①【データ貼付】!G29</f>
        <v>406</v>
      </c>
      <c r="L30" s="4" t="str">
        <f>STEP①【データ貼付】!H29</f>
        <v>決</v>
      </c>
      <c r="M30" s="4" t="str">
        <f>STEP①【データ貼付】!I29</f>
        <v>網走南ヶ丘高</v>
      </c>
      <c r="N30" s="4">
        <f>STEP①【データ貼付】!J29</f>
        <v>1</v>
      </c>
      <c r="O30" s="4">
        <f>STEP①【データ貼付】!K29</f>
        <v>-0.9</v>
      </c>
    </row>
    <row r="31" spans="1:15" hidden="1" x14ac:dyDescent="0.15">
      <c r="A31" s="4">
        <v>29</v>
      </c>
      <c r="B31" s="4" t="str">
        <f t="shared" si="0"/>
        <v>高校女子三段跳7</v>
      </c>
      <c r="C31" s="4" t="str">
        <f>J31&amp;COUNTIF($J$3:J31,J31)</f>
        <v>井尾愛美1</v>
      </c>
      <c r="D31" s="4" t="str">
        <f>STEP①【データ貼付】!D30&amp;STEP①【データ貼付】!E30</f>
        <v>高校女子三段跳</v>
      </c>
      <c r="E31" s="48">
        <f>STEP①【データ貼付】!G30+ROW()/1000000</f>
        <v>952.00003100000004</v>
      </c>
      <c r="F31" s="4">
        <f t="shared" si="1"/>
        <v>7</v>
      </c>
      <c r="G31" s="4" t="str">
        <f>STEP①【データ貼付】!A30</f>
        <v>記録会第３戦</v>
      </c>
      <c r="H31" s="4" t="str">
        <f>STEP①【データ貼付】!B30</f>
        <v>北見</v>
      </c>
      <c r="I31" s="4">
        <f>STEP①【データ貼付】!C30</f>
        <v>44417</v>
      </c>
      <c r="J31" s="4" t="str">
        <f>STEP①【データ貼付】!F30</f>
        <v>井尾愛美</v>
      </c>
      <c r="K31" s="47">
        <f>STEP①【データ貼付】!G30</f>
        <v>952</v>
      </c>
      <c r="L31" s="4" t="str">
        <f>STEP①【データ貼付】!H30</f>
        <v>決</v>
      </c>
      <c r="M31" s="4" t="str">
        <f>STEP①【データ貼付】!I30</f>
        <v>網走南ヶ丘高</v>
      </c>
      <c r="N31" s="4">
        <f>STEP①【データ貼付】!J30</f>
        <v>1</v>
      </c>
      <c r="O31" s="4">
        <f>STEP①【データ貼付】!K30</f>
        <v>1.4</v>
      </c>
    </row>
    <row r="32" spans="1:15" hidden="1" x14ac:dyDescent="0.15">
      <c r="A32" s="4">
        <v>30</v>
      </c>
      <c r="B32" s="4" t="str">
        <f t="shared" si="0"/>
        <v>高校女子走幅跳15</v>
      </c>
      <c r="C32" s="4" t="str">
        <f>J32&amp;COUNTIF($J$3:J32,J32)</f>
        <v>井尾愛美2</v>
      </c>
      <c r="D32" s="4" t="str">
        <f>STEP①【データ貼付】!D31&amp;STEP①【データ貼付】!E31</f>
        <v>高校女子走幅跳</v>
      </c>
      <c r="E32" s="48">
        <f>STEP①【データ貼付】!G31+ROW()/1000000</f>
        <v>445.00003199999998</v>
      </c>
      <c r="F32" s="4">
        <f t="shared" si="1"/>
        <v>15</v>
      </c>
      <c r="G32" s="4" t="str">
        <f>STEP①【データ貼付】!A31</f>
        <v>高体連ｵﾎｰﾂｸ支部</v>
      </c>
      <c r="H32" s="4" t="str">
        <f>STEP①【データ貼付】!B31</f>
        <v>網走</v>
      </c>
      <c r="I32" s="4">
        <f>STEP①【データ貼付】!C31</f>
        <v>44428</v>
      </c>
      <c r="J32" s="4" t="str">
        <f>STEP①【データ貼付】!F31</f>
        <v>井尾愛美</v>
      </c>
      <c r="K32" s="47">
        <f>STEP①【データ貼付】!G31</f>
        <v>445</v>
      </c>
      <c r="L32" s="4" t="str">
        <f>STEP①【データ貼付】!H31</f>
        <v>決</v>
      </c>
      <c r="M32" s="4" t="str">
        <f>STEP①【データ貼付】!I31</f>
        <v>網走南ヶ丘高</v>
      </c>
      <c r="N32" s="4">
        <f>STEP①【データ貼付】!J31</f>
        <v>1</v>
      </c>
      <c r="O32" s="4">
        <f>STEP①【データ貼付】!K31</f>
        <v>1.5</v>
      </c>
    </row>
    <row r="33" spans="1:15" hidden="1" x14ac:dyDescent="0.15">
      <c r="A33" s="4">
        <v>31</v>
      </c>
      <c r="B33" s="4" t="str">
        <f t="shared" si="0"/>
        <v>高校男子やり投18</v>
      </c>
      <c r="C33" s="4" t="str">
        <f>J33&amp;COUNTIF($J$3:J33,J33)</f>
        <v>稲垣璃久1</v>
      </c>
      <c r="D33" s="4" t="str">
        <f>STEP①【データ貼付】!D32&amp;STEP①【データ貼付】!E32</f>
        <v>高校男子やり投</v>
      </c>
      <c r="E33" s="48">
        <f>STEP①【データ貼付】!G32+ROW()/1000000</f>
        <v>3606.0000329999998</v>
      </c>
      <c r="F33" s="4">
        <f t="shared" si="1"/>
        <v>18</v>
      </c>
      <c r="G33" s="4" t="str">
        <f>STEP①【データ貼付】!A32</f>
        <v>高体連ｵﾎｰﾂｸ支部</v>
      </c>
      <c r="H33" s="4" t="str">
        <f>STEP①【データ貼付】!B32</f>
        <v>網走</v>
      </c>
      <c r="I33" s="4">
        <f>STEP①【データ貼付】!C32</f>
        <v>44428</v>
      </c>
      <c r="J33" s="4" t="str">
        <f>STEP①【データ貼付】!F32</f>
        <v>稲垣璃久</v>
      </c>
      <c r="K33" s="47">
        <f>STEP①【データ貼付】!G32</f>
        <v>3606</v>
      </c>
      <c r="L33" s="4" t="str">
        <f>STEP①【データ貼付】!H32</f>
        <v>決</v>
      </c>
      <c r="M33" s="4" t="str">
        <f>STEP①【データ貼付】!I32</f>
        <v>北見柏陽高</v>
      </c>
      <c r="N33" s="4">
        <f>STEP①【データ貼付】!J32</f>
        <v>1</v>
      </c>
      <c r="O33" s="4">
        <f>STEP①【データ貼付】!K32</f>
        <v>0</v>
      </c>
    </row>
    <row r="34" spans="1:15" hidden="1" x14ac:dyDescent="0.15">
      <c r="A34" s="4">
        <v>32</v>
      </c>
      <c r="B34" s="4" t="str">
        <f t="shared" si="0"/>
        <v>小学女子走幅跳9</v>
      </c>
      <c r="C34" s="4" t="str">
        <f>J34&amp;COUNTIF($J$3:J34,J34)</f>
        <v>影山大瀬1</v>
      </c>
      <c r="D34" s="4" t="str">
        <f>STEP①【データ貼付】!D33&amp;STEP①【データ貼付】!E33</f>
        <v>小学女子走幅跳</v>
      </c>
      <c r="E34" s="48">
        <f>STEP①【データ貼付】!G33+ROW()/1000000</f>
        <v>295.00003400000003</v>
      </c>
      <c r="F34" s="4">
        <f t="shared" si="1"/>
        <v>9</v>
      </c>
      <c r="G34" s="4" t="str">
        <f>STEP①【データ貼付】!A33</f>
        <v>美幌記録会</v>
      </c>
      <c r="H34" s="4" t="str">
        <f>STEP①【データ貼付】!B33</f>
        <v>美幌</v>
      </c>
      <c r="I34" s="4">
        <f>STEP①【データ貼付】!C33</f>
        <v>44472</v>
      </c>
      <c r="J34" s="4" t="str">
        <f>STEP①【データ貼付】!F33</f>
        <v>影山大瀬</v>
      </c>
      <c r="K34" s="47">
        <f>STEP①【データ貼付】!G33</f>
        <v>295</v>
      </c>
      <c r="L34" s="4" t="str">
        <f>STEP①【データ貼付】!H33</f>
        <v>決</v>
      </c>
      <c r="M34" s="4" t="str">
        <f>STEP①【データ貼付】!I33</f>
        <v>美幌RC</v>
      </c>
      <c r="N34" s="4">
        <f>STEP①【データ貼付】!J33</f>
        <v>3</v>
      </c>
      <c r="O34" s="4">
        <f>STEP①【データ貼付】!K33</f>
        <v>0</v>
      </c>
    </row>
    <row r="35" spans="1:15" hidden="1" x14ac:dyDescent="0.15">
      <c r="A35" s="4">
        <v>33</v>
      </c>
      <c r="B35" s="4" t="str">
        <f t="shared" si="0"/>
        <v>小学女子走幅跳7</v>
      </c>
      <c r="C35" s="4" t="str">
        <f>J35&amp;COUNTIF($J$3:J35,J35)</f>
        <v>永江綺良1</v>
      </c>
      <c r="D35" s="4" t="str">
        <f>STEP①【データ貼付】!D34&amp;STEP①【データ貼付】!E34</f>
        <v>小学女子走幅跳</v>
      </c>
      <c r="E35" s="48">
        <f>STEP①【データ貼付】!G34+ROW()/1000000</f>
        <v>323.00003500000003</v>
      </c>
      <c r="F35" s="4">
        <f t="shared" si="1"/>
        <v>7</v>
      </c>
      <c r="G35" s="4" t="str">
        <f>STEP①【データ貼付】!A34</f>
        <v>美幌記録会</v>
      </c>
      <c r="H35" s="4" t="str">
        <f>STEP①【データ貼付】!B34</f>
        <v>美幌</v>
      </c>
      <c r="I35" s="4">
        <f>STEP①【データ貼付】!C34</f>
        <v>44472</v>
      </c>
      <c r="J35" s="4" t="str">
        <f>STEP①【データ貼付】!F34</f>
        <v>永江綺良</v>
      </c>
      <c r="K35" s="47">
        <f>STEP①【データ貼付】!G34</f>
        <v>323</v>
      </c>
      <c r="L35" s="4" t="str">
        <f>STEP①【データ貼付】!H34</f>
        <v>決</v>
      </c>
      <c r="M35" s="4" t="str">
        <f>STEP①【データ貼付】!I34</f>
        <v>知床斜里S-1</v>
      </c>
      <c r="N35" s="4">
        <f>STEP①【データ貼付】!J34</f>
        <v>5</v>
      </c>
      <c r="O35" s="4">
        <f>STEP①【データ貼付】!K34</f>
        <v>0</v>
      </c>
    </row>
    <row r="36" spans="1:15" hidden="1" x14ac:dyDescent="0.15">
      <c r="A36" s="4">
        <v>34</v>
      </c>
      <c r="B36" s="4" t="str">
        <f t="shared" si="0"/>
        <v>高校女子砲丸投7</v>
      </c>
      <c r="C36" s="4" t="str">
        <f>J36&amp;COUNTIF($J$3:J36,J36)</f>
        <v>永本文香1</v>
      </c>
      <c r="D36" s="4" t="str">
        <f>STEP①【データ貼付】!D35&amp;STEP①【データ貼付】!E35</f>
        <v>高校女子砲丸投</v>
      </c>
      <c r="E36" s="48">
        <f>STEP①【データ貼付】!G35+ROW()/1000000</f>
        <v>783.00003600000002</v>
      </c>
      <c r="F36" s="4">
        <f t="shared" si="1"/>
        <v>7</v>
      </c>
      <c r="G36" s="4" t="str">
        <f>STEP①【データ貼付】!A35</f>
        <v>高体連ｵﾎｰﾂｸ支部</v>
      </c>
      <c r="H36" s="4" t="str">
        <f>STEP①【データ貼付】!B35</f>
        <v>北見</v>
      </c>
      <c r="I36" s="4">
        <f>STEP①【データ貼付】!C35</f>
        <v>44338</v>
      </c>
      <c r="J36" s="4" t="str">
        <f>STEP①【データ貼付】!F35</f>
        <v>永本文香</v>
      </c>
      <c r="K36" s="47">
        <f>STEP①【データ貼付】!G35</f>
        <v>783</v>
      </c>
      <c r="L36" s="4" t="str">
        <f>STEP①【データ貼付】!H35</f>
        <v>決</v>
      </c>
      <c r="M36" s="4" t="str">
        <f>STEP①【データ貼付】!I35</f>
        <v>網走南ヶ丘高</v>
      </c>
      <c r="N36" s="4">
        <f>STEP①【データ貼付】!J35</f>
        <v>1</v>
      </c>
      <c r="O36" s="4">
        <f>STEP①【データ貼付】!K35</f>
        <v>0</v>
      </c>
    </row>
    <row r="37" spans="1:15" hidden="1" x14ac:dyDescent="0.15">
      <c r="A37" s="4">
        <v>35</v>
      </c>
      <c r="B37" s="4" t="str">
        <f t="shared" si="0"/>
        <v>高校女子三段跳8</v>
      </c>
      <c r="C37" s="4" t="str">
        <f>J37&amp;COUNTIF($J$3:J37,J37)</f>
        <v>遠藤りあら1</v>
      </c>
      <c r="D37" s="4" t="str">
        <f>STEP①【データ貼付】!D36&amp;STEP①【データ貼付】!E36</f>
        <v>高校女子三段跳</v>
      </c>
      <c r="E37" s="48">
        <f>STEP①【データ貼付】!G36+ROW()/1000000</f>
        <v>944.00003700000002</v>
      </c>
      <c r="F37" s="4">
        <f t="shared" si="1"/>
        <v>8</v>
      </c>
      <c r="G37" s="4" t="str">
        <f>STEP①【データ貼付】!A36</f>
        <v>記録会第２戦</v>
      </c>
      <c r="H37" s="4" t="str">
        <f>STEP①【データ貼付】!B36</f>
        <v>網走</v>
      </c>
      <c r="I37" s="4">
        <f>STEP①【データ貼付】!C36</f>
        <v>44399</v>
      </c>
      <c r="J37" s="4" t="str">
        <f>STEP①【データ貼付】!F36</f>
        <v>遠藤りあら</v>
      </c>
      <c r="K37" s="47">
        <f>STEP①【データ貼付】!G36</f>
        <v>944</v>
      </c>
      <c r="L37" s="4" t="str">
        <f>STEP①【データ貼付】!H36</f>
        <v>決</v>
      </c>
      <c r="M37" s="4" t="str">
        <f>STEP①【データ貼付】!I36</f>
        <v>網走南ヶ丘高</v>
      </c>
      <c r="N37" s="4">
        <f>STEP①【データ貼付】!J36</f>
        <v>2</v>
      </c>
      <c r="O37" s="4">
        <f>STEP①【データ貼付】!K36</f>
        <v>1.7</v>
      </c>
    </row>
    <row r="38" spans="1:15" hidden="1" x14ac:dyDescent="0.15">
      <c r="A38" s="4">
        <v>36</v>
      </c>
      <c r="B38" s="4" t="str">
        <f t="shared" si="0"/>
        <v>高校女子走幅跳10</v>
      </c>
      <c r="C38" s="4" t="str">
        <f>J38&amp;COUNTIF($J$3:J38,J38)</f>
        <v>遠藤りあら2</v>
      </c>
      <c r="D38" s="4" t="str">
        <f>STEP①【データ貼付】!D37&amp;STEP①【データ貼付】!E37</f>
        <v>高校女子走幅跳</v>
      </c>
      <c r="E38" s="48">
        <f>STEP①【データ貼付】!G37+ROW()/1000000</f>
        <v>474.00003800000002</v>
      </c>
      <c r="F38" s="4">
        <f t="shared" si="1"/>
        <v>10</v>
      </c>
      <c r="G38" s="4" t="str">
        <f>STEP①【データ貼付】!A37</f>
        <v>記録会第２戦</v>
      </c>
      <c r="H38" s="4" t="str">
        <f>STEP①【データ貼付】!B37</f>
        <v>網走</v>
      </c>
      <c r="I38" s="4">
        <f>STEP①【データ貼付】!C37</f>
        <v>44399</v>
      </c>
      <c r="J38" s="4" t="str">
        <f>STEP①【データ貼付】!F37</f>
        <v>遠藤りあら</v>
      </c>
      <c r="K38" s="47">
        <f>STEP①【データ貼付】!G37</f>
        <v>474</v>
      </c>
      <c r="L38" s="4" t="str">
        <f>STEP①【データ貼付】!H37</f>
        <v>決</v>
      </c>
      <c r="M38" s="4" t="str">
        <f>STEP①【データ貼付】!I37</f>
        <v>網走南ヶ丘高</v>
      </c>
      <c r="N38" s="4">
        <f>STEP①【データ貼付】!J37</f>
        <v>2</v>
      </c>
      <c r="O38" s="4">
        <f>STEP①【データ貼付】!K37</f>
        <v>1.4</v>
      </c>
    </row>
    <row r="39" spans="1:15" hidden="1" x14ac:dyDescent="0.15">
      <c r="A39" s="4">
        <v>37</v>
      </c>
      <c r="B39" s="4" t="str">
        <f t="shared" si="0"/>
        <v>中学女子走幅跳23</v>
      </c>
      <c r="C39" s="4" t="str">
        <f>J39&amp;COUNTIF($J$3:J39,J39)</f>
        <v>遠藤未結1</v>
      </c>
      <c r="D39" s="4" t="str">
        <f>STEP①【データ貼付】!D38&amp;STEP①【データ貼付】!E38</f>
        <v>中学女子走幅跳</v>
      </c>
      <c r="E39" s="48">
        <f>STEP①【データ貼付】!G38+ROW()/1000000</f>
        <v>362.00003900000002</v>
      </c>
      <c r="F39" s="4">
        <f t="shared" si="1"/>
        <v>23</v>
      </c>
      <c r="G39" s="4" t="str">
        <f>STEP①【データ貼付】!A38</f>
        <v>秋季陸上</v>
      </c>
      <c r="H39" s="4" t="str">
        <f>STEP①【データ貼付】!B38</f>
        <v>網走</v>
      </c>
      <c r="I39" s="4">
        <f>STEP①【データ貼付】!C38</f>
        <v>44478</v>
      </c>
      <c r="J39" s="4" t="str">
        <f>STEP①【データ貼付】!F38</f>
        <v>遠藤未結</v>
      </c>
      <c r="K39" s="47">
        <f>STEP①【データ貼付】!G38</f>
        <v>362</v>
      </c>
      <c r="L39" s="4" t="str">
        <f>STEP①【データ貼付】!H38</f>
        <v>決</v>
      </c>
      <c r="M39" s="4" t="str">
        <f>STEP①【データ貼付】!I38</f>
        <v>雄武高</v>
      </c>
      <c r="N39" s="4">
        <f>STEP①【データ貼付】!J38</f>
        <v>2</v>
      </c>
      <c r="O39" s="4">
        <f>STEP①【データ貼付】!K38</f>
        <v>-0.9</v>
      </c>
    </row>
    <row r="40" spans="1:15" hidden="1" x14ac:dyDescent="0.15">
      <c r="A40" s="4">
        <v>38</v>
      </c>
      <c r="B40" s="4" t="str">
        <f t="shared" si="0"/>
        <v>中学女子走幅跳30</v>
      </c>
      <c r="C40" s="4" t="str">
        <f>J40&amp;COUNTIF($J$3:J40,J40)</f>
        <v>塩澤苺依1</v>
      </c>
      <c r="D40" s="4" t="str">
        <f>STEP①【データ貼付】!D39&amp;STEP①【データ貼付】!E39</f>
        <v>中学女子走幅跳</v>
      </c>
      <c r="E40" s="48">
        <f>STEP①【データ貼付】!G39+ROW()/1000000</f>
        <v>332.00004000000001</v>
      </c>
      <c r="F40" s="4">
        <f t="shared" si="1"/>
        <v>30</v>
      </c>
      <c r="G40" s="4" t="str">
        <f>STEP①【データ貼付】!A39</f>
        <v>秋季陸上</v>
      </c>
      <c r="H40" s="4" t="str">
        <f>STEP①【データ貼付】!B39</f>
        <v>網走</v>
      </c>
      <c r="I40" s="4">
        <f>STEP①【データ貼付】!C39</f>
        <v>44478</v>
      </c>
      <c r="J40" s="4" t="str">
        <f>STEP①【データ貼付】!F39</f>
        <v>塩澤苺依</v>
      </c>
      <c r="K40" s="47">
        <f>STEP①【データ貼付】!G39</f>
        <v>332</v>
      </c>
      <c r="L40" s="4" t="str">
        <f>STEP①【データ貼付】!H39</f>
        <v>決</v>
      </c>
      <c r="M40" s="4" t="str">
        <f>STEP①【データ貼付】!I39</f>
        <v>北見東陵中</v>
      </c>
      <c r="N40" s="4">
        <f>STEP①【データ貼付】!J39</f>
        <v>1</v>
      </c>
      <c r="O40" s="4">
        <f>STEP①【データ貼付】!K39</f>
        <v>-0.7</v>
      </c>
    </row>
    <row r="41" spans="1:15" hidden="1" x14ac:dyDescent="0.15">
      <c r="A41" s="4">
        <v>39</v>
      </c>
      <c r="B41" s="4" t="str">
        <f t="shared" si="0"/>
        <v>高校男子円盤投5</v>
      </c>
      <c r="C41" s="4" t="str">
        <f>J41&amp;COUNTIF($J$3:J41,J41)</f>
        <v>横山陸翔1</v>
      </c>
      <c r="D41" s="4" t="str">
        <f>STEP①【データ貼付】!D40&amp;STEP①【データ貼付】!E40</f>
        <v>高校男子円盤投</v>
      </c>
      <c r="E41" s="48">
        <f>STEP①【データ貼付】!G40+ROW()/1000000</f>
        <v>3065.0000409999998</v>
      </c>
      <c r="F41" s="4">
        <f t="shared" si="1"/>
        <v>5</v>
      </c>
      <c r="G41" s="4" t="str">
        <f>STEP①【データ貼付】!A40</f>
        <v>高体連ｵﾎｰﾂｸ支部</v>
      </c>
      <c r="H41" s="4" t="str">
        <f>STEP①【データ貼付】!B40</f>
        <v>北見</v>
      </c>
      <c r="I41" s="4">
        <f>STEP①【データ貼付】!C40</f>
        <v>44337</v>
      </c>
      <c r="J41" s="4" t="str">
        <f>STEP①【データ貼付】!F40</f>
        <v>横山陸翔</v>
      </c>
      <c r="K41" s="47">
        <f>STEP①【データ貼付】!G40</f>
        <v>3065</v>
      </c>
      <c r="L41" s="4" t="str">
        <f>STEP①【データ貼付】!H40</f>
        <v>決</v>
      </c>
      <c r="M41" s="4" t="str">
        <f>STEP①【データ貼付】!I40</f>
        <v>日体大附属高</v>
      </c>
      <c r="N41" s="4">
        <f>STEP①【データ貼付】!J40</f>
        <v>3</v>
      </c>
      <c r="O41" s="4">
        <f>STEP①【データ貼付】!K40</f>
        <v>0</v>
      </c>
    </row>
    <row r="42" spans="1:15" hidden="1" x14ac:dyDescent="0.15">
      <c r="A42" s="4">
        <v>40</v>
      </c>
      <c r="B42" s="4" t="str">
        <f t="shared" si="0"/>
        <v>高校女子ハンマー投3</v>
      </c>
      <c r="C42" s="4" t="str">
        <f>J42&amp;COUNTIF($J$3:J42,J42)</f>
        <v>横山倫花1</v>
      </c>
      <c r="D42" s="4" t="str">
        <f>STEP①【データ貼付】!D41&amp;STEP①【データ貼付】!E41</f>
        <v>高校女子ハンマー投</v>
      </c>
      <c r="E42" s="48">
        <f>STEP①【データ貼付】!G41+ROW()/1000000</f>
        <v>2203.0000420000001</v>
      </c>
      <c r="F42" s="4">
        <f t="shared" si="1"/>
        <v>3</v>
      </c>
      <c r="G42" s="4" t="str">
        <f>STEP①【データ貼付】!A41</f>
        <v>美幌記録会</v>
      </c>
      <c r="H42" s="4" t="str">
        <f>STEP①【データ貼付】!B41</f>
        <v>美幌</v>
      </c>
      <c r="I42" s="4">
        <f>STEP①【データ貼付】!C41</f>
        <v>44472</v>
      </c>
      <c r="J42" s="4" t="str">
        <f>STEP①【データ貼付】!F41</f>
        <v>横山倫花</v>
      </c>
      <c r="K42" s="47">
        <f>STEP①【データ貼付】!G41</f>
        <v>2203</v>
      </c>
      <c r="L42" s="4" t="str">
        <f>STEP①【データ貼付】!H41</f>
        <v>決</v>
      </c>
      <c r="M42" s="4" t="str">
        <f>STEP①【データ貼付】!I41</f>
        <v>北見緑陵高</v>
      </c>
      <c r="N42" s="4">
        <f>STEP①【データ貼付】!J41</f>
        <v>3</v>
      </c>
      <c r="O42" s="4">
        <f>STEP①【データ貼付】!K41</f>
        <v>0</v>
      </c>
    </row>
    <row r="43" spans="1:15" hidden="1" x14ac:dyDescent="0.15">
      <c r="A43" s="4">
        <v>41</v>
      </c>
      <c r="B43" s="4" t="str">
        <f t="shared" si="0"/>
        <v>高校女子やり投7</v>
      </c>
      <c r="C43" s="4" t="str">
        <f>J43&amp;COUNTIF($J$3:J43,J43)</f>
        <v>横山倫花2</v>
      </c>
      <c r="D43" s="4" t="str">
        <f>STEP①【データ貼付】!D42&amp;STEP①【データ貼付】!E42</f>
        <v>高校女子やり投</v>
      </c>
      <c r="E43" s="48">
        <f>STEP①【データ貼付】!G42+ROW()/1000000</f>
        <v>2861.000043</v>
      </c>
      <c r="F43" s="4">
        <f t="shared" si="1"/>
        <v>7</v>
      </c>
      <c r="G43" s="4" t="str">
        <f>STEP①【データ貼付】!A42</f>
        <v>高体連ｵﾎｰﾂｸ支部</v>
      </c>
      <c r="H43" s="4" t="str">
        <f>STEP①【データ貼付】!B42</f>
        <v>北見</v>
      </c>
      <c r="I43" s="4">
        <f>STEP①【データ貼付】!C42</f>
        <v>44337</v>
      </c>
      <c r="J43" s="4" t="str">
        <f>STEP①【データ貼付】!F42</f>
        <v>横山倫花</v>
      </c>
      <c r="K43" s="47">
        <f>STEP①【データ貼付】!G42</f>
        <v>2861</v>
      </c>
      <c r="L43" s="4" t="str">
        <f>STEP①【データ貼付】!H42</f>
        <v>決</v>
      </c>
      <c r="M43" s="4" t="str">
        <f>STEP①【データ貼付】!I42</f>
        <v>北見緑陵高</v>
      </c>
      <c r="N43" s="4">
        <f>STEP①【データ貼付】!J42</f>
        <v>3</v>
      </c>
      <c r="O43" s="4">
        <f>STEP①【データ貼付】!K42</f>
        <v>0</v>
      </c>
    </row>
    <row r="44" spans="1:15" hidden="1" x14ac:dyDescent="0.15">
      <c r="A44" s="4">
        <v>42</v>
      </c>
      <c r="B44" s="4" t="str">
        <f t="shared" si="0"/>
        <v>中学女子走幅跳12</v>
      </c>
      <c r="C44" s="4" t="str">
        <f>J44&amp;COUNTIF($J$3:J44,J44)</f>
        <v>岡村果歩1</v>
      </c>
      <c r="D44" s="4" t="str">
        <f>STEP①【データ貼付】!D43&amp;STEP①【データ貼付】!E43</f>
        <v>中学女子走幅跳</v>
      </c>
      <c r="E44" s="48">
        <f>STEP①【データ貼付】!G43+ROW()/1000000</f>
        <v>422.000044</v>
      </c>
      <c r="F44" s="4">
        <f t="shared" si="1"/>
        <v>12</v>
      </c>
      <c r="G44" s="4" t="str">
        <f>STEP①【データ貼付】!A43</f>
        <v>中学新人</v>
      </c>
      <c r="H44" s="4" t="str">
        <f>STEP①【データ貼付】!B43</f>
        <v>北見</v>
      </c>
      <c r="I44" s="4">
        <f>STEP①【データ貼付】!C43</f>
        <v>44429</v>
      </c>
      <c r="J44" s="4" t="str">
        <f>STEP①【データ貼付】!F43</f>
        <v>岡村果歩</v>
      </c>
      <c r="K44" s="47">
        <f>STEP①【データ貼付】!G43</f>
        <v>422</v>
      </c>
      <c r="L44" s="4" t="str">
        <f>STEP①【データ貼付】!H43</f>
        <v>決</v>
      </c>
      <c r="M44" s="4" t="str">
        <f>STEP①【データ貼付】!I43</f>
        <v>北見南中</v>
      </c>
      <c r="N44" s="4">
        <f>STEP①【データ貼付】!J43</f>
        <v>2</v>
      </c>
      <c r="O44" s="4">
        <f>STEP①【データ貼付】!K43</f>
        <v>-0.1</v>
      </c>
    </row>
    <row r="45" spans="1:15" hidden="1" x14ac:dyDescent="0.15">
      <c r="A45" s="4">
        <v>43</v>
      </c>
      <c r="B45" s="4" t="str">
        <f t="shared" si="0"/>
        <v>高校男子ハンマー投4</v>
      </c>
      <c r="C45" s="4" t="str">
        <f>J45&amp;COUNTIF($J$3:J45,J45)</f>
        <v>岡本大夢1</v>
      </c>
      <c r="D45" s="4" t="str">
        <f>STEP①【データ貼付】!D44&amp;STEP①【データ貼付】!E44</f>
        <v>高校男子ハンマー投</v>
      </c>
      <c r="E45" s="48">
        <f>STEP①【データ貼付】!G44+ROW()/1000000</f>
        <v>3584.0000449999998</v>
      </c>
      <c r="F45" s="4">
        <f t="shared" si="1"/>
        <v>4</v>
      </c>
      <c r="G45" s="4" t="str">
        <f>STEP①【データ貼付】!A44</f>
        <v>混成記録会</v>
      </c>
      <c r="H45" s="4" t="str">
        <f>STEP①【データ貼付】!B44</f>
        <v>網走</v>
      </c>
      <c r="I45" s="4">
        <f>STEP①【データ貼付】!C44</f>
        <v>44485</v>
      </c>
      <c r="J45" s="4" t="str">
        <f>STEP①【データ貼付】!F44</f>
        <v>岡本大夢</v>
      </c>
      <c r="K45" s="47">
        <f>STEP①【データ貼付】!G44</f>
        <v>3584</v>
      </c>
      <c r="L45" s="4" t="str">
        <f>STEP①【データ貼付】!H44</f>
        <v>決</v>
      </c>
      <c r="M45" s="4" t="str">
        <f>STEP①【データ貼付】!I44</f>
        <v>遠軽高</v>
      </c>
      <c r="N45" s="4">
        <f>STEP①【データ貼付】!J44</f>
        <v>1</v>
      </c>
      <c r="O45" s="4">
        <f>STEP①【データ貼付】!K44</f>
        <v>0</v>
      </c>
    </row>
    <row r="46" spans="1:15" hidden="1" x14ac:dyDescent="0.15">
      <c r="A46" s="4">
        <v>44</v>
      </c>
      <c r="B46" s="4" t="str">
        <f t="shared" si="0"/>
        <v>高校男子やり投7</v>
      </c>
      <c r="C46" s="4" t="str">
        <f>J46&amp;COUNTIF($J$3:J46,J46)</f>
        <v>岡本大夢2</v>
      </c>
      <c r="D46" s="4" t="str">
        <f>STEP①【データ貼付】!D45&amp;STEP①【データ貼付】!E45</f>
        <v>高校男子やり投</v>
      </c>
      <c r="E46" s="48">
        <f>STEP①【データ貼付】!G45+ROW()/1000000</f>
        <v>4233.0000460000001</v>
      </c>
      <c r="F46" s="4">
        <f t="shared" si="1"/>
        <v>7</v>
      </c>
      <c r="G46" s="4" t="str">
        <f>STEP①【データ貼付】!A45</f>
        <v>秋季陸上</v>
      </c>
      <c r="H46" s="4" t="str">
        <f>STEP①【データ貼付】!B45</f>
        <v>網走</v>
      </c>
      <c r="I46" s="4">
        <f>STEP①【データ貼付】!C45</f>
        <v>44478</v>
      </c>
      <c r="J46" s="4" t="str">
        <f>STEP①【データ貼付】!F45</f>
        <v>岡本大夢</v>
      </c>
      <c r="K46" s="47">
        <f>STEP①【データ貼付】!G45</f>
        <v>4233</v>
      </c>
      <c r="L46" s="4" t="str">
        <f>STEP①【データ貼付】!H45</f>
        <v>決</v>
      </c>
      <c r="M46" s="4" t="str">
        <f>STEP①【データ貼付】!I45</f>
        <v>遠軽高</v>
      </c>
      <c r="N46" s="4">
        <f>STEP①【データ貼付】!J45</f>
        <v>1</v>
      </c>
      <c r="O46" s="4">
        <f>STEP①【データ貼付】!K45</f>
        <v>0</v>
      </c>
    </row>
    <row r="47" spans="1:15" hidden="1" x14ac:dyDescent="0.15">
      <c r="A47" s="4">
        <v>45</v>
      </c>
      <c r="B47" s="4" t="str">
        <f t="shared" si="0"/>
        <v>高校男子円盤投35</v>
      </c>
      <c r="C47" s="4" t="str">
        <f>J47&amp;COUNTIF($J$3:J47,J47)</f>
        <v>岡本大夢3</v>
      </c>
      <c r="D47" s="4" t="str">
        <f>STEP①【データ貼付】!D46&amp;STEP①【データ貼付】!E46</f>
        <v>高校男子円盤投</v>
      </c>
      <c r="E47" s="48">
        <f>STEP①【データ貼付】!G46+ROW()/1000000</f>
        <v>1533.000047</v>
      </c>
      <c r="F47" s="4">
        <f t="shared" si="1"/>
        <v>35</v>
      </c>
      <c r="G47" s="4" t="str">
        <f>STEP①【データ貼付】!A46</f>
        <v>選手権</v>
      </c>
      <c r="H47" s="4" t="str">
        <f>STEP①【データ貼付】!B46</f>
        <v>北見</v>
      </c>
      <c r="I47" s="4">
        <f>STEP①【データ貼付】!C46</f>
        <v>44325</v>
      </c>
      <c r="J47" s="4" t="str">
        <f>STEP①【データ貼付】!F46</f>
        <v>岡本大夢</v>
      </c>
      <c r="K47" s="47">
        <f>STEP①【データ貼付】!G46</f>
        <v>1533</v>
      </c>
      <c r="L47" s="4" t="str">
        <f>STEP①【データ貼付】!H46</f>
        <v>決</v>
      </c>
      <c r="M47" s="4" t="str">
        <f>STEP①【データ貼付】!I46</f>
        <v>遠軽高</v>
      </c>
      <c r="N47" s="4">
        <f>STEP①【データ貼付】!J46</f>
        <v>1</v>
      </c>
      <c r="O47" s="4">
        <f>STEP①【データ貼付】!K46</f>
        <v>0</v>
      </c>
    </row>
    <row r="48" spans="1:15" hidden="1" x14ac:dyDescent="0.15">
      <c r="A48" s="4">
        <v>46</v>
      </c>
      <c r="B48" s="4" t="str">
        <f t="shared" si="0"/>
        <v>高校男子砲丸投28</v>
      </c>
      <c r="C48" s="4" t="str">
        <f>J48&amp;COUNTIF($J$3:J48,J48)</f>
        <v>岡本大夢4</v>
      </c>
      <c r="D48" s="4" t="str">
        <f>STEP①【データ貼付】!D47&amp;STEP①【データ貼付】!E47</f>
        <v>高校男子砲丸投</v>
      </c>
      <c r="E48" s="48">
        <f>STEP①【データ貼付】!G47+ROW()/1000000</f>
        <v>687.00004799999999</v>
      </c>
      <c r="F48" s="4">
        <f t="shared" si="1"/>
        <v>28</v>
      </c>
      <c r="G48" s="4" t="str">
        <f>STEP①【データ貼付】!A47</f>
        <v>高体連ｵﾎｰﾂｸ支部</v>
      </c>
      <c r="H48" s="4" t="str">
        <f>STEP①【データ貼付】!B47</f>
        <v>北見</v>
      </c>
      <c r="I48" s="4">
        <f>STEP①【データ貼付】!C47</f>
        <v>44338</v>
      </c>
      <c r="J48" s="4" t="str">
        <f>STEP①【データ貼付】!F47</f>
        <v>岡本大夢</v>
      </c>
      <c r="K48" s="47">
        <f>STEP①【データ貼付】!G47</f>
        <v>687</v>
      </c>
      <c r="L48" s="4" t="str">
        <f>STEP①【データ貼付】!H47</f>
        <v>決</v>
      </c>
      <c r="M48" s="4" t="str">
        <f>STEP①【データ貼付】!I47</f>
        <v>遠軽高</v>
      </c>
      <c r="N48" s="4">
        <f>STEP①【データ貼付】!J47</f>
        <v>1</v>
      </c>
      <c r="O48" s="4">
        <f>STEP①【データ貼付】!K47</f>
        <v>0</v>
      </c>
    </row>
    <row r="49" spans="1:15" hidden="1" x14ac:dyDescent="0.15">
      <c r="A49" s="4">
        <v>47</v>
      </c>
      <c r="B49" s="4" t="str">
        <f t="shared" si="0"/>
        <v>一般男子円盤投2</v>
      </c>
      <c r="C49" s="4" t="str">
        <f>J49&amp;COUNTIF($J$3:J49,J49)</f>
        <v>加地優太1</v>
      </c>
      <c r="D49" s="4" t="str">
        <f>STEP①【データ貼付】!D48&amp;STEP①【データ貼付】!E48</f>
        <v>一般男子円盤投</v>
      </c>
      <c r="E49" s="48">
        <f>STEP①【データ貼付】!G48+ROW()/1000000</f>
        <v>3767.0000490000002</v>
      </c>
      <c r="F49" s="4">
        <f t="shared" si="1"/>
        <v>2</v>
      </c>
      <c r="G49" s="4" t="str">
        <f>STEP①【データ貼付】!A48</f>
        <v>北海道選手権</v>
      </c>
      <c r="H49" s="4" t="str">
        <f>STEP①【データ貼付】!B48</f>
        <v>釧路</v>
      </c>
      <c r="I49" s="4">
        <f>STEP①【データ貼付】!C48</f>
        <v>44430</v>
      </c>
      <c r="J49" s="4" t="str">
        <f>STEP①【データ貼付】!F48</f>
        <v>加地優太</v>
      </c>
      <c r="K49" s="47">
        <f>STEP①【データ貼付】!G48</f>
        <v>3767</v>
      </c>
      <c r="L49" s="4" t="str">
        <f>STEP①【データ貼付】!H48</f>
        <v>決</v>
      </c>
      <c r="M49" s="4" t="str">
        <f>STEP①【データ貼付】!I48</f>
        <v>北翔大</v>
      </c>
      <c r="N49" s="4">
        <f>STEP①【データ貼付】!J48</f>
        <v>4</v>
      </c>
      <c r="O49" s="4">
        <f>STEP①【データ貼付】!K48</f>
        <v>0</v>
      </c>
    </row>
    <row r="50" spans="1:15" hidden="1" x14ac:dyDescent="0.15">
      <c r="A50" s="4">
        <v>48</v>
      </c>
      <c r="B50" s="4" t="str">
        <f t="shared" si="0"/>
        <v>一般男子砲丸投3</v>
      </c>
      <c r="C50" s="4" t="str">
        <f>J50&amp;COUNTIF($J$3:J50,J50)</f>
        <v>加地優太2</v>
      </c>
      <c r="D50" s="4" t="str">
        <f>STEP①【データ貼付】!D49&amp;STEP①【データ貼付】!E49</f>
        <v>一般男子砲丸投</v>
      </c>
      <c r="E50" s="48">
        <f>STEP①【データ貼付】!G49+ROW()/1000000</f>
        <v>1391.0000500000001</v>
      </c>
      <c r="F50" s="4">
        <f t="shared" si="1"/>
        <v>3</v>
      </c>
      <c r="G50" s="4" t="str">
        <f>STEP①【データ貼付】!A49</f>
        <v>北海道選手権</v>
      </c>
      <c r="H50" s="4" t="str">
        <f>STEP①【データ貼付】!B49</f>
        <v>釧路</v>
      </c>
      <c r="I50" s="4">
        <f>STEP①【データ貼付】!C49</f>
        <v>44429</v>
      </c>
      <c r="J50" s="4" t="str">
        <f>STEP①【データ貼付】!F49</f>
        <v>加地優太</v>
      </c>
      <c r="K50" s="47">
        <f>STEP①【データ貼付】!G49</f>
        <v>1391</v>
      </c>
      <c r="L50" s="4" t="str">
        <f>STEP①【データ貼付】!H49</f>
        <v>決</v>
      </c>
      <c r="M50" s="4" t="str">
        <f>STEP①【データ貼付】!I49</f>
        <v>北翔大</v>
      </c>
      <c r="N50" s="4">
        <f>STEP①【データ貼付】!J49</f>
        <v>4</v>
      </c>
      <c r="O50" s="4">
        <f>STEP①【データ貼付】!K49</f>
        <v>0</v>
      </c>
    </row>
    <row r="51" spans="1:15" hidden="1" x14ac:dyDescent="0.15">
      <c r="A51" s="4">
        <v>49</v>
      </c>
      <c r="B51" s="4" t="str">
        <f t="shared" si="0"/>
        <v>高校男子ハンマー投6</v>
      </c>
      <c r="C51" s="4" t="str">
        <f>J51&amp;COUNTIF($J$3:J51,J51)</f>
        <v>加藤大雅1</v>
      </c>
      <c r="D51" s="4" t="str">
        <f>STEP①【データ貼付】!D50&amp;STEP①【データ貼付】!E50</f>
        <v>高校男子ハンマー投</v>
      </c>
      <c r="E51" s="48">
        <f>STEP①【データ貼付】!G50+ROW()/1000000</f>
        <v>3378.000051</v>
      </c>
      <c r="F51" s="4">
        <f t="shared" si="1"/>
        <v>6</v>
      </c>
      <c r="G51" s="4" t="str">
        <f>STEP①【データ貼付】!A50</f>
        <v>記録会第３戦</v>
      </c>
      <c r="H51" s="4" t="str">
        <f>STEP①【データ貼付】!B50</f>
        <v>北見</v>
      </c>
      <c r="I51" s="4">
        <f>STEP①【データ貼付】!C50</f>
        <v>44417</v>
      </c>
      <c r="J51" s="4" t="str">
        <f>STEP①【データ貼付】!F50</f>
        <v>加藤大雅</v>
      </c>
      <c r="K51" s="47">
        <f>STEP①【データ貼付】!G50</f>
        <v>3378</v>
      </c>
      <c r="L51" s="4" t="str">
        <f>STEP①【データ貼付】!H50</f>
        <v>決</v>
      </c>
      <c r="M51" s="4" t="str">
        <f>STEP①【データ貼付】!I50</f>
        <v>遠軽高</v>
      </c>
      <c r="N51" s="4">
        <f>STEP①【データ貼付】!J50</f>
        <v>2</v>
      </c>
      <c r="O51" s="4">
        <f>STEP①【データ貼付】!K50</f>
        <v>0</v>
      </c>
    </row>
    <row r="52" spans="1:15" hidden="1" x14ac:dyDescent="0.15">
      <c r="A52" s="4">
        <v>50</v>
      </c>
      <c r="B52" s="4" t="str">
        <f t="shared" si="0"/>
        <v>高校男子円盤投36</v>
      </c>
      <c r="C52" s="4" t="str">
        <f>J52&amp;COUNTIF($J$3:J52,J52)</f>
        <v>加藤大雅2</v>
      </c>
      <c r="D52" s="4" t="str">
        <f>STEP①【データ貼付】!D51&amp;STEP①【データ貼付】!E51</f>
        <v>高校男子円盤投</v>
      </c>
      <c r="E52" s="48">
        <f>STEP①【データ貼付】!G51+ROW()/1000000</f>
        <v>1502.0000520000001</v>
      </c>
      <c r="F52" s="4">
        <f t="shared" si="1"/>
        <v>36</v>
      </c>
      <c r="G52" s="4" t="str">
        <f>STEP①【データ貼付】!A51</f>
        <v>混成記録会</v>
      </c>
      <c r="H52" s="4" t="str">
        <f>STEP①【データ貼付】!B51</f>
        <v>網走</v>
      </c>
      <c r="I52" s="4">
        <f>STEP①【データ貼付】!C51</f>
        <v>44486</v>
      </c>
      <c r="J52" s="4" t="str">
        <f>STEP①【データ貼付】!F51</f>
        <v>加藤大雅</v>
      </c>
      <c r="K52" s="47">
        <f>STEP①【データ貼付】!G51</f>
        <v>1502</v>
      </c>
      <c r="L52" s="4" t="str">
        <f>STEP①【データ貼付】!H51</f>
        <v>決</v>
      </c>
      <c r="M52" s="4" t="str">
        <f>STEP①【データ貼付】!I51</f>
        <v>遠軽高</v>
      </c>
      <c r="N52" s="4">
        <f>STEP①【データ貼付】!J51</f>
        <v>2</v>
      </c>
      <c r="O52" s="4">
        <f>STEP①【データ貼付】!K51</f>
        <v>0</v>
      </c>
    </row>
    <row r="53" spans="1:15" hidden="1" x14ac:dyDescent="0.15">
      <c r="A53" s="4">
        <v>51</v>
      </c>
      <c r="B53" s="4" t="str">
        <f t="shared" si="0"/>
        <v>中学男子走幅跳6</v>
      </c>
      <c r="C53" s="4" t="str">
        <f>J53&amp;COUNTIF($J$3:J53,J53)</f>
        <v>加藤遼太1</v>
      </c>
      <c r="D53" s="4" t="str">
        <f>STEP①【データ貼付】!D52&amp;STEP①【データ貼付】!E52</f>
        <v>中学男子走幅跳</v>
      </c>
      <c r="E53" s="48">
        <f>STEP①【データ貼付】!G52+ROW()/1000000</f>
        <v>554.00005299999998</v>
      </c>
      <c r="F53" s="4">
        <f t="shared" si="1"/>
        <v>6</v>
      </c>
      <c r="G53" s="4" t="str">
        <f>STEP①【データ貼付】!A52</f>
        <v>秋季陸上</v>
      </c>
      <c r="H53" s="4" t="str">
        <f>STEP①【データ貼付】!B52</f>
        <v>網走</v>
      </c>
      <c r="I53" s="4">
        <f>STEP①【データ貼付】!C52</f>
        <v>44479</v>
      </c>
      <c r="J53" s="4" t="str">
        <f>STEP①【データ貼付】!F52</f>
        <v>加藤遼太</v>
      </c>
      <c r="K53" s="47">
        <f>STEP①【データ貼付】!G52</f>
        <v>554</v>
      </c>
      <c r="L53" s="4" t="str">
        <f>STEP①【データ貼付】!H52</f>
        <v>決</v>
      </c>
      <c r="M53" s="4" t="str">
        <f>STEP①【データ貼付】!I52</f>
        <v>北見光西中</v>
      </c>
      <c r="N53" s="4">
        <f>STEP①【データ貼付】!J52</f>
        <v>2</v>
      </c>
      <c r="O53" s="4">
        <f>STEP①【データ貼付】!K52</f>
        <v>5.6</v>
      </c>
    </row>
    <row r="54" spans="1:15" hidden="1" x14ac:dyDescent="0.15">
      <c r="A54" s="4">
        <v>52</v>
      </c>
      <c r="B54" s="4" t="str">
        <f t="shared" si="0"/>
        <v>小学男子ハンマー投22</v>
      </c>
      <c r="C54" s="4" t="str">
        <f>J54&amp;COUNTIF($J$3:J54,J54)</f>
        <v>可児優我1</v>
      </c>
      <c r="D54" s="4" t="str">
        <f>STEP①【データ貼付】!D53&amp;STEP①【データ貼付】!E53</f>
        <v>小学男子ハンマー投</v>
      </c>
      <c r="E54" s="48">
        <f>STEP①【データ貼付】!G53+ROW()/1000000</f>
        <v>593.00005399999998</v>
      </c>
      <c r="F54" s="4">
        <f t="shared" si="1"/>
        <v>22</v>
      </c>
      <c r="G54" s="4" t="str">
        <f>STEP①【データ貼付】!A53</f>
        <v>美幌記録会</v>
      </c>
      <c r="H54" s="4" t="str">
        <f>STEP①【データ貼付】!B53</f>
        <v>美幌</v>
      </c>
      <c r="I54" s="4">
        <f>STEP①【データ貼付】!C53</f>
        <v>44472</v>
      </c>
      <c r="J54" s="4" t="str">
        <f>STEP①【データ貼付】!F53</f>
        <v>可児優我</v>
      </c>
      <c r="K54" s="47">
        <f>STEP①【データ貼付】!G53</f>
        <v>593</v>
      </c>
      <c r="L54" s="4" t="str">
        <f>STEP①【データ貼付】!H53</f>
        <v>決</v>
      </c>
      <c r="M54" s="4" t="str">
        <f>STEP①【データ貼付】!I53</f>
        <v>知床斜里S-1</v>
      </c>
      <c r="N54" s="4">
        <f>STEP①【データ貼付】!J53</f>
        <v>3</v>
      </c>
      <c r="O54" s="4">
        <f>STEP①【データ貼付】!K53</f>
        <v>0</v>
      </c>
    </row>
    <row r="55" spans="1:15" hidden="1" x14ac:dyDescent="0.15">
      <c r="A55" s="4">
        <v>53</v>
      </c>
      <c r="B55" s="4" t="str">
        <f t="shared" si="0"/>
        <v>小学男子走幅跳23</v>
      </c>
      <c r="C55" s="4" t="str">
        <f>J55&amp;COUNTIF($J$3:J55,J55)</f>
        <v>河野大希1</v>
      </c>
      <c r="D55" s="4" t="str">
        <f>STEP①【データ貼付】!D54&amp;STEP①【データ貼付】!E54</f>
        <v>小学男子走幅跳</v>
      </c>
      <c r="E55" s="48">
        <f>STEP①【データ貼付】!G54+ROW()/1000000</f>
        <v>281.00005499999997</v>
      </c>
      <c r="F55" s="4">
        <f t="shared" si="1"/>
        <v>23</v>
      </c>
      <c r="G55" s="4" t="str">
        <f>STEP①【データ貼付】!A54</f>
        <v>美幌記録会</v>
      </c>
      <c r="H55" s="4" t="str">
        <f>STEP①【データ貼付】!B54</f>
        <v>美幌</v>
      </c>
      <c r="I55" s="4">
        <f>STEP①【データ貼付】!C54</f>
        <v>44472</v>
      </c>
      <c r="J55" s="4" t="str">
        <f>STEP①【データ貼付】!F54</f>
        <v>河野大希</v>
      </c>
      <c r="K55" s="47">
        <f>STEP①【データ貼付】!G54</f>
        <v>281</v>
      </c>
      <c r="L55" s="4" t="str">
        <f>STEP①【データ貼付】!H54</f>
        <v>決</v>
      </c>
      <c r="M55" s="4" t="str">
        <f>STEP①【データ貼付】!I54</f>
        <v>ｵﾎｰﾂｸｷｯｽﾞ</v>
      </c>
      <c r="N55" s="4">
        <f>STEP①【データ貼付】!J54</f>
        <v>4</v>
      </c>
      <c r="O55" s="4">
        <f>STEP①【データ貼付】!K54</f>
        <v>0</v>
      </c>
    </row>
    <row r="56" spans="1:15" hidden="1" x14ac:dyDescent="0.15">
      <c r="A56" s="4">
        <v>54</v>
      </c>
      <c r="B56" s="4" t="str">
        <f t="shared" si="0"/>
        <v>高校女子走幅跳21</v>
      </c>
      <c r="C56" s="4" t="str">
        <f>J56&amp;COUNTIF($J$3:J56,J56)</f>
        <v>花本紗依1</v>
      </c>
      <c r="D56" s="4" t="str">
        <f>STEP①【データ貼付】!D55&amp;STEP①【データ貼付】!E55</f>
        <v>高校女子走幅跳</v>
      </c>
      <c r="E56" s="48">
        <f>STEP①【データ貼付】!G55+ROW()/1000000</f>
        <v>376.00005599999997</v>
      </c>
      <c r="F56" s="4">
        <f t="shared" si="1"/>
        <v>21</v>
      </c>
      <c r="G56" s="4" t="str">
        <f>STEP①【データ貼付】!A55</f>
        <v>高体連ｵﾎｰﾂｸ支部</v>
      </c>
      <c r="H56" s="4" t="str">
        <f>STEP①【データ貼付】!B55</f>
        <v>北見</v>
      </c>
      <c r="I56" s="4">
        <f>STEP①【データ貼付】!C55</f>
        <v>44336</v>
      </c>
      <c r="J56" s="4" t="str">
        <f>STEP①【データ貼付】!F55</f>
        <v>花本紗依</v>
      </c>
      <c r="K56" s="47">
        <f>STEP①【データ貼付】!G55</f>
        <v>376</v>
      </c>
      <c r="L56" s="4" t="str">
        <f>STEP①【データ貼付】!H55</f>
        <v>決</v>
      </c>
      <c r="M56" s="4" t="str">
        <f>STEP①【データ貼付】!I55</f>
        <v>遠軽高</v>
      </c>
      <c r="N56" s="4">
        <f>STEP①【データ貼付】!J55</f>
        <v>2</v>
      </c>
      <c r="O56" s="4">
        <f>STEP①【データ貼付】!K55</f>
        <v>-0.1</v>
      </c>
    </row>
    <row r="57" spans="1:15" hidden="1" x14ac:dyDescent="0.15">
      <c r="A57" s="4">
        <v>55</v>
      </c>
      <c r="B57" s="4" t="str">
        <f t="shared" si="0"/>
        <v>高校女子三段跳5</v>
      </c>
      <c r="C57" s="4" t="str">
        <f>J57&amp;COUNTIF($J$3:J57,J57)</f>
        <v>改元希1</v>
      </c>
      <c r="D57" s="4" t="str">
        <f>STEP①【データ貼付】!D56&amp;STEP①【データ貼付】!E56</f>
        <v>高校女子三段跳</v>
      </c>
      <c r="E57" s="48">
        <f>STEP①【データ貼付】!G56+ROW()/1000000</f>
        <v>1031.000057</v>
      </c>
      <c r="F57" s="4">
        <f t="shared" si="1"/>
        <v>5</v>
      </c>
      <c r="G57" s="4" t="str">
        <f>STEP①【データ貼付】!A56</f>
        <v>秋季陸上</v>
      </c>
      <c r="H57" s="4" t="str">
        <f>STEP①【データ貼付】!B56</f>
        <v>網走</v>
      </c>
      <c r="I57" s="4">
        <f>STEP①【データ貼付】!C56</f>
        <v>44479</v>
      </c>
      <c r="J57" s="4" t="str">
        <f>STEP①【データ貼付】!F56</f>
        <v>改元希</v>
      </c>
      <c r="K57" s="47">
        <f>STEP①【データ貼付】!G56</f>
        <v>1031</v>
      </c>
      <c r="L57" s="4" t="str">
        <f>STEP①【データ貼付】!H56</f>
        <v>決</v>
      </c>
      <c r="M57" s="4" t="str">
        <f>STEP①【データ貼付】!I56</f>
        <v>網走南ヶ丘高</v>
      </c>
      <c r="N57" s="4">
        <f>STEP①【データ貼付】!J56</f>
        <v>1</v>
      </c>
      <c r="O57" s="4">
        <f>STEP①【データ貼付】!K56</f>
        <v>5.3</v>
      </c>
    </row>
    <row r="58" spans="1:15" hidden="1" x14ac:dyDescent="0.15">
      <c r="A58" s="4">
        <v>56</v>
      </c>
      <c r="B58" s="4" t="str">
        <f t="shared" si="0"/>
        <v>高校女子走幅跳3</v>
      </c>
      <c r="C58" s="4" t="str">
        <f>J58&amp;COUNTIF($J$3:J58,J58)</f>
        <v>改元希2</v>
      </c>
      <c r="D58" s="4" t="str">
        <f>STEP①【データ貼付】!D57&amp;STEP①【データ貼付】!E57</f>
        <v>高校女子走幅跳</v>
      </c>
      <c r="E58" s="48">
        <f>STEP①【データ貼付】!G57+ROW()/1000000</f>
        <v>506.00005800000002</v>
      </c>
      <c r="F58" s="4">
        <f t="shared" si="1"/>
        <v>3</v>
      </c>
      <c r="G58" s="4" t="str">
        <f>STEP①【データ貼付】!A57</f>
        <v>高体連ｵﾎｰﾂｸ支部</v>
      </c>
      <c r="H58" s="4" t="str">
        <f>STEP①【データ貼付】!B57</f>
        <v>網走</v>
      </c>
      <c r="I58" s="4">
        <f>STEP①【データ貼付】!C57</f>
        <v>44428</v>
      </c>
      <c r="J58" s="4" t="str">
        <f>STEP①【データ貼付】!F57</f>
        <v>改元希</v>
      </c>
      <c r="K58" s="47">
        <f>STEP①【データ貼付】!G57</f>
        <v>506</v>
      </c>
      <c r="L58" s="4" t="str">
        <f>STEP①【データ貼付】!H57</f>
        <v>決</v>
      </c>
      <c r="M58" s="4" t="str">
        <f>STEP①【データ貼付】!I57</f>
        <v>網走南ヶ丘高</v>
      </c>
      <c r="N58" s="4">
        <f>STEP①【データ貼付】!J57</f>
        <v>1</v>
      </c>
      <c r="O58" s="4">
        <f>STEP①【データ貼付】!K57</f>
        <v>2.7</v>
      </c>
    </row>
    <row r="59" spans="1:15" hidden="1" x14ac:dyDescent="0.15">
      <c r="A59" s="4">
        <v>57</v>
      </c>
      <c r="B59" s="4" t="str">
        <f t="shared" si="0"/>
        <v>一般男子走幅跳1</v>
      </c>
      <c r="C59" s="4" t="str">
        <f>J59&amp;COUNTIF($J$3:J59,J59)</f>
        <v>外川天寿1</v>
      </c>
      <c r="D59" s="4" t="str">
        <f>STEP①【データ貼付】!D58&amp;STEP①【データ貼付】!E58</f>
        <v>一般男子走幅跳</v>
      </c>
      <c r="E59" s="48">
        <f>STEP①【データ貼付】!G58+ROW()/1000000</f>
        <v>772.00005899999996</v>
      </c>
      <c r="F59" s="4">
        <f t="shared" si="1"/>
        <v>1</v>
      </c>
      <c r="G59" s="4" t="str">
        <f>STEP①【データ貼付】!A58</f>
        <v>秋季陸上</v>
      </c>
      <c r="H59" s="4" t="str">
        <f>STEP①【データ貼付】!B58</f>
        <v>網走</v>
      </c>
      <c r="I59" s="4">
        <f>STEP①【データ貼付】!C58</f>
        <v>44478</v>
      </c>
      <c r="J59" s="4" t="str">
        <f>STEP①【データ貼付】!F58</f>
        <v>外川天寿</v>
      </c>
      <c r="K59" s="47">
        <f>STEP①【データ貼付】!G58</f>
        <v>772</v>
      </c>
      <c r="L59" s="4" t="str">
        <f>STEP①【データ貼付】!H58</f>
        <v>決</v>
      </c>
      <c r="M59" s="4" t="str">
        <f>STEP①【データ貼付】!I58</f>
        <v>ジャンプライズ</v>
      </c>
      <c r="N59" s="4" t="str">
        <f>STEP①【データ貼付】!J58</f>
        <v>般</v>
      </c>
      <c r="O59" s="4">
        <f>STEP①【データ貼付】!K58</f>
        <v>2.1</v>
      </c>
    </row>
    <row r="60" spans="1:15" hidden="1" x14ac:dyDescent="0.15">
      <c r="A60" s="4">
        <v>58</v>
      </c>
      <c r="B60" s="4" t="str">
        <f t="shared" si="0"/>
        <v>中学女子走幅跳11</v>
      </c>
      <c r="C60" s="4" t="str">
        <f>J60&amp;COUNTIF($J$3:J60,J60)</f>
        <v>角みちる1</v>
      </c>
      <c r="D60" s="4" t="str">
        <f>STEP①【データ貼付】!D59&amp;STEP①【データ貼付】!E59</f>
        <v>中学女子走幅跳</v>
      </c>
      <c r="E60" s="48">
        <f>STEP①【データ貼付】!G59+ROW()/1000000</f>
        <v>423.00006000000002</v>
      </c>
      <c r="F60" s="4">
        <f t="shared" si="1"/>
        <v>11</v>
      </c>
      <c r="G60" s="4" t="str">
        <f>STEP①【データ貼付】!A59</f>
        <v>中体連</v>
      </c>
      <c r="H60" s="4" t="str">
        <f>STEP①【データ貼付】!B59</f>
        <v>北見</v>
      </c>
      <c r="I60" s="4">
        <f>STEP①【データ貼付】!C59</f>
        <v>44358</v>
      </c>
      <c r="J60" s="4" t="str">
        <f>STEP①【データ貼付】!F59</f>
        <v>角みちる</v>
      </c>
      <c r="K60" s="47">
        <f>STEP①【データ貼付】!G59</f>
        <v>423</v>
      </c>
      <c r="L60" s="4" t="str">
        <f>STEP①【データ貼付】!H59</f>
        <v>決</v>
      </c>
      <c r="M60" s="4" t="str">
        <f>STEP①【データ貼付】!I59</f>
        <v>北見東陵中</v>
      </c>
      <c r="N60" s="4">
        <f>STEP①【データ貼付】!J59</f>
        <v>3</v>
      </c>
      <c r="O60" s="4">
        <f>STEP①【データ貼付】!K59</f>
        <v>0.9</v>
      </c>
    </row>
    <row r="61" spans="1:15" hidden="1" x14ac:dyDescent="0.15">
      <c r="A61" s="4">
        <v>59</v>
      </c>
      <c r="B61" s="4" t="str">
        <f t="shared" si="0"/>
        <v>中学男子走幅跳55</v>
      </c>
      <c r="C61" s="4" t="str">
        <f>J61&amp;COUNTIF($J$3:J61,J61)</f>
        <v>笠原泰雅1</v>
      </c>
      <c r="D61" s="4" t="str">
        <f>STEP①【データ貼付】!D60&amp;STEP①【データ貼付】!E60</f>
        <v>中学男子走幅跳</v>
      </c>
      <c r="E61" s="48">
        <f>STEP①【データ貼付】!G60+ROW()/1000000</f>
        <v>337.00006100000002</v>
      </c>
      <c r="F61" s="4">
        <f t="shared" si="1"/>
        <v>55</v>
      </c>
      <c r="G61" s="4" t="str">
        <f>STEP①【データ貼付】!A60</f>
        <v>記録会第２戦</v>
      </c>
      <c r="H61" s="4" t="str">
        <f>STEP①【データ貼付】!B60</f>
        <v>網走</v>
      </c>
      <c r="I61" s="4">
        <f>STEP①【データ貼付】!C60</f>
        <v>44394</v>
      </c>
      <c r="J61" s="4" t="str">
        <f>STEP①【データ貼付】!F60</f>
        <v>笠原泰雅</v>
      </c>
      <c r="K61" s="47">
        <f>STEP①【データ貼付】!G60</f>
        <v>337</v>
      </c>
      <c r="L61" s="4" t="str">
        <f>STEP①【データ貼付】!H60</f>
        <v>決</v>
      </c>
      <c r="M61" s="4" t="str">
        <f>STEP①【データ貼付】!I60</f>
        <v>北見北中</v>
      </c>
      <c r="N61" s="4">
        <f>STEP①【データ貼付】!J60</f>
        <v>2</v>
      </c>
      <c r="O61" s="4">
        <f>STEP①【データ貼付】!K60</f>
        <v>1.2</v>
      </c>
    </row>
    <row r="62" spans="1:15" hidden="1" x14ac:dyDescent="0.15">
      <c r="A62" s="4">
        <v>60</v>
      </c>
      <c r="B62" s="4" t="str">
        <f t="shared" si="0"/>
        <v>高校女子三段跳9</v>
      </c>
      <c r="C62" s="4" t="str">
        <f>J62&amp;COUNTIF($J$3:J62,J62)</f>
        <v>笠原優来1</v>
      </c>
      <c r="D62" s="4" t="str">
        <f>STEP①【データ貼付】!D61&amp;STEP①【データ貼付】!E61</f>
        <v>高校女子三段跳</v>
      </c>
      <c r="E62" s="48">
        <f>STEP①【データ貼付】!G61+ROW()/1000000</f>
        <v>925.00006199999996</v>
      </c>
      <c r="F62" s="4">
        <f t="shared" si="1"/>
        <v>9</v>
      </c>
      <c r="G62" s="4" t="str">
        <f>STEP①【データ貼付】!A61</f>
        <v>記録会第３戦</v>
      </c>
      <c r="H62" s="4" t="str">
        <f>STEP①【データ貼付】!B61</f>
        <v>北見</v>
      </c>
      <c r="I62" s="4">
        <f>STEP①【データ貼付】!C61</f>
        <v>44417</v>
      </c>
      <c r="J62" s="4" t="str">
        <f>STEP①【データ貼付】!F61</f>
        <v>笠原優来</v>
      </c>
      <c r="K62" s="47">
        <f>STEP①【データ貼付】!G61</f>
        <v>925</v>
      </c>
      <c r="L62" s="4" t="str">
        <f>STEP①【データ貼付】!H61</f>
        <v>決</v>
      </c>
      <c r="M62" s="4" t="str">
        <f>STEP①【データ貼付】!I61</f>
        <v>北見北斗高</v>
      </c>
      <c r="N62" s="4">
        <f>STEP①【データ貼付】!J61</f>
        <v>1</v>
      </c>
      <c r="O62" s="4">
        <f>STEP①【データ貼付】!K61</f>
        <v>0.8</v>
      </c>
    </row>
    <row r="63" spans="1:15" hidden="1" x14ac:dyDescent="0.15">
      <c r="A63" s="4">
        <v>61</v>
      </c>
      <c r="B63" s="4" t="str">
        <f t="shared" si="0"/>
        <v>高校女子走幅跳14</v>
      </c>
      <c r="C63" s="4" t="str">
        <f>J63&amp;COUNTIF($J$3:J63,J63)</f>
        <v>笠原優来2</v>
      </c>
      <c r="D63" s="4" t="str">
        <f>STEP①【データ貼付】!D62&amp;STEP①【データ貼付】!E62</f>
        <v>高校女子走幅跳</v>
      </c>
      <c r="E63" s="48">
        <f>STEP①【データ貼付】!G62+ROW()/1000000</f>
        <v>452.00006300000001</v>
      </c>
      <c r="F63" s="4">
        <f t="shared" si="1"/>
        <v>14</v>
      </c>
      <c r="G63" s="4" t="str">
        <f>STEP①【データ貼付】!A62</f>
        <v>高体連ｵﾎｰﾂｸ支部</v>
      </c>
      <c r="H63" s="4" t="str">
        <f>STEP①【データ貼付】!B62</f>
        <v>網走</v>
      </c>
      <c r="I63" s="4">
        <f>STEP①【データ貼付】!C62</f>
        <v>44428</v>
      </c>
      <c r="J63" s="4" t="str">
        <f>STEP①【データ貼付】!F62</f>
        <v>笠原優来</v>
      </c>
      <c r="K63" s="47">
        <f>STEP①【データ貼付】!G62</f>
        <v>452</v>
      </c>
      <c r="L63" s="4" t="str">
        <f>STEP①【データ貼付】!H62</f>
        <v>決</v>
      </c>
      <c r="M63" s="4" t="str">
        <f>STEP①【データ貼付】!I62</f>
        <v>北見北斗高</v>
      </c>
      <c r="N63" s="4">
        <f>STEP①【データ貼付】!J62</f>
        <v>1</v>
      </c>
      <c r="O63" s="4">
        <f>STEP①【データ貼付】!K62</f>
        <v>1.5</v>
      </c>
    </row>
    <row r="64" spans="1:15" hidden="1" x14ac:dyDescent="0.15">
      <c r="A64" s="4">
        <v>62</v>
      </c>
      <c r="B64" s="4" t="str">
        <f t="shared" si="0"/>
        <v>高校男子三段跳13</v>
      </c>
      <c r="C64" s="4" t="str">
        <f>J64&amp;COUNTIF($J$3:J64,J64)</f>
        <v>株田貴敏1</v>
      </c>
      <c r="D64" s="4" t="str">
        <f>STEP①【データ貼付】!D63&amp;STEP①【データ貼付】!E63</f>
        <v>高校男子三段跳</v>
      </c>
      <c r="E64" s="48">
        <f>STEP①【データ貼付】!G63+ROW()/1000000</f>
        <v>1146.0000640000001</v>
      </c>
      <c r="F64" s="4">
        <f t="shared" si="1"/>
        <v>13</v>
      </c>
      <c r="G64" s="4" t="str">
        <f>STEP①【データ貼付】!A63</f>
        <v>高体連ｵﾎｰﾂｸ支部</v>
      </c>
      <c r="H64" s="4" t="str">
        <f>STEP①【データ貼付】!B63</f>
        <v>北見</v>
      </c>
      <c r="I64" s="4">
        <f>STEP①【データ貼付】!C63</f>
        <v>44338</v>
      </c>
      <c r="J64" s="4" t="str">
        <f>STEP①【データ貼付】!F63</f>
        <v>株田貴敏</v>
      </c>
      <c r="K64" s="47">
        <f>STEP①【データ貼付】!G63</f>
        <v>1146</v>
      </c>
      <c r="L64" s="4" t="str">
        <f>STEP①【データ貼付】!H63</f>
        <v>決</v>
      </c>
      <c r="M64" s="4" t="str">
        <f>STEP①【データ貼付】!I63</f>
        <v>網走桂陽高</v>
      </c>
      <c r="N64" s="4">
        <f>STEP①【データ貼付】!J63</f>
        <v>3</v>
      </c>
      <c r="O64" s="4">
        <f>STEP①【データ貼付】!K63</f>
        <v>-0.3</v>
      </c>
    </row>
    <row r="65" spans="1:15" hidden="1" x14ac:dyDescent="0.15">
      <c r="A65" s="4">
        <v>63</v>
      </c>
      <c r="B65" s="4" t="str">
        <f t="shared" si="0"/>
        <v>高校男子走幅跳16</v>
      </c>
      <c r="C65" s="4" t="str">
        <f>J65&amp;COUNTIF($J$3:J65,J65)</f>
        <v>株田貴敏2</v>
      </c>
      <c r="D65" s="4" t="str">
        <f>STEP①【データ貼付】!D64&amp;STEP①【データ貼付】!E64</f>
        <v>高校男子走幅跳</v>
      </c>
      <c r="E65" s="48">
        <f>STEP①【データ貼付】!G64+ROW()/1000000</f>
        <v>564.00006499999995</v>
      </c>
      <c r="F65" s="4">
        <f t="shared" si="1"/>
        <v>16</v>
      </c>
      <c r="G65" s="4" t="str">
        <f>STEP①【データ貼付】!A64</f>
        <v>高体連ｵﾎｰﾂｸ支部</v>
      </c>
      <c r="H65" s="4" t="str">
        <f>STEP①【データ貼付】!B64</f>
        <v>北見</v>
      </c>
      <c r="I65" s="4">
        <f>STEP①【データ貼付】!C64</f>
        <v>44336</v>
      </c>
      <c r="J65" s="4" t="str">
        <f>STEP①【データ貼付】!F64</f>
        <v>株田貴敏</v>
      </c>
      <c r="K65" s="47">
        <f>STEP①【データ貼付】!G64</f>
        <v>564</v>
      </c>
      <c r="L65" s="4" t="str">
        <f>STEP①【データ貼付】!H64</f>
        <v>決</v>
      </c>
      <c r="M65" s="4" t="str">
        <f>STEP①【データ貼付】!I64</f>
        <v>網走桂陽高</v>
      </c>
      <c r="N65" s="4">
        <f>STEP①【データ貼付】!J64</f>
        <v>3</v>
      </c>
      <c r="O65" s="4">
        <f>STEP①【データ貼付】!K64</f>
        <v>-0.1</v>
      </c>
    </row>
    <row r="66" spans="1:15" hidden="1" x14ac:dyDescent="0.15">
      <c r="A66" s="4">
        <v>64</v>
      </c>
      <c r="B66" s="4" t="str">
        <f t="shared" si="0"/>
        <v>小学男子走幅跳1</v>
      </c>
      <c r="C66" s="4" t="str">
        <f>J66&amp;COUNTIF($J$3:J66,J66)</f>
        <v>鎌田亜津煌1</v>
      </c>
      <c r="D66" s="4" t="str">
        <f>STEP①【データ貼付】!D65&amp;STEP①【データ貼付】!E65</f>
        <v>小学男子走幅跳</v>
      </c>
      <c r="E66" s="48">
        <f>STEP①【データ貼付】!G65+ROW()/1000000</f>
        <v>527.00006599999995</v>
      </c>
      <c r="F66" s="4">
        <f t="shared" si="1"/>
        <v>1</v>
      </c>
      <c r="G66" s="4" t="str">
        <f>STEP①【データ貼付】!A65</f>
        <v>美幌記録会</v>
      </c>
      <c r="H66" s="4" t="str">
        <f>STEP①【データ貼付】!B65</f>
        <v>美幌</v>
      </c>
      <c r="I66" s="4">
        <f>STEP①【データ貼付】!C65</f>
        <v>44472</v>
      </c>
      <c r="J66" s="4" t="str">
        <f>STEP①【データ貼付】!F65</f>
        <v>鎌田亜津煌</v>
      </c>
      <c r="K66" s="47">
        <f>STEP①【データ貼付】!G65</f>
        <v>527</v>
      </c>
      <c r="L66" s="4" t="str">
        <f>STEP①【データ貼付】!H65</f>
        <v>決</v>
      </c>
      <c r="M66" s="4" t="str">
        <f>STEP①【データ貼付】!I65</f>
        <v>知床斜里S-1</v>
      </c>
      <c r="N66" s="4">
        <f>STEP①【データ貼付】!J65</f>
        <v>6</v>
      </c>
      <c r="O66" s="4">
        <f>STEP①【データ貼付】!K65</f>
        <v>0</v>
      </c>
    </row>
    <row r="67" spans="1:15" hidden="1" x14ac:dyDescent="0.15">
      <c r="A67" s="4">
        <v>65</v>
      </c>
      <c r="B67" s="4" t="str">
        <f t="shared" si="0"/>
        <v>中学女子走幅跳31</v>
      </c>
      <c r="C67" s="4" t="str">
        <f>J67&amp;COUNTIF($J$3:J67,J67)</f>
        <v>鎌田絢萌1</v>
      </c>
      <c r="D67" s="4" t="str">
        <f>STEP①【データ貼付】!D66&amp;STEP①【データ貼付】!E66</f>
        <v>中学女子走幅跳</v>
      </c>
      <c r="E67" s="48">
        <f>STEP①【データ貼付】!G66+ROW()/1000000</f>
        <v>331.000067</v>
      </c>
      <c r="F67" s="4">
        <f t="shared" si="1"/>
        <v>31</v>
      </c>
      <c r="G67" s="4" t="str">
        <f>STEP①【データ貼付】!A66</f>
        <v>通信陸上</v>
      </c>
      <c r="H67" s="4" t="str">
        <f>STEP①【データ貼付】!B66</f>
        <v>網走</v>
      </c>
      <c r="I67" s="4">
        <f>STEP①【データ貼付】!C66</f>
        <v>44373</v>
      </c>
      <c r="J67" s="4" t="str">
        <f>STEP①【データ貼付】!F66</f>
        <v>鎌田絢萌</v>
      </c>
      <c r="K67" s="47">
        <f>STEP①【データ貼付】!G66</f>
        <v>331</v>
      </c>
      <c r="L67" s="4" t="str">
        <f>STEP①【データ貼付】!H66</f>
        <v>決</v>
      </c>
      <c r="M67" s="4" t="str">
        <f>STEP①【データ貼付】!I66</f>
        <v>斜里中</v>
      </c>
      <c r="N67" s="4">
        <f>STEP①【データ貼付】!J66</f>
        <v>3</v>
      </c>
      <c r="O67" s="4">
        <f>STEP①【データ貼付】!K66</f>
        <v>-1.8</v>
      </c>
    </row>
    <row r="68" spans="1:15" hidden="1" x14ac:dyDescent="0.15">
      <c r="A68" s="4">
        <v>66</v>
      </c>
      <c r="B68" s="4" t="str">
        <f t="shared" ref="B68:B131" si="2">D68&amp;F68</f>
        <v>高校男子やり投35</v>
      </c>
      <c r="C68" s="4" t="str">
        <f>J68&amp;COUNTIF($J$3:J68,J68)</f>
        <v>鎌田悠平1</v>
      </c>
      <c r="D68" s="4" t="str">
        <f>STEP①【データ貼付】!D67&amp;STEP①【データ貼付】!E67</f>
        <v>高校男子やり投</v>
      </c>
      <c r="E68" s="48">
        <f>STEP①【データ貼付】!G67+ROW()/1000000</f>
        <v>2022.0000680000001</v>
      </c>
      <c r="F68" s="4">
        <f t="shared" ref="F68:F131" si="3">SUMPRODUCT(($D$3:$D$600=D68)*($E$3:$E$600&gt;E68))+1</f>
        <v>35</v>
      </c>
      <c r="G68" s="4" t="str">
        <f>STEP①【データ貼付】!A67</f>
        <v>高体連ｵﾎｰﾂｸ支部</v>
      </c>
      <c r="H68" s="4" t="str">
        <f>STEP①【データ貼付】!B67</f>
        <v>網走</v>
      </c>
      <c r="I68" s="4">
        <f>STEP①【データ貼付】!C67</f>
        <v>44428</v>
      </c>
      <c r="J68" s="4" t="str">
        <f>STEP①【データ貼付】!F67</f>
        <v>鎌田悠平</v>
      </c>
      <c r="K68" s="47">
        <f>STEP①【データ貼付】!G67</f>
        <v>2022</v>
      </c>
      <c r="L68" s="4" t="str">
        <f>STEP①【データ貼付】!H67</f>
        <v>決</v>
      </c>
      <c r="M68" s="4" t="str">
        <f>STEP①【データ貼付】!I67</f>
        <v>北見柏陽高</v>
      </c>
      <c r="N68" s="4">
        <f>STEP①【データ貼付】!J67</f>
        <v>1</v>
      </c>
      <c r="O68" s="4">
        <f>STEP①【データ貼付】!K67</f>
        <v>0</v>
      </c>
    </row>
    <row r="69" spans="1:15" hidden="1" x14ac:dyDescent="0.15">
      <c r="A69" s="4">
        <v>67</v>
      </c>
      <c r="B69" s="4" t="str">
        <f t="shared" si="2"/>
        <v>高校男子砲丸投31</v>
      </c>
      <c r="C69" s="4" t="str">
        <f>J69&amp;COUNTIF($J$3:J69,J69)</f>
        <v>鎌田悠平2</v>
      </c>
      <c r="D69" s="4" t="str">
        <f>STEP①【データ貼付】!D68&amp;STEP①【データ貼付】!E68</f>
        <v>高校男子砲丸投</v>
      </c>
      <c r="E69" s="48">
        <f>STEP①【データ貼付】!G68+ROW()/1000000</f>
        <v>629.00006900000005</v>
      </c>
      <c r="F69" s="4">
        <f t="shared" si="3"/>
        <v>31</v>
      </c>
      <c r="G69" s="4" t="str">
        <f>STEP①【データ貼付】!A68</f>
        <v>記録会第３戦</v>
      </c>
      <c r="H69" s="4" t="str">
        <f>STEP①【データ貼付】!B68</f>
        <v>北見</v>
      </c>
      <c r="I69" s="4">
        <f>STEP①【データ貼付】!C68</f>
        <v>44417</v>
      </c>
      <c r="J69" s="4" t="str">
        <f>STEP①【データ貼付】!F68</f>
        <v>鎌田悠平</v>
      </c>
      <c r="K69" s="47">
        <f>STEP①【データ貼付】!G68</f>
        <v>629</v>
      </c>
      <c r="L69" s="4" t="str">
        <f>STEP①【データ貼付】!H68</f>
        <v>決</v>
      </c>
      <c r="M69" s="4" t="str">
        <f>STEP①【データ貼付】!I68</f>
        <v>北見柏陽高</v>
      </c>
      <c r="N69" s="4">
        <f>STEP①【データ貼付】!J68</f>
        <v>1</v>
      </c>
      <c r="O69" s="4">
        <f>STEP①【データ貼付】!K68</f>
        <v>0</v>
      </c>
    </row>
    <row r="70" spans="1:15" hidden="1" x14ac:dyDescent="0.15">
      <c r="A70" s="4">
        <v>68</v>
      </c>
      <c r="B70" s="4" t="str">
        <f t="shared" si="2"/>
        <v>小学男子砲丸投4</v>
      </c>
      <c r="C70" s="4" t="str">
        <f>J70&amp;COUNTIF($J$3:J70,J70)</f>
        <v>刈屋柊晴1</v>
      </c>
      <c r="D70" s="4" t="str">
        <f>STEP①【データ貼付】!D69&amp;STEP①【データ貼付】!E69</f>
        <v>小学男子砲丸投</v>
      </c>
      <c r="E70" s="48">
        <f>STEP①【データ貼付】!G69+ROW()/1000000</f>
        <v>541.00007000000005</v>
      </c>
      <c r="F70" s="4">
        <f t="shared" si="3"/>
        <v>4</v>
      </c>
      <c r="G70" s="4" t="str">
        <f>STEP①【データ貼付】!A69</f>
        <v>美幌記録会</v>
      </c>
      <c r="H70" s="4" t="str">
        <f>STEP①【データ貼付】!B69</f>
        <v>美幌</v>
      </c>
      <c r="I70" s="4">
        <f>STEP①【データ貼付】!C69</f>
        <v>44472</v>
      </c>
      <c r="J70" s="4" t="str">
        <f>STEP①【データ貼付】!F69</f>
        <v>刈屋柊晴</v>
      </c>
      <c r="K70" s="47">
        <f>STEP①【データ貼付】!G69</f>
        <v>541</v>
      </c>
      <c r="L70" s="4" t="str">
        <f>STEP①【データ貼付】!H69</f>
        <v>決</v>
      </c>
      <c r="M70" s="4" t="str">
        <f>STEP①【データ貼付】!I69</f>
        <v>ｵﾎｰﾂｸｷｯｽﾞ</v>
      </c>
      <c r="N70" s="4">
        <f>STEP①【データ貼付】!J69</f>
        <v>6</v>
      </c>
      <c r="O70" s="4">
        <f>STEP①【データ貼付】!K69</f>
        <v>0</v>
      </c>
    </row>
    <row r="71" spans="1:15" hidden="1" x14ac:dyDescent="0.15">
      <c r="A71" s="4">
        <v>69</v>
      </c>
      <c r="B71" s="4" t="str">
        <f t="shared" si="2"/>
        <v>高校男子砲丸投5</v>
      </c>
      <c r="C71" s="4" t="str">
        <f>J71&amp;COUNTIF($J$3:J71,J71)</f>
        <v>関谷楓花1</v>
      </c>
      <c r="D71" s="4" t="str">
        <f>STEP①【データ貼付】!D70&amp;STEP①【データ貼付】!E70</f>
        <v>高校男子砲丸投</v>
      </c>
      <c r="E71" s="48">
        <f>STEP①【データ貼付】!G70+ROW()/1000000</f>
        <v>1082.0000709999999</v>
      </c>
      <c r="F71" s="4">
        <f t="shared" si="3"/>
        <v>5</v>
      </c>
      <c r="G71" s="4" t="str">
        <f>STEP①【データ貼付】!A70</f>
        <v>中学新人</v>
      </c>
      <c r="H71" s="4" t="str">
        <f>STEP①【データ貼付】!B70</f>
        <v>北見</v>
      </c>
      <c r="I71" s="4">
        <f>STEP①【データ貼付】!C70</f>
        <v>44429</v>
      </c>
      <c r="J71" s="4" t="str">
        <f>STEP①【データ貼付】!F70</f>
        <v>関谷楓花</v>
      </c>
      <c r="K71" s="47">
        <f>STEP①【データ貼付】!G70</f>
        <v>1082</v>
      </c>
      <c r="L71" s="4" t="str">
        <f>STEP①【データ貼付】!H70</f>
        <v>決</v>
      </c>
      <c r="M71" s="4" t="str">
        <f>STEP①【データ貼付】!I70</f>
        <v>北見常呂中</v>
      </c>
      <c r="N71" s="4">
        <f>STEP①【データ貼付】!J70</f>
        <v>2</v>
      </c>
      <c r="O71" s="4">
        <f>STEP①【データ貼付】!K70</f>
        <v>0</v>
      </c>
    </row>
    <row r="72" spans="1:15" hidden="1" x14ac:dyDescent="0.15">
      <c r="A72" s="4">
        <v>70</v>
      </c>
      <c r="B72" s="4" t="str">
        <f t="shared" si="2"/>
        <v>高校男子砲丸投16</v>
      </c>
      <c r="C72" s="4" t="str">
        <f>J72&amp;COUNTIF($J$3:J72,J72)</f>
        <v>関野寛大1</v>
      </c>
      <c r="D72" s="4" t="str">
        <f>STEP①【データ貼付】!D71&amp;STEP①【データ貼付】!E71</f>
        <v>高校男子砲丸投</v>
      </c>
      <c r="E72" s="48">
        <f>STEP①【データ貼付】!G71+ROW()/1000000</f>
        <v>889.00007200000005</v>
      </c>
      <c r="F72" s="4">
        <f t="shared" si="3"/>
        <v>16</v>
      </c>
      <c r="G72" s="4" t="str">
        <f>STEP①【データ貼付】!A71</f>
        <v>高体連ｵﾎｰﾂｸ支部</v>
      </c>
      <c r="H72" s="4" t="str">
        <f>STEP①【データ貼付】!B71</f>
        <v>北見</v>
      </c>
      <c r="I72" s="4">
        <f>STEP①【データ貼付】!C71</f>
        <v>44338</v>
      </c>
      <c r="J72" s="4" t="str">
        <f>STEP①【データ貼付】!F71</f>
        <v>関野寛大</v>
      </c>
      <c r="K72" s="47">
        <f>STEP①【データ貼付】!G71</f>
        <v>889</v>
      </c>
      <c r="L72" s="4" t="str">
        <f>STEP①【データ貼付】!H71</f>
        <v>決</v>
      </c>
      <c r="M72" s="4" t="str">
        <f>STEP①【データ貼付】!I71</f>
        <v>北見商業高</v>
      </c>
      <c r="N72" s="4">
        <f>STEP①【データ貼付】!J71</f>
        <v>3</v>
      </c>
      <c r="O72" s="4">
        <f>STEP①【データ貼付】!K71</f>
        <v>0</v>
      </c>
    </row>
    <row r="73" spans="1:15" hidden="1" x14ac:dyDescent="0.15">
      <c r="A73" s="4">
        <v>71</v>
      </c>
      <c r="B73" s="4" t="str">
        <f t="shared" si="2"/>
        <v>小学女子走幅跳3</v>
      </c>
      <c r="C73" s="4" t="str">
        <f>J73&amp;COUNTIF($J$3:J73,J73)</f>
        <v>丸井椿1</v>
      </c>
      <c r="D73" s="4" t="str">
        <f>STEP①【データ貼付】!D72&amp;STEP①【データ貼付】!E72</f>
        <v>小学女子走幅跳</v>
      </c>
      <c r="E73" s="48">
        <f>STEP①【データ貼付】!G72+ROW()/1000000</f>
        <v>379.00007299999999</v>
      </c>
      <c r="F73" s="4">
        <f t="shared" si="3"/>
        <v>3</v>
      </c>
      <c r="G73" s="4" t="str">
        <f>STEP①【データ貼付】!A72</f>
        <v>美幌記録会</v>
      </c>
      <c r="H73" s="4" t="str">
        <f>STEP①【データ貼付】!B72</f>
        <v>美幌</v>
      </c>
      <c r="I73" s="4">
        <f>STEP①【データ貼付】!C72</f>
        <v>44472</v>
      </c>
      <c r="J73" s="4" t="str">
        <f>STEP①【データ貼付】!F72</f>
        <v>丸井椿</v>
      </c>
      <c r="K73" s="47">
        <f>STEP①【データ貼付】!G72</f>
        <v>379</v>
      </c>
      <c r="L73" s="4" t="str">
        <f>STEP①【データ貼付】!H72</f>
        <v>決</v>
      </c>
      <c r="M73" s="4" t="str">
        <f>STEP①【データ貼付】!I72</f>
        <v>知床斜里S-1</v>
      </c>
      <c r="N73" s="4">
        <f>STEP①【データ貼付】!J72</f>
        <v>5</v>
      </c>
      <c r="O73" s="4">
        <f>STEP①【データ貼付】!K72</f>
        <v>0</v>
      </c>
    </row>
    <row r="74" spans="1:15" hidden="1" x14ac:dyDescent="0.15">
      <c r="A74" s="4">
        <v>72</v>
      </c>
      <c r="B74" s="4" t="str">
        <f t="shared" si="2"/>
        <v>小学男子走幅跳9</v>
      </c>
      <c r="C74" s="4" t="str">
        <f>J74&amp;COUNTIF($J$3:J74,J74)</f>
        <v>丸山翔生1</v>
      </c>
      <c r="D74" s="4" t="str">
        <f>STEP①【データ貼付】!D73&amp;STEP①【データ貼付】!E73</f>
        <v>小学男子走幅跳</v>
      </c>
      <c r="E74" s="48">
        <f>STEP①【データ貼付】!G73+ROW()/1000000</f>
        <v>350.00007399999998</v>
      </c>
      <c r="F74" s="4">
        <f t="shared" si="3"/>
        <v>9</v>
      </c>
      <c r="G74" s="4" t="str">
        <f>STEP①【データ貼付】!A73</f>
        <v>美幌記録会</v>
      </c>
      <c r="H74" s="4" t="str">
        <f>STEP①【データ貼付】!B73</f>
        <v>美幌</v>
      </c>
      <c r="I74" s="4">
        <f>STEP①【データ貼付】!C73</f>
        <v>44472</v>
      </c>
      <c r="J74" s="4" t="str">
        <f>STEP①【データ貼付】!F73</f>
        <v>丸山翔生</v>
      </c>
      <c r="K74" s="47">
        <f>STEP①【データ貼付】!G73</f>
        <v>350</v>
      </c>
      <c r="L74" s="4" t="str">
        <f>STEP①【データ貼付】!H73</f>
        <v>決</v>
      </c>
      <c r="M74" s="4" t="str">
        <f>STEP①【データ貼付】!I73</f>
        <v>ｵﾎｰﾂｸｷｯｽﾞ</v>
      </c>
      <c r="N74" s="4">
        <f>STEP①【データ貼付】!J73</f>
        <v>6</v>
      </c>
      <c r="O74" s="4">
        <f>STEP①【データ貼付】!K73</f>
        <v>0</v>
      </c>
    </row>
    <row r="75" spans="1:15" hidden="1" x14ac:dyDescent="0.15">
      <c r="A75" s="4">
        <v>73</v>
      </c>
      <c r="B75" s="4" t="str">
        <f t="shared" si="2"/>
        <v>中学男子走幅跳44</v>
      </c>
      <c r="C75" s="4" t="str">
        <f>J75&amp;COUNTIF($J$3:J75,J75)</f>
        <v>岩原右京1</v>
      </c>
      <c r="D75" s="4" t="str">
        <f>STEP①【データ貼付】!D74&amp;STEP①【データ貼付】!E74</f>
        <v>中学男子走幅跳</v>
      </c>
      <c r="E75" s="48">
        <f>STEP①【データ貼付】!G74+ROW()/1000000</f>
        <v>422.00007499999998</v>
      </c>
      <c r="F75" s="4">
        <f t="shared" si="3"/>
        <v>44</v>
      </c>
      <c r="G75" s="4" t="str">
        <f>STEP①【データ貼付】!A74</f>
        <v>中体連</v>
      </c>
      <c r="H75" s="4" t="str">
        <f>STEP①【データ貼付】!B74</f>
        <v>北見</v>
      </c>
      <c r="I75" s="4">
        <f>STEP①【データ貼付】!C74</f>
        <v>44358</v>
      </c>
      <c r="J75" s="4" t="str">
        <f>STEP①【データ貼付】!F74</f>
        <v>岩原右京</v>
      </c>
      <c r="K75" s="47">
        <f>STEP①【データ貼付】!G74</f>
        <v>422</v>
      </c>
      <c r="L75" s="4" t="str">
        <f>STEP①【データ貼付】!H74</f>
        <v>決</v>
      </c>
      <c r="M75" s="4" t="str">
        <f>STEP①【データ貼付】!I74</f>
        <v>大空女満別中</v>
      </c>
      <c r="N75" s="4">
        <f>STEP①【データ貼付】!J74</f>
        <v>3</v>
      </c>
      <c r="O75" s="4">
        <f>STEP①【データ貼付】!K74</f>
        <v>3.9</v>
      </c>
    </row>
    <row r="76" spans="1:15" hidden="1" x14ac:dyDescent="0.15">
      <c r="A76" s="4">
        <v>74</v>
      </c>
      <c r="B76" s="4" t="str">
        <f t="shared" si="2"/>
        <v>中学男子砲丸投5</v>
      </c>
      <c r="C76" s="4" t="str">
        <f>J76&amp;COUNTIF($J$3:J76,J76)</f>
        <v>岩崎鼓太郎1</v>
      </c>
      <c r="D76" s="4" t="str">
        <f>STEP①【データ貼付】!D75&amp;STEP①【データ貼付】!E75</f>
        <v>中学男子砲丸投</v>
      </c>
      <c r="E76" s="48">
        <f>STEP①【データ貼付】!G75+ROW()/1000000</f>
        <v>1044.000076</v>
      </c>
      <c r="F76" s="4">
        <f t="shared" si="3"/>
        <v>5</v>
      </c>
      <c r="G76" s="4" t="str">
        <f>STEP①【データ貼付】!A75</f>
        <v>秋季陸上</v>
      </c>
      <c r="H76" s="4" t="str">
        <f>STEP①【データ貼付】!B75</f>
        <v>網走</v>
      </c>
      <c r="I76" s="4">
        <f>STEP①【データ貼付】!C75</f>
        <v>44478</v>
      </c>
      <c r="J76" s="4" t="str">
        <f>STEP①【データ貼付】!F75</f>
        <v>岩崎鼓太郎</v>
      </c>
      <c r="K76" s="47">
        <f>STEP①【データ貼付】!G75</f>
        <v>1044</v>
      </c>
      <c r="L76" s="4" t="str">
        <f>STEP①【データ貼付】!H75</f>
        <v>決</v>
      </c>
      <c r="M76" s="4" t="str">
        <f>STEP①【データ貼付】!I75</f>
        <v>北見北光中</v>
      </c>
      <c r="N76" s="4">
        <f>STEP①【データ貼付】!J75</f>
        <v>2</v>
      </c>
      <c r="O76" s="4">
        <f>STEP①【データ貼付】!K75</f>
        <v>0</v>
      </c>
    </row>
    <row r="77" spans="1:15" hidden="1" x14ac:dyDescent="0.15">
      <c r="A77" s="4">
        <v>75</v>
      </c>
      <c r="B77" s="4" t="str">
        <f t="shared" si="2"/>
        <v>中学女子ｼﾞｬﾍﾞﾘｯｸｽﾛｰ14</v>
      </c>
      <c r="C77" s="4" t="str">
        <f>J77&amp;COUNTIF($J$3:J77,J77)</f>
        <v>岩村蒼依1</v>
      </c>
      <c r="D77" s="4" t="str">
        <f>STEP①【データ貼付】!D76&amp;STEP①【データ貼付】!E76</f>
        <v>中学女子ｼﾞｬﾍﾞﾘｯｸｽﾛｰ</v>
      </c>
      <c r="E77" s="48">
        <f>STEP①【データ貼付】!G76+ROW()/1000000</f>
        <v>1851.0000769999999</v>
      </c>
      <c r="F77" s="4">
        <f t="shared" si="3"/>
        <v>14</v>
      </c>
      <c r="G77" s="4" t="str">
        <f>STEP①【データ貼付】!A76</f>
        <v>秋季陸上</v>
      </c>
      <c r="H77" s="4" t="str">
        <f>STEP①【データ貼付】!B76</f>
        <v>網走</v>
      </c>
      <c r="I77" s="4">
        <f>STEP①【データ貼付】!C76</f>
        <v>44478</v>
      </c>
      <c r="J77" s="4" t="str">
        <f>STEP①【データ貼付】!F76</f>
        <v>岩村蒼依</v>
      </c>
      <c r="K77" s="47">
        <f>STEP①【データ貼付】!G76</f>
        <v>1851</v>
      </c>
      <c r="L77" s="4" t="str">
        <f>STEP①【データ貼付】!H76</f>
        <v>決</v>
      </c>
      <c r="M77" s="4" t="str">
        <f>STEP①【データ貼付】!I76</f>
        <v>斜里中</v>
      </c>
      <c r="N77" s="4">
        <f>STEP①【データ貼付】!J76</f>
        <v>2</v>
      </c>
      <c r="O77" s="4">
        <f>STEP①【データ貼付】!K76</f>
        <v>0</v>
      </c>
    </row>
    <row r="78" spans="1:15" hidden="1" x14ac:dyDescent="0.15">
      <c r="A78" s="4">
        <v>76</v>
      </c>
      <c r="B78" s="4" t="str">
        <f t="shared" si="2"/>
        <v>中学女子走幅跳29</v>
      </c>
      <c r="C78" s="4" t="str">
        <f>J78&amp;COUNTIF($J$3:J78,J78)</f>
        <v>岩村蒼依2</v>
      </c>
      <c r="D78" s="4" t="str">
        <f>STEP①【データ貼付】!D77&amp;STEP①【データ貼付】!E77</f>
        <v>中学女子走幅跳</v>
      </c>
      <c r="E78" s="48">
        <f>STEP①【データ貼付】!G77+ROW()/1000000</f>
        <v>335.00007799999997</v>
      </c>
      <c r="F78" s="4">
        <f t="shared" si="3"/>
        <v>29</v>
      </c>
      <c r="G78" s="4" t="str">
        <f>STEP①【データ貼付】!A77</f>
        <v>選手権</v>
      </c>
      <c r="H78" s="4" t="str">
        <f>STEP①【データ貼付】!B77</f>
        <v>北見</v>
      </c>
      <c r="I78" s="4">
        <f>STEP①【データ貼付】!C77</f>
        <v>44324</v>
      </c>
      <c r="J78" s="4" t="str">
        <f>STEP①【データ貼付】!F77</f>
        <v>岩村蒼依</v>
      </c>
      <c r="K78" s="47">
        <f>STEP①【データ貼付】!G77</f>
        <v>335</v>
      </c>
      <c r="L78" s="4" t="str">
        <f>STEP①【データ貼付】!H77</f>
        <v>決</v>
      </c>
      <c r="M78" s="4" t="str">
        <f>STEP①【データ貼付】!I77</f>
        <v>斜里中</v>
      </c>
      <c r="N78" s="4">
        <f>STEP①【データ貼付】!J77</f>
        <v>2</v>
      </c>
      <c r="O78" s="4">
        <f>STEP①【データ貼付】!K77</f>
        <v>1.8</v>
      </c>
    </row>
    <row r="79" spans="1:15" hidden="1" x14ac:dyDescent="0.15">
      <c r="A79" s="4">
        <v>77</v>
      </c>
      <c r="B79" s="4" t="str">
        <f t="shared" si="2"/>
        <v>小学男子ハンマー投11</v>
      </c>
      <c r="C79" s="4" t="str">
        <f>J79&amp;COUNTIF($J$3:J79,J79)</f>
        <v>旗手絢斗1</v>
      </c>
      <c r="D79" s="4" t="str">
        <f>STEP①【データ貼付】!D78&amp;STEP①【データ貼付】!E78</f>
        <v>小学男子ハンマー投</v>
      </c>
      <c r="E79" s="48">
        <f>STEP①【データ貼付】!G78+ROW()/1000000</f>
        <v>3132.0000789999999</v>
      </c>
      <c r="F79" s="4">
        <f t="shared" si="3"/>
        <v>11</v>
      </c>
      <c r="G79" s="4" t="str">
        <f>STEP①【データ貼付】!A78</f>
        <v>美幌記録会</v>
      </c>
      <c r="H79" s="4" t="str">
        <f>STEP①【データ貼付】!B78</f>
        <v>美幌</v>
      </c>
      <c r="I79" s="4">
        <f>STEP①【データ貼付】!C78</f>
        <v>44472</v>
      </c>
      <c r="J79" s="4" t="str">
        <f>STEP①【データ貼付】!F78</f>
        <v>旗手絢斗</v>
      </c>
      <c r="K79" s="47">
        <f>STEP①【データ貼付】!G78</f>
        <v>3132</v>
      </c>
      <c r="L79" s="4" t="str">
        <f>STEP①【データ貼付】!H78</f>
        <v>決</v>
      </c>
      <c r="M79" s="4" t="str">
        <f>STEP①【データ貼付】!I78</f>
        <v>ｵﾎｰﾂｸｷｯｽﾞ</v>
      </c>
      <c r="N79" s="4">
        <f>STEP①【データ貼付】!J78</f>
        <v>4</v>
      </c>
      <c r="O79" s="4">
        <f>STEP①【データ貼付】!K78</f>
        <v>0</v>
      </c>
    </row>
    <row r="80" spans="1:15" hidden="1" x14ac:dyDescent="0.15">
      <c r="A80" s="4">
        <v>78</v>
      </c>
      <c r="B80" s="4" t="str">
        <f t="shared" si="2"/>
        <v>小学男子走幅跳12</v>
      </c>
      <c r="C80" s="4" t="str">
        <f>J80&amp;COUNTIF($J$3:J80,J80)</f>
        <v>旗手絢斗2</v>
      </c>
      <c r="D80" s="4" t="str">
        <f>STEP①【データ貼付】!D79&amp;STEP①【データ貼付】!E79</f>
        <v>小学男子走幅跳</v>
      </c>
      <c r="E80" s="48">
        <f>STEP①【データ貼付】!G79+ROW()/1000000</f>
        <v>317.00008000000003</v>
      </c>
      <c r="F80" s="4">
        <f t="shared" si="3"/>
        <v>12</v>
      </c>
      <c r="G80" s="4" t="str">
        <f>STEP①【データ貼付】!A79</f>
        <v>美幌記録会</v>
      </c>
      <c r="H80" s="4" t="str">
        <f>STEP①【データ貼付】!B79</f>
        <v>美幌</v>
      </c>
      <c r="I80" s="4">
        <f>STEP①【データ貼付】!C79</f>
        <v>44472</v>
      </c>
      <c r="J80" s="4" t="str">
        <f>STEP①【データ貼付】!F79</f>
        <v>旗手絢斗</v>
      </c>
      <c r="K80" s="47">
        <f>STEP①【データ貼付】!G79</f>
        <v>317</v>
      </c>
      <c r="L80" s="4" t="str">
        <f>STEP①【データ貼付】!H79</f>
        <v>決</v>
      </c>
      <c r="M80" s="4" t="str">
        <f>STEP①【データ貼付】!I79</f>
        <v>ｵﾎｰﾂｸｷｯｽﾞ</v>
      </c>
      <c r="N80" s="4">
        <f>STEP①【データ貼付】!J79</f>
        <v>4</v>
      </c>
      <c r="O80" s="4">
        <f>STEP①【データ貼付】!K79</f>
        <v>0</v>
      </c>
    </row>
    <row r="81" spans="1:15" hidden="1" x14ac:dyDescent="0.15">
      <c r="A81" s="4">
        <v>79</v>
      </c>
      <c r="B81" s="4" t="str">
        <f t="shared" si="2"/>
        <v>中学男子砲丸投22</v>
      </c>
      <c r="C81" s="4" t="str">
        <f>J81&amp;COUNTIF($J$3:J81,J81)</f>
        <v>亀田悠生1</v>
      </c>
      <c r="D81" s="4" t="str">
        <f>STEP①【データ貼付】!D80&amp;STEP①【データ貼付】!E80</f>
        <v>中学男子砲丸投</v>
      </c>
      <c r="E81" s="48">
        <f>STEP①【データ貼付】!G80+ROW()/1000000</f>
        <v>743.00008100000002</v>
      </c>
      <c r="F81" s="4">
        <f t="shared" si="3"/>
        <v>22</v>
      </c>
      <c r="G81" s="4" t="str">
        <f>STEP①【データ貼付】!A80</f>
        <v>秋季陸上</v>
      </c>
      <c r="H81" s="4" t="str">
        <f>STEP①【データ貼付】!B80</f>
        <v>網走</v>
      </c>
      <c r="I81" s="4">
        <f>STEP①【データ貼付】!C80</f>
        <v>44478</v>
      </c>
      <c r="J81" s="4" t="str">
        <f>STEP①【データ貼付】!F80</f>
        <v>亀田悠生</v>
      </c>
      <c r="K81" s="47">
        <f>STEP①【データ貼付】!G80</f>
        <v>743</v>
      </c>
      <c r="L81" s="4" t="str">
        <f>STEP①【データ貼付】!H80</f>
        <v>決</v>
      </c>
      <c r="M81" s="4" t="str">
        <f>STEP①【データ貼付】!I80</f>
        <v>北見小泉中</v>
      </c>
      <c r="N81" s="4">
        <f>STEP①【データ貼付】!J80</f>
        <v>1</v>
      </c>
      <c r="O81" s="4">
        <f>STEP①【データ貼付】!K80</f>
        <v>0</v>
      </c>
    </row>
    <row r="82" spans="1:15" hidden="1" x14ac:dyDescent="0.15">
      <c r="A82" s="4">
        <v>80</v>
      </c>
      <c r="B82" s="4" t="str">
        <f t="shared" si="2"/>
        <v>中学男子走幅跳4</v>
      </c>
      <c r="C82" s="4" t="str">
        <f>J82&amp;COUNTIF($J$3:J82,J82)</f>
        <v>亀田怜苑1</v>
      </c>
      <c r="D82" s="4" t="str">
        <f>STEP①【データ貼付】!D81&amp;STEP①【データ貼付】!E81</f>
        <v>中学男子走幅跳</v>
      </c>
      <c r="E82" s="48">
        <f>STEP①【データ貼付】!G81+ROW()/1000000</f>
        <v>571.00008200000002</v>
      </c>
      <c r="F82" s="4">
        <f t="shared" si="3"/>
        <v>4</v>
      </c>
      <c r="G82" s="4" t="str">
        <f>STEP①【データ貼付】!A81</f>
        <v>選手権</v>
      </c>
      <c r="H82" s="4" t="str">
        <f>STEP①【データ貼付】!B81</f>
        <v>北見</v>
      </c>
      <c r="I82" s="4">
        <f>STEP①【データ貼付】!C81</f>
        <v>44324</v>
      </c>
      <c r="J82" s="4" t="str">
        <f>STEP①【データ貼付】!F81</f>
        <v>亀田怜苑</v>
      </c>
      <c r="K82" s="47">
        <f>STEP①【データ貼付】!G81</f>
        <v>571</v>
      </c>
      <c r="L82" s="4" t="str">
        <f>STEP①【データ貼付】!H81</f>
        <v>決</v>
      </c>
      <c r="M82" s="4" t="str">
        <f>STEP①【データ貼付】!I81</f>
        <v>北見小泉中</v>
      </c>
      <c r="N82" s="4">
        <f>STEP①【データ貼付】!J81</f>
        <v>3</v>
      </c>
      <c r="O82" s="4">
        <f>STEP①【データ貼付】!K81</f>
        <v>0</v>
      </c>
    </row>
    <row r="83" spans="1:15" hidden="1" x14ac:dyDescent="0.15">
      <c r="A83" s="4">
        <v>81</v>
      </c>
      <c r="B83" s="4" t="str">
        <f t="shared" si="2"/>
        <v>高校男子円盤投31</v>
      </c>
      <c r="C83" s="4" t="str">
        <f>J83&amp;COUNTIF($J$3:J83,J83)</f>
        <v>亀野龍成1</v>
      </c>
      <c r="D83" s="4" t="str">
        <f>STEP①【データ貼付】!D82&amp;STEP①【データ貼付】!E82</f>
        <v>高校男子円盤投</v>
      </c>
      <c r="E83" s="48">
        <f>STEP①【データ貼付】!G82+ROW()/1000000</f>
        <v>1802.0000829999999</v>
      </c>
      <c r="F83" s="4">
        <f t="shared" si="3"/>
        <v>31</v>
      </c>
      <c r="G83" s="4" t="str">
        <f>STEP①【データ貼付】!A82</f>
        <v>混成記録会</v>
      </c>
      <c r="H83" s="4" t="str">
        <f>STEP①【データ貼付】!B82</f>
        <v>網走</v>
      </c>
      <c r="I83" s="4">
        <f>STEP①【データ貼付】!C82</f>
        <v>44485</v>
      </c>
      <c r="J83" s="4" t="str">
        <f>STEP①【データ貼付】!F82</f>
        <v>亀野龍成</v>
      </c>
      <c r="K83" s="47">
        <f>STEP①【データ貼付】!G82</f>
        <v>1802</v>
      </c>
      <c r="L83" s="4" t="str">
        <f>STEP①【データ貼付】!H82</f>
        <v>決</v>
      </c>
      <c r="M83" s="4" t="str">
        <f>STEP①【データ貼付】!I82</f>
        <v>遠軽高</v>
      </c>
      <c r="N83" s="4">
        <f>STEP①【データ貼付】!J82</f>
        <v>2</v>
      </c>
      <c r="O83" s="4">
        <f>STEP①【データ貼付】!K82</f>
        <v>0</v>
      </c>
    </row>
    <row r="84" spans="1:15" hidden="1" x14ac:dyDescent="0.15">
      <c r="A84" s="4">
        <v>82</v>
      </c>
      <c r="B84" s="4" t="str">
        <f t="shared" si="2"/>
        <v>高校男子走幅跳10</v>
      </c>
      <c r="C84" s="4" t="str">
        <f>J84&amp;COUNTIF($J$3:J84,J84)</f>
        <v>亀野龍成2</v>
      </c>
      <c r="D84" s="4" t="str">
        <f>STEP①【データ貼付】!D83&amp;STEP①【データ貼付】!E83</f>
        <v>高校男子走幅跳</v>
      </c>
      <c r="E84" s="48">
        <f>STEP①【データ貼付】!G83+ROW()/1000000</f>
        <v>597.00008400000002</v>
      </c>
      <c r="F84" s="4">
        <f t="shared" si="3"/>
        <v>10</v>
      </c>
      <c r="G84" s="4" t="str">
        <f>STEP①【データ貼付】!A83</f>
        <v>高体連ｵﾎｰﾂｸ支部</v>
      </c>
      <c r="H84" s="4" t="str">
        <f>STEP①【データ貼付】!B83</f>
        <v>網走</v>
      </c>
      <c r="I84" s="4">
        <f>STEP①【データ貼付】!C83</f>
        <v>44428</v>
      </c>
      <c r="J84" s="4" t="str">
        <f>STEP①【データ貼付】!F83</f>
        <v>亀野龍成</v>
      </c>
      <c r="K84" s="47">
        <f>STEP①【データ貼付】!G83</f>
        <v>597</v>
      </c>
      <c r="L84" s="4" t="str">
        <f>STEP①【データ貼付】!H83</f>
        <v>決</v>
      </c>
      <c r="M84" s="4" t="str">
        <f>STEP①【データ貼付】!I83</f>
        <v>遠軽高</v>
      </c>
      <c r="N84" s="4">
        <f>STEP①【データ貼付】!J83</f>
        <v>2</v>
      </c>
      <c r="O84" s="4">
        <f>STEP①【データ貼付】!K83</f>
        <v>1.2</v>
      </c>
    </row>
    <row r="85" spans="1:15" hidden="1" x14ac:dyDescent="0.15">
      <c r="A85" s="4">
        <v>83</v>
      </c>
      <c r="B85" s="4" t="str">
        <f t="shared" si="2"/>
        <v>中学男子走幅跳39</v>
      </c>
      <c r="C85" s="4" t="str">
        <f>J85&amp;COUNTIF($J$3:J85,J85)</f>
        <v>菊地彪1</v>
      </c>
      <c r="D85" s="4" t="str">
        <f>STEP①【データ貼付】!D84&amp;STEP①【データ貼付】!E84</f>
        <v>中学男子走幅跳</v>
      </c>
      <c r="E85" s="48">
        <f>STEP①【データ貼付】!G84+ROW()/1000000</f>
        <v>437.00008500000001</v>
      </c>
      <c r="F85" s="4">
        <f t="shared" si="3"/>
        <v>39</v>
      </c>
      <c r="G85" s="4" t="str">
        <f>STEP①【データ貼付】!A84</f>
        <v>記録会第２戦</v>
      </c>
      <c r="H85" s="4" t="str">
        <f>STEP①【データ貼付】!B84</f>
        <v>網走</v>
      </c>
      <c r="I85" s="4">
        <f>STEP①【データ貼付】!C84</f>
        <v>44394</v>
      </c>
      <c r="J85" s="4" t="str">
        <f>STEP①【データ貼付】!F84</f>
        <v>菊地彪</v>
      </c>
      <c r="K85" s="47">
        <f>STEP①【データ貼付】!G84</f>
        <v>437</v>
      </c>
      <c r="L85" s="4" t="str">
        <f>STEP①【データ貼付】!H84</f>
        <v>決</v>
      </c>
      <c r="M85" s="4" t="str">
        <f>STEP①【データ貼付】!I84</f>
        <v>網走第一中</v>
      </c>
      <c r="N85" s="4">
        <f>STEP①【データ貼付】!J84</f>
        <v>1</v>
      </c>
      <c r="O85" s="4">
        <f>STEP①【データ貼付】!K84</f>
        <v>0.7</v>
      </c>
    </row>
    <row r="86" spans="1:15" hidden="1" x14ac:dyDescent="0.15">
      <c r="A86" s="4">
        <v>84</v>
      </c>
      <c r="B86" s="4" t="str">
        <f t="shared" si="2"/>
        <v>高校男子走幅跳17</v>
      </c>
      <c r="C86" s="4" t="str">
        <f>J86&amp;COUNTIF($J$3:J86,J86)</f>
        <v>菊地遥粋1</v>
      </c>
      <c r="D86" s="4" t="str">
        <f>STEP①【データ貼付】!D85&amp;STEP①【データ貼付】!E85</f>
        <v>高校男子走幅跳</v>
      </c>
      <c r="E86" s="48">
        <f>STEP①【データ貼付】!G85+ROW()/1000000</f>
        <v>558.00008600000001</v>
      </c>
      <c r="F86" s="4">
        <f t="shared" si="3"/>
        <v>17</v>
      </c>
      <c r="G86" s="4" t="str">
        <f>STEP①【データ貼付】!A85</f>
        <v>選手権</v>
      </c>
      <c r="H86" s="4" t="str">
        <f>STEP①【データ貼付】!B85</f>
        <v>北見</v>
      </c>
      <c r="I86" s="4">
        <f>STEP①【データ貼付】!C85</f>
        <v>44325</v>
      </c>
      <c r="J86" s="4" t="str">
        <f>STEP①【データ貼付】!F85</f>
        <v>菊地遥粋</v>
      </c>
      <c r="K86" s="47">
        <f>STEP①【データ貼付】!G85</f>
        <v>558</v>
      </c>
      <c r="L86" s="4" t="str">
        <f>STEP①【データ貼付】!H85</f>
        <v>決</v>
      </c>
      <c r="M86" s="4" t="str">
        <f>STEP①【データ貼付】!I85</f>
        <v>北見緑陵高</v>
      </c>
      <c r="N86" s="4">
        <f>STEP①【データ貼付】!J85</f>
        <v>2</v>
      </c>
      <c r="O86" s="4">
        <f>STEP①【データ貼付】!K85</f>
        <v>0.8</v>
      </c>
    </row>
    <row r="87" spans="1:15" hidden="1" x14ac:dyDescent="0.15">
      <c r="A87" s="4">
        <v>85</v>
      </c>
      <c r="B87" s="4" t="str">
        <f t="shared" si="2"/>
        <v>小学男子走幅跳15</v>
      </c>
      <c r="C87" s="4" t="str">
        <f>J87&amp;COUNTIF($J$3:J87,J87)</f>
        <v>吉田壮佑1</v>
      </c>
      <c r="D87" s="4" t="str">
        <f>STEP①【データ貼付】!D86&amp;STEP①【データ貼付】!E86</f>
        <v>小学男子走幅跳</v>
      </c>
      <c r="E87" s="48">
        <f>STEP①【データ貼付】!G86+ROW()/1000000</f>
        <v>303.00008700000001</v>
      </c>
      <c r="F87" s="4">
        <f t="shared" si="3"/>
        <v>15</v>
      </c>
      <c r="G87" s="4" t="str">
        <f>STEP①【データ貼付】!A86</f>
        <v>美幌記録会</v>
      </c>
      <c r="H87" s="4" t="str">
        <f>STEP①【データ貼付】!B86</f>
        <v>美幌</v>
      </c>
      <c r="I87" s="4">
        <f>STEP①【データ貼付】!C86</f>
        <v>44472</v>
      </c>
      <c r="J87" s="4" t="str">
        <f>STEP①【データ貼付】!F86</f>
        <v>吉田壮佑</v>
      </c>
      <c r="K87" s="47">
        <f>STEP①【データ貼付】!G86</f>
        <v>303</v>
      </c>
      <c r="L87" s="4" t="str">
        <f>STEP①【データ貼付】!H86</f>
        <v>決</v>
      </c>
      <c r="M87" s="4" t="str">
        <f>STEP①【データ貼付】!I86</f>
        <v>美幌RC</v>
      </c>
      <c r="N87" s="4">
        <f>STEP①【データ貼付】!J86</f>
        <v>5</v>
      </c>
      <c r="O87" s="4">
        <f>STEP①【データ貼付】!K86</f>
        <v>0</v>
      </c>
    </row>
    <row r="88" spans="1:15" hidden="1" x14ac:dyDescent="0.15">
      <c r="A88" s="4">
        <v>86</v>
      </c>
      <c r="B88" s="4" t="str">
        <f t="shared" si="2"/>
        <v>一般女子走幅跳1</v>
      </c>
      <c r="C88" s="4" t="str">
        <f>J88&amp;COUNTIF($J$3:J88,J88)</f>
        <v>吉田梨緒1</v>
      </c>
      <c r="D88" s="4" t="str">
        <f>STEP①【データ貼付】!D87&amp;STEP①【データ貼付】!E87</f>
        <v>一般女子走幅跳</v>
      </c>
      <c r="E88" s="48">
        <f>STEP①【データ貼付】!G87+ROW()/1000000</f>
        <v>378.00008800000001</v>
      </c>
      <c r="F88" s="4">
        <f t="shared" si="3"/>
        <v>1</v>
      </c>
      <c r="G88" s="4" t="str">
        <f>STEP①【データ貼付】!A87</f>
        <v>北海道選手権</v>
      </c>
      <c r="H88" s="4" t="str">
        <f>STEP①【データ貼付】!B87</f>
        <v>釧路</v>
      </c>
      <c r="I88" s="4">
        <f>STEP①【データ貼付】!C87</f>
        <v>44429</v>
      </c>
      <c r="J88" s="4" t="str">
        <f>STEP①【データ貼付】!F87</f>
        <v>吉田梨緒</v>
      </c>
      <c r="K88" s="47">
        <f>STEP①【データ貼付】!G87</f>
        <v>378</v>
      </c>
      <c r="L88" s="4" t="str">
        <f>STEP①【データ貼付】!H87</f>
        <v>決</v>
      </c>
      <c r="M88" s="4" t="str">
        <f>STEP①【データ貼付】!I87</f>
        <v>早稲田大</v>
      </c>
      <c r="N88" s="4">
        <f>STEP①【データ貼付】!J87</f>
        <v>3</v>
      </c>
      <c r="O88" s="4">
        <f>STEP①【データ貼付】!K87</f>
        <v>1.5</v>
      </c>
    </row>
    <row r="89" spans="1:15" hidden="1" x14ac:dyDescent="0.15">
      <c r="A89" s="4">
        <v>87</v>
      </c>
      <c r="B89" s="4" t="str">
        <f t="shared" si="2"/>
        <v>高校男子走幅跳28</v>
      </c>
      <c r="C89" s="4" t="str">
        <f>J89&amp;COUNTIF($J$3:J89,J89)</f>
        <v>吉野太陽1</v>
      </c>
      <c r="D89" s="4" t="str">
        <f>STEP①【データ貼付】!D88&amp;STEP①【データ貼付】!E88</f>
        <v>高校男子走幅跳</v>
      </c>
      <c r="E89" s="48">
        <f>STEP①【データ貼付】!G88+ROW()/1000000</f>
        <v>466.000089</v>
      </c>
      <c r="F89" s="4">
        <f t="shared" si="3"/>
        <v>28</v>
      </c>
      <c r="G89" s="4" t="str">
        <f>STEP①【データ貼付】!A88</f>
        <v>高体連ｵﾎｰﾂｸ支部</v>
      </c>
      <c r="H89" s="4" t="str">
        <f>STEP①【データ貼付】!B88</f>
        <v>北見</v>
      </c>
      <c r="I89" s="4">
        <f>STEP①【データ貼付】!C88</f>
        <v>44336</v>
      </c>
      <c r="J89" s="4" t="str">
        <f>STEP①【データ貼付】!F88</f>
        <v>吉野太陽</v>
      </c>
      <c r="K89" s="47">
        <f>STEP①【データ貼付】!G88</f>
        <v>466</v>
      </c>
      <c r="L89" s="4" t="str">
        <f>STEP①【データ貼付】!H88</f>
        <v>決</v>
      </c>
      <c r="M89" s="4" t="str">
        <f>STEP①【データ貼付】!I88</f>
        <v>北見柏陽高</v>
      </c>
      <c r="N89" s="4">
        <f>STEP①【データ貼付】!J88</f>
        <v>2</v>
      </c>
      <c r="O89" s="4">
        <f>STEP①【データ貼付】!K88</f>
        <v>2.9</v>
      </c>
    </row>
    <row r="90" spans="1:15" hidden="1" x14ac:dyDescent="0.15">
      <c r="A90" s="4">
        <v>88</v>
      </c>
      <c r="B90" s="4" t="str">
        <f t="shared" si="2"/>
        <v>中学男子走幅跳52</v>
      </c>
      <c r="C90" s="4" t="str">
        <f>J90&amp;COUNTIF($J$3:J90,J90)</f>
        <v>久保田佑侍1</v>
      </c>
      <c r="D90" s="4" t="str">
        <f>STEP①【データ貼付】!D89&amp;STEP①【データ貼付】!E89</f>
        <v>中学男子走幅跳</v>
      </c>
      <c r="E90" s="48">
        <f>STEP①【データ貼付】!G89+ROW()/1000000</f>
        <v>362.00009</v>
      </c>
      <c r="F90" s="4">
        <f t="shared" si="3"/>
        <v>52</v>
      </c>
      <c r="G90" s="4" t="str">
        <f>STEP①【データ貼付】!A89</f>
        <v>中学校新人</v>
      </c>
      <c r="H90" s="4" t="str">
        <f>STEP①【データ貼付】!B89</f>
        <v>北見</v>
      </c>
      <c r="I90" s="4">
        <f>STEP①【データ貼付】!C89</f>
        <v>44430</v>
      </c>
      <c r="J90" s="4" t="str">
        <f>STEP①【データ貼付】!F89</f>
        <v>久保田佑侍</v>
      </c>
      <c r="K90" s="47">
        <f>STEP①【データ貼付】!G89</f>
        <v>362</v>
      </c>
      <c r="L90" s="4" t="str">
        <f>STEP①【データ貼付】!H89</f>
        <v>決</v>
      </c>
      <c r="M90" s="4" t="str">
        <f>STEP①【データ貼付】!I89</f>
        <v>雄武中</v>
      </c>
      <c r="N90" s="4">
        <f>STEP①【データ貼付】!J89</f>
        <v>1</v>
      </c>
      <c r="O90" s="4">
        <f>STEP①【データ貼付】!K89</f>
        <v>2.9</v>
      </c>
    </row>
    <row r="91" spans="1:15" hidden="1" x14ac:dyDescent="0.15">
      <c r="A91" s="4">
        <v>89</v>
      </c>
      <c r="B91" s="4" t="str">
        <f t="shared" si="2"/>
        <v>高校女子砲丸投11</v>
      </c>
      <c r="C91" s="4" t="str">
        <f>J91&amp;COUNTIF($J$3:J91,J91)</f>
        <v>及川なつみ1</v>
      </c>
      <c r="D91" s="4" t="str">
        <f>STEP①【データ貼付】!D90&amp;STEP①【データ貼付】!E90</f>
        <v>高校女子砲丸投</v>
      </c>
      <c r="E91" s="48">
        <f>STEP①【データ貼付】!G90+ROW()/1000000</f>
        <v>575.000091</v>
      </c>
      <c r="F91" s="4">
        <f t="shared" si="3"/>
        <v>11</v>
      </c>
      <c r="G91" s="4" t="str">
        <f>STEP①【データ貼付】!A90</f>
        <v>高体連ｵﾎｰﾂｸ支部</v>
      </c>
      <c r="H91" s="4" t="str">
        <f>STEP①【データ貼付】!B90</f>
        <v>網走</v>
      </c>
      <c r="I91" s="4">
        <f>STEP①【データ貼付】!C90</f>
        <v>44428</v>
      </c>
      <c r="J91" s="4" t="str">
        <f>STEP①【データ貼付】!F90</f>
        <v>及川なつみ</v>
      </c>
      <c r="K91" s="47">
        <f>STEP①【データ貼付】!G90</f>
        <v>575</v>
      </c>
      <c r="L91" s="4" t="str">
        <f>STEP①【データ貼付】!H90</f>
        <v>決</v>
      </c>
      <c r="M91" s="4" t="str">
        <f>STEP①【データ貼付】!I90</f>
        <v>興部高</v>
      </c>
      <c r="N91" s="4">
        <f>STEP①【データ貼付】!J90</f>
        <v>1</v>
      </c>
      <c r="O91" s="4">
        <f>STEP①【データ貼付】!K90</f>
        <v>0</v>
      </c>
    </row>
    <row r="92" spans="1:15" hidden="1" x14ac:dyDescent="0.15">
      <c r="A92" s="4">
        <v>90</v>
      </c>
      <c r="B92" s="4" t="str">
        <f t="shared" si="2"/>
        <v>高校女子走幅跳4</v>
      </c>
      <c r="C92" s="4" t="str">
        <f>J92&amp;COUNTIF($J$3:J92,J92)</f>
        <v>宮下美侑1</v>
      </c>
      <c r="D92" s="4" t="str">
        <f>STEP①【データ貼付】!D91&amp;STEP①【データ貼付】!E91</f>
        <v>高校女子走幅跳</v>
      </c>
      <c r="E92" s="48">
        <f>STEP①【データ貼付】!G91+ROW()/1000000</f>
        <v>500.000092</v>
      </c>
      <c r="F92" s="4">
        <f t="shared" si="3"/>
        <v>4</v>
      </c>
      <c r="G92" s="4" t="str">
        <f>STEP①【データ貼付】!A91</f>
        <v>記録会第３戦</v>
      </c>
      <c r="H92" s="4" t="str">
        <f>STEP①【データ貼付】!B91</f>
        <v>北見</v>
      </c>
      <c r="I92" s="4">
        <f>STEP①【データ貼付】!C91</f>
        <v>44417</v>
      </c>
      <c r="J92" s="4" t="str">
        <f>STEP①【データ貼付】!F91</f>
        <v>宮下美侑</v>
      </c>
      <c r="K92" s="47">
        <f>STEP①【データ貼付】!G91</f>
        <v>500</v>
      </c>
      <c r="L92" s="4" t="str">
        <f>STEP①【データ貼付】!H91</f>
        <v>決</v>
      </c>
      <c r="M92" s="4" t="str">
        <f>STEP①【データ貼付】!I91</f>
        <v>北見北斗高</v>
      </c>
      <c r="N92" s="4">
        <f>STEP①【データ貼付】!J91</f>
        <v>1</v>
      </c>
      <c r="O92" s="4">
        <f>STEP①【データ貼付】!K91</f>
        <v>2.4</v>
      </c>
    </row>
    <row r="93" spans="1:15" hidden="1" x14ac:dyDescent="0.15">
      <c r="A93" s="4">
        <v>91</v>
      </c>
      <c r="B93" s="4" t="str">
        <f t="shared" si="2"/>
        <v>中学女子ｼﾞｬﾍﾞﾘｯｸｽﾛｰ16</v>
      </c>
      <c r="C93" s="4" t="str">
        <f>J93&amp;COUNTIF($J$3:J93,J93)</f>
        <v>宮腰えりな1</v>
      </c>
      <c r="D93" s="4" t="str">
        <f>STEP①【データ貼付】!D92&amp;STEP①【データ貼付】!E92</f>
        <v>中学女子ｼﾞｬﾍﾞﾘｯｸｽﾛｰ</v>
      </c>
      <c r="E93" s="48">
        <f>STEP①【データ貼付】!G92+ROW()/1000000</f>
        <v>1720.0000930000001</v>
      </c>
      <c r="F93" s="4">
        <f t="shared" si="3"/>
        <v>16</v>
      </c>
      <c r="G93" s="4" t="str">
        <f>STEP①【データ貼付】!A92</f>
        <v>記録会第３戦</v>
      </c>
      <c r="H93" s="4" t="str">
        <f>STEP①【データ貼付】!B92</f>
        <v>北見</v>
      </c>
      <c r="I93" s="4">
        <f>STEP①【データ貼付】!C92</f>
        <v>44415</v>
      </c>
      <c r="J93" s="4" t="str">
        <f>STEP①【データ貼付】!F92</f>
        <v>宮腰えりな</v>
      </c>
      <c r="K93" s="47">
        <f>STEP①【データ貼付】!G92</f>
        <v>1720</v>
      </c>
      <c r="L93" s="4" t="str">
        <f>STEP①【データ貼付】!H92</f>
        <v>決</v>
      </c>
      <c r="M93" s="4" t="str">
        <f>STEP①【データ貼付】!I92</f>
        <v>北見東陵中</v>
      </c>
      <c r="N93" s="4">
        <f>STEP①【データ貼付】!J92</f>
        <v>1</v>
      </c>
      <c r="O93" s="4">
        <f>STEP①【データ貼付】!K92</f>
        <v>0</v>
      </c>
    </row>
    <row r="94" spans="1:15" hidden="1" x14ac:dyDescent="0.15">
      <c r="A94" s="4">
        <v>92</v>
      </c>
      <c r="B94" s="4" t="str">
        <f t="shared" si="2"/>
        <v>中学女子走幅跳9</v>
      </c>
      <c r="C94" s="4" t="str">
        <f>J94&amp;COUNTIF($J$3:J94,J94)</f>
        <v>宮末侑奈1</v>
      </c>
      <c r="D94" s="4" t="str">
        <f>STEP①【データ貼付】!D93&amp;STEP①【データ貼付】!E93</f>
        <v>中学女子走幅跳</v>
      </c>
      <c r="E94" s="48">
        <f>STEP①【データ貼付】!G93+ROW()/1000000</f>
        <v>437.00009399999999</v>
      </c>
      <c r="F94" s="4">
        <f t="shared" si="3"/>
        <v>9</v>
      </c>
      <c r="G94" s="4" t="str">
        <f>STEP①【データ貼付】!A93</f>
        <v>中体連</v>
      </c>
      <c r="H94" s="4" t="str">
        <f>STEP①【データ貼付】!B93</f>
        <v>北見</v>
      </c>
      <c r="I94" s="4">
        <f>STEP①【データ貼付】!C93</f>
        <v>44358</v>
      </c>
      <c r="J94" s="4" t="str">
        <f>STEP①【データ貼付】!F93</f>
        <v>宮末侑奈</v>
      </c>
      <c r="K94" s="47">
        <f>STEP①【データ貼付】!G93</f>
        <v>437</v>
      </c>
      <c r="L94" s="4" t="str">
        <f>STEP①【データ貼付】!H93</f>
        <v>決</v>
      </c>
      <c r="M94" s="4" t="str">
        <f>STEP①【データ貼付】!I93</f>
        <v>美幌北中</v>
      </c>
      <c r="N94" s="4">
        <f>STEP①【データ貼付】!J93</f>
        <v>3</v>
      </c>
      <c r="O94" s="4">
        <f>STEP①【データ貼付】!K93</f>
        <v>0.1</v>
      </c>
    </row>
    <row r="95" spans="1:15" hidden="1" x14ac:dyDescent="0.15">
      <c r="A95" s="4">
        <v>93</v>
      </c>
      <c r="B95" s="4" t="str">
        <f t="shared" si="2"/>
        <v>高校女子走幅跳20</v>
      </c>
      <c r="C95" s="4" t="str">
        <f>J95&amp;COUNTIF($J$3:J95,J95)</f>
        <v>橋本みなみ1</v>
      </c>
      <c r="D95" s="4" t="str">
        <f>STEP①【データ貼付】!D94&amp;STEP①【データ貼付】!E94</f>
        <v>高校女子走幅跳</v>
      </c>
      <c r="E95" s="48">
        <f>STEP①【データ貼付】!G94+ROW()/1000000</f>
        <v>381.00009499999999</v>
      </c>
      <c r="F95" s="4">
        <f t="shared" si="3"/>
        <v>20</v>
      </c>
      <c r="G95" s="4" t="str">
        <f>STEP①【データ貼付】!A94</f>
        <v>記録会第２戦</v>
      </c>
      <c r="H95" s="4" t="str">
        <f>STEP①【データ貼付】!B94</f>
        <v>網走</v>
      </c>
      <c r="I95" s="4">
        <f>STEP①【データ貼付】!C94</f>
        <v>44399</v>
      </c>
      <c r="J95" s="4" t="str">
        <f>STEP①【データ貼付】!F94</f>
        <v>橋本みなみ</v>
      </c>
      <c r="K95" s="47">
        <f>STEP①【データ貼付】!G94</f>
        <v>381</v>
      </c>
      <c r="L95" s="4" t="str">
        <f>STEP①【データ貼付】!H94</f>
        <v>決</v>
      </c>
      <c r="M95" s="4" t="str">
        <f>STEP①【データ貼付】!I94</f>
        <v>北見商業高</v>
      </c>
      <c r="N95" s="4">
        <f>STEP①【データ貼付】!J94</f>
        <v>2</v>
      </c>
      <c r="O95" s="4">
        <f>STEP①【データ貼付】!K94</f>
        <v>1.1000000000000001</v>
      </c>
    </row>
    <row r="96" spans="1:15" hidden="1" x14ac:dyDescent="0.15">
      <c r="A96" s="4">
        <v>94</v>
      </c>
      <c r="B96" s="4" t="str">
        <f t="shared" si="2"/>
        <v>小学女子走幅跳5</v>
      </c>
      <c r="C96" s="4" t="str">
        <f>J96&amp;COUNTIF($J$3:J96,J96)</f>
        <v>橋本咲和1</v>
      </c>
      <c r="D96" s="4" t="str">
        <f>STEP①【データ貼付】!D95&amp;STEP①【データ貼付】!E95</f>
        <v>小学女子走幅跳</v>
      </c>
      <c r="E96" s="48">
        <f>STEP①【データ貼付】!G95+ROW()/1000000</f>
        <v>329.00009599999998</v>
      </c>
      <c r="F96" s="4">
        <f t="shared" si="3"/>
        <v>5</v>
      </c>
      <c r="G96" s="4" t="str">
        <f>STEP①【データ貼付】!A95</f>
        <v>美幌記録会</v>
      </c>
      <c r="H96" s="4" t="str">
        <f>STEP①【データ貼付】!B95</f>
        <v>美幌</v>
      </c>
      <c r="I96" s="4">
        <f>STEP①【データ貼付】!C95</f>
        <v>44472</v>
      </c>
      <c r="J96" s="4" t="str">
        <f>STEP①【データ貼付】!F95</f>
        <v>橋本咲和</v>
      </c>
      <c r="K96" s="47">
        <f>STEP①【データ貼付】!G95</f>
        <v>329</v>
      </c>
      <c r="L96" s="4" t="str">
        <f>STEP①【データ貼付】!H95</f>
        <v>決</v>
      </c>
      <c r="M96" s="4" t="str">
        <f>STEP①【データ貼付】!I95</f>
        <v>ｵﾎｰﾂｸｷｯｽﾞ</v>
      </c>
      <c r="N96" s="4">
        <f>STEP①【データ貼付】!J95</f>
        <v>4</v>
      </c>
      <c r="O96" s="4">
        <f>STEP①【データ貼付】!K95</f>
        <v>0</v>
      </c>
    </row>
    <row r="97" spans="1:15" hidden="1" x14ac:dyDescent="0.15">
      <c r="A97" s="4">
        <v>95</v>
      </c>
      <c r="B97" s="4" t="str">
        <f t="shared" si="2"/>
        <v>小学男子ハンマー投20</v>
      </c>
      <c r="C97" s="4" t="str">
        <f>J97&amp;COUNTIF($J$3:J97,J97)</f>
        <v>橋本悠斗1</v>
      </c>
      <c r="D97" s="4" t="str">
        <f>STEP①【データ貼付】!D96&amp;STEP①【データ貼付】!E96</f>
        <v>小学男子ハンマー投</v>
      </c>
      <c r="E97" s="48">
        <f>STEP①【データ貼付】!G96+ROW()/1000000</f>
        <v>1117.0000970000001</v>
      </c>
      <c r="F97" s="4">
        <f t="shared" si="3"/>
        <v>20</v>
      </c>
      <c r="G97" s="4" t="str">
        <f>STEP①【データ貼付】!A96</f>
        <v>美幌記録会</v>
      </c>
      <c r="H97" s="4" t="str">
        <f>STEP①【データ貼付】!B96</f>
        <v>美幌</v>
      </c>
      <c r="I97" s="4">
        <f>STEP①【データ貼付】!C96</f>
        <v>44472</v>
      </c>
      <c r="J97" s="4" t="str">
        <f>STEP①【データ貼付】!F96</f>
        <v>橋本悠斗</v>
      </c>
      <c r="K97" s="47">
        <f>STEP①【データ貼付】!G96</f>
        <v>1117</v>
      </c>
      <c r="L97" s="4" t="str">
        <f>STEP①【データ貼付】!H96</f>
        <v>決</v>
      </c>
      <c r="M97" s="4" t="str">
        <f>STEP①【データ貼付】!I96</f>
        <v>美幌RC</v>
      </c>
      <c r="N97" s="4">
        <f>STEP①【データ貼付】!J96</f>
        <v>2</v>
      </c>
      <c r="O97" s="4">
        <f>STEP①【データ貼付】!K96</f>
        <v>0</v>
      </c>
    </row>
    <row r="98" spans="1:15" hidden="1" x14ac:dyDescent="0.15">
      <c r="A98" s="4">
        <v>96</v>
      </c>
      <c r="B98" s="4" t="str">
        <f t="shared" si="2"/>
        <v>中学女子走幅跳24</v>
      </c>
      <c r="C98" s="4" t="str">
        <f>J98&amp;COUNTIF($J$3:J98,J98)</f>
        <v>近藤アンナ1</v>
      </c>
      <c r="D98" s="4" t="str">
        <f>STEP①【データ貼付】!D97&amp;STEP①【データ貼付】!E97</f>
        <v>中学女子走幅跳</v>
      </c>
      <c r="E98" s="48">
        <f>STEP①【データ貼付】!G97+ROW()/1000000</f>
        <v>355.00009799999998</v>
      </c>
      <c r="F98" s="4">
        <f t="shared" si="3"/>
        <v>24</v>
      </c>
      <c r="G98" s="4" t="str">
        <f>STEP①【データ貼付】!A97</f>
        <v>中体連</v>
      </c>
      <c r="H98" s="4" t="str">
        <f>STEP①【データ貼付】!B97</f>
        <v>北見</v>
      </c>
      <c r="I98" s="4">
        <f>STEP①【データ貼付】!C97</f>
        <v>44358</v>
      </c>
      <c r="J98" s="4" t="str">
        <f>STEP①【データ貼付】!F97</f>
        <v>近藤アンナ</v>
      </c>
      <c r="K98" s="47">
        <f>STEP①【データ貼付】!G97</f>
        <v>355</v>
      </c>
      <c r="L98" s="4" t="str">
        <f>STEP①【データ貼付】!H97</f>
        <v>決</v>
      </c>
      <c r="M98" s="4" t="str">
        <f>STEP①【データ貼付】!I97</f>
        <v>北見小泉中</v>
      </c>
      <c r="N98" s="4">
        <f>STEP①【データ貼付】!J97</f>
        <v>1</v>
      </c>
      <c r="O98" s="4">
        <f>STEP①【データ貼付】!K97</f>
        <v>2.4</v>
      </c>
    </row>
    <row r="99" spans="1:15" hidden="1" x14ac:dyDescent="0.15">
      <c r="A99" s="4">
        <v>97</v>
      </c>
      <c r="B99" s="4" t="str">
        <f t="shared" si="2"/>
        <v>中学男子砲丸投11</v>
      </c>
      <c r="C99" s="4" t="str">
        <f>J99&amp;COUNTIF($J$3:J99,J99)</f>
        <v>近藤天空1</v>
      </c>
      <c r="D99" s="4" t="str">
        <f>STEP①【データ貼付】!D98&amp;STEP①【データ貼付】!E98</f>
        <v>中学男子砲丸投</v>
      </c>
      <c r="E99" s="48">
        <f>STEP①【データ貼付】!G98+ROW()/1000000</f>
        <v>955.00009899999998</v>
      </c>
      <c r="F99" s="4">
        <f t="shared" si="3"/>
        <v>11</v>
      </c>
      <c r="G99" s="4" t="str">
        <f>STEP①【データ貼付】!A98</f>
        <v>記録会第２戦</v>
      </c>
      <c r="H99" s="4" t="str">
        <f>STEP①【データ貼付】!B98</f>
        <v>網走</v>
      </c>
      <c r="I99" s="4">
        <f>STEP①【データ貼付】!C98</f>
        <v>44394</v>
      </c>
      <c r="J99" s="4" t="str">
        <f>STEP①【データ貼付】!F98</f>
        <v>近藤天空</v>
      </c>
      <c r="K99" s="47">
        <f>STEP①【データ貼付】!G98</f>
        <v>955</v>
      </c>
      <c r="L99" s="4" t="str">
        <f>STEP①【データ貼付】!H98</f>
        <v>決</v>
      </c>
      <c r="M99" s="4" t="str">
        <f>STEP①【データ貼付】!I98</f>
        <v>斜里中</v>
      </c>
      <c r="N99" s="4">
        <f>STEP①【データ貼付】!J98</f>
        <v>3</v>
      </c>
      <c r="O99" s="4">
        <f>STEP①【データ貼付】!K98</f>
        <v>0</v>
      </c>
    </row>
    <row r="100" spans="1:15" hidden="1" x14ac:dyDescent="0.15">
      <c r="A100" s="4">
        <v>98</v>
      </c>
      <c r="B100" s="4" t="str">
        <f t="shared" si="2"/>
        <v>中学男子走幅跳43</v>
      </c>
      <c r="C100" s="4" t="str">
        <f>J100&amp;COUNTIF($J$3:J100,J100)</f>
        <v>近藤伶1</v>
      </c>
      <c r="D100" s="4" t="str">
        <f>STEP①【データ貼付】!D99&amp;STEP①【データ貼付】!E99</f>
        <v>中学男子走幅跳</v>
      </c>
      <c r="E100" s="48">
        <f>STEP①【データ貼付】!G99+ROW()/1000000</f>
        <v>423.00009999999997</v>
      </c>
      <c r="F100" s="4">
        <f t="shared" si="3"/>
        <v>43</v>
      </c>
      <c r="G100" s="4" t="str">
        <f>STEP①【データ貼付】!A99</f>
        <v>中体連</v>
      </c>
      <c r="H100" s="4" t="str">
        <f>STEP①【データ貼付】!B99</f>
        <v>北見</v>
      </c>
      <c r="I100" s="4">
        <f>STEP①【データ貼付】!C99</f>
        <v>44358</v>
      </c>
      <c r="J100" s="4" t="str">
        <f>STEP①【データ貼付】!F99</f>
        <v>近藤伶</v>
      </c>
      <c r="K100" s="47">
        <f>STEP①【データ貼付】!G99</f>
        <v>423</v>
      </c>
      <c r="L100" s="4" t="str">
        <f>STEP①【データ貼付】!H99</f>
        <v>決</v>
      </c>
      <c r="M100" s="4" t="str">
        <f>STEP①【データ貼付】!I99</f>
        <v>興部中</v>
      </c>
      <c r="N100" s="4">
        <f>STEP①【データ貼付】!J99</f>
        <v>2</v>
      </c>
      <c r="O100" s="4">
        <f>STEP①【データ貼付】!K99</f>
        <v>2.2000000000000002</v>
      </c>
    </row>
    <row r="101" spans="1:15" hidden="1" x14ac:dyDescent="0.15">
      <c r="A101" s="4">
        <v>99</v>
      </c>
      <c r="B101" s="4" t="str">
        <f t="shared" si="2"/>
        <v>一般男子走幅跳3</v>
      </c>
      <c r="C101" s="4" t="str">
        <f>J101&amp;COUNTIF($J$3:J101,J101)</f>
        <v>金子航太1</v>
      </c>
      <c r="D101" s="4" t="str">
        <f>STEP①【データ貼付】!D100&amp;STEP①【データ貼付】!E100</f>
        <v>一般男子走幅跳</v>
      </c>
      <c r="E101" s="48">
        <f>STEP①【データ貼付】!G100+ROW()/1000000</f>
        <v>693.00010099999997</v>
      </c>
      <c r="F101" s="4">
        <f t="shared" si="3"/>
        <v>3</v>
      </c>
      <c r="G101" s="4" t="str">
        <f>STEP①【データ貼付】!A100</f>
        <v>選手権</v>
      </c>
      <c r="H101" s="4" t="str">
        <f>STEP①【データ貼付】!B100</f>
        <v>北見</v>
      </c>
      <c r="I101" s="4">
        <f>STEP①【データ貼付】!C100</f>
        <v>44325</v>
      </c>
      <c r="J101" s="4" t="str">
        <f>STEP①【データ貼付】!F100</f>
        <v>金子航太</v>
      </c>
      <c r="K101" s="47">
        <f>STEP①【データ貼付】!G100</f>
        <v>693</v>
      </c>
      <c r="L101" s="4" t="str">
        <f>STEP①【データ貼付】!H100</f>
        <v>決</v>
      </c>
      <c r="M101" s="4" t="str">
        <f>STEP①【データ貼付】!I100</f>
        <v>ｵﾎｰﾂｸAC</v>
      </c>
      <c r="N101" s="4" t="str">
        <f>STEP①【データ貼付】!J100</f>
        <v>般</v>
      </c>
      <c r="O101" s="4">
        <f>STEP①【データ貼付】!K100</f>
        <v>1.3</v>
      </c>
    </row>
    <row r="102" spans="1:15" hidden="1" x14ac:dyDescent="0.15">
      <c r="A102" s="4">
        <v>100</v>
      </c>
      <c r="B102" s="4" t="str">
        <f t="shared" si="2"/>
        <v>高校男子やり投25</v>
      </c>
      <c r="C102" s="4" t="str">
        <f>J102&amp;COUNTIF($J$3:J102,J102)</f>
        <v>金田魁斗1</v>
      </c>
      <c r="D102" s="4" t="str">
        <f>STEP①【データ貼付】!D101&amp;STEP①【データ貼付】!E101</f>
        <v>高校男子やり投</v>
      </c>
      <c r="E102" s="48">
        <f>STEP①【データ貼付】!G101+ROW()/1000000</f>
        <v>2927.000102</v>
      </c>
      <c r="F102" s="4">
        <f t="shared" si="3"/>
        <v>25</v>
      </c>
      <c r="G102" s="4" t="str">
        <f>STEP①【データ貼付】!A101</f>
        <v>選手権</v>
      </c>
      <c r="H102" s="4" t="str">
        <f>STEP①【データ貼付】!B101</f>
        <v>北見</v>
      </c>
      <c r="I102" s="4">
        <f>STEP①【データ貼付】!C101</f>
        <v>44324</v>
      </c>
      <c r="J102" s="4" t="str">
        <f>STEP①【データ貼付】!F101</f>
        <v>金田魁斗</v>
      </c>
      <c r="K102" s="47">
        <f>STEP①【データ貼付】!G101</f>
        <v>2927</v>
      </c>
      <c r="L102" s="4" t="str">
        <f>STEP①【データ貼付】!H101</f>
        <v>決</v>
      </c>
      <c r="M102" s="4" t="str">
        <f>STEP①【データ貼付】!I101</f>
        <v>北見柏陽高</v>
      </c>
      <c r="N102" s="4">
        <f>STEP①【データ貼付】!J101</f>
        <v>2</v>
      </c>
      <c r="O102" s="4">
        <f>STEP①【データ貼付】!K101</f>
        <v>0</v>
      </c>
    </row>
    <row r="103" spans="1:15" hidden="1" x14ac:dyDescent="0.15">
      <c r="A103" s="4">
        <v>101</v>
      </c>
      <c r="B103" s="4" t="str">
        <f t="shared" si="2"/>
        <v>高校男子走幅跳32</v>
      </c>
      <c r="C103" s="4" t="str">
        <f>J103&amp;COUNTIF($J$3:J103,J103)</f>
        <v>金田魁斗2</v>
      </c>
      <c r="D103" s="4" t="str">
        <f>STEP①【データ貼付】!D102&amp;STEP①【データ貼付】!E102</f>
        <v>高校男子走幅跳</v>
      </c>
      <c r="E103" s="48">
        <f>STEP①【データ貼付】!G102+ROW()/1000000</f>
        <v>428.00010300000002</v>
      </c>
      <c r="F103" s="4">
        <f t="shared" si="3"/>
        <v>32</v>
      </c>
      <c r="G103" s="4" t="str">
        <f>STEP①【データ貼付】!A102</f>
        <v>高体連ｵﾎｰﾂｸ支部</v>
      </c>
      <c r="H103" s="4" t="str">
        <f>STEP①【データ貼付】!B102</f>
        <v>北見</v>
      </c>
      <c r="I103" s="4">
        <f>STEP①【データ貼付】!C102</f>
        <v>44336</v>
      </c>
      <c r="J103" s="4" t="str">
        <f>STEP①【データ貼付】!F102</f>
        <v>金田魁斗</v>
      </c>
      <c r="K103" s="47">
        <f>STEP①【データ貼付】!G102</f>
        <v>428</v>
      </c>
      <c r="L103" s="4" t="str">
        <f>STEP①【データ貼付】!H102</f>
        <v>決</v>
      </c>
      <c r="M103" s="4" t="str">
        <f>STEP①【データ貼付】!I102</f>
        <v>北見柏陽高</v>
      </c>
      <c r="N103" s="4">
        <f>STEP①【データ貼付】!J102</f>
        <v>2</v>
      </c>
      <c r="O103" s="4">
        <f>STEP①【データ貼付】!K102</f>
        <v>-0.7</v>
      </c>
    </row>
    <row r="104" spans="1:15" hidden="1" x14ac:dyDescent="0.15">
      <c r="A104" s="4">
        <v>102</v>
      </c>
      <c r="B104" s="4" t="str">
        <f t="shared" si="2"/>
        <v>中学男子走幅跳28</v>
      </c>
      <c r="C104" s="4" t="str">
        <f>J104&amp;COUNTIF($J$3:J104,J104)</f>
        <v>金澤裕真1</v>
      </c>
      <c r="D104" s="4" t="str">
        <f>STEP①【データ貼付】!D103&amp;STEP①【データ貼付】!E103</f>
        <v>中学男子走幅跳</v>
      </c>
      <c r="E104" s="48">
        <f>STEP①【データ貼付】!G103+ROW()/1000000</f>
        <v>462.00010400000002</v>
      </c>
      <c r="F104" s="4">
        <f t="shared" si="3"/>
        <v>28</v>
      </c>
      <c r="G104" s="4" t="str">
        <f>STEP①【データ貼付】!A103</f>
        <v>選手権</v>
      </c>
      <c r="H104" s="4" t="str">
        <f>STEP①【データ貼付】!B103</f>
        <v>北見</v>
      </c>
      <c r="I104" s="4">
        <f>STEP①【データ貼付】!C103</f>
        <v>44324</v>
      </c>
      <c r="J104" s="4" t="str">
        <f>STEP①【データ貼付】!F103</f>
        <v>金澤裕真</v>
      </c>
      <c r="K104" s="47">
        <f>STEP①【データ貼付】!G103</f>
        <v>462</v>
      </c>
      <c r="L104" s="4" t="str">
        <f>STEP①【データ貼付】!H103</f>
        <v>決</v>
      </c>
      <c r="M104" s="4" t="str">
        <f>STEP①【データ貼付】!I103</f>
        <v>美幌北中</v>
      </c>
      <c r="N104" s="4">
        <f>STEP①【データ貼付】!J103</f>
        <v>1</v>
      </c>
      <c r="O104" s="4">
        <f>STEP①【データ貼付】!K103</f>
        <v>2.1</v>
      </c>
    </row>
    <row r="105" spans="1:15" hidden="1" x14ac:dyDescent="0.15">
      <c r="A105" s="4">
        <v>103</v>
      </c>
      <c r="B105" s="4" t="str">
        <f t="shared" si="2"/>
        <v>小学女子走幅跳12</v>
      </c>
      <c r="C105" s="4" t="str">
        <f>J105&amp;COUNTIF($J$3:J105,J105)</f>
        <v>金澤琉花1</v>
      </c>
      <c r="D105" s="4" t="str">
        <f>STEP①【データ貼付】!D104&amp;STEP①【データ貼付】!E104</f>
        <v>小学女子走幅跳</v>
      </c>
      <c r="E105" s="48">
        <f>STEP①【データ貼付】!G104+ROW()/1000000</f>
        <v>3.6401050000000001</v>
      </c>
      <c r="F105" s="4">
        <f t="shared" si="3"/>
        <v>12</v>
      </c>
      <c r="G105" s="4" t="str">
        <f>STEP①【データ貼付】!A104</f>
        <v>全道小学</v>
      </c>
      <c r="H105" s="4" t="str">
        <f>STEP①【データ貼付】!B104</f>
        <v>函館</v>
      </c>
      <c r="I105" s="4">
        <f>STEP①【データ貼付】!C104</f>
        <v>44423</v>
      </c>
      <c r="J105" s="4" t="str">
        <f>STEP①【データ貼付】!F104</f>
        <v>金澤琉花</v>
      </c>
      <c r="K105" s="47">
        <f>STEP①【データ貼付】!G104</f>
        <v>3.64</v>
      </c>
      <c r="L105" s="4" t="str">
        <f>STEP①【データ貼付】!H104</f>
        <v>決</v>
      </c>
      <c r="M105" s="4" t="str">
        <f>STEP①【データ貼付】!I104</f>
        <v>知床斜里RC</v>
      </c>
      <c r="N105" s="4">
        <f>STEP①【データ貼付】!J104</f>
        <v>5</v>
      </c>
      <c r="O105" s="4">
        <f>STEP①【データ貼付】!K104</f>
        <v>1.8</v>
      </c>
    </row>
    <row r="106" spans="1:15" hidden="1" x14ac:dyDescent="0.15">
      <c r="A106" s="4">
        <v>104</v>
      </c>
      <c r="B106" s="4" t="str">
        <f t="shared" si="2"/>
        <v>中学女子走幅跳15</v>
      </c>
      <c r="C106" s="4" t="str">
        <f>J106&amp;COUNTIF($J$3:J106,J106)</f>
        <v>穴山美夢1</v>
      </c>
      <c r="D106" s="4" t="str">
        <f>STEP①【データ貼付】!D105&amp;STEP①【データ貼付】!E105</f>
        <v>中学女子走幅跳</v>
      </c>
      <c r="E106" s="48">
        <f>STEP①【データ貼付】!G105+ROW()/1000000</f>
        <v>408.00010600000002</v>
      </c>
      <c r="F106" s="4">
        <f t="shared" si="3"/>
        <v>15</v>
      </c>
      <c r="G106" s="4" t="str">
        <f>STEP①【データ貼付】!A105</f>
        <v>選手権</v>
      </c>
      <c r="H106" s="4" t="str">
        <f>STEP①【データ貼付】!B105</f>
        <v>北見</v>
      </c>
      <c r="I106" s="4">
        <f>STEP①【データ貼付】!C105</f>
        <v>44324</v>
      </c>
      <c r="J106" s="4" t="str">
        <f>STEP①【データ貼付】!F105</f>
        <v>穴山美夢</v>
      </c>
      <c r="K106" s="47">
        <f>STEP①【データ貼付】!G105</f>
        <v>408</v>
      </c>
      <c r="L106" s="4" t="str">
        <f>STEP①【データ貼付】!H105</f>
        <v>決</v>
      </c>
      <c r="M106" s="4" t="str">
        <f>STEP①【データ貼付】!I105</f>
        <v>網走第二中</v>
      </c>
      <c r="N106" s="4">
        <f>STEP①【データ貼付】!J105</f>
        <v>3</v>
      </c>
      <c r="O106" s="4">
        <f>STEP①【データ貼付】!K105</f>
        <v>0.6</v>
      </c>
    </row>
    <row r="107" spans="1:15" hidden="1" x14ac:dyDescent="0.15">
      <c r="A107" s="4">
        <v>105</v>
      </c>
      <c r="B107" s="4" t="str">
        <f t="shared" si="2"/>
        <v>中学女子砲丸投19</v>
      </c>
      <c r="C107" s="4" t="str">
        <f>J107&amp;COUNTIF($J$3:J107,J107)</f>
        <v>穴田音花1</v>
      </c>
      <c r="D107" s="4" t="str">
        <f>STEP①【データ貼付】!D106&amp;STEP①【データ貼付】!E106</f>
        <v>中学女子砲丸投</v>
      </c>
      <c r="E107" s="48">
        <f>STEP①【データ貼付】!G106+ROW()/1000000</f>
        <v>740.00010699999996</v>
      </c>
      <c r="F107" s="4">
        <f t="shared" si="3"/>
        <v>19</v>
      </c>
      <c r="G107" s="4" t="str">
        <f>STEP①【データ貼付】!A106</f>
        <v>記録会第２戦</v>
      </c>
      <c r="H107" s="4" t="str">
        <f>STEP①【データ貼付】!B106</f>
        <v>網走</v>
      </c>
      <c r="I107" s="4">
        <f>STEP①【データ貼付】!C106</f>
        <v>44394</v>
      </c>
      <c r="J107" s="4" t="str">
        <f>STEP①【データ貼付】!F106</f>
        <v>穴田音花</v>
      </c>
      <c r="K107" s="47">
        <f>STEP①【データ貼付】!G106</f>
        <v>740</v>
      </c>
      <c r="L107" s="4" t="str">
        <f>STEP①【データ貼付】!H106</f>
        <v>決</v>
      </c>
      <c r="M107" s="4" t="str">
        <f>STEP①【データ貼付】!I106</f>
        <v>北見北光中</v>
      </c>
      <c r="N107" s="4">
        <f>STEP①【データ貼付】!J106</f>
        <v>3</v>
      </c>
      <c r="O107" s="4">
        <f>STEP①【データ貼付】!K106</f>
        <v>0</v>
      </c>
    </row>
    <row r="108" spans="1:15" hidden="1" x14ac:dyDescent="0.15">
      <c r="A108" s="4">
        <v>106</v>
      </c>
      <c r="B108" s="4" t="str">
        <f t="shared" si="2"/>
        <v>中学女子ｼﾞｬﾍﾞﾘｯｸｽﾛｰ3</v>
      </c>
      <c r="C108" s="4" t="str">
        <f>J108&amp;COUNTIF($J$3:J108,J108)</f>
        <v>穴澤日菜1</v>
      </c>
      <c r="D108" s="4" t="str">
        <f>STEP①【データ貼付】!D107&amp;STEP①【データ貼付】!E107</f>
        <v>中学女子ｼﾞｬﾍﾞﾘｯｸｽﾛｰ</v>
      </c>
      <c r="E108" s="48">
        <f>STEP①【データ貼付】!G107+ROW()/1000000</f>
        <v>3396.0001080000002</v>
      </c>
      <c r="F108" s="4">
        <f t="shared" si="3"/>
        <v>3</v>
      </c>
      <c r="G108" s="4" t="str">
        <f>STEP①【データ貼付】!A107</f>
        <v>記録会第３戦</v>
      </c>
      <c r="H108" s="4" t="str">
        <f>STEP①【データ貼付】!B107</f>
        <v>北見</v>
      </c>
      <c r="I108" s="4">
        <f>STEP①【データ貼付】!C107</f>
        <v>44415</v>
      </c>
      <c r="J108" s="4" t="str">
        <f>STEP①【データ貼付】!F107</f>
        <v>穴澤日菜</v>
      </c>
      <c r="K108" s="47">
        <f>STEP①【データ貼付】!G107</f>
        <v>3396</v>
      </c>
      <c r="L108" s="4" t="str">
        <f>STEP①【データ貼付】!H107</f>
        <v>決</v>
      </c>
      <c r="M108" s="4" t="str">
        <f>STEP①【データ貼付】!I107</f>
        <v>北見南中</v>
      </c>
      <c r="N108" s="4">
        <f>STEP①【データ貼付】!J107</f>
        <v>3</v>
      </c>
      <c r="O108" s="4">
        <f>STEP①【データ貼付】!K107</f>
        <v>0</v>
      </c>
    </row>
    <row r="109" spans="1:15" hidden="1" x14ac:dyDescent="0.15">
      <c r="A109" s="4">
        <v>107</v>
      </c>
      <c r="B109" s="4" t="str">
        <f t="shared" si="2"/>
        <v>中学女子走幅跳8</v>
      </c>
      <c r="C109" s="4" t="str">
        <f>J109&amp;COUNTIF($J$3:J109,J109)</f>
        <v>穴澤日菜2</v>
      </c>
      <c r="D109" s="4" t="str">
        <f>STEP①【データ貼付】!D108&amp;STEP①【データ貼付】!E108</f>
        <v>中学女子走幅跳</v>
      </c>
      <c r="E109" s="48">
        <f>STEP①【データ貼付】!G108+ROW()/1000000</f>
        <v>443.00010900000001</v>
      </c>
      <c r="F109" s="4">
        <f t="shared" si="3"/>
        <v>8</v>
      </c>
      <c r="G109" s="4" t="str">
        <f>STEP①【データ貼付】!A108</f>
        <v>中体連</v>
      </c>
      <c r="H109" s="4" t="str">
        <f>STEP①【データ貼付】!B108</f>
        <v>北見</v>
      </c>
      <c r="I109" s="4">
        <f>STEP①【データ貼付】!C108</f>
        <v>44358</v>
      </c>
      <c r="J109" s="4" t="str">
        <f>STEP①【データ貼付】!F108</f>
        <v>穴澤日菜</v>
      </c>
      <c r="K109" s="47">
        <f>STEP①【データ貼付】!G108</f>
        <v>443</v>
      </c>
      <c r="L109" s="4" t="str">
        <f>STEP①【データ貼付】!H108</f>
        <v>決</v>
      </c>
      <c r="M109" s="4" t="str">
        <f>STEP①【データ貼付】!I108</f>
        <v>北見南中</v>
      </c>
      <c r="N109" s="4">
        <f>STEP①【データ貼付】!J108</f>
        <v>3</v>
      </c>
      <c r="O109" s="4">
        <f>STEP①【データ貼付】!K108</f>
        <v>2.2000000000000002</v>
      </c>
    </row>
    <row r="110" spans="1:15" hidden="1" x14ac:dyDescent="0.15">
      <c r="A110" s="4">
        <v>108</v>
      </c>
      <c r="B110" s="4" t="str">
        <f t="shared" si="2"/>
        <v>高校男子三段跳12</v>
      </c>
      <c r="C110" s="4" t="str">
        <f>J110&amp;COUNTIF($J$3:J110,J110)</f>
        <v>月嶋永遠1</v>
      </c>
      <c r="D110" s="4" t="str">
        <f>STEP①【データ貼付】!D109&amp;STEP①【データ貼付】!E109</f>
        <v>高校男子三段跳</v>
      </c>
      <c r="E110" s="48">
        <f>STEP①【データ貼付】!G109+ROW()/1000000</f>
        <v>1201.0001099999999</v>
      </c>
      <c r="F110" s="4">
        <f t="shared" si="3"/>
        <v>12</v>
      </c>
      <c r="G110" s="4" t="str">
        <f>STEP①【データ貼付】!A109</f>
        <v>高体連ｵﾎｰﾂｸ新人</v>
      </c>
      <c r="H110" s="4" t="str">
        <f>STEP①【データ貼付】!B109</f>
        <v>網走</v>
      </c>
      <c r="I110" s="4">
        <f>STEP①【データ貼付】!C109</f>
        <v>44429</v>
      </c>
      <c r="J110" s="4" t="str">
        <f>STEP①【データ貼付】!F109</f>
        <v>月嶋永遠</v>
      </c>
      <c r="K110" s="47">
        <f>STEP①【データ貼付】!G109</f>
        <v>1201</v>
      </c>
      <c r="L110" s="4" t="str">
        <f>STEP①【データ貼付】!H109</f>
        <v>決</v>
      </c>
      <c r="M110" s="4" t="str">
        <f>STEP①【データ貼付】!I109</f>
        <v>北見工業高</v>
      </c>
      <c r="N110" s="4">
        <f>STEP①【データ貼付】!J109</f>
        <v>2</v>
      </c>
      <c r="O110" s="4">
        <f>STEP①【データ貼付】!K109</f>
        <v>1.4</v>
      </c>
    </row>
    <row r="111" spans="1:15" hidden="1" x14ac:dyDescent="0.15">
      <c r="A111" s="4">
        <v>109</v>
      </c>
      <c r="B111" s="4" t="str">
        <f t="shared" si="2"/>
        <v>中学男子ｼﾞｬﾍﾞﾘｯｸｽﾛｰ18</v>
      </c>
      <c r="C111" s="4" t="str">
        <f>J111&amp;COUNTIF($J$3:J111,J111)</f>
        <v>原田夏吹1</v>
      </c>
      <c r="D111" s="4" t="str">
        <f>STEP①【データ貼付】!D110&amp;STEP①【データ貼付】!E110</f>
        <v>中学男子ｼﾞｬﾍﾞﾘｯｸｽﾛｰ</v>
      </c>
      <c r="E111" s="48">
        <f>STEP①【データ貼付】!G110+ROW()/1000000</f>
        <v>2643.0001109999998</v>
      </c>
      <c r="F111" s="4">
        <f t="shared" si="3"/>
        <v>18</v>
      </c>
      <c r="G111" s="4" t="str">
        <f>STEP①【データ貼付】!A110</f>
        <v>通信陸上</v>
      </c>
      <c r="H111" s="4" t="str">
        <f>STEP①【データ貼付】!B110</f>
        <v>網走</v>
      </c>
      <c r="I111" s="4">
        <f>STEP①【データ貼付】!C110</f>
        <v>44374</v>
      </c>
      <c r="J111" s="4" t="str">
        <f>STEP①【データ貼付】!F110</f>
        <v>原田夏吹</v>
      </c>
      <c r="K111" s="47">
        <f>STEP①【データ貼付】!G110</f>
        <v>2643</v>
      </c>
      <c r="L111" s="4" t="str">
        <f>STEP①【データ貼付】!H110</f>
        <v>決</v>
      </c>
      <c r="M111" s="4" t="str">
        <f>STEP①【データ貼付】!I110</f>
        <v>大空女満別中</v>
      </c>
      <c r="N111" s="4">
        <f>STEP①【データ貼付】!J110</f>
        <v>1</v>
      </c>
      <c r="O111" s="4">
        <f>STEP①【データ貼付】!K110</f>
        <v>0</v>
      </c>
    </row>
    <row r="112" spans="1:15" hidden="1" x14ac:dyDescent="0.15">
      <c r="A112" s="4">
        <v>110</v>
      </c>
      <c r="B112" s="4" t="str">
        <f t="shared" si="2"/>
        <v>中学男子走幅跳31</v>
      </c>
      <c r="C112" s="4" t="str">
        <f>J112&amp;COUNTIF($J$3:J112,J112)</f>
        <v>原田夏吹2</v>
      </c>
      <c r="D112" s="4" t="str">
        <f>STEP①【データ貼付】!D111&amp;STEP①【データ貼付】!E111</f>
        <v>中学男子走幅跳</v>
      </c>
      <c r="E112" s="48">
        <f>STEP①【データ貼付】!G111+ROW()/1000000</f>
        <v>452.000112</v>
      </c>
      <c r="F112" s="4">
        <f t="shared" si="3"/>
        <v>31</v>
      </c>
      <c r="G112" s="4" t="str">
        <f>STEP①【データ貼付】!A111</f>
        <v>記録会第３戦</v>
      </c>
      <c r="H112" s="4" t="str">
        <f>STEP①【データ貼付】!B111</f>
        <v>北見</v>
      </c>
      <c r="I112" s="4">
        <f>STEP①【データ貼付】!C111</f>
        <v>44415</v>
      </c>
      <c r="J112" s="4" t="str">
        <f>STEP①【データ貼付】!F111</f>
        <v>原田夏吹</v>
      </c>
      <c r="K112" s="47">
        <f>STEP①【データ貼付】!G111</f>
        <v>452</v>
      </c>
      <c r="L112" s="4" t="str">
        <f>STEP①【データ貼付】!H111</f>
        <v>決</v>
      </c>
      <c r="M112" s="4" t="str">
        <f>STEP①【データ貼付】!I111</f>
        <v>大空女満別中</v>
      </c>
      <c r="N112" s="4">
        <f>STEP①【データ貼付】!J111</f>
        <v>1</v>
      </c>
      <c r="O112" s="4">
        <f>STEP①【データ貼付】!K111</f>
        <v>0.7</v>
      </c>
    </row>
    <row r="113" spans="1:15" hidden="1" x14ac:dyDescent="0.15">
      <c r="A113" s="4">
        <v>111</v>
      </c>
      <c r="B113" s="4" t="str">
        <f t="shared" si="2"/>
        <v>中学女子砲丸投9</v>
      </c>
      <c r="C113" s="4" t="str">
        <f>J113&amp;COUNTIF($J$3:J113,J113)</f>
        <v>原田莉子1</v>
      </c>
      <c r="D113" s="4" t="str">
        <f>STEP①【データ貼付】!D112&amp;STEP①【データ貼付】!E112</f>
        <v>中学女子砲丸投</v>
      </c>
      <c r="E113" s="48">
        <f>STEP①【データ貼付】!G112+ROW()/1000000</f>
        <v>903.00011300000006</v>
      </c>
      <c r="F113" s="4">
        <f t="shared" si="3"/>
        <v>9</v>
      </c>
      <c r="G113" s="4" t="str">
        <f>STEP①【データ貼付】!A112</f>
        <v>記録会第２戦</v>
      </c>
      <c r="H113" s="4" t="str">
        <f>STEP①【データ貼付】!B112</f>
        <v>網走</v>
      </c>
      <c r="I113" s="4">
        <f>STEP①【データ貼付】!C112</f>
        <v>44394</v>
      </c>
      <c r="J113" s="4" t="str">
        <f>STEP①【データ貼付】!F112</f>
        <v>原田莉子</v>
      </c>
      <c r="K113" s="47">
        <f>STEP①【データ貼付】!G112</f>
        <v>903</v>
      </c>
      <c r="L113" s="4" t="str">
        <f>STEP①【データ貼付】!H112</f>
        <v>決</v>
      </c>
      <c r="M113" s="4" t="str">
        <f>STEP①【データ貼付】!I112</f>
        <v>北見南中</v>
      </c>
      <c r="N113" s="4">
        <f>STEP①【データ貼付】!J112</f>
        <v>2</v>
      </c>
      <c r="O113" s="4">
        <f>STEP①【データ貼付】!K112</f>
        <v>0</v>
      </c>
    </row>
    <row r="114" spans="1:15" hidden="1" x14ac:dyDescent="0.15">
      <c r="A114" s="4">
        <v>112</v>
      </c>
      <c r="B114" s="4" t="str">
        <f t="shared" si="2"/>
        <v>一般男子やり投2</v>
      </c>
      <c r="C114" s="4" t="str">
        <f>J114&amp;COUNTIF($J$3:J114,J114)</f>
        <v>古田温輝1</v>
      </c>
      <c r="D114" s="4" t="str">
        <f>STEP①【データ貼付】!D113&amp;STEP①【データ貼付】!E113</f>
        <v>一般男子やり投</v>
      </c>
      <c r="E114" s="48">
        <f>STEP①【データ貼付】!G113+ROW()/1000000</f>
        <v>5321.0001140000004</v>
      </c>
      <c r="F114" s="4">
        <f t="shared" si="3"/>
        <v>2</v>
      </c>
      <c r="G114" s="4" t="str">
        <f>STEP①【データ貼付】!A113</f>
        <v>北海道選手権</v>
      </c>
      <c r="H114" s="4" t="str">
        <f>STEP①【データ貼付】!B113</f>
        <v>釧路</v>
      </c>
      <c r="I114" s="4">
        <f>STEP①【データ貼付】!C113</f>
        <v>44429</v>
      </c>
      <c r="J114" s="4" t="str">
        <f>STEP①【データ貼付】!F113</f>
        <v>古田温輝</v>
      </c>
      <c r="K114" s="47">
        <f>STEP①【データ貼付】!G113</f>
        <v>5321</v>
      </c>
      <c r="L114" s="4" t="str">
        <f>STEP①【データ貼付】!H113</f>
        <v>決</v>
      </c>
      <c r="M114" s="4" t="str">
        <f>STEP①【データ貼付】!I113</f>
        <v>北翔大</v>
      </c>
      <c r="N114" s="4">
        <f>STEP①【データ貼付】!J113</f>
        <v>3</v>
      </c>
      <c r="O114" s="4">
        <f>STEP①【データ貼付】!K113</f>
        <v>0</v>
      </c>
    </row>
    <row r="115" spans="1:15" hidden="1" x14ac:dyDescent="0.15">
      <c r="A115" s="4">
        <v>113</v>
      </c>
      <c r="B115" s="4" t="str">
        <f t="shared" si="2"/>
        <v>高校女子ハンマー投8</v>
      </c>
      <c r="C115" s="4" t="str">
        <f>J115&amp;COUNTIF($J$3:J115,J115)</f>
        <v>五十嵐小雪1</v>
      </c>
      <c r="D115" s="4" t="str">
        <f>STEP①【データ貼付】!D114&amp;STEP①【データ貼付】!E114</f>
        <v>高校女子ハンマー投</v>
      </c>
      <c r="E115" s="48">
        <f>STEP①【データ貼付】!G114+ROW()/1000000</f>
        <v>1740.0001150000001</v>
      </c>
      <c r="F115" s="4">
        <f t="shared" si="3"/>
        <v>8</v>
      </c>
      <c r="G115" s="4" t="str">
        <f>STEP①【データ貼付】!A114</f>
        <v>高体連ｵﾎｰﾂｸ新人</v>
      </c>
      <c r="H115" s="4" t="str">
        <f>STEP①【データ貼付】!B114</f>
        <v>網走</v>
      </c>
      <c r="I115" s="4">
        <f>STEP①【データ貼付】!C114</f>
        <v>44429</v>
      </c>
      <c r="J115" s="4" t="str">
        <f>STEP①【データ貼付】!F114</f>
        <v>五十嵐小雪</v>
      </c>
      <c r="K115" s="47">
        <f>STEP①【データ貼付】!G114</f>
        <v>1740</v>
      </c>
      <c r="L115" s="4" t="str">
        <f>STEP①【データ貼付】!H114</f>
        <v>決</v>
      </c>
      <c r="M115" s="4" t="str">
        <f>STEP①【データ貼付】!I114</f>
        <v>網走南ヶ丘高</v>
      </c>
      <c r="N115" s="4">
        <f>STEP①【データ貼付】!J114</f>
        <v>2</v>
      </c>
      <c r="O115" s="4">
        <f>STEP①【データ貼付】!K114</f>
        <v>0</v>
      </c>
    </row>
    <row r="116" spans="1:15" hidden="1" x14ac:dyDescent="0.15">
      <c r="A116" s="4">
        <v>114</v>
      </c>
      <c r="B116" s="4" t="str">
        <f t="shared" si="2"/>
        <v>高校女子円盤投17</v>
      </c>
      <c r="C116" s="4" t="str">
        <f>J116&amp;COUNTIF($J$3:J116,J116)</f>
        <v>五十嵐小雪2</v>
      </c>
      <c r="D116" s="4" t="str">
        <f>STEP①【データ貼付】!D115&amp;STEP①【データ貼付】!E115</f>
        <v>高校女子円盤投</v>
      </c>
      <c r="E116" s="48">
        <f>STEP①【データ貼付】!G115+ROW()/1000000</f>
        <v>1336.0001159999999</v>
      </c>
      <c r="F116" s="4">
        <f t="shared" si="3"/>
        <v>17</v>
      </c>
      <c r="G116" s="4" t="str">
        <f>STEP①【データ貼付】!A115</f>
        <v>高体連ｵﾎｰﾂｸ支部</v>
      </c>
      <c r="H116" s="4" t="str">
        <f>STEP①【データ貼付】!B115</f>
        <v>北見</v>
      </c>
      <c r="I116" s="4">
        <f>STEP①【データ貼付】!C115</f>
        <v>44337</v>
      </c>
      <c r="J116" s="4" t="str">
        <f>STEP①【データ貼付】!F115</f>
        <v>五十嵐小雪</v>
      </c>
      <c r="K116" s="47">
        <f>STEP①【データ貼付】!G115</f>
        <v>1336</v>
      </c>
      <c r="L116" s="4" t="str">
        <f>STEP①【データ貼付】!H115</f>
        <v>決</v>
      </c>
      <c r="M116" s="4" t="str">
        <f>STEP①【データ貼付】!I115</f>
        <v>網走南ヶ丘高</v>
      </c>
      <c r="N116" s="4">
        <f>STEP①【データ貼付】!J115</f>
        <v>2</v>
      </c>
      <c r="O116" s="4">
        <f>STEP①【データ貼付】!K115</f>
        <v>0</v>
      </c>
    </row>
    <row r="117" spans="1:15" hidden="1" x14ac:dyDescent="0.15">
      <c r="A117" s="4">
        <v>115</v>
      </c>
      <c r="B117" s="4" t="str">
        <f t="shared" si="2"/>
        <v>小学女子砲丸投1</v>
      </c>
      <c r="C117" s="4" t="str">
        <f>J117&amp;COUNTIF($J$3:J117,J117)</f>
        <v>五十嵐心愛1</v>
      </c>
      <c r="D117" s="4" t="str">
        <f>STEP①【データ貼付】!D116&amp;STEP①【データ貼付】!E116</f>
        <v>小学女子砲丸投</v>
      </c>
      <c r="E117" s="48">
        <f>STEP①【データ貼付】!G116+ROW()/1000000</f>
        <v>312.00011699999999</v>
      </c>
      <c r="F117" s="4">
        <f t="shared" si="3"/>
        <v>1</v>
      </c>
      <c r="G117" s="4" t="str">
        <f>STEP①【データ貼付】!A116</f>
        <v>美幌記録会</v>
      </c>
      <c r="H117" s="4" t="str">
        <f>STEP①【データ貼付】!B116</f>
        <v>美幌</v>
      </c>
      <c r="I117" s="4">
        <f>STEP①【データ貼付】!C116</f>
        <v>44472</v>
      </c>
      <c r="J117" s="4" t="str">
        <f>STEP①【データ貼付】!F116</f>
        <v>五十嵐心愛</v>
      </c>
      <c r="K117" s="47">
        <f>STEP①【データ貼付】!G116</f>
        <v>312</v>
      </c>
      <c r="L117" s="4" t="str">
        <f>STEP①【データ貼付】!H116</f>
        <v>決</v>
      </c>
      <c r="M117" s="4" t="str">
        <f>STEP①【データ貼付】!I116</f>
        <v>ｵﾎｰﾂｸｷｯｽﾞ</v>
      </c>
      <c r="N117" s="4">
        <f>STEP①【データ貼付】!J116</f>
        <v>5</v>
      </c>
      <c r="O117" s="4">
        <f>STEP①【データ貼付】!K116</f>
        <v>0</v>
      </c>
    </row>
    <row r="118" spans="1:15" hidden="1" x14ac:dyDescent="0.15">
      <c r="A118" s="4">
        <v>116</v>
      </c>
      <c r="B118" s="4" t="str">
        <f t="shared" si="2"/>
        <v>中学男子砲丸投6</v>
      </c>
      <c r="C118" s="4" t="str">
        <f>J118&amp;COUNTIF($J$3:J118,J118)</f>
        <v>五十嵐千隼1</v>
      </c>
      <c r="D118" s="4" t="str">
        <f>STEP①【データ貼付】!D117&amp;STEP①【データ貼付】!E117</f>
        <v>中学男子砲丸投</v>
      </c>
      <c r="E118" s="48">
        <f>STEP①【データ貼付】!G117+ROW()/1000000</f>
        <v>1041.0001179999999</v>
      </c>
      <c r="F118" s="4">
        <f t="shared" si="3"/>
        <v>6</v>
      </c>
      <c r="G118" s="4" t="str">
        <f>STEP①【データ貼付】!A117</f>
        <v>通信陸上</v>
      </c>
      <c r="H118" s="4" t="str">
        <f>STEP①【データ貼付】!B117</f>
        <v>網走</v>
      </c>
      <c r="I118" s="4">
        <f>STEP①【データ貼付】!C117</f>
        <v>44373</v>
      </c>
      <c r="J118" s="4" t="str">
        <f>STEP①【データ貼付】!F117</f>
        <v>五十嵐千隼</v>
      </c>
      <c r="K118" s="47">
        <f>STEP①【データ貼付】!G117</f>
        <v>1041</v>
      </c>
      <c r="L118" s="4" t="str">
        <f>STEP①【データ貼付】!H117</f>
        <v>決</v>
      </c>
      <c r="M118" s="4" t="str">
        <f>STEP①【データ貼付】!I117</f>
        <v>湧別中</v>
      </c>
      <c r="N118" s="4">
        <f>STEP①【データ貼付】!J117</f>
        <v>3</v>
      </c>
      <c r="O118" s="4">
        <f>STEP①【データ貼付】!K117</f>
        <v>0</v>
      </c>
    </row>
    <row r="119" spans="1:15" hidden="1" x14ac:dyDescent="0.15">
      <c r="A119" s="4">
        <v>117</v>
      </c>
      <c r="B119" s="4" t="str">
        <f t="shared" si="2"/>
        <v>中学男子走幅跳2</v>
      </c>
      <c r="C119" s="4" t="str">
        <f>J119&amp;COUNTIF($J$3:J119,J119)</f>
        <v>後藤大輔1</v>
      </c>
      <c r="D119" s="4" t="str">
        <f>STEP①【データ貼付】!D118&amp;STEP①【データ貼付】!E118</f>
        <v>中学男子走幅跳</v>
      </c>
      <c r="E119" s="48">
        <f>STEP①【データ貼付】!G118+ROW()/1000000</f>
        <v>633.00011900000004</v>
      </c>
      <c r="F119" s="4">
        <f t="shared" si="3"/>
        <v>2</v>
      </c>
      <c r="G119" s="4" t="str">
        <f>STEP①【データ貼付】!A118</f>
        <v>秋季陸上</v>
      </c>
      <c r="H119" s="4" t="str">
        <f>STEP①【データ貼付】!B118</f>
        <v>網走</v>
      </c>
      <c r="I119" s="4">
        <f>STEP①【データ貼付】!C118</f>
        <v>44479</v>
      </c>
      <c r="J119" s="4" t="str">
        <f>STEP①【データ貼付】!F118</f>
        <v>後藤大輔</v>
      </c>
      <c r="K119" s="47">
        <f>STEP①【データ貼付】!G118</f>
        <v>633</v>
      </c>
      <c r="L119" s="4" t="str">
        <f>STEP①【データ貼付】!H118</f>
        <v>決</v>
      </c>
      <c r="M119" s="4" t="str">
        <f>STEP①【データ貼付】!I118</f>
        <v>美幌北中</v>
      </c>
      <c r="N119" s="4">
        <f>STEP①【データ貼付】!J118</f>
        <v>2</v>
      </c>
      <c r="O119" s="4">
        <f>STEP①【データ貼付】!K118</f>
        <v>6.1</v>
      </c>
    </row>
    <row r="120" spans="1:15" hidden="1" x14ac:dyDescent="0.15">
      <c r="A120" s="4">
        <v>118</v>
      </c>
      <c r="B120" s="4" t="str">
        <f t="shared" si="2"/>
        <v>中学男子ｼﾞｬﾍﾞﾘｯｸｽﾛｰ19</v>
      </c>
      <c r="C120" s="4" t="str">
        <f>J120&amp;COUNTIF($J$3:J120,J120)</f>
        <v>向當晴矢1</v>
      </c>
      <c r="D120" s="4" t="str">
        <f>STEP①【データ貼付】!D119&amp;STEP①【データ貼付】!E119</f>
        <v>中学男子ｼﾞｬﾍﾞﾘｯｸｽﾛｰ</v>
      </c>
      <c r="E120" s="48">
        <f>STEP①【データ貼付】!G119+ROW()/1000000</f>
        <v>2425.0001200000002</v>
      </c>
      <c r="F120" s="4">
        <f t="shared" si="3"/>
        <v>19</v>
      </c>
      <c r="G120" s="4" t="str">
        <f>STEP①【データ貼付】!A119</f>
        <v>記録会第３戦</v>
      </c>
      <c r="H120" s="4" t="str">
        <f>STEP①【データ貼付】!B119</f>
        <v>北見</v>
      </c>
      <c r="I120" s="4">
        <f>STEP①【データ貼付】!C119</f>
        <v>44415</v>
      </c>
      <c r="J120" s="4" t="str">
        <f>STEP①【データ貼付】!F119</f>
        <v>向當晴矢</v>
      </c>
      <c r="K120" s="47">
        <f>STEP①【データ貼付】!G119</f>
        <v>2425</v>
      </c>
      <c r="L120" s="4" t="str">
        <f>STEP①【データ貼付】!H119</f>
        <v>決</v>
      </c>
      <c r="M120" s="4" t="str">
        <f>STEP①【データ貼付】!I119</f>
        <v>網走第一中</v>
      </c>
      <c r="N120" s="4">
        <f>STEP①【データ貼付】!J119</f>
        <v>1</v>
      </c>
      <c r="O120" s="4">
        <f>STEP①【データ貼付】!K119</f>
        <v>0</v>
      </c>
    </row>
    <row r="121" spans="1:15" hidden="1" x14ac:dyDescent="0.15">
      <c r="A121" s="4">
        <v>119</v>
      </c>
      <c r="B121" s="4" t="str">
        <f t="shared" si="2"/>
        <v>中学男子砲丸投37</v>
      </c>
      <c r="C121" s="4" t="str">
        <f>J121&amp;COUNTIF($J$3:J121,J121)</f>
        <v>向當晴矢2</v>
      </c>
      <c r="D121" s="4" t="str">
        <f>STEP①【データ貼付】!D120&amp;STEP①【データ貼付】!E120</f>
        <v>中学男子砲丸投</v>
      </c>
      <c r="E121" s="48">
        <f>STEP①【データ貼付】!G120+ROW()/1000000</f>
        <v>562.00012100000004</v>
      </c>
      <c r="F121" s="4">
        <f t="shared" si="3"/>
        <v>37</v>
      </c>
      <c r="G121" s="4" t="str">
        <f>STEP①【データ貼付】!A120</f>
        <v>秋季陸上</v>
      </c>
      <c r="H121" s="4" t="str">
        <f>STEP①【データ貼付】!B120</f>
        <v>網走</v>
      </c>
      <c r="I121" s="4">
        <f>STEP①【データ貼付】!C120</f>
        <v>44478</v>
      </c>
      <c r="J121" s="4" t="str">
        <f>STEP①【データ貼付】!F120</f>
        <v>向當晴矢</v>
      </c>
      <c r="K121" s="47">
        <f>STEP①【データ貼付】!G120</f>
        <v>562</v>
      </c>
      <c r="L121" s="4" t="str">
        <f>STEP①【データ貼付】!H120</f>
        <v>決</v>
      </c>
      <c r="M121" s="4" t="str">
        <f>STEP①【データ貼付】!I120</f>
        <v>網走第一中</v>
      </c>
      <c r="N121" s="4">
        <f>STEP①【データ貼付】!J120</f>
        <v>1</v>
      </c>
      <c r="O121" s="4">
        <f>STEP①【データ貼付】!K120</f>
        <v>0</v>
      </c>
    </row>
    <row r="122" spans="1:15" hidden="1" x14ac:dyDescent="0.15">
      <c r="A122" s="4">
        <v>120</v>
      </c>
      <c r="B122" s="4" t="str">
        <f t="shared" si="2"/>
        <v>高校男子やり投29</v>
      </c>
      <c r="C122" s="4" t="str">
        <f>J122&amp;COUNTIF($J$3:J122,J122)</f>
        <v>工藤成能1</v>
      </c>
      <c r="D122" s="4" t="str">
        <f>STEP①【データ貼付】!D121&amp;STEP①【データ貼付】!E121</f>
        <v>高校男子やり投</v>
      </c>
      <c r="E122" s="48">
        <f>STEP①【データ貼付】!G121+ROW()/1000000</f>
        <v>2465.0001219999999</v>
      </c>
      <c r="F122" s="4">
        <f t="shared" si="3"/>
        <v>29</v>
      </c>
      <c r="G122" s="4" t="str">
        <f>STEP①【データ貼付】!A121</f>
        <v>選手権</v>
      </c>
      <c r="H122" s="4" t="str">
        <f>STEP①【データ貼付】!B121</f>
        <v>北見</v>
      </c>
      <c r="I122" s="4">
        <f>STEP①【データ貼付】!C121</f>
        <v>44324</v>
      </c>
      <c r="J122" s="4" t="str">
        <f>STEP①【データ貼付】!F121</f>
        <v>工藤成能</v>
      </c>
      <c r="K122" s="47">
        <f>STEP①【データ貼付】!G121</f>
        <v>2465</v>
      </c>
      <c r="L122" s="4" t="str">
        <f>STEP①【データ貼付】!H121</f>
        <v>決</v>
      </c>
      <c r="M122" s="4" t="str">
        <f>STEP①【データ貼付】!I121</f>
        <v>遠軽高</v>
      </c>
      <c r="N122" s="4">
        <f>STEP①【データ貼付】!J121</f>
        <v>1</v>
      </c>
      <c r="O122" s="4">
        <f>STEP①【データ貼付】!K121</f>
        <v>0</v>
      </c>
    </row>
    <row r="123" spans="1:15" hidden="1" x14ac:dyDescent="0.15">
      <c r="A123" s="4">
        <v>121</v>
      </c>
      <c r="B123" s="4" t="str">
        <f t="shared" si="2"/>
        <v>高校男子走幅跳30</v>
      </c>
      <c r="C123" s="4" t="str">
        <f>J123&amp;COUNTIF($J$3:J123,J123)</f>
        <v>工藤成能2</v>
      </c>
      <c r="D123" s="4" t="str">
        <f>STEP①【データ貼付】!D122&amp;STEP①【データ貼付】!E122</f>
        <v>高校男子走幅跳</v>
      </c>
      <c r="E123" s="48">
        <f>STEP①【データ貼付】!G122+ROW()/1000000</f>
        <v>465.00012299999997</v>
      </c>
      <c r="F123" s="4">
        <f t="shared" si="3"/>
        <v>30</v>
      </c>
      <c r="G123" s="4" t="str">
        <f>STEP①【データ貼付】!A122</f>
        <v>選手権</v>
      </c>
      <c r="H123" s="4" t="str">
        <f>STEP①【データ貼付】!B122</f>
        <v>北見</v>
      </c>
      <c r="I123" s="4">
        <f>STEP①【データ貼付】!C122</f>
        <v>44325</v>
      </c>
      <c r="J123" s="4" t="str">
        <f>STEP①【データ貼付】!F122</f>
        <v>工藤成能</v>
      </c>
      <c r="K123" s="47">
        <f>STEP①【データ貼付】!G122</f>
        <v>465</v>
      </c>
      <c r="L123" s="4" t="str">
        <f>STEP①【データ貼付】!H122</f>
        <v>決</v>
      </c>
      <c r="M123" s="4" t="str">
        <f>STEP①【データ貼付】!I122</f>
        <v>遠軽高</v>
      </c>
      <c r="N123" s="4">
        <f>STEP①【データ貼付】!J122</f>
        <v>1</v>
      </c>
      <c r="O123" s="4">
        <f>STEP①【データ貼付】!K122</f>
        <v>3.1</v>
      </c>
    </row>
    <row r="124" spans="1:15" hidden="1" x14ac:dyDescent="0.15">
      <c r="A124" s="4">
        <v>122</v>
      </c>
      <c r="B124" s="4" t="str">
        <f t="shared" si="2"/>
        <v>小学男子ハンマー投3</v>
      </c>
      <c r="C124" s="4" t="str">
        <f>J124&amp;COUNTIF($J$3:J124,J124)</f>
        <v>工藤龍祈1</v>
      </c>
      <c r="D124" s="4" t="str">
        <f>STEP①【データ貼付】!D123&amp;STEP①【データ貼付】!E123</f>
        <v>小学男子ハンマー投</v>
      </c>
      <c r="E124" s="48">
        <f>STEP①【データ貼付】!G123+ROW()/1000000</f>
        <v>4796.0001240000001</v>
      </c>
      <c r="F124" s="4">
        <f t="shared" si="3"/>
        <v>3</v>
      </c>
      <c r="G124" s="4" t="str">
        <f>STEP①【データ貼付】!A123</f>
        <v>美幌記録会</v>
      </c>
      <c r="H124" s="4" t="str">
        <f>STEP①【データ貼付】!B123</f>
        <v>美幌</v>
      </c>
      <c r="I124" s="4">
        <f>STEP①【データ貼付】!C123</f>
        <v>44472</v>
      </c>
      <c r="J124" s="4" t="str">
        <f>STEP①【データ貼付】!F123</f>
        <v>工藤龍祈</v>
      </c>
      <c r="K124" s="47">
        <f>STEP①【データ貼付】!G123</f>
        <v>4796</v>
      </c>
      <c r="L124" s="4" t="str">
        <f>STEP①【データ貼付】!H123</f>
        <v>決</v>
      </c>
      <c r="M124" s="4" t="str">
        <f>STEP①【データ貼付】!I123</f>
        <v>ｵﾎｰﾂｸｷｯｽﾞ</v>
      </c>
      <c r="N124" s="4">
        <f>STEP①【データ貼付】!J123</f>
        <v>6</v>
      </c>
      <c r="O124" s="4">
        <f>STEP①【データ貼付】!K123</f>
        <v>0</v>
      </c>
    </row>
    <row r="125" spans="1:15" hidden="1" x14ac:dyDescent="0.15">
      <c r="A125" s="4">
        <v>123</v>
      </c>
      <c r="B125" s="4" t="str">
        <f t="shared" si="2"/>
        <v>小学男子砲丸投1</v>
      </c>
      <c r="C125" s="4" t="str">
        <f>J125&amp;COUNTIF($J$3:J125,J125)</f>
        <v>工藤龍祈2</v>
      </c>
      <c r="D125" s="4" t="str">
        <f>STEP①【データ貼付】!D124&amp;STEP①【データ貼付】!E124</f>
        <v>小学男子砲丸投</v>
      </c>
      <c r="E125" s="48">
        <f>STEP①【データ貼付】!G124+ROW()/1000000</f>
        <v>1010.000125</v>
      </c>
      <c r="F125" s="4">
        <f t="shared" si="3"/>
        <v>1</v>
      </c>
      <c r="G125" s="4" t="str">
        <f>STEP①【データ貼付】!A124</f>
        <v>美幌記録会</v>
      </c>
      <c r="H125" s="4" t="str">
        <f>STEP①【データ貼付】!B124</f>
        <v>美幌</v>
      </c>
      <c r="I125" s="4">
        <f>STEP①【データ貼付】!C124</f>
        <v>44472</v>
      </c>
      <c r="J125" s="4" t="str">
        <f>STEP①【データ貼付】!F124</f>
        <v>工藤龍祈</v>
      </c>
      <c r="K125" s="47">
        <f>STEP①【データ貼付】!G124</f>
        <v>1010</v>
      </c>
      <c r="L125" s="4" t="str">
        <f>STEP①【データ貼付】!H124</f>
        <v>決</v>
      </c>
      <c r="M125" s="4" t="str">
        <f>STEP①【データ貼付】!I124</f>
        <v>ｵﾎｰﾂｸｷｯｽﾞ</v>
      </c>
      <c r="N125" s="4">
        <f>STEP①【データ貼付】!J124</f>
        <v>6</v>
      </c>
      <c r="O125" s="4">
        <f>STEP①【データ貼付】!K124</f>
        <v>0</v>
      </c>
    </row>
    <row r="126" spans="1:15" hidden="1" x14ac:dyDescent="0.15">
      <c r="A126" s="4">
        <v>124</v>
      </c>
      <c r="B126" s="4" t="str">
        <f t="shared" si="2"/>
        <v>一般男子砲丸投2</v>
      </c>
      <c r="C126" s="4" t="str">
        <f>J126&amp;COUNTIF($J$3:J126,J126)</f>
        <v>工藤颯斗1</v>
      </c>
      <c r="D126" s="4" t="str">
        <f>STEP①【データ貼付】!D125&amp;STEP①【データ貼付】!E125</f>
        <v>一般男子砲丸投</v>
      </c>
      <c r="E126" s="48">
        <f>STEP①【データ貼付】!G125+ROW()/1000000</f>
        <v>1397.0001259999999</v>
      </c>
      <c r="F126" s="4">
        <f t="shared" si="3"/>
        <v>2</v>
      </c>
      <c r="G126" s="4" t="str">
        <f>STEP①【データ貼付】!A125</f>
        <v>北海道選手権</v>
      </c>
      <c r="H126" s="4" t="str">
        <f>STEP①【データ貼付】!B125</f>
        <v>釧路</v>
      </c>
      <c r="I126" s="4">
        <f>STEP①【データ貼付】!C125</f>
        <v>44429</v>
      </c>
      <c r="J126" s="4" t="str">
        <f>STEP①【データ貼付】!F125</f>
        <v>工藤颯斗</v>
      </c>
      <c r="K126" s="47">
        <f>STEP①【データ貼付】!G125</f>
        <v>1397</v>
      </c>
      <c r="L126" s="4" t="str">
        <f>STEP①【データ貼付】!H125</f>
        <v>決</v>
      </c>
      <c r="M126" s="4" t="str">
        <f>STEP①【データ貼付】!I125</f>
        <v>国士舘大</v>
      </c>
      <c r="N126" s="4">
        <f>STEP①【データ貼付】!J125</f>
        <v>2</v>
      </c>
      <c r="O126" s="4">
        <f>STEP①【データ貼付】!K125</f>
        <v>0</v>
      </c>
    </row>
    <row r="127" spans="1:15" hidden="1" x14ac:dyDescent="0.15">
      <c r="A127" s="4">
        <v>125</v>
      </c>
      <c r="B127" s="4" t="str">
        <f t="shared" si="2"/>
        <v>中学女子走幅跳18</v>
      </c>
      <c r="C127" s="4" t="str">
        <f>J127&amp;COUNTIF($J$3:J127,J127)</f>
        <v>荒川莉穂1</v>
      </c>
      <c r="D127" s="4" t="str">
        <f>STEP①【データ貼付】!D126&amp;STEP①【データ貼付】!E126</f>
        <v>中学女子走幅跳</v>
      </c>
      <c r="E127" s="48">
        <f>STEP①【データ貼付】!G126+ROW()/1000000</f>
        <v>381.00012700000002</v>
      </c>
      <c r="F127" s="4">
        <f t="shared" si="3"/>
        <v>18</v>
      </c>
      <c r="G127" s="4" t="str">
        <f>STEP①【データ貼付】!A126</f>
        <v>中学新人</v>
      </c>
      <c r="H127" s="4" t="str">
        <f>STEP①【データ貼付】!B126</f>
        <v>北見</v>
      </c>
      <c r="I127" s="4">
        <f>STEP①【データ貼付】!C126</f>
        <v>44429</v>
      </c>
      <c r="J127" s="4" t="str">
        <f>STEP①【データ貼付】!F126</f>
        <v>荒川莉穂</v>
      </c>
      <c r="K127" s="47">
        <f>STEP①【データ貼付】!G126</f>
        <v>381</v>
      </c>
      <c r="L127" s="4" t="str">
        <f>STEP①【データ貼付】!H126</f>
        <v>決</v>
      </c>
      <c r="M127" s="4" t="str">
        <f>STEP①【データ貼付】!I126</f>
        <v>紋別中</v>
      </c>
      <c r="N127" s="4">
        <f>STEP①【データ貼付】!J126</f>
        <v>1</v>
      </c>
      <c r="O127" s="4">
        <f>STEP①【データ貼付】!K126</f>
        <v>-0.7</v>
      </c>
    </row>
    <row r="128" spans="1:15" hidden="1" x14ac:dyDescent="0.15">
      <c r="A128" s="4">
        <v>126</v>
      </c>
      <c r="B128" s="4" t="str">
        <f t="shared" si="2"/>
        <v>高校女子ハンマー投10</v>
      </c>
      <c r="C128" s="4" t="str">
        <f>J128&amp;COUNTIF($J$3:J128,J128)</f>
        <v>荒牧怜南1</v>
      </c>
      <c r="D128" s="4" t="str">
        <f>STEP①【データ貼付】!D127&amp;STEP①【データ貼付】!E127</f>
        <v>高校女子ハンマー投</v>
      </c>
      <c r="E128" s="48">
        <f>STEP①【データ貼付】!G127+ROW()/1000000</f>
        <v>1067.0001279999999</v>
      </c>
      <c r="F128" s="4">
        <f t="shared" si="3"/>
        <v>10</v>
      </c>
      <c r="G128" s="4" t="str">
        <f>STEP①【データ貼付】!A127</f>
        <v>美幌記録会</v>
      </c>
      <c r="H128" s="4" t="str">
        <f>STEP①【データ貼付】!B127</f>
        <v>美幌</v>
      </c>
      <c r="I128" s="4">
        <f>STEP①【データ貼付】!C127</f>
        <v>44472</v>
      </c>
      <c r="J128" s="4" t="str">
        <f>STEP①【データ貼付】!F127</f>
        <v>荒牧怜南</v>
      </c>
      <c r="K128" s="47">
        <f>STEP①【データ貼付】!G127</f>
        <v>1067</v>
      </c>
      <c r="L128" s="4" t="str">
        <f>STEP①【データ貼付】!H127</f>
        <v>決</v>
      </c>
      <c r="M128" s="4" t="str">
        <f>STEP①【データ貼付】!I127</f>
        <v>北見商業高</v>
      </c>
      <c r="N128" s="4">
        <f>STEP①【データ貼付】!J127</f>
        <v>3</v>
      </c>
      <c r="O128" s="4">
        <f>STEP①【データ貼付】!K127</f>
        <v>0</v>
      </c>
    </row>
    <row r="129" spans="1:15" hidden="1" x14ac:dyDescent="0.15">
      <c r="A129" s="4">
        <v>127</v>
      </c>
      <c r="B129" s="4" t="str">
        <f t="shared" si="2"/>
        <v>中学女子走幅跳14</v>
      </c>
      <c r="C129" s="4" t="str">
        <f>J129&amp;COUNTIF($J$3:J129,J129)</f>
        <v>高岡凛1</v>
      </c>
      <c r="D129" s="4" t="str">
        <f>STEP①【データ貼付】!D128&amp;STEP①【データ貼付】!E128</f>
        <v>中学女子走幅跳</v>
      </c>
      <c r="E129" s="48">
        <f>STEP①【データ貼付】!G128+ROW()/1000000</f>
        <v>409.00012900000002</v>
      </c>
      <c r="F129" s="4">
        <f t="shared" si="3"/>
        <v>14</v>
      </c>
      <c r="G129" s="4" t="str">
        <f>STEP①【データ貼付】!A128</f>
        <v>中体連</v>
      </c>
      <c r="H129" s="4" t="str">
        <f>STEP①【データ貼付】!B128</f>
        <v>北見</v>
      </c>
      <c r="I129" s="4">
        <f>STEP①【データ貼付】!C128</f>
        <v>44358</v>
      </c>
      <c r="J129" s="4" t="str">
        <f>STEP①【データ貼付】!F128</f>
        <v>高岡凛</v>
      </c>
      <c r="K129" s="47">
        <f>STEP①【データ貼付】!G128</f>
        <v>409</v>
      </c>
      <c r="L129" s="4" t="str">
        <f>STEP①【データ貼付】!H128</f>
        <v>決</v>
      </c>
      <c r="M129" s="4" t="str">
        <f>STEP①【データ貼付】!I128</f>
        <v>網走第一中</v>
      </c>
      <c r="N129" s="4">
        <f>STEP①【データ貼付】!J128</f>
        <v>1</v>
      </c>
      <c r="O129" s="4">
        <f>STEP①【データ貼付】!K128</f>
        <v>3.6</v>
      </c>
    </row>
    <row r="130" spans="1:15" hidden="1" x14ac:dyDescent="0.15">
      <c r="A130" s="4">
        <v>128</v>
      </c>
      <c r="B130" s="4" t="str">
        <f t="shared" si="2"/>
        <v>高校男子ハンマー投1</v>
      </c>
      <c r="C130" s="4" t="str">
        <f>J130&amp;COUNTIF($J$3:J130,J130)</f>
        <v>高宮魁1</v>
      </c>
      <c r="D130" s="4" t="str">
        <f>STEP①【データ貼付】!D129&amp;STEP①【データ貼付】!E129</f>
        <v>高校男子ハンマー投</v>
      </c>
      <c r="E130" s="48">
        <f>STEP①【データ貼付】!G129+ROW()/1000000</f>
        <v>4610.0001300000004</v>
      </c>
      <c r="F130" s="4">
        <f t="shared" si="3"/>
        <v>1</v>
      </c>
      <c r="G130" s="4" t="str">
        <f>STEP①【データ貼付】!A129</f>
        <v>高体連ｵﾎｰﾂｸ支部</v>
      </c>
      <c r="H130" s="4" t="str">
        <f>STEP①【データ貼付】!B129</f>
        <v>北見</v>
      </c>
      <c r="I130" s="4">
        <f>STEP①【データ貼付】!C129</f>
        <v>44336</v>
      </c>
      <c r="J130" s="4" t="str">
        <f>STEP①【データ貼付】!F129</f>
        <v>高宮魁</v>
      </c>
      <c r="K130" s="47">
        <f>STEP①【データ貼付】!G129</f>
        <v>4610</v>
      </c>
      <c r="L130" s="4" t="str">
        <f>STEP①【データ貼付】!H129</f>
        <v>決</v>
      </c>
      <c r="M130" s="4" t="str">
        <f>STEP①【データ貼付】!I129</f>
        <v>雄武高</v>
      </c>
      <c r="N130" s="4">
        <f>STEP①【データ貼付】!J129</f>
        <v>3</v>
      </c>
      <c r="O130" s="4">
        <f>STEP①【データ貼付】!K129</f>
        <v>0</v>
      </c>
    </row>
    <row r="131" spans="1:15" hidden="1" x14ac:dyDescent="0.15">
      <c r="A131" s="4">
        <v>129</v>
      </c>
      <c r="B131" s="4" t="str">
        <f t="shared" si="2"/>
        <v>高校男子円盤投3</v>
      </c>
      <c r="C131" s="4" t="str">
        <f>J131&amp;COUNTIF($J$3:J131,J131)</f>
        <v>高宮魁2</v>
      </c>
      <c r="D131" s="4" t="str">
        <f>STEP①【データ貼付】!D130&amp;STEP①【データ貼付】!E130</f>
        <v>高校男子円盤投</v>
      </c>
      <c r="E131" s="48">
        <f>STEP①【データ貼付】!G130+ROW()/1000000</f>
        <v>3136.0001309999998</v>
      </c>
      <c r="F131" s="4">
        <f t="shared" si="3"/>
        <v>3</v>
      </c>
      <c r="G131" s="4" t="str">
        <f>STEP①【データ貼付】!A130</f>
        <v>秋季陸上</v>
      </c>
      <c r="H131" s="4" t="str">
        <f>STEP①【データ貼付】!B130</f>
        <v>網走</v>
      </c>
      <c r="I131" s="4">
        <f>STEP①【データ貼付】!C130</f>
        <v>44479</v>
      </c>
      <c r="J131" s="4" t="str">
        <f>STEP①【データ貼付】!F130</f>
        <v>高宮魁</v>
      </c>
      <c r="K131" s="47">
        <f>STEP①【データ貼付】!G130</f>
        <v>3136</v>
      </c>
      <c r="L131" s="4" t="str">
        <f>STEP①【データ貼付】!H130</f>
        <v>決</v>
      </c>
      <c r="M131" s="4" t="str">
        <f>STEP①【データ貼付】!I130</f>
        <v>雄武高</v>
      </c>
      <c r="N131" s="4">
        <f>STEP①【データ貼付】!J130</f>
        <v>3</v>
      </c>
      <c r="O131" s="4">
        <f>STEP①【データ貼付】!K130</f>
        <v>0</v>
      </c>
    </row>
    <row r="132" spans="1:15" hidden="1" x14ac:dyDescent="0.15">
      <c r="A132" s="4">
        <v>130</v>
      </c>
      <c r="B132" s="4" t="str">
        <f t="shared" ref="B132:B195" si="4">D132&amp;F132</f>
        <v>高校女子砲丸投1</v>
      </c>
      <c r="C132" s="4" t="str">
        <f>J132&amp;COUNTIF($J$3:J132,J132)</f>
        <v>高宮魁3</v>
      </c>
      <c r="D132" s="4" t="str">
        <f>STEP①【データ貼付】!D131&amp;STEP①【データ貼付】!E131</f>
        <v>高校女子砲丸投</v>
      </c>
      <c r="E132" s="48">
        <f>STEP①【データ貼付】!G131+ROW()/1000000</f>
        <v>1467.0001319999999</v>
      </c>
      <c r="F132" s="4">
        <f t="shared" ref="F132:F195" si="5">SUMPRODUCT(($D$3:$D$600=D132)*($E$3:$E$600&gt;E132))+1</f>
        <v>1</v>
      </c>
      <c r="G132" s="4" t="str">
        <f>STEP①【データ貼付】!A131</f>
        <v>全道高校</v>
      </c>
      <c r="H132" s="4" t="str">
        <f>STEP①【データ貼付】!B131</f>
        <v>室蘭</v>
      </c>
      <c r="I132" s="4">
        <f>STEP①【データ貼付】!C131</f>
        <v>44365</v>
      </c>
      <c r="J132" s="4" t="str">
        <f>STEP①【データ貼付】!F131</f>
        <v>高宮魁</v>
      </c>
      <c r="K132" s="47">
        <f>STEP①【データ貼付】!G131</f>
        <v>1467</v>
      </c>
      <c r="L132" s="4" t="str">
        <f>STEP①【データ貼付】!H131</f>
        <v>決</v>
      </c>
      <c r="M132" s="4" t="str">
        <f>STEP①【データ貼付】!I131</f>
        <v>雄武高</v>
      </c>
      <c r="N132" s="4">
        <f>STEP①【データ貼付】!J131</f>
        <v>3</v>
      </c>
      <c r="O132" s="4">
        <f>STEP①【データ貼付】!K131</f>
        <v>0</v>
      </c>
    </row>
    <row r="133" spans="1:15" hidden="1" x14ac:dyDescent="0.15">
      <c r="A133" s="4">
        <v>131</v>
      </c>
      <c r="B133" s="4" t="str">
        <f t="shared" si="4"/>
        <v>高校男子ハンマー投7</v>
      </c>
      <c r="C133" s="4" t="str">
        <f>J133&amp;COUNTIF($J$3:J133,J133)</f>
        <v>高宮成生1</v>
      </c>
      <c r="D133" s="4" t="str">
        <f>STEP①【データ貼付】!D132&amp;STEP①【データ貼付】!E132</f>
        <v>高校男子ハンマー投</v>
      </c>
      <c r="E133" s="48">
        <f>STEP①【データ貼付】!G132+ROW()/1000000</f>
        <v>3174.000133</v>
      </c>
      <c r="F133" s="4">
        <f t="shared" si="5"/>
        <v>7</v>
      </c>
      <c r="G133" s="4" t="str">
        <f>STEP①【データ貼付】!A132</f>
        <v>秋季陸上</v>
      </c>
      <c r="H133" s="4" t="str">
        <f>STEP①【データ貼付】!B132</f>
        <v>網走</v>
      </c>
      <c r="I133" s="4">
        <f>STEP①【データ貼付】!C132</f>
        <v>44478</v>
      </c>
      <c r="J133" s="4" t="str">
        <f>STEP①【データ貼付】!F132</f>
        <v>高宮成生</v>
      </c>
      <c r="K133" s="47">
        <f>STEP①【データ貼付】!G132</f>
        <v>3174</v>
      </c>
      <c r="L133" s="4" t="str">
        <f>STEP①【データ貼付】!H132</f>
        <v>決</v>
      </c>
      <c r="M133" s="4" t="str">
        <f>STEP①【データ貼付】!I132</f>
        <v>雄武高</v>
      </c>
      <c r="N133" s="4">
        <f>STEP①【データ貼付】!J132</f>
        <v>3</v>
      </c>
      <c r="O133" s="4">
        <f>STEP①【データ貼付】!K132</f>
        <v>0</v>
      </c>
    </row>
    <row r="134" spans="1:15" hidden="1" x14ac:dyDescent="0.15">
      <c r="A134" s="4">
        <v>132</v>
      </c>
      <c r="B134" s="4" t="str">
        <f t="shared" si="4"/>
        <v>高校女子円盤投1</v>
      </c>
      <c r="C134" s="4" t="str">
        <f>J134&amp;COUNTIF($J$3:J134,J134)</f>
        <v>高宮成生2</v>
      </c>
      <c r="D134" s="4" t="str">
        <f>STEP①【データ貼付】!D133&amp;STEP①【データ貼付】!E133</f>
        <v>高校女子円盤投</v>
      </c>
      <c r="E134" s="48">
        <f>STEP①【データ貼付】!G133+ROW()/1000000</f>
        <v>3819.0001339999999</v>
      </c>
      <c r="F134" s="4">
        <f t="shared" si="5"/>
        <v>1</v>
      </c>
      <c r="G134" s="4" t="str">
        <f>STEP①【データ貼付】!A133</f>
        <v>全道高校</v>
      </c>
      <c r="H134" s="4" t="str">
        <f>STEP①【データ貼付】!B133</f>
        <v>室蘭</v>
      </c>
      <c r="I134" s="4">
        <f>STEP①【データ貼付】!C133</f>
        <v>44363</v>
      </c>
      <c r="J134" s="4" t="str">
        <f>STEP①【データ貼付】!F133</f>
        <v>高宮成生</v>
      </c>
      <c r="K134" s="47">
        <f>STEP①【データ貼付】!G133</f>
        <v>3819</v>
      </c>
      <c r="L134" s="4" t="str">
        <f>STEP①【データ貼付】!H133</f>
        <v>決</v>
      </c>
      <c r="M134" s="4" t="str">
        <f>STEP①【データ貼付】!I133</f>
        <v>雄武高</v>
      </c>
      <c r="N134" s="4">
        <f>STEP①【データ貼付】!J133</f>
        <v>3</v>
      </c>
      <c r="O134" s="4">
        <f>STEP①【データ貼付】!K133</f>
        <v>0</v>
      </c>
    </row>
    <row r="135" spans="1:15" hidden="1" x14ac:dyDescent="0.15">
      <c r="A135" s="4">
        <v>133</v>
      </c>
      <c r="B135" s="4" t="str">
        <f t="shared" si="4"/>
        <v>高校男子砲丸投1</v>
      </c>
      <c r="C135" s="4" t="str">
        <f>J135&amp;COUNTIF($J$3:J135,J135)</f>
        <v>高宮成生3</v>
      </c>
      <c r="D135" s="4" t="str">
        <f>STEP①【データ貼付】!D134&amp;STEP①【データ貼付】!E134</f>
        <v>高校男子砲丸投</v>
      </c>
      <c r="E135" s="48">
        <f>STEP①【データ貼付】!G134+ROW()/1000000</f>
        <v>1549.000135</v>
      </c>
      <c r="F135" s="4">
        <f t="shared" si="5"/>
        <v>1</v>
      </c>
      <c r="G135" s="4" t="str">
        <f>STEP①【データ貼付】!A134</f>
        <v>全道高校</v>
      </c>
      <c r="H135" s="4" t="str">
        <f>STEP①【データ貼付】!B134</f>
        <v>室蘭</v>
      </c>
      <c r="I135" s="4">
        <f>STEP①【データ貼付】!C134</f>
        <v>44365</v>
      </c>
      <c r="J135" s="4" t="str">
        <f>STEP①【データ貼付】!F134</f>
        <v>高宮成生</v>
      </c>
      <c r="K135" s="47">
        <f>STEP①【データ貼付】!G134</f>
        <v>1549</v>
      </c>
      <c r="L135" s="4" t="str">
        <f>STEP①【データ貼付】!H134</f>
        <v>決</v>
      </c>
      <c r="M135" s="4" t="str">
        <f>STEP①【データ貼付】!I134</f>
        <v>雄武高</v>
      </c>
      <c r="N135" s="4">
        <f>STEP①【データ貼付】!J134</f>
        <v>3</v>
      </c>
      <c r="O135" s="4">
        <f>STEP①【データ貼付】!K134</f>
        <v>0</v>
      </c>
    </row>
    <row r="136" spans="1:15" hidden="1" x14ac:dyDescent="0.15">
      <c r="A136" s="4">
        <v>134</v>
      </c>
      <c r="B136" s="4" t="str">
        <f t="shared" si="4"/>
        <v>中学女子砲丸投28</v>
      </c>
      <c r="C136" s="4" t="str">
        <f>J136&amp;COUNTIF($J$3:J136,J136)</f>
        <v>高橋朱羅1</v>
      </c>
      <c r="D136" s="4" t="str">
        <f>STEP①【データ貼付】!D135&amp;STEP①【データ貼付】!E135</f>
        <v>中学女子砲丸投</v>
      </c>
      <c r="E136" s="48">
        <f>STEP①【データ貼付】!G135+ROW()/1000000</f>
        <v>589.000136</v>
      </c>
      <c r="F136" s="4">
        <f t="shared" si="5"/>
        <v>28</v>
      </c>
      <c r="G136" s="4" t="str">
        <f>STEP①【データ貼付】!A135</f>
        <v>中体連</v>
      </c>
      <c r="H136" s="4" t="str">
        <f>STEP①【データ貼付】!B135</f>
        <v>北見</v>
      </c>
      <c r="I136" s="4">
        <f>STEP①【データ貼付】!C135</f>
        <v>44359</v>
      </c>
      <c r="J136" s="4" t="str">
        <f>STEP①【データ貼付】!F135</f>
        <v>高橋朱羅</v>
      </c>
      <c r="K136" s="47">
        <f>STEP①【データ貼付】!G135</f>
        <v>589</v>
      </c>
      <c r="L136" s="4" t="str">
        <f>STEP①【データ貼付】!H135</f>
        <v>決</v>
      </c>
      <c r="M136" s="4" t="str">
        <f>STEP①【データ貼付】!I135</f>
        <v>大空女満別中</v>
      </c>
      <c r="N136" s="4">
        <f>STEP①【データ貼付】!J135</f>
        <v>1</v>
      </c>
      <c r="O136" s="4">
        <f>STEP①【データ貼付】!K135</f>
        <v>0</v>
      </c>
    </row>
    <row r="137" spans="1:15" hidden="1" x14ac:dyDescent="0.15">
      <c r="A137" s="4">
        <v>135</v>
      </c>
      <c r="B137" s="4" t="str">
        <f t="shared" si="4"/>
        <v>中学男子ｼﾞｬﾍﾞﾘｯｸｽﾛｰ25</v>
      </c>
      <c r="C137" s="4" t="str">
        <f>J137&amp;COUNTIF($J$3:J137,J137)</f>
        <v>高橋信之介1</v>
      </c>
      <c r="D137" s="4" t="str">
        <f>STEP①【データ貼付】!D136&amp;STEP①【データ貼付】!E136</f>
        <v>中学男子ｼﾞｬﾍﾞﾘｯｸｽﾛｰ</v>
      </c>
      <c r="E137" s="48">
        <f>STEP①【データ貼付】!G136+ROW()/1000000</f>
        <v>1805.000137</v>
      </c>
      <c r="F137" s="4">
        <f t="shared" si="5"/>
        <v>25</v>
      </c>
      <c r="G137" s="4" t="str">
        <f>STEP①【データ貼付】!A136</f>
        <v>通信陸上</v>
      </c>
      <c r="H137" s="4" t="str">
        <f>STEP①【データ貼付】!B136</f>
        <v>網走</v>
      </c>
      <c r="I137" s="4">
        <f>STEP①【データ貼付】!C136</f>
        <v>44374</v>
      </c>
      <c r="J137" s="4" t="str">
        <f>STEP①【データ貼付】!F136</f>
        <v>高橋信之介</v>
      </c>
      <c r="K137" s="47">
        <f>STEP①【データ貼付】!G136</f>
        <v>1805</v>
      </c>
      <c r="L137" s="4" t="str">
        <f>STEP①【データ貼付】!H136</f>
        <v>決</v>
      </c>
      <c r="M137" s="4" t="str">
        <f>STEP①【データ貼付】!I136</f>
        <v>雄武中</v>
      </c>
      <c r="N137" s="4">
        <f>STEP①【データ貼付】!J136</f>
        <v>1</v>
      </c>
      <c r="O137" s="4">
        <f>STEP①【データ貼付】!K136</f>
        <v>0</v>
      </c>
    </row>
    <row r="138" spans="1:15" hidden="1" x14ac:dyDescent="0.15">
      <c r="A138" s="4">
        <v>136</v>
      </c>
      <c r="B138" s="4" t="str">
        <f t="shared" si="4"/>
        <v>中学男子砲丸投35</v>
      </c>
      <c r="C138" s="4" t="str">
        <f>J138&amp;COUNTIF($J$3:J138,J138)</f>
        <v>高橋信之介2</v>
      </c>
      <c r="D138" s="4" t="str">
        <f>STEP①【データ貼付】!D137&amp;STEP①【データ貼付】!E137</f>
        <v>中学男子砲丸投</v>
      </c>
      <c r="E138" s="48">
        <f>STEP①【データ貼付】!G137+ROW()/1000000</f>
        <v>567.00013799999999</v>
      </c>
      <c r="F138" s="4">
        <f t="shared" si="5"/>
        <v>35</v>
      </c>
      <c r="G138" s="4" t="str">
        <f>STEP①【データ貼付】!A137</f>
        <v>中学校新人</v>
      </c>
      <c r="H138" s="4" t="str">
        <f>STEP①【データ貼付】!B137</f>
        <v>北見</v>
      </c>
      <c r="I138" s="4">
        <f>STEP①【データ貼付】!C137</f>
        <v>44430</v>
      </c>
      <c r="J138" s="4" t="str">
        <f>STEP①【データ貼付】!F137</f>
        <v>高橋信之介</v>
      </c>
      <c r="K138" s="47">
        <f>STEP①【データ貼付】!G137</f>
        <v>567</v>
      </c>
      <c r="L138" s="4" t="str">
        <f>STEP①【データ貼付】!H137</f>
        <v>決</v>
      </c>
      <c r="M138" s="4" t="str">
        <f>STEP①【データ貼付】!I137</f>
        <v>雄武中</v>
      </c>
      <c r="N138" s="4">
        <f>STEP①【データ貼付】!J137</f>
        <v>1</v>
      </c>
      <c r="O138" s="4">
        <f>STEP①【データ貼付】!K137</f>
        <v>0</v>
      </c>
    </row>
    <row r="139" spans="1:15" x14ac:dyDescent="0.15">
      <c r="A139" s="4">
        <v>137</v>
      </c>
      <c r="B139" s="4" t="str">
        <f t="shared" si="4"/>
        <v>小学男子ｼﾞｬﾍﾞﾘｯｸﾎﾞｰﾙｽﾛｰ4</v>
      </c>
      <c r="C139" s="4" t="str">
        <f>J139&amp;COUNTIF($J$3:J139,J139)</f>
        <v>高瀬生楓1</v>
      </c>
      <c r="D139" s="4" t="str">
        <f>STEP①【データ貼付】!D138&amp;STEP①【データ貼付】!E138</f>
        <v>小学男子ｼﾞｬﾍﾞﾘｯｸﾎﾞｰﾙｽﾛｰ</v>
      </c>
      <c r="E139" s="48">
        <f>STEP①【データ貼付】!G138+ROW()/1000000</f>
        <v>37.360138999999997</v>
      </c>
      <c r="F139" s="4">
        <f t="shared" si="5"/>
        <v>4</v>
      </c>
      <c r="G139" s="4" t="str">
        <f>STEP①【データ貼付】!A138</f>
        <v>全道小学</v>
      </c>
      <c r="H139" s="4" t="str">
        <f>STEP①【データ貼付】!B138</f>
        <v>函館</v>
      </c>
      <c r="I139" s="4">
        <f>STEP①【データ貼付】!C138</f>
        <v>44423</v>
      </c>
      <c r="J139" s="4" t="str">
        <f>STEP①【データ貼付】!F138</f>
        <v>高瀬生楓</v>
      </c>
      <c r="K139" s="47">
        <f>STEP①【データ貼付】!G138</f>
        <v>37.36</v>
      </c>
      <c r="L139" s="4" t="str">
        <f>STEP①【データ貼付】!H138</f>
        <v>決</v>
      </c>
      <c r="M139" s="4" t="str">
        <f>STEP①【データ貼付】!I138</f>
        <v>ｵﾎｰﾂｸｷｯｽﾞ</v>
      </c>
      <c r="N139" s="4">
        <f>STEP①【データ貼付】!J138</f>
        <v>5</v>
      </c>
      <c r="O139" s="4">
        <f>STEP①【データ貼付】!K138</f>
        <v>0</v>
      </c>
    </row>
    <row r="140" spans="1:15" hidden="1" x14ac:dyDescent="0.15">
      <c r="A140" s="4">
        <v>138</v>
      </c>
      <c r="B140" s="4" t="str">
        <f t="shared" si="4"/>
        <v>小学男子ハンマー投4</v>
      </c>
      <c r="C140" s="4" t="str">
        <f>J140&amp;COUNTIF($J$3:J140,J140)</f>
        <v>高瀬生楓2</v>
      </c>
      <c r="D140" s="4" t="str">
        <f>STEP①【データ貼付】!D139&amp;STEP①【データ貼付】!E139</f>
        <v>小学男子ハンマー投</v>
      </c>
      <c r="E140" s="48">
        <f>STEP①【データ貼付】!G139+ROW()/1000000</f>
        <v>4363.0001400000001</v>
      </c>
      <c r="F140" s="4">
        <f t="shared" si="5"/>
        <v>4</v>
      </c>
      <c r="G140" s="4" t="str">
        <f>STEP①【データ貼付】!A139</f>
        <v>美幌記録会</v>
      </c>
      <c r="H140" s="4" t="str">
        <f>STEP①【データ貼付】!B139</f>
        <v>美幌</v>
      </c>
      <c r="I140" s="4">
        <f>STEP①【データ貼付】!C139</f>
        <v>44472</v>
      </c>
      <c r="J140" s="4" t="str">
        <f>STEP①【データ貼付】!F139</f>
        <v>高瀬生楓</v>
      </c>
      <c r="K140" s="47">
        <f>STEP①【データ貼付】!G139</f>
        <v>4363</v>
      </c>
      <c r="L140" s="4" t="str">
        <f>STEP①【データ貼付】!H139</f>
        <v>決</v>
      </c>
      <c r="M140" s="4" t="str">
        <f>STEP①【データ貼付】!I139</f>
        <v>ｵﾎｰﾂｸｷｯｽﾞ</v>
      </c>
      <c r="N140" s="4">
        <f>STEP①【データ貼付】!J139</f>
        <v>5</v>
      </c>
      <c r="O140" s="4">
        <f>STEP①【データ貼付】!K139</f>
        <v>0</v>
      </c>
    </row>
    <row r="141" spans="1:15" hidden="1" x14ac:dyDescent="0.15">
      <c r="A141" s="4">
        <v>139</v>
      </c>
      <c r="B141" s="4" t="str">
        <f t="shared" si="4"/>
        <v>小学男子走幅跳7</v>
      </c>
      <c r="C141" s="4" t="str">
        <f>J141&amp;COUNTIF($J$3:J141,J141)</f>
        <v>高瀬生楓3</v>
      </c>
      <c r="D141" s="4" t="str">
        <f>STEP①【データ貼付】!D140&amp;STEP①【データ貼付】!E140</f>
        <v>小学男子走幅跳</v>
      </c>
      <c r="E141" s="48">
        <f>STEP①【データ貼付】!G140+ROW()/1000000</f>
        <v>368.00014099999999</v>
      </c>
      <c r="F141" s="4">
        <f t="shared" si="5"/>
        <v>7</v>
      </c>
      <c r="G141" s="4" t="str">
        <f>STEP①【データ貼付】!A140</f>
        <v>美幌記録会</v>
      </c>
      <c r="H141" s="4" t="str">
        <f>STEP①【データ貼付】!B140</f>
        <v>美幌</v>
      </c>
      <c r="I141" s="4">
        <f>STEP①【データ貼付】!C140</f>
        <v>44472</v>
      </c>
      <c r="J141" s="4" t="str">
        <f>STEP①【データ貼付】!F140</f>
        <v>高瀬生楓</v>
      </c>
      <c r="K141" s="47">
        <f>STEP①【データ貼付】!G140</f>
        <v>368</v>
      </c>
      <c r="L141" s="4" t="str">
        <f>STEP①【データ貼付】!H140</f>
        <v>決</v>
      </c>
      <c r="M141" s="4" t="str">
        <f>STEP①【データ貼付】!I140</f>
        <v>ｵﾎｰﾂｸｷｯｽﾞ</v>
      </c>
      <c r="N141" s="4">
        <f>STEP①【データ貼付】!J140</f>
        <v>5</v>
      </c>
      <c r="O141" s="4">
        <f>STEP①【データ貼付】!K140</f>
        <v>0</v>
      </c>
    </row>
    <row r="142" spans="1:15" hidden="1" x14ac:dyDescent="0.15">
      <c r="A142" s="4">
        <v>140</v>
      </c>
      <c r="B142" s="4" t="str">
        <f t="shared" si="4"/>
        <v>中学男子ｼﾞｬﾍﾞﾘｯｸｽﾛｰ21</v>
      </c>
      <c r="C142" s="4" t="str">
        <f>J142&amp;COUNTIF($J$3:J142,J142)</f>
        <v>高栖昂央1</v>
      </c>
      <c r="D142" s="4" t="str">
        <f>STEP①【データ貼付】!D141&amp;STEP①【データ貼付】!E141</f>
        <v>中学男子ｼﾞｬﾍﾞﾘｯｸｽﾛｰ</v>
      </c>
      <c r="E142" s="48">
        <f>STEP①【データ貼付】!G141+ROW()/1000000</f>
        <v>2196.0001419999999</v>
      </c>
      <c r="F142" s="4">
        <f t="shared" si="5"/>
        <v>21</v>
      </c>
      <c r="G142" s="4" t="str">
        <f>STEP①【データ貼付】!A141</f>
        <v>秋季陸上</v>
      </c>
      <c r="H142" s="4" t="str">
        <f>STEP①【データ貼付】!B141</f>
        <v>網走</v>
      </c>
      <c r="I142" s="4">
        <f>STEP①【データ貼付】!C141</f>
        <v>44478</v>
      </c>
      <c r="J142" s="4" t="str">
        <f>STEP①【データ貼付】!F141</f>
        <v>高栖昂央</v>
      </c>
      <c r="K142" s="47">
        <f>STEP①【データ貼付】!G141</f>
        <v>2196</v>
      </c>
      <c r="L142" s="4" t="str">
        <f>STEP①【データ貼付】!H141</f>
        <v>決</v>
      </c>
      <c r="M142" s="4" t="str">
        <f>STEP①【データ貼付】!I141</f>
        <v>遠軽中</v>
      </c>
      <c r="N142" s="4">
        <f>STEP①【データ貼付】!J141</f>
        <v>1</v>
      </c>
      <c r="O142" s="4">
        <f>STEP①【データ貼付】!K141</f>
        <v>0</v>
      </c>
    </row>
    <row r="143" spans="1:15" hidden="1" x14ac:dyDescent="0.15">
      <c r="A143" s="4">
        <v>141</v>
      </c>
      <c r="B143" s="4" t="str">
        <f t="shared" si="4"/>
        <v>中学男子砲丸投2</v>
      </c>
      <c r="C143" s="4" t="str">
        <f>J143&amp;COUNTIF($J$3:J143,J143)</f>
        <v>高栖昂央2</v>
      </c>
      <c r="D143" s="4" t="str">
        <f>STEP①【データ貼付】!D142&amp;STEP①【データ貼付】!E142</f>
        <v>中学男子砲丸投</v>
      </c>
      <c r="E143" s="48">
        <f>STEP①【データ貼付】!G142+ROW()/1000000</f>
        <v>1681.000143</v>
      </c>
      <c r="F143" s="4">
        <f t="shared" si="5"/>
        <v>2</v>
      </c>
      <c r="G143" s="4" t="str">
        <f>STEP①【データ貼付】!A142</f>
        <v>中学新人</v>
      </c>
      <c r="H143" s="4" t="str">
        <f>STEP①【データ貼付】!B142</f>
        <v>北見</v>
      </c>
      <c r="I143" s="4">
        <f>STEP①【データ貼付】!C142</f>
        <v>44429</v>
      </c>
      <c r="J143" s="4" t="str">
        <f>STEP①【データ貼付】!F142</f>
        <v>高栖昂央</v>
      </c>
      <c r="K143" s="47">
        <f>STEP①【データ貼付】!G142</f>
        <v>1681</v>
      </c>
      <c r="L143" s="4" t="str">
        <f>STEP①【データ貼付】!H142</f>
        <v>決</v>
      </c>
      <c r="M143" s="4" t="str">
        <f>STEP①【データ貼付】!I142</f>
        <v>遠軽中</v>
      </c>
      <c r="N143" s="4">
        <f>STEP①【データ貼付】!J142</f>
        <v>1</v>
      </c>
      <c r="O143" s="4">
        <f>STEP①【データ貼付】!K142</f>
        <v>0</v>
      </c>
    </row>
    <row r="144" spans="1:15" hidden="1" x14ac:dyDescent="0.15">
      <c r="A144" s="4">
        <v>142</v>
      </c>
      <c r="B144" s="4" t="str">
        <f t="shared" si="4"/>
        <v>中学男子走幅跳46</v>
      </c>
      <c r="C144" s="4" t="str">
        <f>J144&amp;COUNTIF($J$3:J144,J144)</f>
        <v>高野一真1</v>
      </c>
      <c r="D144" s="4" t="str">
        <f>STEP①【データ貼付】!D143&amp;STEP①【データ貼付】!E143</f>
        <v>中学男子走幅跳</v>
      </c>
      <c r="E144" s="48">
        <f>STEP①【データ貼付】!G143+ROW()/1000000</f>
        <v>407.00014399999998</v>
      </c>
      <c r="F144" s="4">
        <f t="shared" si="5"/>
        <v>46</v>
      </c>
      <c r="G144" s="4" t="str">
        <f>STEP①【データ貼付】!A143</f>
        <v>中体連</v>
      </c>
      <c r="H144" s="4" t="str">
        <f>STEP①【データ貼付】!B143</f>
        <v>北見</v>
      </c>
      <c r="I144" s="4">
        <f>STEP①【データ貼付】!C143</f>
        <v>44358</v>
      </c>
      <c r="J144" s="4" t="str">
        <f>STEP①【データ貼付】!F143</f>
        <v>高野一真</v>
      </c>
      <c r="K144" s="47">
        <f>STEP①【データ貼付】!G143</f>
        <v>407</v>
      </c>
      <c r="L144" s="4" t="str">
        <f>STEP①【データ貼付】!H143</f>
        <v>決</v>
      </c>
      <c r="M144" s="4" t="str">
        <f>STEP①【データ貼付】!I143</f>
        <v>網走第四中</v>
      </c>
      <c r="N144" s="4">
        <f>STEP①【データ貼付】!J143</f>
        <v>1</v>
      </c>
      <c r="O144" s="4">
        <f>STEP①【データ貼付】!K143</f>
        <v>1.1000000000000001</v>
      </c>
    </row>
    <row r="145" spans="1:15" hidden="1" x14ac:dyDescent="0.15">
      <c r="A145" s="4">
        <v>143</v>
      </c>
      <c r="B145" s="4" t="str">
        <f t="shared" si="4"/>
        <v>高校男子走幅跳25</v>
      </c>
      <c r="C145" s="4" t="str">
        <f>J145&amp;COUNTIF($J$3:J145,J145)</f>
        <v>高野羽流1</v>
      </c>
      <c r="D145" s="4" t="str">
        <f>STEP①【データ貼付】!D144&amp;STEP①【データ貼付】!E144</f>
        <v>高校男子走幅跳</v>
      </c>
      <c r="E145" s="48">
        <f>STEP①【データ貼付】!G144+ROW()/1000000</f>
        <v>493.00014499999997</v>
      </c>
      <c r="F145" s="4">
        <f t="shared" si="5"/>
        <v>25</v>
      </c>
      <c r="G145" s="4" t="str">
        <f>STEP①【データ貼付】!A144</f>
        <v>高体連ｵﾎｰﾂｸ支部</v>
      </c>
      <c r="H145" s="4" t="str">
        <f>STEP①【データ貼付】!B144</f>
        <v>北見</v>
      </c>
      <c r="I145" s="4">
        <f>STEP①【データ貼付】!C144</f>
        <v>44336</v>
      </c>
      <c r="J145" s="4" t="str">
        <f>STEP①【データ貼付】!F144</f>
        <v>高野羽流</v>
      </c>
      <c r="K145" s="47">
        <f>STEP①【データ貼付】!G144</f>
        <v>493</v>
      </c>
      <c r="L145" s="4" t="str">
        <f>STEP①【データ貼付】!H144</f>
        <v>決</v>
      </c>
      <c r="M145" s="4" t="str">
        <f>STEP①【データ貼付】!I144</f>
        <v>北見商業高</v>
      </c>
      <c r="N145" s="4">
        <f>STEP①【データ貼付】!J144</f>
        <v>3</v>
      </c>
      <c r="O145" s="4">
        <f>STEP①【データ貼付】!K144</f>
        <v>0.8</v>
      </c>
    </row>
    <row r="146" spans="1:15" hidden="1" x14ac:dyDescent="0.15">
      <c r="A146" s="4">
        <v>144</v>
      </c>
      <c r="B146" s="4" t="str">
        <f t="shared" si="4"/>
        <v>高校女子三段跳4</v>
      </c>
      <c r="C146" s="4" t="str">
        <f>J146&amp;COUNTIF($J$3:J146,J146)</f>
        <v>高野夕奈1</v>
      </c>
      <c r="D146" s="4" t="str">
        <f>STEP①【データ貼付】!D145&amp;STEP①【データ貼付】!E145</f>
        <v>高校女子三段跳</v>
      </c>
      <c r="E146" s="48">
        <f>STEP①【データ貼付】!G145+ROW()/1000000</f>
        <v>1068.0001460000001</v>
      </c>
      <c r="F146" s="4">
        <f t="shared" si="5"/>
        <v>4</v>
      </c>
      <c r="G146" s="4" t="str">
        <f>STEP①【データ貼付】!A145</f>
        <v>高体連ｵﾎｰﾂｸ新人</v>
      </c>
      <c r="H146" s="4" t="str">
        <f>STEP①【データ貼付】!B145</f>
        <v>網走</v>
      </c>
      <c r="I146" s="4">
        <f>STEP①【データ貼付】!C145</f>
        <v>44429</v>
      </c>
      <c r="J146" s="4" t="str">
        <f>STEP①【データ貼付】!F145</f>
        <v>高野夕奈</v>
      </c>
      <c r="K146" s="47">
        <f>STEP①【データ貼付】!G145</f>
        <v>1068</v>
      </c>
      <c r="L146" s="4" t="str">
        <f>STEP①【データ貼付】!H145</f>
        <v>決</v>
      </c>
      <c r="M146" s="4" t="str">
        <f>STEP①【データ貼付】!I145</f>
        <v>網走南ヶ丘高</v>
      </c>
      <c r="N146" s="4">
        <f>STEP①【データ貼付】!J145</f>
        <v>2</v>
      </c>
      <c r="O146" s="4">
        <f>STEP①【データ貼付】!K145</f>
        <v>0.9</v>
      </c>
    </row>
    <row r="147" spans="1:15" hidden="1" x14ac:dyDescent="0.15">
      <c r="A147" s="4">
        <v>145</v>
      </c>
      <c r="B147" s="4" t="str">
        <f t="shared" si="4"/>
        <v>高校女子走幅跳12</v>
      </c>
      <c r="C147" s="4" t="str">
        <f>J147&amp;COUNTIF($J$3:J147,J147)</f>
        <v>高野夕奈2</v>
      </c>
      <c r="D147" s="4" t="str">
        <f>STEP①【データ貼付】!D146&amp;STEP①【データ貼付】!E146</f>
        <v>高校女子走幅跳</v>
      </c>
      <c r="E147" s="48">
        <f>STEP①【データ貼付】!G146+ROW()/1000000</f>
        <v>463.00014700000003</v>
      </c>
      <c r="F147" s="4">
        <f t="shared" si="5"/>
        <v>12</v>
      </c>
      <c r="G147" s="4" t="str">
        <f>STEP①【データ貼付】!A146</f>
        <v>秋季陸上</v>
      </c>
      <c r="H147" s="4" t="str">
        <f>STEP①【データ貼付】!B146</f>
        <v>網走</v>
      </c>
      <c r="I147" s="4">
        <f>STEP①【データ貼付】!C146</f>
        <v>44478</v>
      </c>
      <c r="J147" s="4" t="str">
        <f>STEP①【データ貼付】!F146</f>
        <v>高野夕奈</v>
      </c>
      <c r="K147" s="47">
        <f>STEP①【データ貼付】!G146</f>
        <v>463</v>
      </c>
      <c r="L147" s="4" t="str">
        <f>STEP①【データ貼付】!H146</f>
        <v>決</v>
      </c>
      <c r="M147" s="4" t="str">
        <f>STEP①【データ貼付】!I146</f>
        <v>網走南ヶ丘高</v>
      </c>
      <c r="N147" s="4">
        <f>STEP①【データ貼付】!J146</f>
        <v>2</v>
      </c>
      <c r="O147" s="4">
        <f>STEP①【データ貼付】!K146</f>
        <v>1.9</v>
      </c>
    </row>
    <row r="148" spans="1:15" hidden="1" x14ac:dyDescent="0.15">
      <c r="A148" s="4">
        <v>146</v>
      </c>
      <c r="B148" s="4" t="str">
        <f t="shared" si="4"/>
        <v>高校男子円盤投24</v>
      </c>
      <c r="C148" s="4" t="str">
        <f>J148&amp;COUNTIF($J$3:J148,J148)</f>
        <v>鴻巣勇人1</v>
      </c>
      <c r="D148" s="4" t="str">
        <f>STEP①【データ貼付】!D147&amp;STEP①【データ貼付】!E147</f>
        <v>高校男子円盤投</v>
      </c>
      <c r="E148" s="48">
        <f>STEP①【データ貼付】!G147+ROW()/1000000</f>
        <v>2321.0001480000001</v>
      </c>
      <c r="F148" s="4">
        <f t="shared" si="5"/>
        <v>24</v>
      </c>
      <c r="G148" s="4" t="str">
        <f>STEP①【データ貼付】!A147</f>
        <v>高体連ｵﾎｰﾂｸ支部</v>
      </c>
      <c r="H148" s="4" t="str">
        <f>STEP①【データ貼付】!B147</f>
        <v>北見</v>
      </c>
      <c r="I148" s="4">
        <f>STEP①【データ貼付】!C147</f>
        <v>44337</v>
      </c>
      <c r="J148" s="4" t="str">
        <f>STEP①【データ貼付】!F147</f>
        <v>鴻巣勇人</v>
      </c>
      <c r="K148" s="47">
        <f>STEP①【データ貼付】!G147</f>
        <v>2321</v>
      </c>
      <c r="L148" s="4" t="str">
        <f>STEP①【データ貼付】!H147</f>
        <v>決</v>
      </c>
      <c r="M148" s="4" t="str">
        <f>STEP①【データ貼付】!I147</f>
        <v>日体大附属高</v>
      </c>
      <c r="N148" s="4">
        <f>STEP①【データ貼付】!J147</f>
        <v>3</v>
      </c>
      <c r="O148" s="4">
        <f>STEP①【データ貼付】!K147</f>
        <v>0</v>
      </c>
    </row>
    <row r="149" spans="1:15" hidden="1" x14ac:dyDescent="0.15">
      <c r="A149" s="4">
        <v>147</v>
      </c>
      <c r="B149" s="4" t="str">
        <f t="shared" si="4"/>
        <v>高校男子砲丸投6</v>
      </c>
      <c r="C149" s="4" t="str">
        <f>J149&amp;COUNTIF($J$3:J149,J149)</f>
        <v>鴻巣勇人2</v>
      </c>
      <c r="D149" s="4" t="str">
        <f>STEP①【データ貼付】!D148&amp;STEP①【データ貼付】!E148</f>
        <v>高校男子砲丸投</v>
      </c>
      <c r="E149" s="48">
        <f>STEP①【データ貼付】!G148+ROW()/1000000</f>
        <v>1006.000149</v>
      </c>
      <c r="F149" s="4">
        <f t="shared" si="5"/>
        <v>6</v>
      </c>
      <c r="G149" s="4" t="str">
        <f>STEP①【データ貼付】!A148</f>
        <v>全道高校</v>
      </c>
      <c r="H149" s="4" t="str">
        <f>STEP①【データ貼付】!B148</f>
        <v>室蘭</v>
      </c>
      <c r="I149" s="4">
        <f>STEP①【データ貼付】!C148</f>
        <v>44365</v>
      </c>
      <c r="J149" s="4" t="str">
        <f>STEP①【データ貼付】!F148</f>
        <v>鴻巣勇人</v>
      </c>
      <c r="K149" s="47">
        <f>STEP①【データ貼付】!G148</f>
        <v>1006</v>
      </c>
      <c r="L149" s="4" t="str">
        <f>STEP①【データ貼付】!H148</f>
        <v>予</v>
      </c>
      <c r="M149" s="4" t="str">
        <f>STEP①【データ貼付】!I148</f>
        <v>日体大附属高</v>
      </c>
      <c r="N149" s="4">
        <f>STEP①【データ貼付】!J148</f>
        <v>3</v>
      </c>
      <c r="O149" s="4">
        <f>STEP①【データ貼付】!K148</f>
        <v>0</v>
      </c>
    </row>
    <row r="150" spans="1:15" hidden="1" x14ac:dyDescent="0.15">
      <c r="A150" s="4">
        <v>148</v>
      </c>
      <c r="B150" s="4" t="str">
        <f t="shared" si="4"/>
        <v>中学男子走幅跳45</v>
      </c>
      <c r="C150" s="4" t="str">
        <f>J150&amp;COUNTIF($J$3:J150,J150)</f>
        <v>合田凌太1</v>
      </c>
      <c r="D150" s="4" t="str">
        <f>STEP①【データ貼付】!D149&amp;STEP①【データ貼付】!E149</f>
        <v>中学男子走幅跳</v>
      </c>
      <c r="E150" s="48">
        <f>STEP①【データ貼付】!G149+ROW()/1000000</f>
        <v>407.00015000000002</v>
      </c>
      <c r="F150" s="4">
        <f t="shared" si="5"/>
        <v>45</v>
      </c>
      <c r="G150" s="4" t="str">
        <f>STEP①【データ貼付】!A149</f>
        <v>中体連</v>
      </c>
      <c r="H150" s="4" t="str">
        <f>STEP①【データ貼付】!B149</f>
        <v>北見</v>
      </c>
      <c r="I150" s="4">
        <f>STEP①【データ貼付】!C149</f>
        <v>44358</v>
      </c>
      <c r="J150" s="4" t="str">
        <f>STEP①【データ貼付】!F149</f>
        <v>合田凌太</v>
      </c>
      <c r="K150" s="47">
        <f>STEP①【データ貼付】!G149</f>
        <v>407</v>
      </c>
      <c r="L150" s="4" t="str">
        <f>STEP①【データ貼付】!H149</f>
        <v>決</v>
      </c>
      <c r="M150" s="4" t="str">
        <f>STEP①【データ貼付】!I149</f>
        <v>大空女満別中</v>
      </c>
      <c r="N150" s="4">
        <f>STEP①【データ貼付】!J149</f>
        <v>2</v>
      </c>
      <c r="O150" s="4">
        <f>STEP①【データ貼付】!K149</f>
        <v>3.3</v>
      </c>
    </row>
    <row r="151" spans="1:15" hidden="1" x14ac:dyDescent="0.15">
      <c r="A151" s="4">
        <v>149</v>
      </c>
      <c r="B151" s="4" t="str">
        <f t="shared" si="4"/>
        <v>中学男子走幅跳30</v>
      </c>
      <c r="C151" s="4" t="str">
        <f>J151&amp;COUNTIF($J$3:J151,J151)</f>
        <v>黒坂光輝1</v>
      </c>
      <c r="D151" s="4" t="str">
        <f>STEP①【データ貼付】!D150&amp;STEP①【データ貼付】!E150</f>
        <v>中学男子走幅跳</v>
      </c>
      <c r="E151" s="48">
        <f>STEP①【データ貼付】!G150+ROW()/1000000</f>
        <v>456.00015100000002</v>
      </c>
      <c r="F151" s="4">
        <f t="shared" si="5"/>
        <v>30</v>
      </c>
      <c r="G151" s="4" t="str">
        <f>STEP①【データ貼付】!A150</f>
        <v>通信陸上</v>
      </c>
      <c r="H151" s="4" t="str">
        <f>STEP①【データ貼付】!B150</f>
        <v>網走</v>
      </c>
      <c r="I151" s="4">
        <f>STEP①【データ貼付】!C150</f>
        <v>44374</v>
      </c>
      <c r="J151" s="4" t="str">
        <f>STEP①【データ貼付】!F150</f>
        <v>黒坂光輝</v>
      </c>
      <c r="K151" s="47">
        <f>STEP①【データ貼付】!G150</f>
        <v>456</v>
      </c>
      <c r="L151" s="4" t="str">
        <f>STEP①【データ貼付】!H150</f>
        <v>決</v>
      </c>
      <c r="M151" s="4" t="str">
        <f>STEP①【データ貼付】!I150</f>
        <v>網走第一中</v>
      </c>
      <c r="N151" s="4">
        <f>STEP①【データ貼付】!J150</f>
        <v>3</v>
      </c>
      <c r="O151" s="4">
        <f>STEP①【データ貼付】!K150</f>
        <v>1.9</v>
      </c>
    </row>
    <row r="152" spans="1:15" hidden="1" x14ac:dyDescent="0.15">
      <c r="A152" s="4">
        <v>150</v>
      </c>
      <c r="B152" s="4" t="str">
        <f t="shared" si="4"/>
        <v>中学男子ｼﾞｬﾍﾞﾘｯｸｽﾛｰ2</v>
      </c>
      <c r="C152" s="4" t="str">
        <f>J152&amp;COUNTIF($J$3:J152,J152)</f>
        <v>黒田悠羽1</v>
      </c>
      <c r="D152" s="4" t="str">
        <f>STEP①【データ貼付】!D151&amp;STEP①【データ貼付】!E151</f>
        <v>中学男子ｼﾞｬﾍﾞﾘｯｸｽﾛｰ</v>
      </c>
      <c r="E152" s="48">
        <f>STEP①【データ貼付】!G151+ROW()/1000000</f>
        <v>4356.0001519999996</v>
      </c>
      <c r="F152" s="4">
        <f t="shared" si="5"/>
        <v>2</v>
      </c>
      <c r="G152" s="4" t="str">
        <f>STEP①【データ貼付】!A151</f>
        <v>選手権</v>
      </c>
      <c r="H152" s="4" t="str">
        <f>STEP①【データ貼付】!B151</f>
        <v>北見</v>
      </c>
      <c r="I152" s="4">
        <f>STEP①【データ貼付】!C151</f>
        <v>44324</v>
      </c>
      <c r="J152" s="4" t="str">
        <f>STEP①【データ貼付】!F151</f>
        <v>黒田悠羽</v>
      </c>
      <c r="K152" s="47">
        <f>STEP①【データ貼付】!G151</f>
        <v>4356</v>
      </c>
      <c r="L152" s="4" t="str">
        <f>STEP①【データ貼付】!H151</f>
        <v>決</v>
      </c>
      <c r="M152" s="4" t="str">
        <f>STEP①【データ貼付】!I151</f>
        <v>北見常呂中</v>
      </c>
      <c r="N152" s="4">
        <f>STEP①【データ貼付】!J151</f>
        <v>3</v>
      </c>
      <c r="O152" s="4">
        <f>STEP①【データ貼付】!K151</f>
        <v>0</v>
      </c>
    </row>
    <row r="153" spans="1:15" hidden="1" x14ac:dyDescent="0.15">
      <c r="A153" s="4">
        <v>151</v>
      </c>
      <c r="B153" s="4" t="str">
        <f t="shared" si="4"/>
        <v>高校男子三段跳2</v>
      </c>
      <c r="C153" s="4" t="str">
        <f>J153&amp;COUNTIF($J$3:J153,J153)</f>
        <v>根田一光1</v>
      </c>
      <c r="D153" s="4" t="str">
        <f>STEP①【データ貼付】!D152&amp;STEP①【データ貼付】!E152</f>
        <v>高校男子三段跳</v>
      </c>
      <c r="E153" s="48">
        <f>STEP①【データ貼付】!G152+ROW()/1000000</f>
        <v>1402.000153</v>
      </c>
      <c r="F153" s="4">
        <f t="shared" si="5"/>
        <v>2</v>
      </c>
      <c r="G153" s="4" t="str">
        <f>STEP①【データ貼付】!A152</f>
        <v>全道高校</v>
      </c>
      <c r="H153" s="4" t="str">
        <f>STEP①【データ貼付】!B152</f>
        <v>室蘭</v>
      </c>
      <c r="I153" s="4">
        <f>STEP①【データ貼付】!C152</f>
        <v>44365</v>
      </c>
      <c r="J153" s="4" t="str">
        <f>STEP①【データ貼付】!F152</f>
        <v>根田一光</v>
      </c>
      <c r="K153" s="47">
        <f>STEP①【データ貼付】!G152</f>
        <v>1402</v>
      </c>
      <c r="L153" s="4" t="str">
        <f>STEP①【データ貼付】!H152</f>
        <v>決</v>
      </c>
      <c r="M153" s="4" t="str">
        <f>STEP①【データ貼付】!I152</f>
        <v>網走南ヶ丘高</v>
      </c>
      <c r="N153" s="4">
        <f>STEP①【データ貼付】!J152</f>
        <v>3</v>
      </c>
      <c r="O153" s="4">
        <f>STEP①【データ貼付】!K152</f>
        <v>4.3</v>
      </c>
    </row>
    <row r="154" spans="1:15" hidden="1" x14ac:dyDescent="0.15">
      <c r="A154" s="4">
        <v>152</v>
      </c>
      <c r="B154" s="4" t="str">
        <f t="shared" si="4"/>
        <v>高校男子走幅跳7</v>
      </c>
      <c r="C154" s="4" t="str">
        <f>J154&amp;COUNTIF($J$3:J154,J154)</f>
        <v>根田一光2</v>
      </c>
      <c r="D154" s="4" t="str">
        <f>STEP①【データ貼付】!D153&amp;STEP①【データ貼付】!E153</f>
        <v>高校男子走幅跳</v>
      </c>
      <c r="E154" s="48">
        <f>STEP①【データ貼付】!G153+ROW()/1000000</f>
        <v>628.00015399999995</v>
      </c>
      <c r="F154" s="4">
        <f t="shared" si="5"/>
        <v>7</v>
      </c>
      <c r="G154" s="4" t="str">
        <f>STEP①【データ貼付】!A153</f>
        <v>高体連ｵﾎｰﾂｸ支部</v>
      </c>
      <c r="H154" s="4" t="str">
        <f>STEP①【データ貼付】!B153</f>
        <v>北見</v>
      </c>
      <c r="I154" s="4">
        <f>STEP①【データ貼付】!C153</f>
        <v>44336</v>
      </c>
      <c r="J154" s="4" t="str">
        <f>STEP①【データ貼付】!F153</f>
        <v>根田一光</v>
      </c>
      <c r="K154" s="47">
        <f>STEP①【データ貼付】!G153</f>
        <v>628</v>
      </c>
      <c r="L154" s="4" t="str">
        <f>STEP①【データ貼付】!H153</f>
        <v>決</v>
      </c>
      <c r="M154" s="4" t="str">
        <f>STEP①【データ貼付】!I153</f>
        <v>網走南ヶ丘高</v>
      </c>
      <c r="N154" s="4">
        <f>STEP①【データ貼付】!J153</f>
        <v>3</v>
      </c>
      <c r="O154" s="4">
        <f>STEP①【データ貼付】!K153</f>
        <v>-0.9</v>
      </c>
    </row>
    <row r="155" spans="1:15" hidden="1" x14ac:dyDescent="0.15">
      <c r="A155" s="4">
        <v>153</v>
      </c>
      <c r="B155" s="4" t="str">
        <f t="shared" si="4"/>
        <v>中学男子走幅跳34</v>
      </c>
      <c r="C155" s="4" t="str">
        <f>J155&amp;COUNTIF($J$3:J155,J155)</f>
        <v>佐久間海帆1</v>
      </c>
      <c r="D155" s="4" t="str">
        <f>STEP①【データ貼付】!D154&amp;STEP①【データ貼付】!E154</f>
        <v>中学男子走幅跳</v>
      </c>
      <c r="E155" s="48">
        <f>STEP①【データ貼付】!G154+ROW()/1000000</f>
        <v>449.00015500000001</v>
      </c>
      <c r="F155" s="4">
        <f t="shared" si="5"/>
        <v>34</v>
      </c>
      <c r="G155" s="4" t="str">
        <f>STEP①【データ貼付】!A154</f>
        <v>中体連</v>
      </c>
      <c r="H155" s="4" t="str">
        <f>STEP①【データ貼付】!B154</f>
        <v>北見</v>
      </c>
      <c r="I155" s="4">
        <f>STEP①【データ貼付】!C154</f>
        <v>44358</v>
      </c>
      <c r="J155" s="4" t="str">
        <f>STEP①【データ貼付】!F154</f>
        <v>佐久間海帆</v>
      </c>
      <c r="K155" s="47">
        <f>STEP①【データ貼付】!G154</f>
        <v>449</v>
      </c>
      <c r="L155" s="4" t="str">
        <f>STEP①【データ貼付】!H154</f>
        <v>決</v>
      </c>
      <c r="M155" s="4" t="str">
        <f>STEP①【データ貼付】!I154</f>
        <v>大空女満別中</v>
      </c>
      <c r="N155" s="4">
        <f>STEP①【データ貼付】!J154</f>
        <v>2</v>
      </c>
      <c r="O155" s="4">
        <f>STEP①【データ貼付】!K154</f>
        <v>1.3</v>
      </c>
    </row>
    <row r="156" spans="1:15" hidden="1" x14ac:dyDescent="0.15">
      <c r="A156" s="4">
        <v>154</v>
      </c>
      <c r="B156" s="4" t="str">
        <f t="shared" si="4"/>
        <v>高校男子円盤投21</v>
      </c>
      <c r="C156" s="4" t="str">
        <f>J156&amp;COUNTIF($J$3:J156,J156)</f>
        <v>佐々木鋭輝1</v>
      </c>
      <c r="D156" s="4" t="str">
        <f>STEP①【データ貼付】!D155&amp;STEP①【データ貼付】!E155</f>
        <v>高校男子円盤投</v>
      </c>
      <c r="E156" s="48">
        <f>STEP①【データ貼付】!G155+ROW()/1000000</f>
        <v>2395.0001560000001</v>
      </c>
      <c r="F156" s="4">
        <f t="shared" si="5"/>
        <v>21</v>
      </c>
      <c r="G156" s="4" t="str">
        <f>STEP①【データ貼付】!A155</f>
        <v>秋季陸上</v>
      </c>
      <c r="H156" s="4" t="str">
        <f>STEP①【データ貼付】!B155</f>
        <v>網走</v>
      </c>
      <c r="I156" s="4">
        <f>STEP①【データ貼付】!C155</f>
        <v>44479</v>
      </c>
      <c r="J156" s="4" t="str">
        <f>STEP①【データ貼付】!F155</f>
        <v>佐々木鋭輝</v>
      </c>
      <c r="K156" s="47">
        <f>STEP①【データ貼付】!G155</f>
        <v>2395</v>
      </c>
      <c r="L156" s="4" t="str">
        <f>STEP①【データ貼付】!H155</f>
        <v>決</v>
      </c>
      <c r="M156" s="4" t="str">
        <f>STEP①【データ貼付】!I155</f>
        <v>雄武高</v>
      </c>
      <c r="N156" s="4">
        <f>STEP①【データ貼付】!J155</f>
        <v>3</v>
      </c>
      <c r="O156" s="4">
        <f>STEP①【データ貼付】!K155</f>
        <v>0</v>
      </c>
    </row>
    <row r="157" spans="1:15" hidden="1" x14ac:dyDescent="0.15">
      <c r="A157" s="4">
        <v>155</v>
      </c>
      <c r="B157" s="4" t="str">
        <f t="shared" si="4"/>
        <v>中学男子走幅跳23</v>
      </c>
      <c r="C157" s="4" t="str">
        <f>J157&amp;COUNTIF($J$3:J157,J157)</f>
        <v>佐々木音碧1</v>
      </c>
      <c r="D157" s="4" t="str">
        <f>STEP①【データ貼付】!D156&amp;STEP①【データ貼付】!E156</f>
        <v>中学男子走幅跳</v>
      </c>
      <c r="E157" s="48">
        <f>STEP①【データ貼付】!G156+ROW()/1000000</f>
        <v>481.000157</v>
      </c>
      <c r="F157" s="4">
        <f t="shared" si="5"/>
        <v>23</v>
      </c>
      <c r="G157" s="4" t="str">
        <f>STEP①【データ貼付】!A156</f>
        <v>美幌記録会</v>
      </c>
      <c r="H157" s="4" t="str">
        <f>STEP①【データ貼付】!B156</f>
        <v>美幌</v>
      </c>
      <c r="I157" s="4">
        <f>STEP①【データ貼付】!C156</f>
        <v>44472</v>
      </c>
      <c r="J157" s="4" t="str">
        <f>STEP①【データ貼付】!F156</f>
        <v>佐々木音碧</v>
      </c>
      <c r="K157" s="47">
        <f>STEP①【データ貼付】!G156</f>
        <v>481</v>
      </c>
      <c r="L157" s="4" t="str">
        <f>STEP①【データ貼付】!H156</f>
        <v>決</v>
      </c>
      <c r="M157" s="4" t="str">
        <f>STEP①【データ貼付】!I156</f>
        <v>斜里知床ｳﾄﾛ学校</v>
      </c>
      <c r="N157" s="4">
        <f>STEP①【データ貼付】!J156</f>
        <v>1</v>
      </c>
      <c r="O157" s="4">
        <f>STEP①【データ貼付】!K156</f>
        <v>1.5</v>
      </c>
    </row>
    <row r="158" spans="1:15" hidden="1" x14ac:dyDescent="0.15">
      <c r="A158" s="4">
        <v>156</v>
      </c>
      <c r="B158" s="4" t="str">
        <f t="shared" si="4"/>
        <v>高校男子三段跳4</v>
      </c>
      <c r="C158" s="4" t="str">
        <f>J158&amp;COUNTIF($J$3:J158,J158)</f>
        <v>佐々木快音1</v>
      </c>
      <c r="D158" s="4" t="str">
        <f>STEP①【データ貼付】!D157&amp;STEP①【データ貼付】!E157</f>
        <v>高校男子三段跳</v>
      </c>
      <c r="E158" s="48">
        <f>STEP①【データ貼付】!G157+ROW()/1000000</f>
        <v>1297.0001580000001</v>
      </c>
      <c r="F158" s="4">
        <f t="shared" si="5"/>
        <v>4</v>
      </c>
      <c r="G158" s="4" t="str">
        <f>STEP①【データ貼付】!A157</f>
        <v>全道高校</v>
      </c>
      <c r="H158" s="4" t="str">
        <f>STEP①【データ貼付】!B157</f>
        <v>室蘭</v>
      </c>
      <c r="I158" s="4">
        <f>STEP①【データ貼付】!C157</f>
        <v>44365</v>
      </c>
      <c r="J158" s="4" t="str">
        <f>STEP①【データ貼付】!F157</f>
        <v>佐々木快音</v>
      </c>
      <c r="K158" s="47">
        <f>STEP①【データ貼付】!G157</f>
        <v>1297</v>
      </c>
      <c r="L158" s="4" t="str">
        <f>STEP①【データ貼付】!H157</f>
        <v>予</v>
      </c>
      <c r="M158" s="4" t="str">
        <f>STEP①【データ貼付】!I157</f>
        <v>北見北斗高</v>
      </c>
      <c r="N158" s="4">
        <f>STEP①【データ貼付】!J157</f>
        <v>3</v>
      </c>
      <c r="O158" s="4">
        <f>STEP①【データ貼付】!K157</f>
        <v>2.2999999999999998</v>
      </c>
    </row>
    <row r="159" spans="1:15" hidden="1" x14ac:dyDescent="0.15">
      <c r="A159" s="4">
        <v>157</v>
      </c>
      <c r="B159" s="4" t="str">
        <f t="shared" si="4"/>
        <v>中学男子走幅跳60</v>
      </c>
      <c r="C159" s="4" t="str">
        <f>J159&amp;COUNTIF($J$3:J159,J159)</f>
        <v>佐々木進之介1</v>
      </c>
      <c r="D159" s="4" t="str">
        <f>STEP①【データ貼付】!D158&amp;STEP①【データ貼付】!E158</f>
        <v>中学男子走幅跳</v>
      </c>
      <c r="E159" s="48">
        <f>STEP①【データ貼付】!G158+ROW()/1000000</f>
        <v>256.000159</v>
      </c>
      <c r="F159" s="4">
        <f t="shared" si="5"/>
        <v>60</v>
      </c>
      <c r="G159" s="4" t="str">
        <f>STEP①【データ貼付】!A158</f>
        <v>中体連</v>
      </c>
      <c r="H159" s="4" t="str">
        <f>STEP①【データ貼付】!B158</f>
        <v>北見</v>
      </c>
      <c r="I159" s="4">
        <f>STEP①【データ貼付】!C158</f>
        <v>44358</v>
      </c>
      <c r="J159" s="4" t="str">
        <f>STEP①【データ貼付】!F158</f>
        <v>佐々木進之介</v>
      </c>
      <c r="K159" s="47">
        <f>STEP①【データ貼付】!G158</f>
        <v>256</v>
      </c>
      <c r="L159" s="4" t="str">
        <f>STEP①【データ貼付】!H158</f>
        <v>決</v>
      </c>
      <c r="M159" s="4" t="str">
        <f>STEP①【データ貼付】!I158</f>
        <v>斜里中</v>
      </c>
      <c r="N159" s="4">
        <f>STEP①【データ貼付】!J158</f>
        <v>1</v>
      </c>
      <c r="O159" s="4">
        <f>STEP①【データ貼付】!K158</f>
        <v>1.5</v>
      </c>
    </row>
    <row r="160" spans="1:15" hidden="1" x14ac:dyDescent="0.15">
      <c r="A160" s="4">
        <v>158</v>
      </c>
      <c r="B160" s="4" t="str">
        <f t="shared" si="4"/>
        <v>中学男子砲丸投27</v>
      </c>
      <c r="C160" s="4" t="str">
        <f>J160&amp;COUNTIF($J$3:J160,J160)</f>
        <v>佐々木進之介2</v>
      </c>
      <c r="D160" s="4" t="str">
        <f>STEP①【データ貼付】!D159&amp;STEP①【データ貼付】!E159</f>
        <v>中学男子砲丸投</v>
      </c>
      <c r="E160" s="48">
        <f>STEP①【データ貼付】!G159+ROW()/1000000</f>
        <v>680.00016000000005</v>
      </c>
      <c r="F160" s="4">
        <f t="shared" si="5"/>
        <v>27</v>
      </c>
      <c r="G160" s="4" t="str">
        <f>STEP①【データ貼付】!A159</f>
        <v>秋季陸上</v>
      </c>
      <c r="H160" s="4" t="str">
        <f>STEP①【データ貼付】!B159</f>
        <v>網走</v>
      </c>
      <c r="I160" s="4">
        <f>STEP①【データ貼付】!C159</f>
        <v>44478</v>
      </c>
      <c r="J160" s="4" t="str">
        <f>STEP①【データ貼付】!F159</f>
        <v>佐々木進之介</v>
      </c>
      <c r="K160" s="47">
        <f>STEP①【データ貼付】!G159</f>
        <v>680</v>
      </c>
      <c r="L160" s="4" t="str">
        <f>STEP①【データ貼付】!H159</f>
        <v>決</v>
      </c>
      <c r="M160" s="4" t="str">
        <f>STEP①【データ貼付】!I159</f>
        <v>斜里中</v>
      </c>
      <c r="N160" s="4">
        <f>STEP①【データ貼付】!J159</f>
        <v>1</v>
      </c>
      <c r="O160" s="4">
        <f>STEP①【データ貼付】!K159</f>
        <v>0</v>
      </c>
    </row>
    <row r="161" spans="1:15" hidden="1" x14ac:dyDescent="0.15">
      <c r="A161" s="4">
        <v>159</v>
      </c>
      <c r="B161" s="4" t="str">
        <f t="shared" si="4"/>
        <v>中学男子ｼﾞｬﾍﾞﾘｯｸｽﾛｰ10</v>
      </c>
      <c r="C161" s="4" t="str">
        <f>J161&amp;COUNTIF($J$3:J161,J161)</f>
        <v>佐々木智大1</v>
      </c>
      <c r="D161" s="4" t="str">
        <f>STEP①【データ貼付】!D160&amp;STEP①【データ貼付】!E160</f>
        <v>中学男子ｼﾞｬﾍﾞﾘｯｸｽﾛｰ</v>
      </c>
      <c r="E161" s="48">
        <f>STEP①【データ貼付】!G160+ROW()/1000000</f>
        <v>3384.0001609999999</v>
      </c>
      <c r="F161" s="4">
        <f t="shared" si="5"/>
        <v>10</v>
      </c>
      <c r="G161" s="4" t="str">
        <f>STEP①【データ貼付】!A160</f>
        <v>通信陸上</v>
      </c>
      <c r="H161" s="4" t="str">
        <f>STEP①【データ貼付】!B160</f>
        <v>網走</v>
      </c>
      <c r="I161" s="4">
        <f>STEP①【データ貼付】!C160</f>
        <v>44374</v>
      </c>
      <c r="J161" s="4" t="str">
        <f>STEP①【データ貼付】!F160</f>
        <v>佐々木智大</v>
      </c>
      <c r="K161" s="47">
        <f>STEP①【データ貼付】!G160</f>
        <v>3384</v>
      </c>
      <c r="L161" s="4" t="str">
        <f>STEP①【データ貼付】!H160</f>
        <v>決</v>
      </c>
      <c r="M161" s="4" t="str">
        <f>STEP①【データ貼付】!I160</f>
        <v>網走第二中</v>
      </c>
      <c r="N161" s="4">
        <f>STEP①【データ貼付】!J160</f>
        <v>1</v>
      </c>
      <c r="O161" s="4">
        <f>STEP①【データ貼付】!K160</f>
        <v>0</v>
      </c>
    </row>
    <row r="162" spans="1:15" hidden="1" x14ac:dyDescent="0.15">
      <c r="A162" s="4">
        <v>160</v>
      </c>
      <c r="B162" s="4" t="str">
        <f t="shared" si="4"/>
        <v>中学男子走幅跳10</v>
      </c>
      <c r="C162" s="4" t="str">
        <f>J162&amp;COUNTIF($J$3:J162,J162)</f>
        <v>佐々木天大1</v>
      </c>
      <c r="D162" s="4" t="str">
        <f>STEP①【データ貼付】!D161&amp;STEP①【データ貼付】!E161</f>
        <v>中学男子走幅跳</v>
      </c>
      <c r="E162" s="48">
        <f>STEP①【データ貼付】!G161+ROW()/1000000</f>
        <v>542.00016200000005</v>
      </c>
      <c r="F162" s="4">
        <f t="shared" si="5"/>
        <v>10</v>
      </c>
      <c r="G162" s="4" t="str">
        <f>STEP①【データ貼付】!A161</f>
        <v>秋季陸上</v>
      </c>
      <c r="H162" s="4" t="str">
        <f>STEP①【データ貼付】!B161</f>
        <v>網走</v>
      </c>
      <c r="I162" s="4">
        <f>STEP①【データ貼付】!C161</f>
        <v>44479</v>
      </c>
      <c r="J162" s="4" t="str">
        <f>STEP①【データ貼付】!F161</f>
        <v>佐々木天大</v>
      </c>
      <c r="K162" s="47">
        <f>STEP①【データ貼付】!G161</f>
        <v>542</v>
      </c>
      <c r="L162" s="4" t="str">
        <f>STEP①【データ貼付】!H161</f>
        <v>決</v>
      </c>
      <c r="M162" s="4" t="str">
        <f>STEP①【データ貼付】!I161</f>
        <v>雄武中</v>
      </c>
      <c r="N162" s="4">
        <f>STEP①【データ貼付】!J161</f>
        <v>2</v>
      </c>
      <c r="O162" s="4">
        <f>STEP①【データ貼付】!K161</f>
        <v>6.5</v>
      </c>
    </row>
    <row r="163" spans="1:15" hidden="1" x14ac:dyDescent="0.15">
      <c r="A163" s="4">
        <v>161</v>
      </c>
      <c r="B163" s="4" t="str">
        <f t="shared" si="4"/>
        <v>中学男子ｼﾞｬﾍﾞﾘｯｸｽﾛｰ26</v>
      </c>
      <c r="C163" s="4" t="str">
        <f>J163&amp;COUNTIF($J$3:J163,J163)</f>
        <v>佐々木蓮太1</v>
      </c>
      <c r="D163" s="4" t="str">
        <f>STEP①【データ貼付】!D162&amp;STEP①【データ貼付】!E162</f>
        <v>中学男子ｼﾞｬﾍﾞﾘｯｸｽﾛｰ</v>
      </c>
      <c r="E163" s="48">
        <f>STEP①【データ貼付】!G162+ROW()/1000000</f>
        <v>1787.0001629999999</v>
      </c>
      <c r="F163" s="4">
        <f t="shared" si="5"/>
        <v>26</v>
      </c>
      <c r="G163" s="4" t="str">
        <f>STEP①【データ貼付】!A162</f>
        <v>通信陸上</v>
      </c>
      <c r="H163" s="4" t="str">
        <f>STEP①【データ貼付】!B162</f>
        <v>網走</v>
      </c>
      <c r="I163" s="4">
        <f>STEP①【データ貼付】!C162</f>
        <v>44374</v>
      </c>
      <c r="J163" s="4" t="str">
        <f>STEP①【データ貼付】!F162</f>
        <v>佐々木蓮太</v>
      </c>
      <c r="K163" s="47">
        <f>STEP①【データ貼付】!G162</f>
        <v>1787</v>
      </c>
      <c r="L163" s="4" t="str">
        <f>STEP①【データ貼付】!H162</f>
        <v>決</v>
      </c>
      <c r="M163" s="4" t="str">
        <f>STEP①【データ貼付】!I162</f>
        <v>雄武中</v>
      </c>
      <c r="N163" s="4">
        <f>STEP①【データ貼付】!J162</f>
        <v>1</v>
      </c>
      <c r="O163" s="4">
        <f>STEP①【データ貼付】!K162</f>
        <v>0</v>
      </c>
    </row>
    <row r="164" spans="1:15" hidden="1" x14ac:dyDescent="0.15">
      <c r="A164" s="4">
        <v>162</v>
      </c>
      <c r="B164" s="4" t="str">
        <f t="shared" si="4"/>
        <v>中学男子砲丸投32</v>
      </c>
      <c r="C164" s="4" t="str">
        <f>J164&amp;COUNTIF($J$3:J164,J164)</f>
        <v>佐々木蓮太2</v>
      </c>
      <c r="D164" s="4" t="str">
        <f>STEP①【データ貼付】!D163&amp;STEP①【データ貼付】!E163</f>
        <v>中学男子砲丸投</v>
      </c>
      <c r="E164" s="48">
        <f>STEP①【データ貼付】!G163+ROW()/1000000</f>
        <v>611.00016400000004</v>
      </c>
      <c r="F164" s="4">
        <f t="shared" si="5"/>
        <v>32</v>
      </c>
      <c r="G164" s="4" t="str">
        <f>STEP①【データ貼付】!A163</f>
        <v>中学校新人</v>
      </c>
      <c r="H164" s="4" t="str">
        <f>STEP①【データ貼付】!B163</f>
        <v>北見</v>
      </c>
      <c r="I164" s="4">
        <f>STEP①【データ貼付】!C163</f>
        <v>44430</v>
      </c>
      <c r="J164" s="4" t="str">
        <f>STEP①【データ貼付】!F163</f>
        <v>佐々木蓮太</v>
      </c>
      <c r="K164" s="47">
        <f>STEP①【データ貼付】!G163</f>
        <v>611</v>
      </c>
      <c r="L164" s="4" t="str">
        <f>STEP①【データ貼付】!H163</f>
        <v>決</v>
      </c>
      <c r="M164" s="4" t="str">
        <f>STEP①【データ貼付】!I163</f>
        <v>雄武中</v>
      </c>
      <c r="N164" s="4">
        <f>STEP①【データ貼付】!J163</f>
        <v>1</v>
      </c>
      <c r="O164" s="4">
        <f>STEP①【データ貼付】!K163</f>
        <v>0</v>
      </c>
    </row>
    <row r="165" spans="1:15" hidden="1" x14ac:dyDescent="0.15">
      <c r="A165" s="4">
        <v>163</v>
      </c>
      <c r="B165" s="4" t="str">
        <f t="shared" si="4"/>
        <v>高校男子やり投2</v>
      </c>
      <c r="C165" s="4" t="str">
        <f>J165&amp;COUNTIF($J$3:J165,J165)</f>
        <v>佐々木洸瑠1</v>
      </c>
      <c r="D165" s="4" t="str">
        <f>STEP①【データ貼付】!D164&amp;STEP①【データ貼付】!E164</f>
        <v>高校男子やり投</v>
      </c>
      <c r="E165" s="48">
        <f>STEP①【データ貼付】!G164+ROW()/1000000</f>
        <v>4948.0001650000004</v>
      </c>
      <c r="F165" s="4">
        <f t="shared" si="5"/>
        <v>2</v>
      </c>
      <c r="G165" s="4" t="str">
        <f>STEP①【データ貼付】!A164</f>
        <v>全道高校</v>
      </c>
      <c r="H165" s="4" t="str">
        <f>STEP①【データ貼付】!B164</f>
        <v>室蘭</v>
      </c>
      <c r="I165" s="4">
        <f>STEP①【データ貼付】!C164</f>
        <v>44364</v>
      </c>
      <c r="J165" s="4" t="str">
        <f>STEP①【データ貼付】!F164</f>
        <v>佐々木洸瑠</v>
      </c>
      <c r="K165" s="47">
        <f>STEP①【データ貼付】!G164</f>
        <v>4948</v>
      </c>
      <c r="L165" s="4" t="str">
        <f>STEP①【データ貼付】!H164</f>
        <v>予</v>
      </c>
      <c r="M165" s="4" t="str">
        <f>STEP①【データ貼付】!I164</f>
        <v>興部高</v>
      </c>
      <c r="N165" s="4">
        <f>STEP①【データ貼付】!J164</f>
        <v>3</v>
      </c>
      <c r="O165" s="4">
        <f>STEP①【データ貼付】!K164</f>
        <v>0</v>
      </c>
    </row>
    <row r="166" spans="1:15" hidden="1" x14ac:dyDescent="0.15">
      <c r="A166" s="4">
        <v>164</v>
      </c>
      <c r="B166" s="4" t="str">
        <f t="shared" si="4"/>
        <v>高校男子円盤投27</v>
      </c>
      <c r="C166" s="4" t="str">
        <f>J166&amp;COUNTIF($J$3:J166,J166)</f>
        <v>佐々木洸瑠2</v>
      </c>
      <c r="D166" s="4" t="str">
        <f>STEP①【データ貼付】!D165&amp;STEP①【データ貼付】!E165</f>
        <v>高校男子円盤投</v>
      </c>
      <c r="E166" s="48">
        <f>STEP①【データ貼付】!G165+ROW()/1000000</f>
        <v>2264.0001659999998</v>
      </c>
      <c r="F166" s="4">
        <f t="shared" si="5"/>
        <v>27</v>
      </c>
      <c r="G166" s="4" t="str">
        <f>STEP①【データ貼付】!A165</f>
        <v>記録会第２戦</v>
      </c>
      <c r="H166" s="4" t="str">
        <f>STEP①【データ貼付】!B165</f>
        <v>網走</v>
      </c>
      <c r="I166" s="4">
        <f>STEP①【データ貼付】!C165</f>
        <v>44399</v>
      </c>
      <c r="J166" s="4" t="str">
        <f>STEP①【データ貼付】!F165</f>
        <v>佐々木洸瑠</v>
      </c>
      <c r="K166" s="47">
        <f>STEP①【データ貼付】!G165</f>
        <v>2264</v>
      </c>
      <c r="L166" s="4" t="str">
        <f>STEP①【データ貼付】!H165</f>
        <v>決</v>
      </c>
      <c r="M166" s="4" t="str">
        <f>STEP①【データ貼付】!I165</f>
        <v>興部高</v>
      </c>
      <c r="N166" s="4">
        <f>STEP①【データ貼付】!J165</f>
        <v>3</v>
      </c>
      <c r="O166" s="4">
        <f>STEP①【データ貼付】!K165</f>
        <v>0</v>
      </c>
    </row>
    <row r="167" spans="1:15" hidden="1" x14ac:dyDescent="0.15">
      <c r="A167" s="4">
        <v>165</v>
      </c>
      <c r="B167" s="4" t="str">
        <f t="shared" si="4"/>
        <v>高校女子三段跳1</v>
      </c>
      <c r="C167" s="4" t="str">
        <f>J167&amp;COUNTIF($J$3:J167,J167)</f>
        <v>佐藤愛夕1</v>
      </c>
      <c r="D167" s="4" t="str">
        <f>STEP①【データ貼付】!D166&amp;STEP①【データ貼付】!E166</f>
        <v>高校女子三段跳</v>
      </c>
      <c r="E167" s="48">
        <f>STEP①【データ貼付】!G166+ROW()/1000000</f>
        <v>1134.0001669999999</v>
      </c>
      <c r="F167" s="4">
        <f t="shared" si="5"/>
        <v>1</v>
      </c>
      <c r="G167" s="4" t="str">
        <f>STEP①【データ貼付】!A166</f>
        <v>高体連ｵﾎｰﾂｸ新人</v>
      </c>
      <c r="H167" s="4" t="str">
        <f>STEP①【データ貼付】!B166</f>
        <v>網走</v>
      </c>
      <c r="I167" s="4">
        <f>STEP①【データ貼付】!C166</f>
        <v>44429</v>
      </c>
      <c r="J167" s="4" t="str">
        <f>STEP①【データ貼付】!F166</f>
        <v>佐藤愛夕</v>
      </c>
      <c r="K167" s="47">
        <f>STEP①【データ貼付】!G166</f>
        <v>1134</v>
      </c>
      <c r="L167" s="4" t="str">
        <f>STEP①【データ貼付】!H166</f>
        <v>決</v>
      </c>
      <c r="M167" s="4" t="str">
        <f>STEP①【データ貼付】!I166</f>
        <v>網走南ヶ丘高</v>
      </c>
      <c r="N167" s="4">
        <f>STEP①【データ貼付】!J166</f>
        <v>2</v>
      </c>
      <c r="O167" s="4">
        <f>STEP①【データ貼付】!K166</f>
        <v>1.1000000000000001</v>
      </c>
    </row>
    <row r="168" spans="1:15" hidden="1" x14ac:dyDescent="0.15">
      <c r="A168" s="4">
        <v>166</v>
      </c>
      <c r="B168" s="4" t="str">
        <f t="shared" si="4"/>
        <v>中学男子走幅跳37</v>
      </c>
      <c r="C168" s="4" t="str">
        <f>J168&amp;COUNTIF($J$3:J168,J168)</f>
        <v>佐藤光隼1</v>
      </c>
      <c r="D168" s="4" t="str">
        <f>STEP①【データ貼付】!D167&amp;STEP①【データ貼付】!E167</f>
        <v>中学男子走幅跳</v>
      </c>
      <c r="E168" s="48">
        <f>STEP①【データ貼付】!G167+ROW()/1000000</f>
        <v>442.00016799999997</v>
      </c>
      <c r="F168" s="4">
        <f t="shared" si="5"/>
        <v>37</v>
      </c>
      <c r="G168" s="4" t="str">
        <f>STEP①【データ貼付】!A167</f>
        <v>秋季陸上</v>
      </c>
      <c r="H168" s="4" t="str">
        <f>STEP①【データ貼付】!B167</f>
        <v>網走</v>
      </c>
      <c r="I168" s="4">
        <f>STEP①【データ貼付】!C167</f>
        <v>44479</v>
      </c>
      <c r="J168" s="4" t="str">
        <f>STEP①【データ貼付】!F167</f>
        <v>佐藤光隼</v>
      </c>
      <c r="K168" s="47">
        <f>STEP①【データ貼付】!G167</f>
        <v>442</v>
      </c>
      <c r="L168" s="4" t="str">
        <f>STEP①【データ貼付】!H167</f>
        <v>決</v>
      </c>
      <c r="M168" s="4" t="str">
        <f>STEP①【データ貼付】!I167</f>
        <v>網走第一中</v>
      </c>
      <c r="N168" s="4">
        <f>STEP①【データ貼付】!J167</f>
        <v>2</v>
      </c>
      <c r="O168" s="4">
        <f>STEP①【データ貼付】!K167</f>
        <v>3.6</v>
      </c>
    </row>
    <row r="169" spans="1:15" hidden="1" x14ac:dyDescent="0.15">
      <c r="A169" s="4">
        <v>167</v>
      </c>
      <c r="B169" s="4" t="str">
        <f t="shared" si="4"/>
        <v>一般男子走幅跳2</v>
      </c>
      <c r="C169" s="4" t="str">
        <f>J169&amp;COUNTIF($J$3:J169,J169)</f>
        <v>佐藤三太1</v>
      </c>
      <c r="D169" s="4" t="str">
        <f>STEP①【データ貼付】!D168&amp;STEP①【データ貼付】!E168</f>
        <v>一般男子走幅跳</v>
      </c>
      <c r="E169" s="48">
        <f>STEP①【データ貼付】!G168+ROW()/1000000</f>
        <v>699.00016900000003</v>
      </c>
      <c r="F169" s="4">
        <f t="shared" si="5"/>
        <v>2</v>
      </c>
      <c r="G169" s="4" t="str">
        <f>STEP①【データ貼付】!A168</f>
        <v>北海道選手権</v>
      </c>
      <c r="H169" s="4" t="str">
        <f>STEP①【データ貼付】!B168</f>
        <v>釧路</v>
      </c>
      <c r="I169" s="4">
        <f>STEP①【データ貼付】!C168</f>
        <v>44429</v>
      </c>
      <c r="J169" s="4" t="str">
        <f>STEP①【データ貼付】!F168</f>
        <v>佐藤三太</v>
      </c>
      <c r="K169" s="47">
        <f>STEP①【データ貼付】!G168</f>
        <v>699</v>
      </c>
      <c r="L169" s="4" t="str">
        <f>STEP①【データ貼付】!H168</f>
        <v>決</v>
      </c>
      <c r="M169" s="4" t="str">
        <f>STEP①【データ貼付】!I168</f>
        <v>東海大湘南</v>
      </c>
      <c r="N169" s="4">
        <f>STEP①【データ貼付】!J168</f>
        <v>1</v>
      </c>
      <c r="O169" s="4">
        <f>STEP①【データ貼付】!K168</f>
        <v>-1.3</v>
      </c>
    </row>
    <row r="170" spans="1:15" hidden="1" x14ac:dyDescent="0.15">
      <c r="A170" s="4">
        <v>168</v>
      </c>
      <c r="B170" s="4" t="str">
        <f t="shared" si="4"/>
        <v>小学男子走幅跳25</v>
      </c>
      <c r="C170" s="4" t="str">
        <f>J170&amp;COUNTIF($J$3:J170,J170)</f>
        <v>佐藤清登1</v>
      </c>
      <c r="D170" s="4" t="str">
        <f>STEP①【データ貼付】!D169&amp;STEP①【データ貼付】!E169</f>
        <v>小学男子走幅跳</v>
      </c>
      <c r="E170" s="48">
        <f>STEP①【データ貼付】!G169+ROW()/1000000</f>
        <v>220.00017</v>
      </c>
      <c r="F170" s="4">
        <f t="shared" si="5"/>
        <v>25</v>
      </c>
      <c r="G170" s="4" t="str">
        <f>STEP①【データ貼付】!A169</f>
        <v>美幌記録会</v>
      </c>
      <c r="H170" s="4" t="str">
        <f>STEP①【データ貼付】!B169</f>
        <v>美幌</v>
      </c>
      <c r="I170" s="4">
        <f>STEP①【データ貼付】!C169</f>
        <v>44472</v>
      </c>
      <c r="J170" s="4" t="str">
        <f>STEP①【データ貼付】!F169</f>
        <v>佐藤清登</v>
      </c>
      <c r="K170" s="47">
        <f>STEP①【データ貼付】!G169</f>
        <v>220</v>
      </c>
      <c r="L170" s="4" t="str">
        <f>STEP①【データ貼付】!H169</f>
        <v>決</v>
      </c>
      <c r="M170" s="4" t="str">
        <f>STEP①【データ貼付】!I169</f>
        <v>ｵﾎｰﾂｸｷｯｽﾞ</v>
      </c>
      <c r="N170" s="4">
        <f>STEP①【データ貼付】!J169</f>
        <v>3</v>
      </c>
      <c r="O170" s="4">
        <f>STEP①【データ貼付】!K169</f>
        <v>0</v>
      </c>
    </row>
    <row r="171" spans="1:15" hidden="1" x14ac:dyDescent="0.15">
      <c r="A171" s="4">
        <v>169</v>
      </c>
      <c r="B171" s="4" t="str">
        <f t="shared" si="4"/>
        <v>高校男子円盤投9</v>
      </c>
      <c r="C171" s="4" t="str">
        <f>J171&amp;COUNTIF($J$3:J171,J171)</f>
        <v>佐藤太一1</v>
      </c>
      <c r="D171" s="4" t="str">
        <f>STEP①【データ貼付】!D170&amp;STEP①【データ貼付】!E170</f>
        <v>高校男子円盤投</v>
      </c>
      <c r="E171" s="48">
        <f>STEP①【データ貼付】!G170+ROW()/1000000</f>
        <v>2845.0001710000001</v>
      </c>
      <c r="F171" s="4">
        <f t="shared" si="5"/>
        <v>9</v>
      </c>
      <c r="G171" s="4" t="str">
        <f>STEP①【データ貼付】!A170</f>
        <v>秋季陸上</v>
      </c>
      <c r="H171" s="4" t="str">
        <f>STEP①【データ貼付】!B170</f>
        <v>網走</v>
      </c>
      <c r="I171" s="4">
        <f>STEP①【データ貼付】!C170</f>
        <v>44479</v>
      </c>
      <c r="J171" s="4" t="str">
        <f>STEP①【データ貼付】!F170</f>
        <v>佐藤太一</v>
      </c>
      <c r="K171" s="47">
        <f>STEP①【データ貼付】!G170</f>
        <v>2845</v>
      </c>
      <c r="L171" s="4" t="str">
        <f>STEP①【データ貼付】!H170</f>
        <v>決</v>
      </c>
      <c r="M171" s="4" t="str">
        <f>STEP①【データ貼付】!I170</f>
        <v>紋別高</v>
      </c>
      <c r="N171" s="4">
        <f>STEP①【データ貼付】!J170</f>
        <v>1</v>
      </c>
      <c r="O171" s="4">
        <f>STEP①【データ貼付】!K170</f>
        <v>0</v>
      </c>
    </row>
    <row r="172" spans="1:15" hidden="1" x14ac:dyDescent="0.15">
      <c r="A172" s="4">
        <v>170</v>
      </c>
      <c r="B172" s="4" t="str">
        <f t="shared" si="4"/>
        <v>高校男子砲丸投11</v>
      </c>
      <c r="C172" s="4" t="str">
        <f>J172&amp;COUNTIF($J$3:J172,J172)</f>
        <v>佐藤太一2</v>
      </c>
      <c r="D172" s="4" t="str">
        <f>STEP①【データ貼付】!D171&amp;STEP①【データ貼付】!E171</f>
        <v>高校男子砲丸投</v>
      </c>
      <c r="E172" s="48">
        <f>STEP①【データ貼付】!G171+ROW()/1000000</f>
        <v>981.00017200000002</v>
      </c>
      <c r="F172" s="4">
        <f t="shared" si="5"/>
        <v>11</v>
      </c>
      <c r="G172" s="4" t="str">
        <f>STEP①【データ貼付】!A171</f>
        <v>秋季陸上</v>
      </c>
      <c r="H172" s="4" t="str">
        <f>STEP①【データ貼付】!B171</f>
        <v>網走</v>
      </c>
      <c r="I172" s="4">
        <f>STEP①【データ貼付】!C171</f>
        <v>44478</v>
      </c>
      <c r="J172" s="4" t="str">
        <f>STEP①【データ貼付】!F171</f>
        <v>佐藤太一</v>
      </c>
      <c r="K172" s="47">
        <f>STEP①【データ貼付】!G171</f>
        <v>981</v>
      </c>
      <c r="L172" s="4" t="str">
        <f>STEP①【データ貼付】!H171</f>
        <v>決</v>
      </c>
      <c r="M172" s="4" t="str">
        <f>STEP①【データ貼付】!I171</f>
        <v>紋別高</v>
      </c>
      <c r="N172" s="4">
        <f>STEP①【データ貼付】!J171</f>
        <v>1</v>
      </c>
      <c r="O172" s="4">
        <f>STEP①【データ貼付】!K171</f>
        <v>0</v>
      </c>
    </row>
    <row r="173" spans="1:15" hidden="1" x14ac:dyDescent="0.15">
      <c r="A173" s="4">
        <v>171</v>
      </c>
      <c r="B173" s="4" t="str">
        <f t="shared" si="4"/>
        <v>小学女子走幅跳11</v>
      </c>
      <c r="C173" s="4" t="str">
        <f>J173&amp;COUNTIF($J$3:J173,J173)</f>
        <v>佐藤朋佳1</v>
      </c>
      <c r="D173" s="4" t="str">
        <f>STEP①【データ貼付】!D172&amp;STEP①【データ貼付】!E172</f>
        <v>小学女子走幅跳</v>
      </c>
      <c r="E173" s="48">
        <f>STEP①【データ貼付】!G172+ROW()/1000000</f>
        <v>208.00017299999999</v>
      </c>
      <c r="F173" s="4">
        <f t="shared" si="5"/>
        <v>11</v>
      </c>
      <c r="G173" s="4" t="str">
        <f>STEP①【データ貼付】!A172</f>
        <v>美幌記録会</v>
      </c>
      <c r="H173" s="4" t="str">
        <f>STEP①【データ貼付】!B172</f>
        <v>美幌</v>
      </c>
      <c r="I173" s="4">
        <f>STEP①【データ貼付】!C172</f>
        <v>44472</v>
      </c>
      <c r="J173" s="4" t="str">
        <f>STEP①【データ貼付】!F172</f>
        <v>佐藤朋佳</v>
      </c>
      <c r="K173" s="47">
        <f>STEP①【データ貼付】!G172</f>
        <v>208</v>
      </c>
      <c r="L173" s="4" t="str">
        <f>STEP①【データ貼付】!H172</f>
        <v>決</v>
      </c>
      <c r="M173" s="4" t="str">
        <f>STEP①【データ貼付】!I172</f>
        <v>ｵﾎｰﾂｸｷｯｽﾞ</v>
      </c>
      <c r="N173" s="4">
        <f>STEP①【データ貼付】!J172</f>
        <v>4</v>
      </c>
      <c r="O173" s="4">
        <f>STEP①【データ貼付】!K172</f>
        <v>0</v>
      </c>
    </row>
    <row r="174" spans="1:15" hidden="1" x14ac:dyDescent="0.15">
      <c r="A174" s="4">
        <v>172</v>
      </c>
      <c r="B174" s="4" t="str">
        <f t="shared" si="4"/>
        <v>高校男子走幅跳27</v>
      </c>
      <c r="C174" s="4" t="str">
        <f>J174&amp;COUNTIF($J$3:J174,J174)</f>
        <v>佐藤琉生1</v>
      </c>
      <c r="D174" s="4" t="str">
        <f>STEP①【データ貼付】!D173&amp;STEP①【データ貼付】!E173</f>
        <v>高校男子走幅跳</v>
      </c>
      <c r="E174" s="48">
        <f>STEP①【データ貼付】!G173+ROW()/1000000</f>
        <v>490.00017400000002</v>
      </c>
      <c r="F174" s="4">
        <f t="shared" si="5"/>
        <v>27</v>
      </c>
      <c r="G174" s="4" t="str">
        <f>STEP①【データ貼付】!A173</f>
        <v>記録会第３戦</v>
      </c>
      <c r="H174" s="4" t="str">
        <f>STEP①【データ貼付】!B173</f>
        <v>北見</v>
      </c>
      <c r="I174" s="4">
        <f>STEP①【データ貼付】!C173</f>
        <v>44417</v>
      </c>
      <c r="J174" s="4" t="str">
        <f>STEP①【データ貼付】!F173</f>
        <v>佐藤琉生</v>
      </c>
      <c r="K174" s="47">
        <f>STEP①【データ貼付】!G173</f>
        <v>490</v>
      </c>
      <c r="L174" s="4" t="str">
        <f>STEP①【データ貼付】!H173</f>
        <v>決</v>
      </c>
      <c r="M174" s="4" t="str">
        <f>STEP①【データ貼付】!I173</f>
        <v>紋別高</v>
      </c>
      <c r="N174" s="4">
        <f>STEP①【データ貼付】!J173</f>
        <v>1</v>
      </c>
      <c r="O174" s="4">
        <f>STEP①【データ貼付】!K173</f>
        <v>0.7</v>
      </c>
    </row>
    <row r="175" spans="1:15" hidden="1" x14ac:dyDescent="0.15">
      <c r="A175" s="4">
        <v>173</v>
      </c>
      <c r="B175" s="4" t="str">
        <f t="shared" si="4"/>
        <v>中学男子砲丸投14</v>
      </c>
      <c r="C175" s="4" t="str">
        <f>J175&amp;COUNTIF($J$3:J175,J175)</f>
        <v>佐藤澪音1</v>
      </c>
      <c r="D175" s="4" t="str">
        <f>STEP①【データ貼付】!D174&amp;STEP①【データ貼付】!E174</f>
        <v>中学男子砲丸投</v>
      </c>
      <c r="E175" s="48">
        <f>STEP①【データ貼付】!G174+ROW()/1000000</f>
        <v>856.00017500000001</v>
      </c>
      <c r="F175" s="4">
        <f t="shared" si="5"/>
        <v>14</v>
      </c>
      <c r="G175" s="4" t="str">
        <f>STEP①【データ貼付】!A174</f>
        <v>中体連</v>
      </c>
      <c r="H175" s="4" t="str">
        <f>STEP①【データ貼付】!B174</f>
        <v>北見</v>
      </c>
      <c r="I175" s="4">
        <f>STEP①【データ貼付】!C174</f>
        <v>44359</v>
      </c>
      <c r="J175" s="4" t="str">
        <f>STEP①【データ貼付】!F174</f>
        <v>佐藤澪音</v>
      </c>
      <c r="K175" s="47">
        <f>STEP①【データ貼付】!G174</f>
        <v>856</v>
      </c>
      <c r="L175" s="4" t="str">
        <f>STEP①【データ貼付】!H174</f>
        <v>決</v>
      </c>
      <c r="M175" s="4" t="str">
        <f>STEP①【データ貼付】!I174</f>
        <v>大空女満別中</v>
      </c>
      <c r="N175" s="4">
        <f>STEP①【データ貼付】!J174</f>
        <v>1</v>
      </c>
      <c r="O175" s="4">
        <f>STEP①【データ貼付】!K174</f>
        <v>0</v>
      </c>
    </row>
    <row r="176" spans="1:15" hidden="1" x14ac:dyDescent="0.15">
      <c r="A176" s="4">
        <v>174</v>
      </c>
      <c r="B176" s="4" t="str">
        <f t="shared" si="4"/>
        <v>高校男子三段跳11</v>
      </c>
      <c r="C176" s="4" t="str">
        <f>J176&amp;COUNTIF($J$3:J176,J176)</f>
        <v>佐藤翔英1</v>
      </c>
      <c r="D176" s="4" t="str">
        <f>STEP①【データ貼付】!D175&amp;STEP①【データ貼付】!E175</f>
        <v>高校男子三段跳</v>
      </c>
      <c r="E176" s="48">
        <f>STEP①【データ貼付】!G175+ROW()/1000000</f>
        <v>1210.000176</v>
      </c>
      <c r="F176" s="4">
        <f t="shared" si="5"/>
        <v>11</v>
      </c>
      <c r="G176" s="4" t="str">
        <f>STEP①【データ貼付】!A175</f>
        <v>高体連ｵﾎｰﾂｸ新人</v>
      </c>
      <c r="H176" s="4" t="str">
        <f>STEP①【データ貼付】!B175</f>
        <v>網走</v>
      </c>
      <c r="I176" s="4">
        <f>STEP①【データ貼付】!C175</f>
        <v>44429</v>
      </c>
      <c r="J176" s="4" t="str">
        <f>STEP①【データ貼付】!F175</f>
        <v>佐藤翔英</v>
      </c>
      <c r="K176" s="47">
        <f>STEP①【データ貼付】!G175</f>
        <v>1210</v>
      </c>
      <c r="L176" s="4" t="str">
        <f>STEP①【データ貼付】!H175</f>
        <v>決</v>
      </c>
      <c r="M176" s="4" t="str">
        <f>STEP①【データ貼付】!I175</f>
        <v>遠軽高</v>
      </c>
      <c r="N176" s="4">
        <f>STEP①【データ貼付】!J175</f>
        <v>1</v>
      </c>
      <c r="O176" s="4">
        <f>STEP①【データ貼付】!K175</f>
        <v>2.2000000000000002</v>
      </c>
    </row>
    <row r="177" spans="1:15" hidden="1" x14ac:dyDescent="0.15">
      <c r="A177" s="4">
        <v>175</v>
      </c>
      <c r="B177" s="4" t="str">
        <f t="shared" si="4"/>
        <v>高校男子走幅跳15</v>
      </c>
      <c r="C177" s="4" t="str">
        <f>J177&amp;COUNTIF($J$3:J177,J177)</f>
        <v>佐藤翔英2</v>
      </c>
      <c r="D177" s="4" t="str">
        <f>STEP①【データ貼付】!D176&amp;STEP①【データ貼付】!E176</f>
        <v>高校男子走幅跳</v>
      </c>
      <c r="E177" s="48">
        <f>STEP①【データ貼付】!G176+ROW()/1000000</f>
        <v>565.00017700000001</v>
      </c>
      <c r="F177" s="4">
        <f t="shared" si="5"/>
        <v>15</v>
      </c>
      <c r="G177" s="4" t="str">
        <f>STEP①【データ貼付】!A176</f>
        <v>記録会第２戦</v>
      </c>
      <c r="H177" s="4" t="str">
        <f>STEP①【データ貼付】!B176</f>
        <v>網走</v>
      </c>
      <c r="I177" s="4">
        <f>STEP①【データ貼付】!C176</f>
        <v>44399</v>
      </c>
      <c r="J177" s="4" t="str">
        <f>STEP①【データ貼付】!F176</f>
        <v>佐藤翔英</v>
      </c>
      <c r="K177" s="47">
        <f>STEP①【データ貼付】!G176</f>
        <v>565</v>
      </c>
      <c r="L177" s="4" t="str">
        <f>STEP①【データ貼付】!H176</f>
        <v>決</v>
      </c>
      <c r="M177" s="4" t="str">
        <f>STEP①【データ貼付】!I176</f>
        <v>遠軽高</v>
      </c>
      <c r="N177" s="4">
        <f>STEP①【データ貼付】!J176</f>
        <v>1</v>
      </c>
      <c r="O177" s="4">
        <f>STEP①【データ貼付】!K176</f>
        <v>1.4</v>
      </c>
    </row>
    <row r="178" spans="1:15" hidden="1" x14ac:dyDescent="0.15">
      <c r="A178" s="4">
        <v>176</v>
      </c>
      <c r="B178" s="4" t="str">
        <f t="shared" si="4"/>
        <v>高校女子走幅跳13</v>
      </c>
      <c r="C178" s="4" t="str">
        <f>J178&amp;COUNTIF($J$3:J178,J178)</f>
        <v>佐伯涼子1</v>
      </c>
      <c r="D178" s="4" t="str">
        <f>STEP①【データ貼付】!D177&amp;STEP①【データ貼付】!E177</f>
        <v>高校女子走幅跳</v>
      </c>
      <c r="E178" s="48">
        <f>STEP①【データ貼付】!G177+ROW()/1000000</f>
        <v>453.00017800000001</v>
      </c>
      <c r="F178" s="4">
        <f t="shared" si="5"/>
        <v>13</v>
      </c>
      <c r="G178" s="4" t="str">
        <f>STEP①【データ貼付】!A177</f>
        <v>高体連ｵﾎｰﾂｸ支部</v>
      </c>
      <c r="H178" s="4" t="str">
        <f>STEP①【データ貼付】!B177</f>
        <v>網走</v>
      </c>
      <c r="I178" s="4">
        <f>STEP①【データ貼付】!C177</f>
        <v>44428</v>
      </c>
      <c r="J178" s="4" t="str">
        <f>STEP①【データ貼付】!F177</f>
        <v>佐伯涼子</v>
      </c>
      <c r="K178" s="47">
        <f>STEP①【データ貼付】!G177</f>
        <v>453</v>
      </c>
      <c r="L178" s="4" t="str">
        <f>STEP①【データ貼付】!H177</f>
        <v>決</v>
      </c>
      <c r="M178" s="4" t="str">
        <f>STEP①【データ貼付】!I177</f>
        <v>北見柏陽高</v>
      </c>
      <c r="N178" s="4">
        <f>STEP①【データ貼付】!J177</f>
        <v>1</v>
      </c>
      <c r="O178" s="4">
        <f>STEP①【データ貼付】!K177</f>
        <v>1</v>
      </c>
    </row>
    <row r="179" spans="1:15" hidden="1" x14ac:dyDescent="0.15">
      <c r="A179" s="4">
        <v>177</v>
      </c>
      <c r="B179" s="4" t="str">
        <f t="shared" si="4"/>
        <v>高校女子砲丸投13</v>
      </c>
      <c r="C179" s="4" t="str">
        <f>J179&amp;COUNTIF($J$3:J179,J179)</f>
        <v>佐伯涼子2</v>
      </c>
      <c r="D179" s="4" t="str">
        <f>STEP①【データ貼付】!D178&amp;STEP①【データ貼付】!E178</f>
        <v>高校女子砲丸投</v>
      </c>
      <c r="E179" s="48">
        <f>STEP①【データ貼付】!G178+ROW()/1000000</f>
        <v>440.000179</v>
      </c>
      <c r="F179" s="4">
        <f t="shared" si="5"/>
        <v>13</v>
      </c>
      <c r="G179" s="4" t="str">
        <f>STEP①【データ貼付】!A178</f>
        <v>高体連ｵﾎｰﾂｸ支部</v>
      </c>
      <c r="H179" s="4" t="str">
        <f>STEP①【データ貼付】!B178</f>
        <v>北見</v>
      </c>
      <c r="I179" s="4">
        <f>STEP①【データ貼付】!C178</f>
        <v>44338</v>
      </c>
      <c r="J179" s="4" t="str">
        <f>STEP①【データ貼付】!F178</f>
        <v>佐伯涼子</v>
      </c>
      <c r="K179" s="47">
        <f>STEP①【データ貼付】!G178</f>
        <v>440</v>
      </c>
      <c r="L179" s="4" t="str">
        <f>STEP①【データ貼付】!H178</f>
        <v>決</v>
      </c>
      <c r="M179" s="4" t="str">
        <f>STEP①【データ貼付】!I178</f>
        <v>北見柏陽高</v>
      </c>
      <c r="N179" s="4">
        <f>STEP①【データ貼付】!J178</f>
        <v>1</v>
      </c>
      <c r="O179" s="4">
        <f>STEP①【データ貼付】!K178</f>
        <v>0</v>
      </c>
    </row>
    <row r="180" spans="1:15" hidden="1" x14ac:dyDescent="0.15">
      <c r="A180" s="4">
        <v>178</v>
      </c>
      <c r="B180" s="4" t="str">
        <f t="shared" si="4"/>
        <v>高校男子砲丸投24</v>
      </c>
      <c r="C180" s="4" t="str">
        <f>J180&amp;COUNTIF($J$3:J180,J180)</f>
        <v>佐野光1</v>
      </c>
      <c r="D180" s="4" t="str">
        <f>STEP①【データ貼付】!D179&amp;STEP①【データ貼付】!E179</f>
        <v>高校男子砲丸投</v>
      </c>
      <c r="E180" s="48">
        <f>STEP①【データ貼付】!G179+ROW()/1000000</f>
        <v>729.00018</v>
      </c>
      <c r="F180" s="4">
        <f t="shared" si="5"/>
        <v>24</v>
      </c>
      <c r="G180" s="4" t="str">
        <f>STEP①【データ貼付】!A179</f>
        <v>高体連ｵﾎｰﾂｸ支部</v>
      </c>
      <c r="H180" s="4" t="str">
        <f>STEP①【データ貼付】!B179</f>
        <v>北見</v>
      </c>
      <c r="I180" s="4">
        <f>STEP①【データ貼付】!C179</f>
        <v>44338</v>
      </c>
      <c r="J180" s="4" t="str">
        <f>STEP①【データ貼付】!F179</f>
        <v>佐野光</v>
      </c>
      <c r="K180" s="47">
        <f>STEP①【データ貼付】!G179</f>
        <v>729</v>
      </c>
      <c r="L180" s="4" t="str">
        <f>STEP①【データ貼付】!H179</f>
        <v>決</v>
      </c>
      <c r="M180" s="4" t="str">
        <f>STEP①【データ貼付】!I179</f>
        <v>北見北斗高</v>
      </c>
      <c r="N180" s="4">
        <f>STEP①【データ貼付】!J179</f>
        <v>3</v>
      </c>
      <c r="O180" s="4">
        <f>STEP①【データ貼付】!K179</f>
        <v>0</v>
      </c>
    </row>
    <row r="181" spans="1:15" hidden="1" x14ac:dyDescent="0.15">
      <c r="A181" s="4">
        <v>179</v>
      </c>
      <c r="B181" s="4" t="str">
        <f t="shared" si="4"/>
        <v>中学男子走幅跳53</v>
      </c>
      <c r="C181" s="4" t="str">
        <f>J181&amp;COUNTIF($J$3:J181,J181)</f>
        <v>佐野氷佳流1</v>
      </c>
      <c r="D181" s="4" t="str">
        <f>STEP①【データ貼付】!D180&amp;STEP①【データ貼付】!E180</f>
        <v>中学男子走幅跳</v>
      </c>
      <c r="E181" s="48">
        <f>STEP①【データ貼付】!G180+ROW()/1000000</f>
        <v>360.000181</v>
      </c>
      <c r="F181" s="4">
        <f t="shared" si="5"/>
        <v>53</v>
      </c>
      <c r="G181" s="4" t="str">
        <f>STEP①【データ貼付】!A180</f>
        <v>通信陸上</v>
      </c>
      <c r="H181" s="4" t="str">
        <f>STEP①【データ貼付】!B180</f>
        <v>網走</v>
      </c>
      <c r="I181" s="4">
        <f>STEP①【データ貼付】!C180</f>
        <v>44374</v>
      </c>
      <c r="J181" s="4" t="str">
        <f>STEP①【データ貼付】!F180</f>
        <v>佐野氷佳流</v>
      </c>
      <c r="K181" s="47">
        <f>STEP①【データ貼付】!G180</f>
        <v>360</v>
      </c>
      <c r="L181" s="4" t="str">
        <f>STEP①【データ貼付】!H180</f>
        <v>決</v>
      </c>
      <c r="M181" s="4" t="str">
        <f>STEP①【データ貼付】!I180</f>
        <v>斜里中</v>
      </c>
      <c r="N181" s="4">
        <f>STEP①【データ貼付】!J180</f>
        <v>1</v>
      </c>
      <c r="O181" s="4">
        <f>STEP①【データ貼付】!K180</f>
        <v>1.3</v>
      </c>
    </row>
    <row r="182" spans="1:15" hidden="1" x14ac:dyDescent="0.15">
      <c r="A182" s="4">
        <v>180</v>
      </c>
      <c r="B182" s="4" t="str">
        <f t="shared" si="4"/>
        <v>中学女子走幅跳20</v>
      </c>
      <c r="C182" s="4" t="str">
        <f>J182&amp;COUNTIF($J$3:J182,J182)</f>
        <v>佐野由季1</v>
      </c>
      <c r="D182" s="4" t="str">
        <f>STEP①【データ貼付】!D181&amp;STEP①【データ貼付】!E181</f>
        <v>中学女子走幅跳</v>
      </c>
      <c r="E182" s="48">
        <f>STEP①【データ貼付】!G181+ROW()/1000000</f>
        <v>372.000182</v>
      </c>
      <c r="F182" s="4">
        <f t="shared" si="5"/>
        <v>20</v>
      </c>
      <c r="G182" s="4" t="str">
        <f>STEP①【データ貼付】!A181</f>
        <v>記録会第３戦</v>
      </c>
      <c r="H182" s="4" t="str">
        <f>STEP①【データ貼付】!B181</f>
        <v>北見</v>
      </c>
      <c r="I182" s="4">
        <f>STEP①【データ貼付】!C181</f>
        <v>44415</v>
      </c>
      <c r="J182" s="4" t="str">
        <f>STEP①【データ貼付】!F181</f>
        <v>佐野由季</v>
      </c>
      <c r="K182" s="47">
        <f>STEP①【データ貼付】!G181</f>
        <v>372</v>
      </c>
      <c r="L182" s="4" t="str">
        <f>STEP①【データ貼付】!H181</f>
        <v>決</v>
      </c>
      <c r="M182" s="4" t="str">
        <f>STEP①【データ貼付】!I181</f>
        <v>北見小泉中</v>
      </c>
      <c r="N182" s="4">
        <f>STEP①【データ貼付】!J181</f>
        <v>1</v>
      </c>
      <c r="O182" s="4">
        <f>STEP①【データ貼付】!K181</f>
        <v>-0.2</v>
      </c>
    </row>
    <row r="183" spans="1:15" hidden="1" x14ac:dyDescent="0.15">
      <c r="A183" s="4">
        <v>181</v>
      </c>
      <c r="B183" s="4" t="str">
        <f t="shared" si="4"/>
        <v>一般女子ハンマー投1</v>
      </c>
      <c r="C183" s="4" t="str">
        <f>J183&amp;COUNTIF($J$3:J183,J183)</f>
        <v>佐澤奏音1</v>
      </c>
      <c r="D183" s="4" t="str">
        <f>STEP①【データ貼付】!D182&amp;STEP①【データ貼付】!E182</f>
        <v>一般女子ハンマー投</v>
      </c>
      <c r="E183" s="48">
        <f>STEP①【データ貼付】!G182+ROW()/1000000</f>
        <v>4249.0001830000001</v>
      </c>
      <c r="F183" s="4">
        <f t="shared" si="5"/>
        <v>1</v>
      </c>
      <c r="G183" s="4" t="str">
        <f>STEP①【データ貼付】!A182</f>
        <v>北海道選手権</v>
      </c>
      <c r="H183" s="4" t="str">
        <f>STEP①【データ貼付】!B182</f>
        <v>釧路</v>
      </c>
      <c r="I183" s="4">
        <f>STEP①【データ貼付】!C182</f>
        <v>44429</v>
      </c>
      <c r="J183" s="4" t="str">
        <f>STEP①【データ貼付】!F182</f>
        <v>佐澤奏音</v>
      </c>
      <c r="K183" s="47">
        <f>STEP①【データ貼付】!G182</f>
        <v>4249</v>
      </c>
      <c r="L183" s="4" t="str">
        <f>STEP①【データ貼付】!H182</f>
        <v>決</v>
      </c>
      <c r="M183" s="4" t="str">
        <f>STEP①【データ貼付】!I182</f>
        <v>北翔大</v>
      </c>
      <c r="N183" s="4">
        <f>STEP①【データ貼付】!J182</f>
        <v>1</v>
      </c>
      <c r="O183" s="4">
        <f>STEP①【データ貼付】!K182</f>
        <v>0</v>
      </c>
    </row>
    <row r="184" spans="1:15" hidden="1" x14ac:dyDescent="0.15">
      <c r="A184" s="4">
        <v>182</v>
      </c>
      <c r="B184" s="4" t="str">
        <f t="shared" si="4"/>
        <v>中学男子走幅跳32</v>
      </c>
      <c r="C184" s="4" t="str">
        <f>J184&amp;COUNTIF($J$3:J184,J184)</f>
        <v>斎藤快晴1</v>
      </c>
      <c r="D184" s="4" t="str">
        <f>STEP①【データ貼付】!D183&amp;STEP①【データ貼付】!E183</f>
        <v>中学男子走幅跳</v>
      </c>
      <c r="E184" s="48">
        <f>STEP①【データ貼付】!G183+ROW()/1000000</f>
        <v>450.00018399999999</v>
      </c>
      <c r="F184" s="4">
        <f t="shared" si="5"/>
        <v>32</v>
      </c>
      <c r="G184" s="4" t="str">
        <f>STEP①【データ貼付】!A183</f>
        <v>通信陸上</v>
      </c>
      <c r="H184" s="4" t="str">
        <f>STEP①【データ貼付】!B183</f>
        <v>網走</v>
      </c>
      <c r="I184" s="4">
        <f>STEP①【データ貼付】!C183</f>
        <v>44374</v>
      </c>
      <c r="J184" s="4" t="str">
        <f>STEP①【データ貼付】!F183</f>
        <v>斎藤快晴</v>
      </c>
      <c r="K184" s="47">
        <f>STEP①【データ貼付】!G183</f>
        <v>450</v>
      </c>
      <c r="L184" s="4" t="str">
        <f>STEP①【データ貼付】!H183</f>
        <v>決</v>
      </c>
      <c r="M184" s="4" t="str">
        <f>STEP①【データ貼付】!I183</f>
        <v>北見常呂中</v>
      </c>
      <c r="N184" s="4">
        <f>STEP①【データ貼付】!J183</f>
        <v>2</v>
      </c>
      <c r="O184" s="4">
        <f>STEP①【データ貼付】!K183</f>
        <v>2.6</v>
      </c>
    </row>
    <row r="185" spans="1:15" hidden="1" x14ac:dyDescent="0.15">
      <c r="A185" s="4">
        <v>183</v>
      </c>
      <c r="B185" s="4" t="str">
        <f t="shared" si="4"/>
        <v>一般男子やり投3</v>
      </c>
      <c r="C185" s="4" t="str">
        <f>J185&amp;COUNTIF($J$3:J185,J185)</f>
        <v>斎藤優成1</v>
      </c>
      <c r="D185" s="4" t="str">
        <f>STEP①【データ貼付】!D184&amp;STEP①【データ貼付】!E184</f>
        <v>一般男子やり投</v>
      </c>
      <c r="E185" s="48">
        <f>STEP①【データ貼付】!G184+ROW()/1000000</f>
        <v>5024.0001849999999</v>
      </c>
      <c r="F185" s="4">
        <f t="shared" si="5"/>
        <v>3</v>
      </c>
      <c r="G185" s="4" t="str">
        <f>STEP①【データ貼付】!A184</f>
        <v>北海道選手権</v>
      </c>
      <c r="H185" s="4" t="str">
        <f>STEP①【データ貼付】!B184</f>
        <v>釧路</v>
      </c>
      <c r="I185" s="4">
        <f>STEP①【データ貼付】!C184</f>
        <v>44429</v>
      </c>
      <c r="J185" s="4" t="str">
        <f>STEP①【データ貼付】!F184</f>
        <v>斎藤優成</v>
      </c>
      <c r="K185" s="47">
        <f>STEP①【データ貼付】!G184</f>
        <v>5024</v>
      </c>
      <c r="L185" s="4" t="str">
        <f>STEP①【データ貼付】!H184</f>
        <v>決</v>
      </c>
      <c r="M185" s="4" t="str">
        <f>STEP①【データ貼付】!I184</f>
        <v>北翔大</v>
      </c>
      <c r="N185" s="4">
        <f>STEP①【データ貼付】!J184</f>
        <v>1</v>
      </c>
      <c r="O185" s="4">
        <f>STEP①【データ貼付】!K184</f>
        <v>0</v>
      </c>
    </row>
    <row r="186" spans="1:15" hidden="1" x14ac:dyDescent="0.15">
      <c r="A186" s="4">
        <v>184</v>
      </c>
      <c r="B186" s="4" t="str">
        <f t="shared" si="4"/>
        <v>一般男子円盤投4</v>
      </c>
      <c r="C186" s="4" t="str">
        <f>J186&amp;COUNTIF($J$3:J186,J186)</f>
        <v>斎藤優成2</v>
      </c>
      <c r="D186" s="4" t="str">
        <f>STEP①【データ貼付】!D185&amp;STEP①【データ貼付】!E185</f>
        <v>一般男子円盤投</v>
      </c>
      <c r="E186" s="48">
        <f>STEP①【データ貼付】!G185+ROW()/1000000</f>
        <v>3519.0001860000002</v>
      </c>
      <c r="F186" s="4">
        <f t="shared" si="5"/>
        <v>4</v>
      </c>
      <c r="G186" s="4" t="str">
        <f>STEP①【データ貼付】!A185</f>
        <v>北海道選手権</v>
      </c>
      <c r="H186" s="4" t="str">
        <f>STEP①【データ貼付】!B185</f>
        <v>釧路</v>
      </c>
      <c r="I186" s="4">
        <f>STEP①【データ貼付】!C185</f>
        <v>44430</v>
      </c>
      <c r="J186" s="4" t="str">
        <f>STEP①【データ貼付】!F185</f>
        <v>斎藤優成</v>
      </c>
      <c r="K186" s="47">
        <f>STEP①【データ貼付】!G185</f>
        <v>3519</v>
      </c>
      <c r="L186" s="4" t="str">
        <f>STEP①【データ貼付】!H185</f>
        <v>決</v>
      </c>
      <c r="M186" s="4" t="str">
        <f>STEP①【データ貼付】!I185</f>
        <v>北翔大</v>
      </c>
      <c r="N186" s="4">
        <f>STEP①【データ貼付】!J185</f>
        <v>1</v>
      </c>
      <c r="O186" s="4">
        <f>STEP①【データ貼付】!K185</f>
        <v>0</v>
      </c>
    </row>
    <row r="187" spans="1:15" hidden="1" x14ac:dyDescent="0.15">
      <c r="A187" s="4">
        <v>185</v>
      </c>
      <c r="B187" s="4" t="str">
        <f t="shared" si="4"/>
        <v>一般男子ハンマー投1</v>
      </c>
      <c r="C187" s="4" t="str">
        <f>J187&amp;COUNTIF($J$3:J187,J187)</f>
        <v>細貝翔真1</v>
      </c>
      <c r="D187" s="4" t="str">
        <f>STEP①【データ貼付】!D186&amp;STEP①【データ貼付】!E186</f>
        <v>一般男子ハンマー投</v>
      </c>
      <c r="E187" s="48">
        <f>STEP①【データ貼付】!G186+ROW()/1000000</f>
        <v>3960.0001870000001</v>
      </c>
      <c r="F187" s="4">
        <f t="shared" si="5"/>
        <v>1</v>
      </c>
      <c r="G187" s="4" t="str">
        <f>STEP①【データ貼付】!A186</f>
        <v>北海道選手権</v>
      </c>
      <c r="H187" s="4" t="str">
        <f>STEP①【データ貼付】!B186</f>
        <v>釧路</v>
      </c>
      <c r="I187" s="4">
        <f>STEP①【データ貼付】!C186</f>
        <v>44429</v>
      </c>
      <c r="J187" s="4" t="str">
        <f>STEP①【データ貼付】!F186</f>
        <v>細貝翔真</v>
      </c>
      <c r="K187" s="47">
        <f>STEP①【データ貼付】!G186</f>
        <v>3960</v>
      </c>
      <c r="L187" s="4" t="str">
        <f>STEP①【データ貼付】!H186</f>
        <v>決</v>
      </c>
      <c r="M187" s="4" t="str">
        <f>STEP①【データ貼付】!I186</f>
        <v>北翔大</v>
      </c>
      <c r="N187" s="4">
        <f>STEP①【データ貼付】!J186</f>
        <v>3</v>
      </c>
      <c r="O187" s="4">
        <f>STEP①【データ貼付】!K186</f>
        <v>0</v>
      </c>
    </row>
    <row r="188" spans="1:15" hidden="1" x14ac:dyDescent="0.15">
      <c r="A188" s="4">
        <v>186</v>
      </c>
      <c r="B188" s="4" t="str">
        <f t="shared" si="4"/>
        <v>小学女子走幅跳6</v>
      </c>
      <c r="C188" s="4" t="str">
        <f>J188&amp;COUNTIF($J$3:J188,J188)</f>
        <v>細川瑠花1</v>
      </c>
      <c r="D188" s="4" t="str">
        <f>STEP①【データ貼付】!D187&amp;STEP①【データ貼付】!E187</f>
        <v>小学女子走幅跳</v>
      </c>
      <c r="E188" s="48">
        <f>STEP①【データ貼付】!G187+ROW()/1000000</f>
        <v>325.00018799999998</v>
      </c>
      <c r="F188" s="4">
        <f t="shared" si="5"/>
        <v>6</v>
      </c>
      <c r="G188" s="4" t="str">
        <f>STEP①【データ貼付】!A187</f>
        <v>美幌記録会</v>
      </c>
      <c r="H188" s="4" t="str">
        <f>STEP①【データ貼付】!B187</f>
        <v>美幌</v>
      </c>
      <c r="I188" s="4">
        <f>STEP①【データ貼付】!C187</f>
        <v>44472</v>
      </c>
      <c r="J188" s="4" t="str">
        <f>STEP①【データ貼付】!F187</f>
        <v>細川瑠花</v>
      </c>
      <c r="K188" s="47">
        <f>STEP①【データ貼付】!G187</f>
        <v>325</v>
      </c>
      <c r="L188" s="4" t="str">
        <f>STEP①【データ貼付】!H187</f>
        <v>決</v>
      </c>
      <c r="M188" s="4" t="str">
        <f>STEP①【データ貼付】!I187</f>
        <v>美幌RC</v>
      </c>
      <c r="N188" s="4">
        <f>STEP①【データ貼付】!J187</f>
        <v>6</v>
      </c>
      <c r="O188" s="4">
        <f>STEP①【データ貼付】!K187</f>
        <v>0</v>
      </c>
    </row>
    <row r="189" spans="1:15" hidden="1" x14ac:dyDescent="0.15">
      <c r="A189" s="4">
        <v>187</v>
      </c>
      <c r="B189" s="4" t="str">
        <f t="shared" si="4"/>
        <v>高校男子やり投1</v>
      </c>
      <c r="C189" s="4" t="str">
        <f>J189&amp;COUNTIF($J$3:J189,J189)</f>
        <v>坂元拓斗1</v>
      </c>
      <c r="D189" s="4" t="str">
        <f>STEP①【データ貼付】!D188&amp;STEP①【データ貼付】!E188</f>
        <v>高校男子やり投</v>
      </c>
      <c r="E189" s="48">
        <f>STEP①【データ貼付】!G188+ROW()/1000000</f>
        <v>5702.0001890000003</v>
      </c>
      <c r="F189" s="4">
        <f t="shared" si="5"/>
        <v>1</v>
      </c>
      <c r="G189" s="4" t="str">
        <f>STEP①【データ貼付】!A188</f>
        <v>秋季陸上</v>
      </c>
      <c r="H189" s="4" t="str">
        <f>STEP①【データ貼付】!B188</f>
        <v>網走</v>
      </c>
      <c r="I189" s="4">
        <f>STEP①【データ貼付】!C188</f>
        <v>44478</v>
      </c>
      <c r="J189" s="4" t="str">
        <f>STEP①【データ貼付】!F188</f>
        <v>坂元拓斗</v>
      </c>
      <c r="K189" s="47">
        <f>STEP①【データ貼付】!G188</f>
        <v>5702</v>
      </c>
      <c r="L189" s="4" t="str">
        <f>STEP①【データ貼付】!H188</f>
        <v>決</v>
      </c>
      <c r="M189" s="4" t="str">
        <f>STEP①【データ貼付】!I188</f>
        <v>雄武高</v>
      </c>
      <c r="N189" s="4">
        <f>STEP①【データ貼付】!J188</f>
        <v>3</v>
      </c>
      <c r="O189" s="4">
        <f>STEP①【データ貼付】!K188</f>
        <v>0</v>
      </c>
    </row>
    <row r="190" spans="1:15" hidden="1" x14ac:dyDescent="0.15">
      <c r="A190" s="4">
        <v>188</v>
      </c>
      <c r="B190" s="4" t="str">
        <f t="shared" si="4"/>
        <v>高校男子円盤投7</v>
      </c>
      <c r="C190" s="4" t="str">
        <f>J190&amp;COUNTIF($J$3:J190,J190)</f>
        <v>坂元拓斗2</v>
      </c>
      <c r="D190" s="4" t="str">
        <f>STEP①【データ貼付】!D189&amp;STEP①【データ貼付】!E189</f>
        <v>高校男子円盤投</v>
      </c>
      <c r="E190" s="48">
        <f>STEP①【データ貼付】!G189+ROW()/1000000</f>
        <v>2933.0001900000002</v>
      </c>
      <c r="F190" s="4">
        <f t="shared" si="5"/>
        <v>7</v>
      </c>
      <c r="G190" s="4" t="str">
        <f>STEP①【データ貼付】!A189</f>
        <v>秋季陸上</v>
      </c>
      <c r="H190" s="4" t="str">
        <f>STEP①【データ貼付】!B189</f>
        <v>網走</v>
      </c>
      <c r="I190" s="4">
        <f>STEP①【データ貼付】!C189</f>
        <v>44479</v>
      </c>
      <c r="J190" s="4" t="str">
        <f>STEP①【データ貼付】!F189</f>
        <v>坂元拓斗</v>
      </c>
      <c r="K190" s="47">
        <f>STEP①【データ貼付】!G189</f>
        <v>2933</v>
      </c>
      <c r="L190" s="4" t="str">
        <f>STEP①【データ貼付】!H189</f>
        <v>決</v>
      </c>
      <c r="M190" s="4" t="str">
        <f>STEP①【データ貼付】!I189</f>
        <v>雄武高</v>
      </c>
      <c r="N190" s="4">
        <f>STEP①【データ貼付】!J189</f>
        <v>3</v>
      </c>
      <c r="O190" s="4">
        <f>STEP①【データ貼付】!K189</f>
        <v>0</v>
      </c>
    </row>
    <row r="191" spans="1:15" hidden="1" x14ac:dyDescent="0.15">
      <c r="A191" s="4">
        <v>189</v>
      </c>
      <c r="B191" s="4" t="str">
        <f t="shared" si="4"/>
        <v>高校男子三段跳19</v>
      </c>
      <c r="C191" s="4" t="str">
        <f>J191&amp;COUNTIF($J$3:J191,J191)</f>
        <v>坂口直樹1</v>
      </c>
      <c r="D191" s="4" t="str">
        <f>STEP①【データ貼付】!D190&amp;STEP①【データ貼付】!E190</f>
        <v>高校男子三段跳</v>
      </c>
      <c r="E191" s="48">
        <f>STEP①【データ貼付】!G190+ROW()/1000000</f>
        <v>1046.0001910000001</v>
      </c>
      <c r="F191" s="4">
        <f t="shared" si="5"/>
        <v>19</v>
      </c>
      <c r="G191" s="4" t="str">
        <f>STEP①【データ貼付】!A190</f>
        <v>高体連ｵﾎｰﾂｸ支部</v>
      </c>
      <c r="H191" s="4" t="str">
        <f>STEP①【データ貼付】!B190</f>
        <v>北見</v>
      </c>
      <c r="I191" s="4">
        <f>STEP①【データ貼付】!C190</f>
        <v>44338</v>
      </c>
      <c r="J191" s="4" t="str">
        <f>STEP①【データ貼付】!F190</f>
        <v>坂口直樹</v>
      </c>
      <c r="K191" s="47">
        <f>STEP①【データ貼付】!G190</f>
        <v>1046</v>
      </c>
      <c r="L191" s="4" t="str">
        <f>STEP①【データ貼付】!H190</f>
        <v>決</v>
      </c>
      <c r="M191" s="4" t="str">
        <f>STEP①【データ貼付】!I190</f>
        <v>遠軽高</v>
      </c>
      <c r="N191" s="4">
        <f>STEP①【データ貼付】!J190</f>
        <v>3</v>
      </c>
      <c r="O191" s="4">
        <f>STEP①【データ貼付】!K190</f>
        <v>-0.5</v>
      </c>
    </row>
    <row r="192" spans="1:15" hidden="1" x14ac:dyDescent="0.15">
      <c r="A192" s="4">
        <v>190</v>
      </c>
      <c r="B192" s="4" t="str">
        <f t="shared" si="4"/>
        <v>高校男子砲丸投15</v>
      </c>
      <c r="C192" s="4" t="str">
        <f>J192&amp;COUNTIF($J$3:J192,J192)</f>
        <v>坂口明悠夢1</v>
      </c>
      <c r="D192" s="4" t="str">
        <f>STEP①【データ貼付】!D191&amp;STEP①【データ貼付】!E191</f>
        <v>高校男子砲丸投</v>
      </c>
      <c r="E192" s="48">
        <f>STEP①【データ貼付】!G191+ROW()/1000000</f>
        <v>890.00019199999997</v>
      </c>
      <c r="F192" s="4">
        <f t="shared" si="5"/>
        <v>15</v>
      </c>
      <c r="G192" s="4" t="str">
        <f>STEP①【データ貼付】!A191</f>
        <v>選手権</v>
      </c>
      <c r="H192" s="4" t="str">
        <f>STEP①【データ貼付】!B191</f>
        <v>北見</v>
      </c>
      <c r="I192" s="4">
        <f>STEP①【データ貼付】!C191</f>
        <v>44324</v>
      </c>
      <c r="J192" s="4" t="str">
        <f>STEP①【データ貼付】!F191</f>
        <v>坂口明悠夢</v>
      </c>
      <c r="K192" s="47">
        <f>STEP①【データ貼付】!G191</f>
        <v>890</v>
      </c>
      <c r="L192" s="4" t="str">
        <f>STEP①【データ貼付】!H191</f>
        <v>決</v>
      </c>
      <c r="M192" s="4" t="str">
        <f>STEP①【データ貼付】!I191</f>
        <v>日体大附属高</v>
      </c>
      <c r="N192" s="4">
        <f>STEP①【データ貼付】!J191</f>
        <v>3</v>
      </c>
      <c r="O192" s="4">
        <f>STEP①【データ貼付】!K191</f>
        <v>0</v>
      </c>
    </row>
    <row r="193" spans="1:15" hidden="1" x14ac:dyDescent="0.15">
      <c r="A193" s="4">
        <v>191</v>
      </c>
      <c r="B193" s="4" t="str">
        <f t="shared" si="4"/>
        <v>小学男子ハンマー投10</v>
      </c>
      <c r="C193" s="4" t="str">
        <f>J193&amp;COUNTIF($J$3:J193,J193)</f>
        <v>坂上敦紀1</v>
      </c>
      <c r="D193" s="4" t="str">
        <f>STEP①【データ貼付】!D192&amp;STEP①【データ貼付】!E192</f>
        <v>小学男子ハンマー投</v>
      </c>
      <c r="E193" s="48">
        <f>STEP①【データ貼付】!G192+ROW()/1000000</f>
        <v>3157.0001929999999</v>
      </c>
      <c r="F193" s="4">
        <f t="shared" si="5"/>
        <v>10</v>
      </c>
      <c r="G193" s="4" t="str">
        <f>STEP①【データ貼付】!A192</f>
        <v>美幌記録会</v>
      </c>
      <c r="H193" s="4" t="str">
        <f>STEP①【データ貼付】!B192</f>
        <v>美幌</v>
      </c>
      <c r="I193" s="4">
        <f>STEP①【データ貼付】!C192</f>
        <v>44472</v>
      </c>
      <c r="J193" s="4" t="str">
        <f>STEP①【データ貼付】!F192</f>
        <v>坂上敦紀</v>
      </c>
      <c r="K193" s="47">
        <f>STEP①【データ貼付】!G192</f>
        <v>3157</v>
      </c>
      <c r="L193" s="4" t="str">
        <f>STEP①【データ貼付】!H192</f>
        <v>決</v>
      </c>
      <c r="M193" s="4" t="str">
        <f>STEP①【データ貼付】!I192</f>
        <v>ｵﾎｰﾂｸｷｯｽﾞ</v>
      </c>
      <c r="N193" s="4">
        <f>STEP①【データ貼付】!J192</f>
        <v>4</v>
      </c>
      <c r="O193" s="4">
        <f>STEP①【データ貼付】!K192</f>
        <v>0</v>
      </c>
    </row>
    <row r="194" spans="1:15" hidden="1" x14ac:dyDescent="0.15">
      <c r="A194" s="4">
        <v>192</v>
      </c>
      <c r="B194" s="4" t="str">
        <f t="shared" si="4"/>
        <v>小学男子走幅跳19</v>
      </c>
      <c r="C194" s="4" t="str">
        <f>J194&amp;COUNTIF($J$3:J194,J194)</f>
        <v>坂上遥紀1</v>
      </c>
      <c r="D194" s="4" t="str">
        <f>STEP①【データ貼付】!D193&amp;STEP①【データ貼付】!E193</f>
        <v>小学男子走幅跳</v>
      </c>
      <c r="E194" s="48">
        <f>STEP①【データ貼付】!G193+ROW()/1000000</f>
        <v>286.00019400000002</v>
      </c>
      <c r="F194" s="4">
        <f t="shared" si="5"/>
        <v>19</v>
      </c>
      <c r="G194" s="4" t="str">
        <f>STEP①【データ貼付】!A193</f>
        <v>美幌記録会</v>
      </c>
      <c r="H194" s="4" t="str">
        <f>STEP①【データ貼付】!B193</f>
        <v>美幌</v>
      </c>
      <c r="I194" s="4">
        <f>STEP①【データ貼付】!C193</f>
        <v>44472</v>
      </c>
      <c r="J194" s="4" t="str">
        <f>STEP①【データ貼付】!F193</f>
        <v>坂上遥紀</v>
      </c>
      <c r="K194" s="47">
        <f>STEP①【データ貼付】!G193</f>
        <v>286</v>
      </c>
      <c r="L194" s="4" t="str">
        <f>STEP①【データ貼付】!H193</f>
        <v>決</v>
      </c>
      <c r="M194" s="4" t="str">
        <f>STEP①【データ貼付】!I193</f>
        <v>ｵﾎｰﾂｸｷｯｽﾞ</v>
      </c>
      <c r="N194" s="4">
        <f>STEP①【データ貼付】!J193</f>
        <v>5</v>
      </c>
      <c r="O194" s="4">
        <f>STEP①【データ貼付】!K193</f>
        <v>0</v>
      </c>
    </row>
    <row r="195" spans="1:15" hidden="1" x14ac:dyDescent="0.15">
      <c r="A195" s="4">
        <v>193</v>
      </c>
      <c r="B195" s="4" t="str">
        <f t="shared" si="4"/>
        <v>小学男子砲丸投6</v>
      </c>
      <c r="C195" s="4" t="str">
        <f>J195&amp;COUNTIF($J$3:J195,J195)</f>
        <v>坂上遥紀2</v>
      </c>
      <c r="D195" s="4" t="str">
        <f>STEP①【データ貼付】!D194&amp;STEP①【データ貼付】!E194</f>
        <v>小学男子砲丸投</v>
      </c>
      <c r="E195" s="48">
        <f>STEP①【データ貼付】!G194+ROW()/1000000</f>
        <v>495.00019500000002</v>
      </c>
      <c r="F195" s="4">
        <f t="shared" si="5"/>
        <v>6</v>
      </c>
      <c r="G195" s="4" t="str">
        <f>STEP①【データ貼付】!A194</f>
        <v>美幌記録会</v>
      </c>
      <c r="H195" s="4" t="str">
        <f>STEP①【データ貼付】!B194</f>
        <v>美幌</v>
      </c>
      <c r="I195" s="4">
        <f>STEP①【データ貼付】!C194</f>
        <v>44472</v>
      </c>
      <c r="J195" s="4" t="str">
        <f>STEP①【データ貼付】!F194</f>
        <v>坂上遥紀</v>
      </c>
      <c r="K195" s="47">
        <f>STEP①【データ貼付】!G194</f>
        <v>495</v>
      </c>
      <c r="L195" s="4" t="str">
        <f>STEP①【データ貼付】!H194</f>
        <v>決</v>
      </c>
      <c r="M195" s="4" t="str">
        <f>STEP①【データ貼付】!I194</f>
        <v>ｵﾎｰﾂｸｷｯｽﾞ</v>
      </c>
      <c r="N195" s="4">
        <f>STEP①【データ貼付】!J194</f>
        <v>5</v>
      </c>
      <c r="O195" s="4">
        <f>STEP①【データ貼付】!K194</f>
        <v>0</v>
      </c>
    </row>
    <row r="196" spans="1:15" hidden="1" x14ac:dyDescent="0.15">
      <c r="A196" s="4">
        <v>194</v>
      </c>
      <c r="B196" s="4" t="str">
        <f t="shared" ref="B196:B259" si="6">D196&amp;F196</f>
        <v>中学男子ｼﾞｬﾍﾞﾘｯｸｽﾛｰ5</v>
      </c>
      <c r="C196" s="4" t="str">
        <f>J196&amp;COUNTIF($J$3:J196,J196)</f>
        <v>阪口智洋1</v>
      </c>
      <c r="D196" s="4" t="str">
        <f>STEP①【データ貼付】!D195&amp;STEP①【データ貼付】!E195</f>
        <v>中学男子ｼﾞｬﾍﾞﾘｯｸｽﾛｰ</v>
      </c>
      <c r="E196" s="48">
        <f>STEP①【データ貼付】!G195+ROW()/1000000</f>
        <v>3733.000196</v>
      </c>
      <c r="F196" s="4">
        <f t="shared" ref="F196:F259" si="7">SUMPRODUCT(($D$3:$D$600=D196)*($E$3:$E$600&gt;E196))+1</f>
        <v>5</v>
      </c>
      <c r="G196" s="4" t="str">
        <f>STEP①【データ貼付】!A195</f>
        <v>通信陸上</v>
      </c>
      <c r="H196" s="4" t="str">
        <f>STEP①【データ貼付】!B195</f>
        <v>網走</v>
      </c>
      <c r="I196" s="4">
        <f>STEP①【データ貼付】!C195</f>
        <v>44374</v>
      </c>
      <c r="J196" s="4" t="str">
        <f>STEP①【データ貼付】!F195</f>
        <v>阪口智洋</v>
      </c>
      <c r="K196" s="47">
        <f>STEP①【データ貼付】!G195</f>
        <v>3733</v>
      </c>
      <c r="L196" s="4" t="str">
        <f>STEP①【データ貼付】!H195</f>
        <v>決</v>
      </c>
      <c r="M196" s="4" t="str">
        <f>STEP①【データ貼付】!I195</f>
        <v>北見常呂中</v>
      </c>
      <c r="N196" s="4">
        <f>STEP①【データ貼付】!J195</f>
        <v>2</v>
      </c>
      <c r="O196" s="4">
        <f>STEP①【データ貼付】!K195</f>
        <v>0</v>
      </c>
    </row>
    <row r="197" spans="1:15" hidden="1" x14ac:dyDescent="0.15">
      <c r="A197" s="4">
        <v>195</v>
      </c>
      <c r="B197" s="4" t="str">
        <f t="shared" si="6"/>
        <v>高校男子円盤投8</v>
      </c>
      <c r="C197" s="4" t="str">
        <f>J197&amp;COUNTIF($J$3:J197,J197)</f>
        <v>笹原煌一朗1</v>
      </c>
      <c r="D197" s="4" t="str">
        <f>STEP①【データ貼付】!D196&amp;STEP①【データ貼付】!E196</f>
        <v>高校男子円盤投</v>
      </c>
      <c r="E197" s="48">
        <f>STEP①【データ貼付】!G196+ROW()/1000000</f>
        <v>2847.0001969999998</v>
      </c>
      <c r="F197" s="4">
        <f t="shared" si="7"/>
        <v>8</v>
      </c>
      <c r="G197" s="4" t="str">
        <f>STEP①【データ貼付】!A196</f>
        <v>高体連ｵﾎｰﾂｸ新人</v>
      </c>
      <c r="H197" s="4" t="str">
        <f>STEP①【データ貼付】!B196</f>
        <v>網走</v>
      </c>
      <c r="I197" s="4">
        <f>STEP①【データ貼付】!C196</f>
        <v>44429</v>
      </c>
      <c r="J197" s="4" t="str">
        <f>STEP①【データ貼付】!F196</f>
        <v>笹原煌一朗</v>
      </c>
      <c r="K197" s="47">
        <f>STEP①【データ貼付】!G196</f>
        <v>2847</v>
      </c>
      <c r="L197" s="4" t="str">
        <f>STEP①【データ貼付】!H196</f>
        <v>決</v>
      </c>
      <c r="M197" s="4" t="str">
        <f>STEP①【データ貼付】!I196</f>
        <v>遠軽高</v>
      </c>
      <c r="N197" s="4">
        <f>STEP①【データ貼付】!J196</f>
        <v>1</v>
      </c>
      <c r="O197" s="4">
        <f>STEP①【データ貼付】!K196</f>
        <v>0</v>
      </c>
    </row>
    <row r="198" spans="1:15" hidden="1" x14ac:dyDescent="0.15">
      <c r="A198" s="4">
        <v>196</v>
      </c>
      <c r="B198" s="4" t="str">
        <f t="shared" si="6"/>
        <v>高校男子走幅跳20</v>
      </c>
      <c r="C198" s="4" t="str">
        <f>J198&amp;COUNTIF($J$3:J198,J198)</f>
        <v>笹原煌一朗2</v>
      </c>
      <c r="D198" s="4" t="str">
        <f>STEP①【データ貼付】!D197&amp;STEP①【データ貼付】!E197</f>
        <v>高校男子走幅跳</v>
      </c>
      <c r="E198" s="48">
        <f>STEP①【データ貼付】!G197+ROW()/1000000</f>
        <v>533.00019799999995</v>
      </c>
      <c r="F198" s="4">
        <f t="shared" si="7"/>
        <v>20</v>
      </c>
      <c r="G198" s="4" t="str">
        <f>STEP①【データ貼付】!A197</f>
        <v>秋季陸上</v>
      </c>
      <c r="H198" s="4" t="str">
        <f>STEP①【データ貼付】!B197</f>
        <v>網走</v>
      </c>
      <c r="I198" s="4">
        <f>STEP①【データ貼付】!C197</f>
        <v>44478</v>
      </c>
      <c r="J198" s="4" t="str">
        <f>STEP①【データ貼付】!F197</f>
        <v>笹原煌一朗</v>
      </c>
      <c r="K198" s="47">
        <f>STEP①【データ貼付】!G197</f>
        <v>533</v>
      </c>
      <c r="L198" s="4" t="str">
        <f>STEP①【データ貼付】!H197</f>
        <v>決</v>
      </c>
      <c r="M198" s="4" t="str">
        <f>STEP①【データ貼付】!I197</f>
        <v>遠軽高</v>
      </c>
      <c r="N198" s="4">
        <f>STEP①【データ貼付】!J197</f>
        <v>1</v>
      </c>
      <c r="O198" s="4">
        <f>STEP①【データ貼付】!K197</f>
        <v>2.2000000000000002</v>
      </c>
    </row>
    <row r="199" spans="1:15" hidden="1" x14ac:dyDescent="0.15">
      <c r="A199" s="4">
        <v>197</v>
      </c>
      <c r="B199" s="4" t="str">
        <f t="shared" si="6"/>
        <v>高校男子砲丸投25</v>
      </c>
      <c r="C199" s="4" t="str">
        <f>J199&amp;COUNTIF($J$3:J199,J199)</f>
        <v>笹原煌一朗3</v>
      </c>
      <c r="D199" s="4" t="str">
        <f>STEP①【データ貼付】!D198&amp;STEP①【データ貼付】!E198</f>
        <v>高校男子砲丸投</v>
      </c>
      <c r="E199" s="48">
        <f>STEP①【データ貼付】!G198+ROW()/1000000</f>
        <v>725.00019899999995</v>
      </c>
      <c r="F199" s="4">
        <f t="shared" si="7"/>
        <v>25</v>
      </c>
      <c r="G199" s="4" t="str">
        <f>STEP①【データ貼付】!A198</f>
        <v>高体連ｵﾎｰﾂｸ支部</v>
      </c>
      <c r="H199" s="4" t="str">
        <f>STEP①【データ貼付】!B198</f>
        <v>網走</v>
      </c>
      <c r="I199" s="4">
        <f>STEP①【データ貼付】!C198</f>
        <v>44428</v>
      </c>
      <c r="J199" s="4" t="str">
        <f>STEP①【データ貼付】!F198</f>
        <v>笹原煌一朗</v>
      </c>
      <c r="K199" s="47">
        <f>STEP①【データ貼付】!G198</f>
        <v>725</v>
      </c>
      <c r="L199" s="4" t="str">
        <f>STEP①【データ貼付】!H198</f>
        <v>決</v>
      </c>
      <c r="M199" s="4" t="str">
        <f>STEP①【データ貼付】!I198</f>
        <v>遠軽高</v>
      </c>
      <c r="N199" s="4">
        <f>STEP①【データ貼付】!J198</f>
        <v>1</v>
      </c>
      <c r="O199" s="4">
        <f>STEP①【データ貼付】!K198</f>
        <v>0</v>
      </c>
    </row>
    <row r="200" spans="1:15" hidden="1" x14ac:dyDescent="0.15">
      <c r="A200" s="4">
        <v>198</v>
      </c>
      <c r="B200" s="4" t="str">
        <f t="shared" si="6"/>
        <v>高校女子やり投13</v>
      </c>
      <c r="C200" s="4" t="str">
        <f>J200&amp;COUNTIF($J$3:J200,J200)</f>
        <v>三浦姫星1</v>
      </c>
      <c r="D200" s="4" t="str">
        <f>STEP①【データ貼付】!D199&amp;STEP①【データ貼付】!E199</f>
        <v>高校女子やり投</v>
      </c>
      <c r="E200" s="48">
        <f>STEP①【データ貼付】!G199+ROW()/1000000</f>
        <v>1713.0001999999999</v>
      </c>
      <c r="F200" s="4">
        <f t="shared" si="7"/>
        <v>13</v>
      </c>
      <c r="G200" s="4" t="str">
        <f>STEP①【データ貼付】!A199</f>
        <v>秋季陸上</v>
      </c>
      <c r="H200" s="4" t="str">
        <f>STEP①【データ貼付】!B199</f>
        <v>網走</v>
      </c>
      <c r="I200" s="4">
        <f>STEP①【データ貼付】!C199</f>
        <v>44478</v>
      </c>
      <c r="J200" s="4" t="str">
        <f>STEP①【データ貼付】!F199</f>
        <v>三浦姫星</v>
      </c>
      <c r="K200" s="47">
        <f>STEP①【データ貼付】!G199</f>
        <v>1713</v>
      </c>
      <c r="L200" s="4" t="str">
        <f>STEP①【データ貼付】!H199</f>
        <v>決</v>
      </c>
      <c r="M200" s="4" t="str">
        <f>STEP①【データ貼付】!I199</f>
        <v>網走桂陽高</v>
      </c>
      <c r="N200" s="4">
        <f>STEP①【データ貼付】!J199</f>
        <v>2</v>
      </c>
      <c r="O200" s="4">
        <f>STEP①【データ貼付】!K199</f>
        <v>0</v>
      </c>
    </row>
    <row r="201" spans="1:15" hidden="1" x14ac:dyDescent="0.15">
      <c r="A201" s="4">
        <v>199</v>
      </c>
      <c r="B201" s="4" t="str">
        <f t="shared" si="6"/>
        <v>高校女子やり投15</v>
      </c>
      <c r="C201" s="4" t="str">
        <f>J201&amp;COUNTIF($J$3:J201,J201)</f>
        <v>三浦綺世1</v>
      </c>
      <c r="D201" s="4" t="str">
        <f>STEP①【データ貼付】!D200&amp;STEP①【データ貼付】!E200</f>
        <v>高校女子やり投</v>
      </c>
      <c r="E201" s="48">
        <f>STEP①【データ貼付】!G200+ROW()/1000000</f>
        <v>1317.0002010000001</v>
      </c>
      <c r="F201" s="4">
        <f t="shared" si="7"/>
        <v>15</v>
      </c>
      <c r="G201" s="4" t="str">
        <f>STEP①【データ貼付】!A200</f>
        <v>秋季陸上</v>
      </c>
      <c r="H201" s="4" t="str">
        <f>STEP①【データ貼付】!B200</f>
        <v>網走</v>
      </c>
      <c r="I201" s="4">
        <f>STEP①【データ貼付】!C200</f>
        <v>44478</v>
      </c>
      <c r="J201" s="4" t="str">
        <f>STEP①【データ貼付】!F200</f>
        <v>三浦綺世</v>
      </c>
      <c r="K201" s="47">
        <f>STEP①【データ貼付】!G200</f>
        <v>1317</v>
      </c>
      <c r="L201" s="4" t="str">
        <f>STEP①【データ貼付】!H200</f>
        <v>決</v>
      </c>
      <c r="M201" s="4" t="str">
        <f>STEP①【データ貼付】!I200</f>
        <v>紋別高</v>
      </c>
      <c r="N201" s="4">
        <f>STEP①【データ貼付】!J200</f>
        <v>1</v>
      </c>
      <c r="O201" s="4">
        <f>STEP①【データ貼付】!K200</f>
        <v>0</v>
      </c>
    </row>
    <row r="202" spans="1:15" hidden="1" x14ac:dyDescent="0.15">
      <c r="A202" s="4">
        <v>200</v>
      </c>
      <c r="B202" s="4" t="str">
        <f t="shared" si="6"/>
        <v>高校男子ハンマー投13</v>
      </c>
      <c r="C202" s="4" t="str">
        <f>J202&amp;COUNTIF($J$3:J202,J202)</f>
        <v>三条憲彦1</v>
      </c>
      <c r="D202" s="4" t="str">
        <f>STEP①【データ貼付】!D201&amp;STEP①【データ貼付】!E201</f>
        <v>高校男子ハンマー投</v>
      </c>
      <c r="E202" s="48">
        <f>STEP①【データ貼付】!G201+ROW()/1000000</f>
        <v>1711.0002019999999</v>
      </c>
      <c r="F202" s="4">
        <f t="shared" si="7"/>
        <v>13</v>
      </c>
      <c r="G202" s="4" t="str">
        <f>STEP①【データ貼付】!A201</f>
        <v>高体連ｵﾎｰﾂｸ支部</v>
      </c>
      <c r="H202" s="4" t="str">
        <f>STEP①【データ貼付】!B201</f>
        <v>北見</v>
      </c>
      <c r="I202" s="4">
        <f>STEP①【データ貼付】!C201</f>
        <v>44336</v>
      </c>
      <c r="J202" s="4" t="str">
        <f>STEP①【データ貼付】!F201</f>
        <v>三条憲彦</v>
      </c>
      <c r="K202" s="47">
        <f>STEP①【データ貼付】!G201</f>
        <v>1711</v>
      </c>
      <c r="L202" s="4" t="str">
        <f>STEP①【データ貼付】!H201</f>
        <v>決</v>
      </c>
      <c r="M202" s="4" t="str">
        <f>STEP①【データ貼付】!I201</f>
        <v>網走桂陽高</v>
      </c>
      <c r="N202" s="4">
        <f>STEP①【データ貼付】!J201</f>
        <v>2</v>
      </c>
      <c r="O202" s="4">
        <f>STEP①【データ貼付】!K201</f>
        <v>0</v>
      </c>
    </row>
    <row r="203" spans="1:15" hidden="1" x14ac:dyDescent="0.15">
      <c r="A203" s="4">
        <v>201</v>
      </c>
      <c r="B203" s="4" t="str">
        <f t="shared" si="6"/>
        <v>高校男子円盤投33</v>
      </c>
      <c r="C203" s="4" t="str">
        <f>J203&amp;COUNTIF($J$3:J203,J203)</f>
        <v>三条憲彦2</v>
      </c>
      <c r="D203" s="4" t="str">
        <f>STEP①【データ貼付】!D202&amp;STEP①【データ貼付】!E202</f>
        <v>高校男子円盤投</v>
      </c>
      <c r="E203" s="48">
        <f>STEP①【データ貼付】!G202+ROW()/1000000</f>
        <v>1675.0002030000001</v>
      </c>
      <c r="F203" s="4">
        <f t="shared" si="7"/>
        <v>33</v>
      </c>
      <c r="G203" s="4" t="str">
        <f>STEP①【データ貼付】!A202</f>
        <v>秋季陸上</v>
      </c>
      <c r="H203" s="4" t="str">
        <f>STEP①【データ貼付】!B202</f>
        <v>網走</v>
      </c>
      <c r="I203" s="4">
        <f>STEP①【データ貼付】!C202</f>
        <v>44479</v>
      </c>
      <c r="J203" s="4" t="str">
        <f>STEP①【データ貼付】!F202</f>
        <v>三条憲彦</v>
      </c>
      <c r="K203" s="47">
        <f>STEP①【データ貼付】!G202</f>
        <v>1675</v>
      </c>
      <c r="L203" s="4" t="str">
        <f>STEP①【データ貼付】!H202</f>
        <v>決</v>
      </c>
      <c r="M203" s="4" t="str">
        <f>STEP①【データ貼付】!I202</f>
        <v>網走桂陽高</v>
      </c>
      <c r="N203" s="4">
        <f>STEP①【データ貼付】!J202</f>
        <v>2</v>
      </c>
      <c r="O203" s="4">
        <f>STEP①【データ貼付】!K202</f>
        <v>0</v>
      </c>
    </row>
    <row r="204" spans="1:15" hidden="1" x14ac:dyDescent="0.15">
      <c r="A204" s="4">
        <v>202</v>
      </c>
      <c r="B204" s="4" t="str">
        <f t="shared" si="6"/>
        <v>高校男子砲丸投20</v>
      </c>
      <c r="C204" s="4" t="str">
        <f>J204&amp;COUNTIF($J$3:J204,J204)</f>
        <v>三条憲彦3</v>
      </c>
      <c r="D204" s="4" t="str">
        <f>STEP①【データ貼付】!D203&amp;STEP①【データ貼付】!E203</f>
        <v>高校男子砲丸投</v>
      </c>
      <c r="E204" s="48">
        <f>STEP①【データ貼付】!G203+ROW()/1000000</f>
        <v>840.00020400000005</v>
      </c>
      <c r="F204" s="4">
        <f t="shared" si="7"/>
        <v>20</v>
      </c>
      <c r="G204" s="4" t="str">
        <f>STEP①【データ貼付】!A203</f>
        <v>高体連ｵﾎｰﾂｸ支部</v>
      </c>
      <c r="H204" s="4" t="str">
        <f>STEP①【データ貼付】!B203</f>
        <v>網走</v>
      </c>
      <c r="I204" s="4">
        <f>STEP①【データ貼付】!C203</f>
        <v>44428</v>
      </c>
      <c r="J204" s="4" t="str">
        <f>STEP①【データ貼付】!F203</f>
        <v>三条憲彦</v>
      </c>
      <c r="K204" s="47">
        <f>STEP①【データ貼付】!G203</f>
        <v>840</v>
      </c>
      <c r="L204" s="4" t="str">
        <f>STEP①【データ貼付】!H203</f>
        <v>決</v>
      </c>
      <c r="M204" s="4" t="str">
        <f>STEP①【データ貼付】!I203</f>
        <v>網走桂陽高</v>
      </c>
      <c r="N204" s="4">
        <f>STEP①【データ貼付】!J203</f>
        <v>2</v>
      </c>
      <c r="O204" s="4">
        <f>STEP①【データ貼付】!K203</f>
        <v>0</v>
      </c>
    </row>
    <row r="205" spans="1:15" hidden="1" x14ac:dyDescent="0.15">
      <c r="A205" s="4">
        <v>203</v>
      </c>
      <c r="B205" s="4" t="str">
        <f t="shared" si="6"/>
        <v>高校男子やり投6</v>
      </c>
      <c r="C205" s="4" t="str">
        <f>J205&amp;COUNTIF($J$3:J205,J205)</f>
        <v>三塚知輝1</v>
      </c>
      <c r="D205" s="4" t="str">
        <f>STEP①【データ貼付】!D204&amp;STEP①【データ貼付】!E204</f>
        <v>高校男子やり投</v>
      </c>
      <c r="E205" s="48">
        <f>STEP①【データ貼付】!G204+ROW()/1000000</f>
        <v>4351.0002050000003</v>
      </c>
      <c r="F205" s="4">
        <f t="shared" si="7"/>
        <v>6</v>
      </c>
      <c r="G205" s="4" t="str">
        <f>STEP①【データ貼付】!A204</f>
        <v>秋季陸上</v>
      </c>
      <c r="H205" s="4" t="str">
        <f>STEP①【データ貼付】!B204</f>
        <v>網走</v>
      </c>
      <c r="I205" s="4">
        <f>STEP①【データ貼付】!C204</f>
        <v>44478</v>
      </c>
      <c r="J205" s="4" t="str">
        <f>STEP①【データ貼付】!F204</f>
        <v>三塚知輝</v>
      </c>
      <c r="K205" s="47">
        <f>STEP①【データ貼付】!G204</f>
        <v>4351</v>
      </c>
      <c r="L205" s="4" t="str">
        <f>STEP①【データ貼付】!H204</f>
        <v>決</v>
      </c>
      <c r="M205" s="4" t="str">
        <f>STEP①【データ貼付】!I204</f>
        <v>網走桂陽高</v>
      </c>
      <c r="N205" s="4">
        <f>STEP①【データ貼付】!J204</f>
        <v>2</v>
      </c>
      <c r="O205" s="4">
        <f>STEP①【データ貼付】!K204</f>
        <v>0</v>
      </c>
    </row>
    <row r="206" spans="1:15" hidden="1" x14ac:dyDescent="0.15">
      <c r="A206" s="4">
        <v>204</v>
      </c>
      <c r="B206" s="4" t="str">
        <f t="shared" si="6"/>
        <v>高校男子円盤投10</v>
      </c>
      <c r="C206" s="4" t="str">
        <f>J206&amp;COUNTIF($J$3:J206,J206)</f>
        <v>三塚知輝2</v>
      </c>
      <c r="D206" s="4" t="str">
        <f>STEP①【データ貼付】!D205&amp;STEP①【データ貼付】!E205</f>
        <v>高校男子円盤投</v>
      </c>
      <c r="E206" s="48">
        <f>STEP①【データ貼付】!G205+ROW()/1000000</f>
        <v>2779.0002060000002</v>
      </c>
      <c r="F206" s="4">
        <f t="shared" si="7"/>
        <v>10</v>
      </c>
      <c r="G206" s="4" t="str">
        <f>STEP①【データ貼付】!A205</f>
        <v>混成記録会</v>
      </c>
      <c r="H206" s="4" t="str">
        <f>STEP①【データ貼付】!B205</f>
        <v>網走</v>
      </c>
      <c r="I206" s="4">
        <f>STEP①【データ貼付】!C205</f>
        <v>44485</v>
      </c>
      <c r="J206" s="4" t="str">
        <f>STEP①【データ貼付】!F205</f>
        <v>三塚知輝</v>
      </c>
      <c r="K206" s="47">
        <f>STEP①【データ貼付】!G205</f>
        <v>2779</v>
      </c>
      <c r="L206" s="4" t="str">
        <f>STEP①【データ貼付】!H205</f>
        <v>決</v>
      </c>
      <c r="M206" s="4" t="str">
        <f>STEP①【データ貼付】!I205</f>
        <v>網走桂陽高</v>
      </c>
      <c r="N206" s="4">
        <f>STEP①【データ貼付】!J205</f>
        <v>2</v>
      </c>
      <c r="O206" s="4">
        <f>STEP①【データ貼付】!K205</f>
        <v>0</v>
      </c>
    </row>
    <row r="207" spans="1:15" hidden="1" x14ac:dyDescent="0.15">
      <c r="A207" s="4">
        <v>205</v>
      </c>
      <c r="B207" s="4" t="str">
        <f t="shared" si="6"/>
        <v>高校男子砲丸投7</v>
      </c>
      <c r="C207" s="4" t="str">
        <f>J207&amp;COUNTIF($J$3:J207,J207)</f>
        <v>三塚知輝3</v>
      </c>
      <c r="D207" s="4" t="str">
        <f>STEP①【データ貼付】!D206&amp;STEP①【データ貼付】!E206</f>
        <v>高校男子砲丸投</v>
      </c>
      <c r="E207" s="48">
        <f>STEP①【データ貼付】!G206+ROW()/1000000</f>
        <v>1004.000207</v>
      </c>
      <c r="F207" s="4">
        <f t="shared" si="7"/>
        <v>7</v>
      </c>
      <c r="G207" s="4" t="str">
        <f>STEP①【データ貼付】!A206</f>
        <v>全道高校</v>
      </c>
      <c r="H207" s="4" t="str">
        <f>STEP①【データ貼付】!B206</f>
        <v>室蘭</v>
      </c>
      <c r="I207" s="4">
        <f>STEP①【データ貼付】!C206</f>
        <v>44365</v>
      </c>
      <c r="J207" s="4" t="str">
        <f>STEP①【データ貼付】!F206</f>
        <v>三塚知輝</v>
      </c>
      <c r="K207" s="47">
        <f>STEP①【データ貼付】!G206</f>
        <v>1004</v>
      </c>
      <c r="L207" s="4" t="str">
        <f>STEP①【データ貼付】!H206</f>
        <v>予</v>
      </c>
      <c r="M207" s="4" t="str">
        <f>STEP①【データ貼付】!I206</f>
        <v>網走桂陽高</v>
      </c>
      <c r="N207" s="4">
        <f>STEP①【データ貼付】!J206</f>
        <v>2</v>
      </c>
      <c r="O207" s="4">
        <f>STEP①【データ貼付】!K206</f>
        <v>0</v>
      </c>
    </row>
    <row r="208" spans="1:15" hidden="1" x14ac:dyDescent="0.15">
      <c r="A208" s="4">
        <v>206</v>
      </c>
      <c r="B208" s="4" t="str">
        <f t="shared" si="6"/>
        <v>中学男子円盤投1</v>
      </c>
      <c r="C208" s="4" t="str">
        <f>J208&amp;COUNTIF($J$3:J208,J208)</f>
        <v>山下渓斗1</v>
      </c>
      <c r="D208" s="4" t="str">
        <f>STEP①【データ貼付】!D207&amp;STEP①【データ貼付】!E207</f>
        <v>中学男子円盤投</v>
      </c>
      <c r="E208" s="48">
        <f>STEP①【データ貼付】!G207+ROW()/1000000</f>
        <v>2400.0002079999999</v>
      </c>
      <c r="F208" s="4">
        <f t="shared" si="7"/>
        <v>1</v>
      </c>
      <c r="G208" s="4" t="str">
        <f>STEP①【データ貼付】!A207</f>
        <v>秋季陸上</v>
      </c>
      <c r="H208" s="4" t="str">
        <f>STEP①【データ貼付】!B207</f>
        <v>網走</v>
      </c>
      <c r="I208" s="4">
        <f>STEP①【データ貼付】!C207</f>
        <v>44479</v>
      </c>
      <c r="J208" s="4" t="str">
        <f>STEP①【データ貼付】!F207</f>
        <v>山下渓斗</v>
      </c>
      <c r="K208" s="47">
        <f>STEP①【データ貼付】!G207</f>
        <v>2400</v>
      </c>
      <c r="L208" s="4" t="str">
        <f>STEP①【データ貼付】!H207</f>
        <v>決</v>
      </c>
      <c r="M208" s="4" t="str">
        <f>STEP①【データ貼付】!I207</f>
        <v>湧別中</v>
      </c>
      <c r="N208" s="4">
        <f>STEP①【データ貼付】!J207</f>
        <v>3</v>
      </c>
      <c r="O208" s="4">
        <f>STEP①【データ貼付】!K207</f>
        <v>0</v>
      </c>
    </row>
    <row r="209" spans="1:15" hidden="1" x14ac:dyDescent="0.15">
      <c r="A209" s="4">
        <v>207</v>
      </c>
      <c r="B209" s="4" t="str">
        <f t="shared" si="6"/>
        <v>中学男子砲丸投7</v>
      </c>
      <c r="C209" s="4" t="str">
        <f>J209&amp;COUNTIF($J$3:J209,J209)</f>
        <v>山下渓斗2</v>
      </c>
      <c r="D209" s="4" t="str">
        <f>STEP①【データ貼付】!D208&amp;STEP①【データ貼付】!E208</f>
        <v>中学男子砲丸投</v>
      </c>
      <c r="E209" s="48">
        <f>STEP①【データ貼付】!G208+ROW()/1000000</f>
        <v>1025.000209</v>
      </c>
      <c r="F209" s="4">
        <f t="shared" si="7"/>
        <v>7</v>
      </c>
      <c r="G209" s="4" t="str">
        <f>STEP①【データ貼付】!A208</f>
        <v>秋季陸上</v>
      </c>
      <c r="H209" s="4" t="str">
        <f>STEP①【データ貼付】!B208</f>
        <v>網走</v>
      </c>
      <c r="I209" s="4">
        <f>STEP①【データ貼付】!C208</f>
        <v>44478</v>
      </c>
      <c r="J209" s="4" t="str">
        <f>STEP①【データ貼付】!F208</f>
        <v>山下渓斗</v>
      </c>
      <c r="K209" s="47">
        <f>STEP①【データ貼付】!G208</f>
        <v>1025</v>
      </c>
      <c r="L209" s="4" t="str">
        <f>STEP①【データ貼付】!H208</f>
        <v>決</v>
      </c>
      <c r="M209" s="4" t="str">
        <f>STEP①【データ貼付】!I208</f>
        <v>湧別中</v>
      </c>
      <c r="N209" s="4">
        <f>STEP①【データ貼付】!J208</f>
        <v>3</v>
      </c>
      <c r="O209" s="4">
        <f>STEP①【データ貼付】!K208</f>
        <v>0</v>
      </c>
    </row>
    <row r="210" spans="1:15" hidden="1" x14ac:dyDescent="0.15">
      <c r="A210" s="4">
        <v>208</v>
      </c>
      <c r="B210" s="4" t="str">
        <f t="shared" si="6"/>
        <v>高校男子三段跳15</v>
      </c>
      <c r="C210" s="4" t="str">
        <f>J210&amp;COUNTIF($J$3:J210,J210)</f>
        <v>山下拓馬1</v>
      </c>
      <c r="D210" s="4" t="str">
        <f>STEP①【データ貼付】!D209&amp;STEP①【データ貼付】!E209</f>
        <v>高校男子三段跳</v>
      </c>
      <c r="E210" s="48">
        <f>STEP①【データ貼付】!G209+ROW()/1000000</f>
        <v>1104.0002099999999</v>
      </c>
      <c r="F210" s="4">
        <f t="shared" si="7"/>
        <v>15</v>
      </c>
      <c r="G210" s="4" t="str">
        <f>STEP①【データ貼付】!A209</f>
        <v>選手権</v>
      </c>
      <c r="H210" s="4" t="str">
        <f>STEP①【データ貼付】!B209</f>
        <v>北見</v>
      </c>
      <c r="I210" s="4">
        <f>STEP①【データ貼付】!C209</f>
        <v>44324</v>
      </c>
      <c r="J210" s="4" t="str">
        <f>STEP①【データ貼付】!F209</f>
        <v>山下拓馬</v>
      </c>
      <c r="K210" s="47">
        <f>STEP①【データ貼付】!G209</f>
        <v>1104</v>
      </c>
      <c r="L210" s="4" t="str">
        <f>STEP①【データ貼付】!H209</f>
        <v>決</v>
      </c>
      <c r="M210" s="4" t="str">
        <f>STEP①【データ貼付】!I209</f>
        <v>北見工業高</v>
      </c>
      <c r="N210" s="4">
        <f>STEP①【データ貼付】!J209</f>
        <v>3</v>
      </c>
      <c r="O210" s="4">
        <f>STEP①【データ貼付】!K209</f>
        <v>0.1</v>
      </c>
    </row>
    <row r="211" spans="1:15" hidden="1" x14ac:dyDescent="0.15">
      <c r="A211" s="4">
        <v>209</v>
      </c>
      <c r="B211" s="4" t="str">
        <f t="shared" si="6"/>
        <v>中学男子走幅跳54</v>
      </c>
      <c r="C211" s="4" t="str">
        <f>J211&amp;COUNTIF($J$3:J211,J211)</f>
        <v>山形晃輝1</v>
      </c>
      <c r="D211" s="4" t="str">
        <f>STEP①【データ貼付】!D210&amp;STEP①【データ貼付】!E210</f>
        <v>中学男子走幅跳</v>
      </c>
      <c r="E211" s="48">
        <f>STEP①【データ貼付】!G210+ROW()/1000000</f>
        <v>357.00021099999998</v>
      </c>
      <c r="F211" s="4">
        <f t="shared" si="7"/>
        <v>54</v>
      </c>
      <c r="G211" s="4" t="str">
        <f>STEP①【データ貼付】!A210</f>
        <v>選手権</v>
      </c>
      <c r="H211" s="4" t="str">
        <f>STEP①【データ貼付】!B210</f>
        <v>北見</v>
      </c>
      <c r="I211" s="4">
        <f>STEP①【データ貼付】!C210</f>
        <v>44324</v>
      </c>
      <c r="J211" s="4" t="str">
        <f>STEP①【データ貼付】!F210</f>
        <v>山形晃輝</v>
      </c>
      <c r="K211" s="47">
        <f>STEP①【データ貼付】!G210</f>
        <v>357</v>
      </c>
      <c r="L211" s="4" t="str">
        <f>STEP①【データ貼付】!H210</f>
        <v>決</v>
      </c>
      <c r="M211" s="4" t="str">
        <f>STEP①【データ貼付】!I210</f>
        <v>北見北中</v>
      </c>
      <c r="N211" s="4">
        <f>STEP①【データ貼付】!J210</f>
        <v>1</v>
      </c>
      <c r="O211" s="4">
        <f>STEP①【データ貼付】!K210</f>
        <v>2.1</v>
      </c>
    </row>
    <row r="212" spans="1:15" hidden="1" x14ac:dyDescent="0.15">
      <c r="A212" s="4">
        <v>210</v>
      </c>
      <c r="B212" s="4" t="str">
        <f t="shared" si="6"/>
        <v>中学女子走幅跳27</v>
      </c>
      <c r="C212" s="4" t="str">
        <f>J212&amp;COUNTIF($J$3:J212,J212)</f>
        <v>山崎真由1</v>
      </c>
      <c r="D212" s="4" t="str">
        <f>STEP①【データ貼付】!D211&amp;STEP①【データ貼付】!E211</f>
        <v>中学女子走幅跳</v>
      </c>
      <c r="E212" s="48">
        <f>STEP①【データ貼付】!G211+ROW()/1000000</f>
        <v>338.00021199999998</v>
      </c>
      <c r="F212" s="4">
        <f t="shared" si="7"/>
        <v>27</v>
      </c>
      <c r="G212" s="4" t="str">
        <f>STEP①【データ貼付】!A211</f>
        <v>選手権</v>
      </c>
      <c r="H212" s="4" t="str">
        <f>STEP①【データ貼付】!B211</f>
        <v>北見</v>
      </c>
      <c r="I212" s="4">
        <f>STEP①【データ貼付】!C211</f>
        <v>44324</v>
      </c>
      <c r="J212" s="4" t="str">
        <f>STEP①【データ貼付】!F211</f>
        <v>山崎真由</v>
      </c>
      <c r="K212" s="47">
        <f>STEP①【データ貼付】!G211</f>
        <v>338</v>
      </c>
      <c r="L212" s="4" t="str">
        <f>STEP①【データ貼付】!H211</f>
        <v>決</v>
      </c>
      <c r="M212" s="4" t="str">
        <f>STEP①【データ貼付】!I211</f>
        <v>斜里中</v>
      </c>
      <c r="N212" s="4">
        <f>STEP①【データ貼付】!J211</f>
        <v>3</v>
      </c>
      <c r="O212" s="4">
        <f>STEP①【データ貼付】!K211</f>
        <v>1.3</v>
      </c>
    </row>
    <row r="213" spans="1:15" hidden="1" x14ac:dyDescent="0.15">
      <c r="A213" s="4">
        <v>211</v>
      </c>
      <c r="B213" s="4" t="str">
        <f t="shared" si="6"/>
        <v>中学女子砲丸投27</v>
      </c>
      <c r="C213" s="4" t="str">
        <f>J213&amp;COUNTIF($J$3:J213,J213)</f>
        <v>山崎真由2</v>
      </c>
      <c r="D213" s="4" t="str">
        <f>STEP①【データ貼付】!D212&amp;STEP①【データ貼付】!E212</f>
        <v>中学女子砲丸投</v>
      </c>
      <c r="E213" s="48">
        <f>STEP①【データ貼付】!G212+ROW()/1000000</f>
        <v>603.00021300000003</v>
      </c>
      <c r="F213" s="4">
        <f t="shared" si="7"/>
        <v>27</v>
      </c>
      <c r="G213" s="4" t="str">
        <f>STEP①【データ貼付】!A212</f>
        <v>秋季陸上</v>
      </c>
      <c r="H213" s="4" t="str">
        <f>STEP①【データ貼付】!B212</f>
        <v>網走</v>
      </c>
      <c r="I213" s="4">
        <f>STEP①【データ貼付】!C212</f>
        <v>44479</v>
      </c>
      <c r="J213" s="4" t="str">
        <f>STEP①【データ貼付】!F212</f>
        <v>山崎真由</v>
      </c>
      <c r="K213" s="47">
        <f>STEP①【データ貼付】!G212</f>
        <v>603</v>
      </c>
      <c r="L213" s="4" t="str">
        <f>STEP①【データ貼付】!H212</f>
        <v>決</v>
      </c>
      <c r="M213" s="4" t="str">
        <f>STEP①【データ貼付】!I212</f>
        <v>斜里中</v>
      </c>
      <c r="N213" s="4">
        <f>STEP①【データ貼付】!J212</f>
        <v>3</v>
      </c>
      <c r="O213" s="4">
        <f>STEP①【データ貼付】!K212</f>
        <v>0</v>
      </c>
    </row>
    <row r="214" spans="1:15" hidden="1" x14ac:dyDescent="0.15">
      <c r="A214" s="4">
        <v>212</v>
      </c>
      <c r="B214" s="4" t="str">
        <f t="shared" si="6"/>
        <v>中学男子ｼﾞｬﾍﾞﾘｯｸｽﾛｰ14</v>
      </c>
      <c r="C214" s="4" t="str">
        <f>J214&amp;COUNTIF($J$3:J214,J214)</f>
        <v>山田桔虎1</v>
      </c>
      <c r="D214" s="4" t="str">
        <f>STEP①【データ貼付】!D213&amp;STEP①【データ貼付】!E213</f>
        <v>中学男子ｼﾞｬﾍﾞﾘｯｸｽﾛｰ</v>
      </c>
      <c r="E214" s="48">
        <f>STEP①【データ貼付】!G213+ROW()/1000000</f>
        <v>2976.0002140000001</v>
      </c>
      <c r="F214" s="4">
        <f t="shared" si="7"/>
        <v>14</v>
      </c>
      <c r="G214" s="4" t="str">
        <f>STEP①【データ貼付】!A213</f>
        <v>選手権</v>
      </c>
      <c r="H214" s="4" t="str">
        <f>STEP①【データ貼付】!B213</f>
        <v>北見</v>
      </c>
      <c r="I214" s="4">
        <f>STEP①【データ貼付】!C213</f>
        <v>44324</v>
      </c>
      <c r="J214" s="4" t="str">
        <f>STEP①【データ貼付】!F213</f>
        <v>山田桔虎</v>
      </c>
      <c r="K214" s="47">
        <f>STEP①【データ貼付】!G213</f>
        <v>2976</v>
      </c>
      <c r="L214" s="4" t="str">
        <f>STEP①【データ貼付】!H213</f>
        <v>決</v>
      </c>
      <c r="M214" s="4" t="str">
        <f>STEP①【データ貼付】!I213</f>
        <v>北見常呂中</v>
      </c>
      <c r="N214" s="4">
        <f>STEP①【データ貼付】!J213</f>
        <v>2</v>
      </c>
      <c r="O214" s="4">
        <f>STEP①【データ貼付】!K213</f>
        <v>0</v>
      </c>
    </row>
    <row r="215" spans="1:15" hidden="1" x14ac:dyDescent="0.15">
      <c r="A215" s="4">
        <v>213</v>
      </c>
      <c r="B215" s="4" t="str">
        <f t="shared" si="6"/>
        <v>高校女子ハンマー投9</v>
      </c>
      <c r="C215" s="4" t="str">
        <f>J215&amp;COUNTIF($J$3:J215,J215)</f>
        <v>山内愛1</v>
      </c>
      <c r="D215" s="4" t="str">
        <f>STEP①【データ貼付】!D214&amp;STEP①【データ貼付】!E214</f>
        <v>高校女子ハンマー投</v>
      </c>
      <c r="E215" s="48">
        <f>STEP①【データ貼付】!G214+ROW()/1000000</f>
        <v>1121.000215</v>
      </c>
      <c r="F215" s="4">
        <f t="shared" si="7"/>
        <v>9</v>
      </c>
      <c r="G215" s="4" t="str">
        <f>STEP①【データ貼付】!A214</f>
        <v>高体連ｵﾎｰﾂｸ支部</v>
      </c>
      <c r="H215" s="4" t="str">
        <f>STEP①【データ貼付】!B214</f>
        <v>北見</v>
      </c>
      <c r="I215" s="4">
        <f>STEP①【データ貼付】!C214</f>
        <v>44336</v>
      </c>
      <c r="J215" s="4" t="str">
        <f>STEP①【データ貼付】!F214</f>
        <v>山内愛</v>
      </c>
      <c r="K215" s="47">
        <f>STEP①【データ貼付】!G214</f>
        <v>1121</v>
      </c>
      <c r="L215" s="4" t="str">
        <f>STEP①【データ貼付】!H214</f>
        <v>決</v>
      </c>
      <c r="M215" s="4" t="str">
        <f>STEP①【データ貼付】!I214</f>
        <v>網走南ヶ丘高</v>
      </c>
      <c r="N215" s="4">
        <f>STEP①【データ貼付】!J214</f>
        <v>3</v>
      </c>
      <c r="O215" s="4">
        <f>STEP①【データ貼付】!K214</f>
        <v>0</v>
      </c>
    </row>
    <row r="216" spans="1:15" hidden="1" x14ac:dyDescent="0.15">
      <c r="A216" s="4">
        <v>214</v>
      </c>
      <c r="B216" s="4" t="str">
        <f t="shared" si="6"/>
        <v>高校女子円盤投18</v>
      </c>
      <c r="C216" s="4" t="str">
        <f>J216&amp;COUNTIF($J$3:J216,J216)</f>
        <v>山内愛2</v>
      </c>
      <c r="D216" s="4" t="str">
        <f>STEP①【データ貼付】!D215&amp;STEP①【データ貼付】!E215</f>
        <v>高校女子円盤投</v>
      </c>
      <c r="E216" s="48">
        <f>STEP①【データ貼付】!G215+ROW()/1000000</f>
        <v>1266.0002159999999</v>
      </c>
      <c r="F216" s="4">
        <f t="shared" si="7"/>
        <v>18</v>
      </c>
      <c r="G216" s="4" t="str">
        <f>STEP①【データ貼付】!A215</f>
        <v>高体連ｵﾎｰﾂｸ支部</v>
      </c>
      <c r="H216" s="4" t="str">
        <f>STEP①【データ貼付】!B215</f>
        <v>北見</v>
      </c>
      <c r="I216" s="4">
        <f>STEP①【データ貼付】!C215</f>
        <v>44337</v>
      </c>
      <c r="J216" s="4" t="str">
        <f>STEP①【データ貼付】!F215</f>
        <v>山内愛</v>
      </c>
      <c r="K216" s="47">
        <f>STEP①【データ貼付】!G215</f>
        <v>1266</v>
      </c>
      <c r="L216" s="4" t="str">
        <f>STEP①【データ貼付】!H215</f>
        <v>決</v>
      </c>
      <c r="M216" s="4" t="str">
        <f>STEP①【データ貼付】!I215</f>
        <v>網走南ヶ丘高</v>
      </c>
      <c r="N216" s="4">
        <f>STEP①【データ貼付】!J215</f>
        <v>3</v>
      </c>
      <c r="O216" s="4">
        <f>STEP①【データ貼付】!K215</f>
        <v>0</v>
      </c>
    </row>
    <row r="217" spans="1:15" hidden="1" x14ac:dyDescent="0.15">
      <c r="A217" s="4">
        <v>215</v>
      </c>
      <c r="B217" s="4" t="str">
        <f t="shared" si="6"/>
        <v>一般男子やり投1</v>
      </c>
      <c r="C217" s="4" t="str">
        <f>J217&amp;COUNTIF($J$3:J217,J217)</f>
        <v>山保颯太1</v>
      </c>
      <c r="D217" s="4" t="str">
        <f>STEP①【データ貼付】!D216&amp;STEP①【データ貼付】!E216</f>
        <v>一般男子やり投</v>
      </c>
      <c r="E217" s="48">
        <f>STEP①【データ貼付】!G216+ROW()/1000000</f>
        <v>5399.0002169999998</v>
      </c>
      <c r="F217" s="4">
        <f t="shared" si="7"/>
        <v>1</v>
      </c>
      <c r="G217" s="4" t="str">
        <f>STEP①【データ貼付】!A216</f>
        <v>北海道選手権</v>
      </c>
      <c r="H217" s="4" t="str">
        <f>STEP①【データ貼付】!B216</f>
        <v>釧路</v>
      </c>
      <c r="I217" s="4">
        <f>STEP①【データ貼付】!C216</f>
        <v>44429</v>
      </c>
      <c r="J217" s="4" t="str">
        <f>STEP①【データ貼付】!F216</f>
        <v>山保颯太</v>
      </c>
      <c r="K217" s="47">
        <f>STEP①【データ貼付】!G216</f>
        <v>5399</v>
      </c>
      <c r="L217" s="4" t="str">
        <f>STEP①【データ貼付】!H216</f>
        <v>決</v>
      </c>
      <c r="M217" s="4" t="str">
        <f>STEP①【データ貼付】!I216</f>
        <v>北翔大</v>
      </c>
      <c r="N217" s="4">
        <f>STEP①【データ貼付】!J216</f>
        <v>1</v>
      </c>
      <c r="O217" s="4">
        <f>STEP①【データ貼付】!K216</f>
        <v>0</v>
      </c>
    </row>
    <row r="218" spans="1:15" hidden="1" x14ac:dyDescent="0.15">
      <c r="A218" s="4">
        <v>216</v>
      </c>
      <c r="B218" s="4" t="str">
        <f t="shared" si="6"/>
        <v>小学男子ハンマー投21</v>
      </c>
      <c r="C218" s="4" t="str">
        <f>J218&amp;COUNTIF($J$3:J218,J218)</f>
        <v>山本啓貴1</v>
      </c>
      <c r="D218" s="4" t="str">
        <f>STEP①【データ貼付】!D217&amp;STEP①【データ貼付】!E217</f>
        <v>小学男子ハンマー投</v>
      </c>
      <c r="E218" s="48">
        <f>STEP①【データ貼付】!G217+ROW()/1000000</f>
        <v>860.00021800000002</v>
      </c>
      <c r="F218" s="4">
        <f t="shared" si="7"/>
        <v>21</v>
      </c>
      <c r="G218" s="4" t="str">
        <f>STEP①【データ貼付】!A217</f>
        <v>美幌記録会</v>
      </c>
      <c r="H218" s="4" t="str">
        <f>STEP①【データ貼付】!B217</f>
        <v>美幌</v>
      </c>
      <c r="I218" s="4">
        <f>STEP①【データ貼付】!C217</f>
        <v>44472</v>
      </c>
      <c r="J218" s="4" t="str">
        <f>STEP①【データ貼付】!F217</f>
        <v>山本啓貴</v>
      </c>
      <c r="K218" s="47">
        <f>STEP①【データ貼付】!G217</f>
        <v>860</v>
      </c>
      <c r="L218" s="4" t="str">
        <f>STEP①【データ貼付】!H217</f>
        <v>決</v>
      </c>
      <c r="M218" s="4" t="str">
        <f>STEP①【データ貼付】!I217</f>
        <v>美幌RC</v>
      </c>
      <c r="N218" s="4">
        <f>STEP①【データ貼付】!J217</f>
        <v>2</v>
      </c>
      <c r="O218" s="4">
        <f>STEP①【データ貼付】!K217</f>
        <v>0</v>
      </c>
    </row>
    <row r="219" spans="1:15" hidden="1" x14ac:dyDescent="0.15">
      <c r="A219" s="4">
        <v>217</v>
      </c>
      <c r="B219" s="4" t="str">
        <f t="shared" si="6"/>
        <v>中学男子走幅跳49</v>
      </c>
      <c r="C219" s="4" t="str">
        <f>J219&amp;COUNTIF($J$3:J219,J219)</f>
        <v>山本耕四郎1</v>
      </c>
      <c r="D219" s="4" t="str">
        <f>STEP①【データ貼付】!D218&amp;STEP①【データ貼付】!E218</f>
        <v>中学男子走幅跳</v>
      </c>
      <c r="E219" s="48">
        <f>STEP①【データ貼付】!G218+ROW()/1000000</f>
        <v>365.00021900000002</v>
      </c>
      <c r="F219" s="4">
        <f t="shared" si="7"/>
        <v>49</v>
      </c>
      <c r="G219" s="4" t="str">
        <f>STEP①【データ貼付】!A218</f>
        <v>記録会第２戦</v>
      </c>
      <c r="H219" s="4" t="str">
        <f>STEP①【データ貼付】!B218</f>
        <v>網走</v>
      </c>
      <c r="I219" s="4">
        <f>STEP①【データ貼付】!C218</f>
        <v>44394</v>
      </c>
      <c r="J219" s="4" t="str">
        <f>STEP①【データ貼付】!F218</f>
        <v>山本耕四郎</v>
      </c>
      <c r="K219" s="47">
        <f>STEP①【データ貼付】!G218</f>
        <v>365</v>
      </c>
      <c r="L219" s="4" t="str">
        <f>STEP①【データ貼付】!H218</f>
        <v>決</v>
      </c>
      <c r="M219" s="4" t="str">
        <f>STEP①【データ貼付】!I218</f>
        <v>OACｼﾞｭﾆｱ</v>
      </c>
      <c r="N219" s="4">
        <f>STEP①【データ貼付】!J218</f>
        <v>1</v>
      </c>
      <c r="O219" s="4">
        <f>STEP①【データ貼付】!K218</f>
        <v>1.2</v>
      </c>
    </row>
    <row r="220" spans="1:15" hidden="1" x14ac:dyDescent="0.15">
      <c r="A220" s="4">
        <v>218</v>
      </c>
      <c r="B220" s="4" t="str">
        <f t="shared" si="6"/>
        <v>一般男子三段跳1</v>
      </c>
      <c r="C220" s="4" t="str">
        <f>J220&amp;COUNTIF($J$3:J220,J220)</f>
        <v>山本凛太郎1</v>
      </c>
      <c r="D220" s="4" t="str">
        <f>STEP①【データ貼付】!D219&amp;STEP①【データ貼付】!E219</f>
        <v>一般男子三段跳</v>
      </c>
      <c r="E220" s="48">
        <f>STEP①【データ貼付】!G219+ROW()/1000000</f>
        <v>1318.0002199999999</v>
      </c>
      <c r="F220" s="4">
        <f t="shared" si="7"/>
        <v>1</v>
      </c>
      <c r="G220" s="4" t="str">
        <f>STEP①【データ貼付】!A219</f>
        <v>北海道選手権</v>
      </c>
      <c r="H220" s="4" t="str">
        <f>STEP①【データ貼付】!B219</f>
        <v>釧路</v>
      </c>
      <c r="I220" s="4">
        <f>STEP①【データ貼付】!C219</f>
        <v>44430</v>
      </c>
      <c r="J220" s="4" t="str">
        <f>STEP①【データ貼付】!F219</f>
        <v>山本凛太郎</v>
      </c>
      <c r="K220" s="47">
        <f>STEP①【データ貼付】!G219</f>
        <v>1318</v>
      </c>
      <c r="L220" s="4" t="str">
        <f>STEP①【データ貼付】!H219</f>
        <v>決</v>
      </c>
      <c r="M220" s="4" t="str">
        <f>STEP①【データ貼付】!I219</f>
        <v>国際武道大</v>
      </c>
      <c r="N220" s="4">
        <f>STEP①【データ貼付】!J219</f>
        <v>2</v>
      </c>
      <c r="O220" s="4">
        <f>STEP①【データ貼付】!K219</f>
        <v>-0.3</v>
      </c>
    </row>
    <row r="221" spans="1:15" hidden="1" x14ac:dyDescent="0.15">
      <c r="A221" s="4">
        <v>219</v>
      </c>
      <c r="B221" s="4" t="str">
        <f t="shared" si="6"/>
        <v>一般男子走幅跳7</v>
      </c>
      <c r="C221" s="4" t="str">
        <f>J221&amp;COUNTIF($J$3:J221,J221)</f>
        <v>山本凛太郎2</v>
      </c>
      <c r="D221" s="4" t="str">
        <f>STEP①【データ貼付】!D220&amp;STEP①【データ貼付】!E220</f>
        <v>一般男子走幅跳</v>
      </c>
      <c r="E221" s="48">
        <f>STEP①【データ貼付】!G220+ROW()/1000000</f>
        <v>457.00022100000001</v>
      </c>
      <c r="F221" s="4">
        <f t="shared" si="7"/>
        <v>7</v>
      </c>
      <c r="G221" s="4" t="str">
        <f>STEP①【データ貼付】!A220</f>
        <v>北海道選手権</v>
      </c>
      <c r="H221" s="4" t="str">
        <f>STEP①【データ貼付】!B220</f>
        <v>釧路</v>
      </c>
      <c r="I221" s="4">
        <f>STEP①【データ貼付】!C220</f>
        <v>44429</v>
      </c>
      <c r="J221" s="4" t="str">
        <f>STEP①【データ貼付】!F220</f>
        <v>山本凛太郎</v>
      </c>
      <c r="K221" s="47">
        <f>STEP①【データ貼付】!G220</f>
        <v>457</v>
      </c>
      <c r="L221" s="4" t="str">
        <f>STEP①【データ貼付】!H220</f>
        <v>決</v>
      </c>
      <c r="M221" s="4" t="str">
        <f>STEP①【データ貼付】!I220</f>
        <v>国際武道大</v>
      </c>
      <c r="N221" s="4">
        <f>STEP①【データ貼付】!J220</f>
        <v>2</v>
      </c>
      <c r="O221" s="4">
        <f>STEP①【データ貼付】!K220</f>
        <v>0.8</v>
      </c>
    </row>
    <row r="222" spans="1:15" hidden="1" x14ac:dyDescent="0.15">
      <c r="A222" s="4">
        <v>220</v>
      </c>
      <c r="B222" s="4" t="str">
        <f t="shared" si="6"/>
        <v>中学男子走幅跳41</v>
      </c>
      <c r="C222" s="4" t="str">
        <f>J222&amp;COUNTIF($J$3:J222,J222)</f>
        <v>四ツ倉伸1</v>
      </c>
      <c r="D222" s="4" t="str">
        <f>STEP①【データ貼付】!D221&amp;STEP①【データ貼付】!E221</f>
        <v>中学男子走幅跳</v>
      </c>
      <c r="E222" s="48">
        <f>STEP①【データ貼付】!G221+ROW()/1000000</f>
        <v>425.00022200000001</v>
      </c>
      <c r="F222" s="4">
        <f t="shared" si="7"/>
        <v>41</v>
      </c>
      <c r="G222" s="4" t="str">
        <f>STEP①【データ貼付】!A221</f>
        <v>記録会第２戦</v>
      </c>
      <c r="H222" s="4" t="str">
        <f>STEP①【データ貼付】!B221</f>
        <v>網走</v>
      </c>
      <c r="I222" s="4">
        <f>STEP①【データ貼付】!C221</f>
        <v>44394</v>
      </c>
      <c r="J222" s="4" t="str">
        <f>STEP①【データ貼付】!F221</f>
        <v>四ツ倉伸</v>
      </c>
      <c r="K222" s="47">
        <f>STEP①【データ貼付】!G221</f>
        <v>425</v>
      </c>
      <c r="L222" s="4" t="str">
        <f>STEP①【データ貼付】!H221</f>
        <v>決</v>
      </c>
      <c r="M222" s="4" t="str">
        <f>STEP①【データ貼付】!I221</f>
        <v>網走第四中</v>
      </c>
      <c r="N222" s="4">
        <f>STEP①【データ貼付】!J221</f>
        <v>1</v>
      </c>
      <c r="O222" s="4">
        <f>STEP①【データ貼付】!K221</f>
        <v>1</v>
      </c>
    </row>
    <row r="223" spans="1:15" hidden="1" x14ac:dyDescent="0.15">
      <c r="A223" s="4">
        <v>221</v>
      </c>
      <c r="B223" s="4" t="str">
        <f t="shared" si="6"/>
        <v>高校男子やり投17</v>
      </c>
      <c r="C223" s="4" t="str">
        <f>J223&amp;COUNTIF($J$3:J223,J223)</f>
        <v>似鳥斗也1</v>
      </c>
      <c r="D223" s="4" t="str">
        <f>STEP①【データ貼付】!D222&amp;STEP①【データ貼付】!E222</f>
        <v>高校男子やり投</v>
      </c>
      <c r="E223" s="48">
        <f>STEP①【データ貼付】!G222+ROW()/1000000</f>
        <v>3608.000223</v>
      </c>
      <c r="F223" s="4">
        <f t="shared" si="7"/>
        <v>17</v>
      </c>
      <c r="G223" s="4" t="str">
        <f>STEP①【データ貼付】!A222</f>
        <v>選手権</v>
      </c>
      <c r="H223" s="4" t="str">
        <f>STEP①【データ貼付】!B222</f>
        <v>北見</v>
      </c>
      <c r="I223" s="4">
        <f>STEP①【データ貼付】!C222</f>
        <v>44324</v>
      </c>
      <c r="J223" s="4" t="str">
        <f>STEP①【データ貼付】!F222</f>
        <v>似鳥斗也</v>
      </c>
      <c r="K223" s="47">
        <f>STEP①【データ貼付】!G222</f>
        <v>3608</v>
      </c>
      <c r="L223" s="4" t="str">
        <f>STEP①【データ貼付】!H222</f>
        <v>決</v>
      </c>
      <c r="M223" s="4" t="str">
        <f>STEP①【データ貼付】!I222</f>
        <v>興部高</v>
      </c>
      <c r="N223" s="4">
        <f>STEP①【データ貼付】!J222</f>
        <v>3</v>
      </c>
      <c r="O223" s="4">
        <f>STEP①【データ貼付】!K222</f>
        <v>0</v>
      </c>
    </row>
    <row r="224" spans="1:15" hidden="1" x14ac:dyDescent="0.15">
      <c r="A224" s="4">
        <v>222</v>
      </c>
      <c r="B224" s="4" t="str">
        <f t="shared" si="6"/>
        <v>中学女子走幅跳5</v>
      </c>
      <c r="C224" s="4" t="str">
        <f>J224&amp;COUNTIF($J$3:J224,J224)</f>
        <v>寺澤碧凜1</v>
      </c>
      <c r="D224" s="4" t="str">
        <f>STEP①【データ貼付】!D223&amp;STEP①【データ貼付】!E223</f>
        <v>中学女子走幅跳</v>
      </c>
      <c r="E224" s="48">
        <f>STEP①【データ貼付】!G223+ROW()/1000000</f>
        <v>458.000224</v>
      </c>
      <c r="F224" s="4">
        <f t="shared" si="7"/>
        <v>5</v>
      </c>
      <c r="G224" s="4" t="str">
        <f>STEP①【データ貼付】!A223</f>
        <v>通信陸上</v>
      </c>
      <c r="H224" s="4" t="str">
        <f>STEP①【データ貼付】!B223</f>
        <v>網走</v>
      </c>
      <c r="I224" s="4">
        <f>STEP①【データ貼付】!C223</f>
        <v>44373</v>
      </c>
      <c r="J224" s="4" t="str">
        <f>STEP①【データ貼付】!F223</f>
        <v>寺澤碧凜</v>
      </c>
      <c r="K224" s="47">
        <f>STEP①【データ貼付】!G223</f>
        <v>458</v>
      </c>
      <c r="L224" s="4" t="str">
        <f>STEP①【データ貼付】!H223</f>
        <v>決</v>
      </c>
      <c r="M224" s="4" t="str">
        <f>STEP①【データ貼付】!I223</f>
        <v>北見小泉中</v>
      </c>
      <c r="N224" s="4">
        <f>STEP①【データ貼付】!J223</f>
        <v>2</v>
      </c>
      <c r="O224" s="4">
        <f>STEP①【データ貼付】!K223</f>
        <v>1.8</v>
      </c>
    </row>
    <row r="225" spans="1:15" hidden="1" x14ac:dyDescent="0.15">
      <c r="A225" s="4">
        <v>223</v>
      </c>
      <c r="B225" s="4" t="str">
        <f t="shared" si="6"/>
        <v>中学男子ｼﾞｬﾍﾞﾘｯｸｽﾛｰ3</v>
      </c>
      <c r="C225" s="4" t="str">
        <f>J225&amp;COUNTIF($J$3:J225,J225)</f>
        <v>七條楓雅1</v>
      </c>
      <c r="D225" s="4" t="str">
        <f>STEP①【データ貼付】!D224&amp;STEP①【データ貼付】!E224</f>
        <v>中学男子ｼﾞｬﾍﾞﾘｯｸｽﾛｰ</v>
      </c>
      <c r="E225" s="48">
        <f>STEP①【データ貼付】!G224+ROW()/1000000</f>
        <v>3808.0002249999998</v>
      </c>
      <c r="F225" s="4">
        <f t="shared" si="7"/>
        <v>3</v>
      </c>
      <c r="G225" s="4" t="str">
        <f>STEP①【データ貼付】!A224</f>
        <v>通信陸上</v>
      </c>
      <c r="H225" s="4" t="str">
        <f>STEP①【データ貼付】!B224</f>
        <v>網走</v>
      </c>
      <c r="I225" s="4">
        <f>STEP①【データ貼付】!C224</f>
        <v>44374</v>
      </c>
      <c r="J225" s="4" t="str">
        <f>STEP①【データ貼付】!F224</f>
        <v>七條楓雅</v>
      </c>
      <c r="K225" s="47">
        <f>STEP①【データ貼付】!G224</f>
        <v>3808</v>
      </c>
      <c r="L225" s="4" t="str">
        <f>STEP①【データ貼付】!H224</f>
        <v>決</v>
      </c>
      <c r="M225" s="4" t="str">
        <f>STEP①【データ貼付】!I224</f>
        <v>遠軽中</v>
      </c>
      <c r="N225" s="4">
        <f>STEP①【データ貼付】!J224</f>
        <v>3</v>
      </c>
      <c r="O225" s="4">
        <f>STEP①【データ貼付】!K224</f>
        <v>0</v>
      </c>
    </row>
    <row r="226" spans="1:15" hidden="1" x14ac:dyDescent="0.15">
      <c r="A226" s="4">
        <v>224</v>
      </c>
      <c r="B226" s="4" t="str">
        <f t="shared" si="6"/>
        <v>中学女子砲丸投2</v>
      </c>
      <c r="C226" s="4" t="str">
        <f>J226&amp;COUNTIF($J$3:J226,J226)</f>
        <v>七條楓雅2</v>
      </c>
      <c r="D226" s="4" t="str">
        <f>STEP①【データ貼付】!D225&amp;STEP①【データ貼付】!E225</f>
        <v>中学女子砲丸投</v>
      </c>
      <c r="E226" s="48">
        <f>STEP①【データ貼付】!G225+ROW()/1000000</f>
        <v>2218.0002260000001</v>
      </c>
      <c r="F226" s="4">
        <f t="shared" si="7"/>
        <v>2</v>
      </c>
      <c r="G226" s="4" t="str">
        <f>STEP①【データ貼付】!A225</f>
        <v>中体連</v>
      </c>
      <c r="H226" s="4" t="str">
        <f>STEP①【データ貼付】!B225</f>
        <v>北見</v>
      </c>
      <c r="I226" s="4">
        <f>STEP①【データ貼付】!C225</f>
        <v>44358</v>
      </c>
      <c r="J226" s="4" t="str">
        <f>STEP①【データ貼付】!F225</f>
        <v>七條楓雅</v>
      </c>
      <c r="K226" s="47">
        <f>STEP①【データ貼付】!G225</f>
        <v>2218</v>
      </c>
      <c r="L226" s="4" t="str">
        <f>STEP①【データ貼付】!H225</f>
        <v>決</v>
      </c>
      <c r="M226" s="4" t="str">
        <f>STEP①【データ貼付】!I225</f>
        <v>遠軽中</v>
      </c>
      <c r="N226" s="4">
        <f>STEP①【データ貼付】!J225</f>
        <v>3</v>
      </c>
      <c r="O226" s="4">
        <f>STEP①【データ貼付】!K225</f>
        <v>0</v>
      </c>
    </row>
    <row r="227" spans="1:15" hidden="1" x14ac:dyDescent="0.15">
      <c r="A227" s="4">
        <v>225</v>
      </c>
      <c r="B227" s="4" t="str">
        <f t="shared" si="6"/>
        <v>中学男子ｼﾞｬﾍﾞﾘｯｸｽﾛｰ20</v>
      </c>
      <c r="C227" s="4" t="str">
        <f>J227&amp;COUNTIF($J$3:J227,J227)</f>
        <v>七條龍誠1</v>
      </c>
      <c r="D227" s="4" t="str">
        <f>STEP①【データ貼付】!D226&amp;STEP①【データ貼付】!E226</f>
        <v>中学男子ｼﾞｬﾍﾞﾘｯｸｽﾛｰ</v>
      </c>
      <c r="E227" s="48">
        <f>STEP①【データ貼付】!G226+ROW()/1000000</f>
        <v>2285.000227</v>
      </c>
      <c r="F227" s="4">
        <f t="shared" si="7"/>
        <v>20</v>
      </c>
      <c r="G227" s="4" t="str">
        <f>STEP①【データ貼付】!A226</f>
        <v>記録会第３戦</v>
      </c>
      <c r="H227" s="4" t="str">
        <f>STEP①【データ貼付】!B226</f>
        <v>北見</v>
      </c>
      <c r="I227" s="4">
        <f>STEP①【データ貼付】!C226</f>
        <v>44415</v>
      </c>
      <c r="J227" s="4" t="str">
        <f>STEP①【データ貼付】!F226</f>
        <v>七條龍誠</v>
      </c>
      <c r="K227" s="47">
        <f>STEP①【データ貼付】!G226</f>
        <v>2285</v>
      </c>
      <c r="L227" s="4" t="str">
        <f>STEP①【データ貼付】!H226</f>
        <v>決</v>
      </c>
      <c r="M227" s="4" t="str">
        <f>STEP①【データ貼付】!I226</f>
        <v>遠軽中</v>
      </c>
      <c r="N227" s="4">
        <f>STEP①【データ貼付】!J226</f>
        <v>1</v>
      </c>
      <c r="O227" s="4">
        <f>STEP①【データ貼付】!K226</f>
        <v>0</v>
      </c>
    </row>
    <row r="228" spans="1:15" hidden="1" x14ac:dyDescent="0.15">
      <c r="A228" s="4">
        <v>226</v>
      </c>
      <c r="B228" s="4" t="str">
        <f t="shared" si="6"/>
        <v>中学女子ｼﾞｬﾍﾞﾘｯｸｽﾛｰ6</v>
      </c>
      <c r="C228" s="4" t="str">
        <f>J228&amp;COUNTIF($J$3:J228,J228)</f>
        <v>室田心愛1</v>
      </c>
      <c r="D228" s="4" t="str">
        <f>STEP①【データ貼付】!D227&amp;STEP①【データ貼付】!E227</f>
        <v>中学女子ｼﾞｬﾍﾞﾘｯｸｽﾛｰ</v>
      </c>
      <c r="E228" s="48">
        <f>STEP①【データ貼付】!G227+ROW()/1000000</f>
        <v>2967.0002279999999</v>
      </c>
      <c r="F228" s="4">
        <f t="shared" si="7"/>
        <v>6</v>
      </c>
      <c r="G228" s="4" t="str">
        <f>STEP①【データ貼付】!A227</f>
        <v>通信陸上</v>
      </c>
      <c r="H228" s="4" t="str">
        <f>STEP①【データ貼付】!B227</f>
        <v>網走</v>
      </c>
      <c r="I228" s="4">
        <f>STEP①【データ貼付】!C227</f>
        <v>44373</v>
      </c>
      <c r="J228" s="4" t="str">
        <f>STEP①【データ貼付】!F227</f>
        <v>室田心愛</v>
      </c>
      <c r="K228" s="47">
        <f>STEP①【データ貼付】!G227</f>
        <v>2967</v>
      </c>
      <c r="L228" s="4" t="str">
        <f>STEP①【データ貼付】!H227</f>
        <v>決</v>
      </c>
      <c r="M228" s="4" t="str">
        <f>STEP①【データ貼付】!I227</f>
        <v>北見常呂中</v>
      </c>
      <c r="N228" s="4">
        <f>STEP①【データ貼付】!J227</f>
        <v>2</v>
      </c>
      <c r="O228" s="4">
        <f>STEP①【データ貼付】!K227</f>
        <v>0</v>
      </c>
    </row>
    <row r="229" spans="1:15" hidden="1" x14ac:dyDescent="0.15">
      <c r="A229" s="4">
        <v>227</v>
      </c>
      <c r="B229" s="4" t="str">
        <f t="shared" si="6"/>
        <v>中学女子ｼﾞｬﾍﾞﾘｯｸｽﾛｰ11</v>
      </c>
      <c r="C229" s="4" t="str">
        <f>J229&amp;COUNTIF($J$3:J229,J229)</f>
        <v>篠原さくら1</v>
      </c>
      <c r="D229" s="4" t="str">
        <f>STEP①【データ貼付】!D228&amp;STEP①【データ貼付】!E228</f>
        <v>中学女子ｼﾞｬﾍﾞﾘｯｸｽﾛｰ</v>
      </c>
      <c r="E229" s="48">
        <f>STEP①【データ貼付】!G228+ROW()/1000000</f>
        <v>1997.000229</v>
      </c>
      <c r="F229" s="4">
        <f t="shared" si="7"/>
        <v>11</v>
      </c>
      <c r="G229" s="4" t="str">
        <f>STEP①【データ貼付】!A228</f>
        <v>秋季陸上</v>
      </c>
      <c r="H229" s="4" t="str">
        <f>STEP①【データ貼付】!B228</f>
        <v>網走</v>
      </c>
      <c r="I229" s="4">
        <f>STEP①【データ貼付】!C228</f>
        <v>44478</v>
      </c>
      <c r="J229" s="4" t="str">
        <f>STEP①【データ貼付】!F228</f>
        <v>篠原さくら</v>
      </c>
      <c r="K229" s="47">
        <f>STEP①【データ貼付】!G228</f>
        <v>1997</v>
      </c>
      <c r="L229" s="4" t="str">
        <f>STEP①【データ貼付】!H228</f>
        <v>決</v>
      </c>
      <c r="M229" s="4" t="str">
        <f>STEP①【データ貼付】!I228</f>
        <v>北見南中</v>
      </c>
      <c r="N229" s="4">
        <f>STEP①【データ貼付】!J228</f>
        <v>1</v>
      </c>
      <c r="O229" s="4">
        <f>STEP①【データ貼付】!K228</f>
        <v>0</v>
      </c>
    </row>
    <row r="230" spans="1:15" hidden="1" x14ac:dyDescent="0.15">
      <c r="A230" s="4">
        <v>228</v>
      </c>
      <c r="B230" s="4" t="str">
        <f t="shared" si="6"/>
        <v>中学女子走幅跳10</v>
      </c>
      <c r="C230" s="4" t="str">
        <f>J230&amp;COUNTIF($J$3:J230,J230)</f>
        <v>篠原もも香1</v>
      </c>
      <c r="D230" s="4" t="str">
        <f>STEP①【データ貼付】!D229&amp;STEP①【データ貼付】!E229</f>
        <v>中学女子走幅跳</v>
      </c>
      <c r="E230" s="48">
        <f>STEP①【データ貼付】!G229+ROW()/1000000</f>
        <v>425.00022999999999</v>
      </c>
      <c r="F230" s="4">
        <f t="shared" si="7"/>
        <v>10</v>
      </c>
      <c r="G230" s="4" t="str">
        <f>STEP①【データ貼付】!A229</f>
        <v>選手権</v>
      </c>
      <c r="H230" s="4" t="str">
        <f>STEP①【データ貼付】!B229</f>
        <v>北見</v>
      </c>
      <c r="I230" s="4">
        <f>STEP①【データ貼付】!C229</f>
        <v>44324</v>
      </c>
      <c r="J230" s="4" t="str">
        <f>STEP①【データ貼付】!F229</f>
        <v>篠原もも香</v>
      </c>
      <c r="K230" s="47">
        <f>STEP①【データ貼付】!G229</f>
        <v>425</v>
      </c>
      <c r="L230" s="4" t="str">
        <f>STEP①【データ貼付】!H229</f>
        <v>決</v>
      </c>
      <c r="M230" s="4" t="str">
        <f>STEP①【データ貼付】!I229</f>
        <v>北見南中</v>
      </c>
      <c r="N230" s="4">
        <f>STEP①【データ貼付】!J229</f>
        <v>3</v>
      </c>
      <c r="O230" s="4">
        <f>STEP①【データ貼付】!K229</f>
        <v>0.1</v>
      </c>
    </row>
    <row r="231" spans="1:15" hidden="1" x14ac:dyDescent="0.15">
      <c r="A231" s="4">
        <v>229</v>
      </c>
      <c r="B231" s="4" t="str">
        <f t="shared" si="6"/>
        <v>高校男子やり投21</v>
      </c>
      <c r="C231" s="4" t="str">
        <f>J231&amp;COUNTIF($J$3:J231,J231)</f>
        <v>篠原怜士1</v>
      </c>
      <c r="D231" s="4" t="str">
        <f>STEP①【データ貼付】!D230&amp;STEP①【データ貼付】!E230</f>
        <v>高校男子やり投</v>
      </c>
      <c r="E231" s="48">
        <f>STEP①【データ貼付】!G230+ROW()/1000000</f>
        <v>3144.000231</v>
      </c>
      <c r="F231" s="4">
        <f t="shared" si="7"/>
        <v>21</v>
      </c>
      <c r="G231" s="4" t="str">
        <f>STEP①【データ貼付】!A230</f>
        <v>高体連ｵﾎｰﾂｸ支部</v>
      </c>
      <c r="H231" s="4" t="str">
        <f>STEP①【データ貼付】!B230</f>
        <v>北見</v>
      </c>
      <c r="I231" s="4">
        <f>STEP①【データ貼付】!C230</f>
        <v>44336</v>
      </c>
      <c r="J231" s="4" t="str">
        <f>STEP①【データ貼付】!F230</f>
        <v>篠原怜士</v>
      </c>
      <c r="K231" s="47">
        <f>STEP①【データ貼付】!G230</f>
        <v>3144</v>
      </c>
      <c r="L231" s="4" t="str">
        <f>STEP①【データ貼付】!H230</f>
        <v>決</v>
      </c>
      <c r="M231" s="4" t="str">
        <f>STEP①【データ貼付】!I230</f>
        <v>遠軽高</v>
      </c>
      <c r="N231" s="4">
        <f>STEP①【データ貼付】!J230</f>
        <v>1</v>
      </c>
      <c r="O231" s="4">
        <f>STEP①【データ貼付】!K230</f>
        <v>0</v>
      </c>
    </row>
    <row r="232" spans="1:15" hidden="1" x14ac:dyDescent="0.15">
      <c r="A232" s="4">
        <v>230</v>
      </c>
      <c r="B232" s="4" t="str">
        <f t="shared" si="6"/>
        <v>中学男子走幅跳40</v>
      </c>
      <c r="C232" s="4" t="str">
        <f>J232&amp;COUNTIF($J$3:J232,J232)</f>
        <v>柴田綾哉1</v>
      </c>
      <c r="D232" s="4" t="str">
        <f>STEP①【データ貼付】!D231&amp;STEP①【データ貼付】!E231</f>
        <v>中学男子走幅跳</v>
      </c>
      <c r="E232" s="48">
        <f>STEP①【データ貼付】!G231+ROW()/1000000</f>
        <v>430.00023199999998</v>
      </c>
      <c r="F232" s="4">
        <f t="shared" si="7"/>
        <v>40</v>
      </c>
      <c r="G232" s="4" t="str">
        <f>STEP①【データ貼付】!A231</f>
        <v>記録会第３戦</v>
      </c>
      <c r="H232" s="4" t="str">
        <f>STEP①【データ貼付】!B231</f>
        <v>北見</v>
      </c>
      <c r="I232" s="4">
        <f>STEP①【データ貼付】!C231</f>
        <v>44415</v>
      </c>
      <c r="J232" s="4" t="str">
        <f>STEP①【データ貼付】!F231</f>
        <v>柴田綾哉</v>
      </c>
      <c r="K232" s="47">
        <f>STEP①【データ貼付】!G231</f>
        <v>430</v>
      </c>
      <c r="L232" s="4" t="str">
        <f>STEP①【データ貼付】!H231</f>
        <v>決</v>
      </c>
      <c r="M232" s="4" t="str">
        <f>STEP①【データ貼付】!I231</f>
        <v>網走第一中</v>
      </c>
      <c r="N232" s="4">
        <f>STEP①【データ貼付】!J231</f>
        <v>2</v>
      </c>
      <c r="O232" s="4">
        <f>STEP①【データ貼付】!K231</f>
        <v>3.2</v>
      </c>
    </row>
    <row r="233" spans="1:15" hidden="1" x14ac:dyDescent="0.15">
      <c r="A233" s="4">
        <v>231</v>
      </c>
      <c r="B233" s="4" t="str">
        <f t="shared" si="6"/>
        <v>高校女子円盤投2</v>
      </c>
      <c r="C233" s="4" t="str">
        <f>J233&amp;COUNTIF($J$3:J233,J233)</f>
        <v>柴田賢1</v>
      </c>
      <c r="D233" s="4" t="str">
        <f>STEP①【データ貼付】!D232&amp;STEP①【データ貼付】!E232</f>
        <v>高校女子円盤投</v>
      </c>
      <c r="E233" s="48">
        <f>STEP①【データ貼付】!G232+ROW()/1000000</f>
        <v>2737.0002330000002</v>
      </c>
      <c r="F233" s="4">
        <f t="shared" si="7"/>
        <v>2</v>
      </c>
      <c r="G233" s="4" t="str">
        <f>STEP①【データ貼付】!A232</f>
        <v>秋季陸上</v>
      </c>
      <c r="H233" s="4" t="str">
        <f>STEP①【データ貼付】!B232</f>
        <v>網走</v>
      </c>
      <c r="I233" s="4">
        <f>STEP①【データ貼付】!C232</f>
        <v>44479</v>
      </c>
      <c r="J233" s="4" t="str">
        <f>STEP①【データ貼付】!F232</f>
        <v>柴田賢</v>
      </c>
      <c r="K233" s="47">
        <f>STEP①【データ貼付】!G232</f>
        <v>2737</v>
      </c>
      <c r="L233" s="4" t="str">
        <f>STEP①【データ貼付】!H232</f>
        <v>決</v>
      </c>
      <c r="M233" s="4" t="str">
        <f>STEP①【データ貼付】!I232</f>
        <v>湧別中</v>
      </c>
      <c r="N233" s="4">
        <f>STEP①【データ貼付】!J232</f>
        <v>3</v>
      </c>
      <c r="O233" s="4">
        <f>STEP①【データ貼付】!K232</f>
        <v>0</v>
      </c>
    </row>
    <row r="234" spans="1:15" hidden="1" x14ac:dyDescent="0.15">
      <c r="A234" s="4">
        <v>232</v>
      </c>
      <c r="B234" s="4" t="str">
        <f t="shared" si="6"/>
        <v>高校女子砲丸投3</v>
      </c>
      <c r="C234" s="4" t="str">
        <f>J234&amp;COUNTIF($J$3:J234,J234)</f>
        <v>柴田賢2</v>
      </c>
      <c r="D234" s="4" t="str">
        <f>STEP①【データ貼付】!D233&amp;STEP①【データ貼付】!E233</f>
        <v>高校女子砲丸投</v>
      </c>
      <c r="E234" s="48">
        <f>STEP①【データ貼付】!G233+ROW()/1000000</f>
        <v>1047.0002340000001</v>
      </c>
      <c r="F234" s="4">
        <f t="shared" si="7"/>
        <v>3</v>
      </c>
      <c r="G234" s="4" t="str">
        <f>STEP①【データ貼付】!A233</f>
        <v>選手権</v>
      </c>
      <c r="H234" s="4" t="str">
        <f>STEP①【データ貼付】!B233</f>
        <v>北見</v>
      </c>
      <c r="I234" s="4">
        <f>STEP①【データ貼付】!C233</f>
        <v>44325</v>
      </c>
      <c r="J234" s="4" t="str">
        <f>STEP①【データ貼付】!F233</f>
        <v>柴田賢</v>
      </c>
      <c r="K234" s="47">
        <f>STEP①【データ貼付】!G233</f>
        <v>1047</v>
      </c>
      <c r="L234" s="4" t="str">
        <f>STEP①【データ貼付】!H233</f>
        <v>決</v>
      </c>
      <c r="M234" s="4" t="str">
        <f>STEP①【データ貼付】!I233</f>
        <v>湧別中</v>
      </c>
      <c r="N234" s="4">
        <f>STEP①【データ貼付】!J233</f>
        <v>3</v>
      </c>
      <c r="O234" s="4">
        <f>STEP①【データ貼付】!K233</f>
        <v>0</v>
      </c>
    </row>
    <row r="235" spans="1:15" x14ac:dyDescent="0.15">
      <c r="A235" s="4">
        <v>233</v>
      </c>
      <c r="B235" s="4" t="str">
        <f t="shared" si="6"/>
        <v>小学男子ｼﾞｬﾍﾞﾘｯｸﾎﾞｰﾙｽﾛｰ5</v>
      </c>
      <c r="C235" s="4" t="str">
        <f>J235&amp;COUNTIF($J$3:J235,J235)</f>
        <v>柴田遥斗1</v>
      </c>
      <c r="D235" s="4" t="str">
        <f>STEP①【データ貼付】!D234&amp;STEP①【データ貼付】!E234</f>
        <v>小学男子ｼﾞｬﾍﾞﾘｯｸﾎﾞｰﾙｽﾛｰ</v>
      </c>
      <c r="E235" s="48">
        <f>STEP①【データ貼付】!G234+ROW()/1000000</f>
        <v>31.310234999999999</v>
      </c>
      <c r="F235" s="4">
        <f t="shared" si="7"/>
        <v>5</v>
      </c>
      <c r="G235" s="4" t="str">
        <f>STEP①【データ貼付】!A234</f>
        <v>全道小学</v>
      </c>
      <c r="H235" s="4" t="str">
        <f>STEP①【データ貼付】!B234</f>
        <v>函館</v>
      </c>
      <c r="I235" s="4">
        <f>STEP①【データ貼付】!C234</f>
        <v>44423</v>
      </c>
      <c r="J235" s="4" t="str">
        <f>STEP①【データ貼付】!F234</f>
        <v>柴田遥斗</v>
      </c>
      <c r="K235" s="47">
        <f>STEP①【データ貼付】!G234</f>
        <v>31.31</v>
      </c>
      <c r="L235" s="4" t="str">
        <f>STEP①【データ貼付】!H234</f>
        <v>決</v>
      </c>
      <c r="M235" s="4" t="str">
        <f>STEP①【データ貼付】!I234</f>
        <v>ｵﾎｰﾂｸｷｯｽﾞ</v>
      </c>
      <c r="N235" s="4">
        <f>STEP①【データ貼付】!J234</f>
        <v>5</v>
      </c>
      <c r="O235" s="4">
        <f>STEP①【データ貼付】!K234</f>
        <v>0</v>
      </c>
    </row>
    <row r="236" spans="1:15" hidden="1" x14ac:dyDescent="0.15">
      <c r="A236" s="4">
        <v>234</v>
      </c>
      <c r="B236" s="4" t="str">
        <f t="shared" si="6"/>
        <v>中学男子走幅跳7</v>
      </c>
      <c r="C236" s="4" t="str">
        <f>J236&amp;COUNTIF($J$3:J236,J236)</f>
        <v>手塚翔琉1</v>
      </c>
      <c r="D236" s="4" t="str">
        <f>STEP①【データ貼付】!D235&amp;STEP①【データ貼付】!E235</f>
        <v>中学男子走幅跳</v>
      </c>
      <c r="E236" s="48">
        <f>STEP①【データ貼付】!G235+ROW()/1000000</f>
        <v>552.00023599999997</v>
      </c>
      <c r="F236" s="4">
        <f t="shared" si="7"/>
        <v>7</v>
      </c>
      <c r="G236" s="4" t="str">
        <f>STEP①【データ貼付】!A235</f>
        <v>記録会第３戦</v>
      </c>
      <c r="H236" s="4" t="str">
        <f>STEP①【データ貼付】!B235</f>
        <v>北見</v>
      </c>
      <c r="I236" s="4">
        <f>STEP①【データ貼付】!C235</f>
        <v>44415</v>
      </c>
      <c r="J236" s="4" t="str">
        <f>STEP①【データ貼付】!F235</f>
        <v>手塚翔琉</v>
      </c>
      <c r="K236" s="47">
        <f>STEP①【データ貼付】!G235</f>
        <v>552</v>
      </c>
      <c r="L236" s="4" t="str">
        <f>STEP①【データ貼付】!H235</f>
        <v>決</v>
      </c>
      <c r="M236" s="4" t="str">
        <f>STEP①【データ貼付】!I235</f>
        <v>北見高栄中</v>
      </c>
      <c r="N236" s="4">
        <f>STEP①【データ貼付】!J235</f>
        <v>2</v>
      </c>
      <c r="O236" s="4">
        <f>STEP①【データ貼付】!K235</f>
        <v>1.5</v>
      </c>
    </row>
    <row r="237" spans="1:15" hidden="1" x14ac:dyDescent="0.15">
      <c r="A237" s="4">
        <v>235</v>
      </c>
      <c r="B237" s="4" t="str">
        <f t="shared" si="6"/>
        <v>中学男子走幅跳11</v>
      </c>
      <c r="C237" s="4" t="str">
        <f>J237&amp;COUNTIF($J$3:J237,J237)</f>
        <v>酒井柊優1</v>
      </c>
      <c r="D237" s="4" t="str">
        <f>STEP①【データ貼付】!D236&amp;STEP①【データ貼付】!E236</f>
        <v>中学男子走幅跳</v>
      </c>
      <c r="E237" s="48">
        <f>STEP①【データ貼付】!G236+ROW()/1000000</f>
        <v>531.00023699999997</v>
      </c>
      <c r="F237" s="4">
        <f t="shared" si="7"/>
        <v>11</v>
      </c>
      <c r="G237" s="4" t="str">
        <f>STEP①【データ貼付】!A236</f>
        <v>選手権</v>
      </c>
      <c r="H237" s="4" t="str">
        <f>STEP①【データ貼付】!B236</f>
        <v>北見</v>
      </c>
      <c r="I237" s="4">
        <f>STEP①【データ貼付】!C236</f>
        <v>44324</v>
      </c>
      <c r="J237" s="4" t="str">
        <f>STEP①【データ貼付】!F236</f>
        <v>酒井柊優</v>
      </c>
      <c r="K237" s="47">
        <f>STEP①【データ貼付】!G236</f>
        <v>531</v>
      </c>
      <c r="L237" s="4" t="str">
        <f>STEP①【データ貼付】!H236</f>
        <v>決</v>
      </c>
      <c r="M237" s="4" t="str">
        <f>STEP①【データ貼付】!I236</f>
        <v>北見東陵中</v>
      </c>
      <c r="N237" s="4">
        <f>STEP①【データ貼付】!J236</f>
        <v>3</v>
      </c>
      <c r="O237" s="4">
        <f>STEP①【データ貼付】!K236</f>
        <v>1.3</v>
      </c>
    </row>
    <row r="238" spans="1:15" hidden="1" x14ac:dyDescent="0.15">
      <c r="A238" s="4">
        <v>236</v>
      </c>
      <c r="B238" s="4" t="str">
        <f t="shared" si="6"/>
        <v>中学男子砲丸投13</v>
      </c>
      <c r="C238" s="4" t="str">
        <f>J238&amp;COUNTIF($J$3:J238,J238)</f>
        <v>酒井柊優2</v>
      </c>
      <c r="D238" s="4" t="str">
        <f>STEP①【データ貼付】!D237&amp;STEP①【データ貼付】!E237</f>
        <v>中学男子砲丸投</v>
      </c>
      <c r="E238" s="48">
        <f>STEP①【データ貼付】!G237+ROW()/1000000</f>
        <v>880.00023799999997</v>
      </c>
      <c r="F238" s="4">
        <f t="shared" si="7"/>
        <v>13</v>
      </c>
      <c r="G238" s="4" t="str">
        <f>STEP①【データ貼付】!A237</f>
        <v>記録会第２戦</v>
      </c>
      <c r="H238" s="4" t="str">
        <f>STEP①【データ貼付】!B237</f>
        <v>網走</v>
      </c>
      <c r="I238" s="4">
        <f>STEP①【データ貼付】!C237</f>
        <v>44394</v>
      </c>
      <c r="J238" s="4" t="str">
        <f>STEP①【データ貼付】!F237</f>
        <v>酒井柊優</v>
      </c>
      <c r="K238" s="47">
        <f>STEP①【データ貼付】!G237</f>
        <v>880</v>
      </c>
      <c r="L238" s="4" t="str">
        <f>STEP①【データ貼付】!H237</f>
        <v>決</v>
      </c>
      <c r="M238" s="4" t="str">
        <f>STEP①【データ貼付】!I237</f>
        <v>北見東陵中</v>
      </c>
      <c r="N238" s="4">
        <f>STEP①【データ貼付】!J237</f>
        <v>3</v>
      </c>
      <c r="O238" s="4">
        <f>STEP①【データ貼付】!K237</f>
        <v>0</v>
      </c>
    </row>
    <row r="239" spans="1:15" hidden="1" x14ac:dyDescent="0.15">
      <c r="A239" s="4">
        <v>237</v>
      </c>
      <c r="B239" s="4" t="str">
        <f t="shared" si="6"/>
        <v>中学女子砲丸投24</v>
      </c>
      <c r="C239" s="4" t="str">
        <f>J239&amp;COUNTIF($J$3:J239,J239)</f>
        <v>酒部暖1</v>
      </c>
      <c r="D239" s="4" t="str">
        <f>STEP①【データ貼付】!D238&amp;STEP①【データ貼付】!E238</f>
        <v>中学女子砲丸投</v>
      </c>
      <c r="E239" s="48">
        <f>STEP①【データ貼付】!G238+ROW()/1000000</f>
        <v>657.00023899999997</v>
      </c>
      <c r="F239" s="4">
        <f t="shared" si="7"/>
        <v>24</v>
      </c>
      <c r="G239" s="4" t="str">
        <f>STEP①【データ貼付】!A238</f>
        <v>通信陸上</v>
      </c>
      <c r="H239" s="4" t="str">
        <f>STEP①【データ貼付】!B238</f>
        <v>網走</v>
      </c>
      <c r="I239" s="4">
        <f>STEP①【データ貼付】!C238</f>
        <v>44374</v>
      </c>
      <c r="J239" s="4" t="str">
        <f>STEP①【データ貼付】!F238</f>
        <v>酒部暖</v>
      </c>
      <c r="K239" s="47">
        <f>STEP①【データ貼付】!G238</f>
        <v>657</v>
      </c>
      <c r="L239" s="4" t="str">
        <f>STEP①【データ貼付】!H238</f>
        <v>決</v>
      </c>
      <c r="M239" s="4" t="str">
        <f>STEP①【データ貼付】!I238</f>
        <v>斜里中</v>
      </c>
      <c r="N239" s="4">
        <f>STEP①【データ貼付】!J238</f>
        <v>3</v>
      </c>
      <c r="O239" s="4">
        <f>STEP①【データ貼付】!K238</f>
        <v>0</v>
      </c>
    </row>
    <row r="240" spans="1:15" hidden="1" x14ac:dyDescent="0.15">
      <c r="A240" s="4">
        <v>238</v>
      </c>
      <c r="B240" s="4" t="str">
        <f t="shared" si="6"/>
        <v>高校男子ハンマー投3</v>
      </c>
      <c r="C240" s="4" t="str">
        <f>J240&amp;COUNTIF($J$3:J240,J240)</f>
        <v>舟木愛公1</v>
      </c>
      <c r="D240" s="4" t="str">
        <f>STEP①【データ貼付】!D239&amp;STEP①【データ貼付】!E239</f>
        <v>高校男子ハンマー投</v>
      </c>
      <c r="E240" s="48">
        <f>STEP①【データ貼付】!G239+ROW()/1000000</f>
        <v>3762.0002399999998</v>
      </c>
      <c r="F240" s="4">
        <f t="shared" si="7"/>
        <v>3</v>
      </c>
      <c r="G240" s="4" t="str">
        <f>STEP①【データ貼付】!A239</f>
        <v>高体連ｵﾎｰﾂｸ支部</v>
      </c>
      <c r="H240" s="4" t="str">
        <f>STEP①【データ貼付】!B239</f>
        <v>北見</v>
      </c>
      <c r="I240" s="4">
        <f>STEP①【データ貼付】!C239</f>
        <v>44336</v>
      </c>
      <c r="J240" s="4" t="str">
        <f>STEP①【データ貼付】!F239</f>
        <v>舟木愛公</v>
      </c>
      <c r="K240" s="47">
        <f>STEP①【データ貼付】!G239</f>
        <v>3762</v>
      </c>
      <c r="L240" s="4" t="str">
        <f>STEP①【データ貼付】!H239</f>
        <v>決</v>
      </c>
      <c r="M240" s="4" t="str">
        <f>STEP①【データ貼付】!I239</f>
        <v>遠軽高</v>
      </c>
      <c r="N240" s="4">
        <f>STEP①【データ貼付】!J239</f>
        <v>3</v>
      </c>
      <c r="O240" s="4">
        <f>STEP①【データ貼付】!K239</f>
        <v>0</v>
      </c>
    </row>
    <row r="241" spans="1:15" hidden="1" x14ac:dyDescent="0.15">
      <c r="A241" s="4">
        <v>239</v>
      </c>
      <c r="B241" s="4" t="str">
        <f t="shared" si="6"/>
        <v>高校女子円盤投8</v>
      </c>
      <c r="C241" s="4" t="str">
        <f>J241&amp;COUNTIF($J$3:J241,J241)</f>
        <v>舟木愛公2</v>
      </c>
      <c r="D241" s="4" t="str">
        <f>STEP①【データ貼付】!D240&amp;STEP①【データ貼付】!E240</f>
        <v>高校女子円盤投</v>
      </c>
      <c r="E241" s="48">
        <f>STEP①【データ貼付】!G240+ROW()/1000000</f>
        <v>2320.0002410000002</v>
      </c>
      <c r="F241" s="4">
        <f t="shared" si="7"/>
        <v>8</v>
      </c>
      <c r="G241" s="4" t="str">
        <f>STEP①【データ貼付】!A240</f>
        <v>選手権</v>
      </c>
      <c r="H241" s="4" t="str">
        <f>STEP①【データ貼付】!B240</f>
        <v>北見</v>
      </c>
      <c r="I241" s="4">
        <f>STEP①【データ貼付】!C240</f>
        <v>44325</v>
      </c>
      <c r="J241" s="4" t="str">
        <f>STEP①【データ貼付】!F240</f>
        <v>舟木愛公</v>
      </c>
      <c r="K241" s="47">
        <f>STEP①【データ貼付】!G240</f>
        <v>2320</v>
      </c>
      <c r="L241" s="4" t="str">
        <f>STEP①【データ貼付】!H240</f>
        <v>決</v>
      </c>
      <c r="M241" s="4" t="str">
        <f>STEP①【データ貼付】!I240</f>
        <v>遠軽高</v>
      </c>
      <c r="N241" s="4">
        <f>STEP①【データ貼付】!J240</f>
        <v>3</v>
      </c>
      <c r="O241" s="4">
        <f>STEP①【データ貼付】!K240</f>
        <v>0</v>
      </c>
    </row>
    <row r="242" spans="1:15" hidden="1" x14ac:dyDescent="0.15">
      <c r="A242" s="4">
        <v>240</v>
      </c>
      <c r="B242" s="4" t="str">
        <f t="shared" si="6"/>
        <v>高校女子砲丸投5</v>
      </c>
      <c r="C242" s="4" t="str">
        <f>J242&amp;COUNTIF($J$3:J242,J242)</f>
        <v>舟木愛公3</v>
      </c>
      <c r="D242" s="4" t="str">
        <f>STEP①【データ貼付】!D241&amp;STEP①【データ貼付】!E241</f>
        <v>高校女子砲丸投</v>
      </c>
      <c r="E242" s="48">
        <f>STEP①【データ貼付】!G241+ROW()/1000000</f>
        <v>848.00024199999996</v>
      </c>
      <c r="F242" s="4">
        <f t="shared" si="7"/>
        <v>5</v>
      </c>
      <c r="G242" s="4" t="str">
        <f>STEP①【データ貼付】!A241</f>
        <v>高体連ｵﾎｰﾂｸ支部</v>
      </c>
      <c r="H242" s="4" t="str">
        <f>STEP①【データ貼付】!B241</f>
        <v>北見</v>
      </c>
      <c r="I242" s="4">
        <f>STEP①【データ貼付】!C241</f>
        <v>44338</v>
      </c>
      <c r="J242" s="4" t="str">
        <f>STEP①【データ貼付】!F241</f>
        <v>舟木愛公</v>
      </c>
      <c r="K242" s="47">
        <f>STEP①【データ貼付】!G241</f>
        <v>848</v>
      </c>
      <c r="L242" s="4" t="str">
        <f>STEP①【データ貼付】!H241</f>
        <v>決</v>
      </c>
      <c r="M242" s="4" t="str">
        <f>STEP①【データ貼付】!I241</f>
        <v>遠軽高</v>
      </c>
      <c r="N242" s="4">
        <f>STEP①【データ貼付】!J241</f>
        <v>3</v>
      </c>
      <c r="O242" s="4">
        <f>STEP①【データ貼付】!K241</f>
        <v>0</v>
      </c>
    </row>
    <row r="243" spans="1:15" hidden="1" x14ac:dyDescent="0.15">
      <c r="A243" s="4">
        <v>241</v>
      </c>
      <c r="B243" s="4" t="str">
        <f t="shared" si="6"/>
        <v>高校男子やり投28</v>
      </c>
      <c r="C243" s="4" t="str">
        <f>J243&amp;COUNTIF($J$3:J243,J243)</f>
        <v>楯身成龍1</v>
      </c>
      <c r="D243" s="4" t="str">
        <f>STEP①【データ貼付】!D242&amp;STEP①【データ貼付】!E242</f>
        <v>高校男子やり投</v>
      </c>
      <c r="E243" s="48">
        <f>STEP①【データ貼付】!G242+ROW()/1000000</f>
        <v>2503.000243</v>
      </c>
      <c r="F243" s="4">
        <f t="shared" si="7"/>
        <v>28</v>
      </c>
      <c r="G243" s="4" t="str">
        <f>STEP①【データ貼付】!A242</f>
        <v>記録会第２戦</v>
      </c>
      <c r="H243" s="4" t="str">
        <f>STEP①【データ貼付】!B242</f>
        <v>網走</v>
      </c>
      <c r="I243" s="4">
        <f>STEP①【データ貼付】!C242</f>
        <v>44399</v>
      </c>
      <c r="J243" s="4" t="str">
        <f>STEP①【データ貼付】!F242</f>
        <v>楯身成龍</v>
      </c>
      <c r="K243" s="47">
        <f>STEP①【データ貼付】!G242</f>
        <v>2503</v>
      </c>
      <c r="L243" s="4" t="str">
        <f>STEP①【データ貼付】!H242</f>
        <v>決</v>
      </c>
      <c r="M243" s="4" t="str">
        <f>STEP①【データ貼付】!I242</f>
        <v>北見工業高</v>
      </c>
      <c r="N243" s="4">
        <f>STEP①【データ貼付】!J242</f>
        <v>2</v>
      </c>
      <c r="O243" s="4">
        <f>STEP①【データ貼付】!K242</f>
        <v>0</v>
      </c>
    </row>
    <row r="244" spans="1:15" hidden="1" x14ac:dyDescent="0.15">
      <c r="A244" s="4">
        <v>242</v>
      </c>
      <c r="B244" s="4" t="str">
        <f t="shared" si="6"/>
        <v>高校男子円盤投26</v>
      </c>
      <c r="C244" s="4" t="str">
        <f>J244&amp;COUNTIF($J$3:J244,J244)</f>
        <v>楯身成龍2</v>
      </c>
      <c r="D244" s="4" t="str">
        <f>STEP①【データ貼付】!D243&amp;STEP①【データ貼付】!E243</f>
        <v>高校男子円盤投</v>
      </c>
      <c r="E244" s="48">
        <f>STEP①【データ貼付】!G243+ROW()/1000000</f>
        <v>2288.0002439999998</v>
      </c>
      <c r="F244" s="4">
        <f t="shared" si="7"/>
        <v>26</v>
      </c>
      <c r="G244" s="4" t="str">
        <f>STEP①【データ貼付】!A243</f>
        <v>高体連ｵﾎｰﾂｸ支部</v>
      </c>
      <c r="H244" s="4" t="str">
        <f>STEP①【データ貼付】!B243</f>
        <v>北見</v>
      </c>
      <c r="I244" s="4">
        <f>STEP①【データ貼付】!C243</f>
        <v>44337</v>
      </c>
      <c r="J244" s="4" t="str">
        <f>STEP①【データ貼付】!F243</f>
        <v>楯身成龍</v>
      </c>
      <c r="K244" s="47">
        <f>STEP①【データ貼付】!G243</f>
        <v>2288</v>
      </c>
      <c r="L244" s="4" t="str">
        <f>STEP①【データ貼付】!H243</f>
        <v>決</v>
      </c>
      <c r="M244" s="4" t="str">
        <f>STEP①【データ貼付】!I243</f>
        <v>北見工業高</v>
      </c>
      <c r="N244" s="4">
        <f>STEP①【データ貼付】!J243</f>
        <v>2</v>
      </c>
      <c r="O244" s="4">
        <f>STEP①【データ貼付】!K243</f>
        <v>0</v>
      </c>
    </row>
    <row r="245" spans="1:15" hidden="1" x14ac:dyDescent="0.15">
      <c r="A245" s="4">
        <v>243</v>
      </c>
      <c r="B245" s="4" t="str">
        <f t="shared" si="6"/>
        <v>高校男子砲丸投10</v>
      </c>
      <c r="C245" s="4" t="str">
        <f>J245&amp;COUNTIF($J$3:J245,J245)</f>
        <v>楯身成龍3</v>
      </c>
      <c r="D245" s="4" t="str">
        <f>STEP①【データ貼付】!D244&amp;STEP①【データ貼付】!E244</f>
        <v>高校男子砲丸投</v>
      </c>
      <c r="E245" s="48">
        <f>STEP①【データ貼付】!G244+ROW()/1000000</f>
        <v>990.00024499999995</v>
      </c>
      <c r="F245" s="4">
        <f t="shared" si="7"/>
        <v>10</v>
      </c>
      <c r="G245" s="4" t="str">
        <f>STEP①【データ貼付】!A244</f>
        <v>高体連ｵﾎｰﾂｸ支部</v>
      </c>
      <c r="H245" s="4" t="str">
        <f>STEP①【データ貼付】!B244</f>
        <v>網走</v>
      </c>
      <c r="I245" s="4">
        <f>STEP①【データ貼付】!C244</f>
        <v>44428</v>
      </c>
      <c r="J245" s="4" t="str">
        <f>STEP①【データ貼付】!F244</f>
        <v>楯身成龍</v>
      </c>
      <c r="K245" s="47">
        <f>STEP①【データ貼付】!G244</f>
        <v>990</v>
      </c>
      <c r="L245" s="4" t="str">
        <f>STEP①【データ貼付】!H244</f>
        <v>決</v>
      </c>
      <c r="M245" s="4" t="str">
        <f>STEP①【データ貼付】!I244</f>
        <v>北見工業高</v>
      </c>
      <c r="N245" s="4">
        <f>STEP①【データ貼付】!J244</f>
        <v>2</v>
      </c>
      <c r="O245" s="4">
        <f>STEP①【データ貼付】!K244</f>
        <v>0</v>
      </c>
    </row>
    <row r="246" spans="1:15" hidden="1" x14ac:dyDescent="0.15">
      <c r="A246" s="4">
        <v>244</v>
      </c>
      <c r="B246" s="4" t="str">
        <f t="shared" si="6"/>
        <v>中学女子砲丸投4</v>
      </c>
      <c r="C246" s="4" t="str">
        <f>J246&amp;COUNTIF($J$3:J246,J246)</f>
        <v>小河美月1</v>
      </c>
      <c r="D246" s="4" t="str">
        <f>STEP①【データ貼付】!D245&amp;STEP①【データ貼付】!E245</f>
        <v>中学女子砲丸投</v>
      </c>
      <c r="E246" s="48">
        <f>STEP①【データ貼付】!G245+ROW()/1000000</f>
        <v>987.00024599999995</v>
      </c>
      <c r="F246" s="4">
        <f t="shared" si="7"/>
        <v>4</v>
      </c>
      <c r="G246" s="4" t="str">
        <f>STEP①【データ貼付】!A245</f>
        <v>中体連</v>
      </c>
      <c r="H246" s="4" t="str">
        <f>STEP①【データ貼付】!B245</f>
        <v>北見</v>
      </c>
      <c r="I246" s="4">
        <f>STEP①【データ貼付】!C245</f>
        <v>44359</v>
      </c>
      <c r="J246" s="4" t="str">
        <f>STEP①【データ貼付】!F245</f>
        <v>小河美月</v>
      </c>
      <c r="K246" s="47">
        <f>STEP①【データ貼付】!G245</f>
        <v>987</v>
      </c>
      <c r="L246" s="4" t="str">
        <f>STEP①【データ貼付】!H245</f>
        <v>決</v>
      </c>
      <c r="M246" s="4" t="str">
        <f>STEP①【データ貼付】!I245</f>
        <v>大空東藻琴中</v>
      </c>
      <c r="N246" s="4">
        <f>STEP①【データ貼付】!J245</f>
        <v>3</v>
      </c>
      <c r="O246" s="4">
        <f>STEP①【データ貼付】!K245</f>
        <v>0</v>
      </c>
    </row>
    <row r="247" spans="1:15" hidden="1" x14ac:dyDescent="0.15">
      <c r="A247" s="4">
        <v>245</v>
      </c>
      <c r="B247" s="4" t="str">
        <f t="shared" si="6"/>
        <v>高校男子やり投13</v>
      </c>
      <c r="C247" s="4" t="str">
        <f>J247&amp;COUNTIF($J$3:J247,J247)</f>
        <v>小原拓真1</v>
      </c>
      <c r="D247" s="4" t="str">
        <f>STEP①【データ貼付】!D246&amp;STEP①【データ貼付】!E246</f>
        <v>高校男子やり投</v>
      </c>
      <c r="E247" s="48">
        <f>STEP①【データ貼付】!G246+ROW()/1000000</f>
        <v>3965.0002469999999</v>
      </c>
      <c r="F247" s="4">
        <f t="shared" si="7"/>
        <v>13</v>
      </c>
      <c r="G247" s="4" t="str">
        <f>STEP①【データ貼付】!A246</f>
        <v>高体連ｵﾎｰﾂｸ支部</v>
      </c>
      <c r="H247" s="4" t="str">
        <f>STEP①【データ貼付】!B246</f>
        <v>網走</v>
      </c>
      <c r="I247" s="4">
        <f>STEP①【データ貼付】!C246</f>
        <v>44428</v>
      </c>
      <c r="J247" s="4" t="str">
        <f>STEP①【データ貼付】!F246</f>
        <v>小原拓真</v>
      </c>
      <c r="K247" s="47">
        <f>STEP①【データ貼付】!G246</f>
        <v>3965</v>
      </c>
      <c r="L247" s="4" t="str">
        <f>STEP①【データ貼付】!H246</f>
        <v>決</v>
      </c>
      <c r="M247" s="4" t="str">
        <f>STEP①【データ貼付】!I246</f>
        <v>常呂高</v>
      </c>
      <c r="N247" s="4">
        <f>STEP①【データ貼付】!J246</f>
        <v>1</v>
      </c>
      <c r="O247" s="4">
        <f>STEP①【データ貼付】!K246</f>
        <v>0</v>
      </c>
    </row>
    <row r="248" spans="1:15" hidden="1" x14ac:dyDescent="0.15">
      <c r="A248" s="4">
        <v>246</v>
      </c>
      <c r="B248" s="4" t="str">
        <f t="shared" si="6"/>
        <v>中学女子走幅跳26</v>
      </c>
      <c r="C248" s="4" t="str">
        <f>J248&amp;COUNTIF($J$3:J248,J248)</f>
        <v>小山実優1</v>
      </c>
      <c r="D248" s="4" t="str">
        <f>STEP①【データ貼付】!D247&amp;STEP①【データ貼付】!E247</f>
        <v>中学女子走幅跳</v>
      </c>
      <c r="E248" s="48">
        <f>STEP①【データ貼付】!G247+ROW()/1000000</f>
        <v>342.000248</v>
      </c>
      <c r="F248" s="4">
        <f t="shared" si="7"/>
        <v>26</v>
      </c>
      <c r="G248" s="4" t="str">
        <f>STEP①【データ貼付】!A247</f>
        <v>中学新人</v>
      </c>
      <c r="H248" s="4" t="str">
        <f>STEP①【データ貼付】!B247</f>
        <v>北見</v>
      </c>
      <c r="I248" s="4">
        <f>STEP①【データ貼付】!C247</f>
        <v>44429</v>
      </c>
      <c r="J248" s="4" t="str">
        <f>STEP①【データ貼付】!F247</f>
        <v>小山実優</v>
      </c>
      <c r="K248" s="47">
        <f>STEP①【データ貼付】!G247</f>
        <v>342</v>
      </c>
      <c r="L248" s="4" t="str">
        <f>STEP①【データ貼付】!H247</f>
        <v>決</v>
      </c>
      <c r="M248" s="4" t="str">
        <f>STEP①【データ貼付】!I247</f>
        <v>紋別中</v>
      </c>
      <c r="N248" s="4">
        <f>STEP①【データ貼付】!J247</f>
        <v>2</v>
      </c>
      <c r="O248" s="4">
        <f>STEP①【データ貼付】!K247</f>
        <v>-0.3</v>
      </c>
    </row>
    <row r="249" spans="1:15" hidden="1" x14ac:dyDescent="0.15">
      <c r="A249" s="4">
        <v>247</v>
      </c>
      <c r="B249" s="4" t="str">
        <f t="shared" si="6"/>
        <v>高校女子やり投8</v>
      </c>
      <c r="C249" s="4" t="str">
        <f>J249&amp;COUNTIF($J$3:J249,J249)</f>
        <v>小山理子1</v>
      </c>
      <c r="D249" s="4" t="str">
        <f>STEP①【データ貼付】!D248&amp;STEP①【データ貼付】!E248</f>
        <v>高校女子やり投</v>
      </c>
      <c r="E249" s="48">
        <f>STEP①【データ貼付】!G248+ROW()/1000000</f>
        <v>2668.0002490000002</v>
      </c>
      <c r="F249" s="4">
        <f t="shared" si="7"/>
        <v>8</v>
      </c>
      <c r="G249" s="4" t="str">
        <f>STEP①【データ貼付】!A248</f>
        <v>高体連ｵﾎｰﾂｸ支部</v>
      </c>
      <c r="H249" s="4" t="str">
        <f>STEP①【データ貼付】!B248</f>
        <v>北見</v>
      </c>
      <c r="I249" s="4">
        <f>STEP①【データ貼付】!C248</f>
        <v>44337</v>
      </c>
      <c r="J249" s="4" t="str">
        <f>STEP①【データ貼付】!F248</f>
        <v>小山理子</v>
      </c>
      <c r="K249" s="47">
        <f>STEP①【データ貼付】!G248</f>
        <v>2668</v>
      </c>
      <c r="L249" s="4" t="str">
        <f>STEP①【データ貼付】!H248</f>
        <v>決</v>
      </c>
      <c r="M249" s="4" t="str">
        <f>STEP①【データ貼付】!I248</f>
        <v>興部高</v>
      </c>
      <c r="N249" s="4">
        <f>STEP①【データ貼付】!J248</f>
        <v>2</v>
      </c>
      <c r="O249" s="4">
        <f>STEP①【データ貼付】!K248</f>
        <v>0</v>
      </c>
    </row>
    <row r="250" spans="1:15" hidden="1" x14ac:dyDescent="0.15">
      <c r="A250" s="4">
        <v>248</v>
      </c>
      <c r="B250" s="4" t="str">
        <f t="shared" si="6"/>
        <v>高校女子円盤投11</v>
      </c>
      <c r="C250" s="4" t="str">
        <f>J250&amp;COUNTIF($J$3:J250,J250)</f>
        <v>小山理子2</v>
      </c>
      <c r="D250" s="4" t="str">
        <f>STEP①【データ貼付】!D249&amp;STEP①【データ貼付】!E249</f>
        <v>高校女子円盤投</v>
      </c>
      <c r="E250" s="48">
        <f>STEP①【データ貼付】!G249+ROW()/1000000</f>
        <v>1933.0002500000001</v>
      </c>
      <c r="F250" s="4">
        <f t="shared" si="7"/>
        <v>11</v>
      </c>
      <c r="G250" s="4" t="str">
        <f>STEP①【データ貼付】!A249</f>
        <v>記録会第２戦</v>
      </c>
      <c r="H250" s="4" t="str">
        <f>STEP①【データ貼付】!B249</f>
        <v>網走</v>
      </c>
      <c r="I250" s="4">
        <f>STEP①【データ貼付】!C249</f>
        <v>44399</v>
      </c>
      <c r="J250" s="4" t="str">
        <f>STEP①【データ貼付】!F249</f>
        <v>小山理子</v>
      </c>
      <c r="K250" s="47">
        <f>STEP①【データ貼付】!G249</f>
        <v>1933</v>
      </c>
      <c r="L250" s="4" t="str">
        <f>STEP①【データ貼付】!H249</f>
        <v>決</v>
      </c>
      <c r="M250" s="4" t="str">
        <f>STEP①【データ貼付】!I249</f>
        <v>興部高</v>
      </c>
      <c r="N250" s="4">
        <f>STEP①【データ貼付】!J249</f>
        <v>2</v>
      </c>
      <c r="O250" s="4">
        <f>STEP①【データ貼付】!K249</f>
        <v>0</v>
      </c>
    </row>
    <row r="251" spans="1:15" hidden="1" x14ac:dyDescent="0.15">
      <c r="A251" s="4">
        <v>249</v>
      </c>
      <c r="B251" s="4" t="str">
        <f t="shared" si="6"/>
        <v>高校女子走幅跳19</v>
      </c>
      <c r="C251" s="4" t="str">
        <f>J251&amp;COUNTIF($J$3:J251,J251)</f>
        <v>小山理子3</v>
      </c>
      <c r="D251" s="4" t="str">
        <f>STEP①【データ貼付】!D250&amp;STEP①【データ貼付】!E250</f>
        <v>高校女子走幅跳</v>
      </c>
      <c r="E251" s="48">
        <f>STEP①【データ貼付】!G250+ROW()/1000000</f>
        <v>400.00025099999999</v>
      </c>
      <c r="F251" s="4">
        <f t="shared" si="7"/>
        <v>19</v>
      </c>
      <c r="G251" s="4" t="str">
        <f>STEP①【データ貼付】!A250</f>
        <v>選手権</v>
      </c>
      <c r="H251" s="4" t="str">
        <f>STEP①【データ貼付】!B250</f>
        <v>北見</v>
      </c>
      <c r="I251" s="4">
        <f>STEP①【データ貼付】!C250</f>
        <v>44325</v>
      </c>
      <c r="J251" s="4" t="str">
        <f>STEP①【データ貼付】!F250</f>
        <v>小山理子</v>
      </c>
      <c r="K251" s="47">
        <f>STEP①【データ貼付】!G250</f>
        <v>400</v>
      </c>
      <c r="L251" s="4" t="str">
        <f>STEP①【データ貼付】!H250</f>
        <v>決</v>
      </c>
      <c r="M251" s="4" t="str">
        <f>STEP①【データ貼付】!I250</f>
        <v>興部高</v>
      </c>
      <c r="N251" s="4">
        <f>STEP①【データ貼付】!J250</f>
        <v>2</v>
      </c>
      <c r="O251" s="4">
        <f>STEP①【データ貼付】!K250</f>
        <v>-0.7</v>
      </c>
    </row>
    <row r="252" spans="1:15" hidden="1" x14ac:dyDescent="0.15">
      <c r="A252" s="4">
        <v>250</v>
      </c>
      <c r="B252" s="4" t="str">
        <f t="shared" si="6"/>
        <v>高校男子やり投8</v>
      </c>
      <c r="C252" s="4" t="str">
        <f>J252&amp;COUNTIF($J$3:J252,J252)</f>
        <v>小助川智博1</v>
      </c>
      <c r="D252" s="4" t="str">
        <f>STEP①【データ貼付】!D251&amp;STEP①【データ貼付】!E251</f>
        <v>高校男子やり投</v>
      </c>
      <c r="E252" s="48">
        <f>STEP①【データ貼付】!G251+ROW()/1000000</f>
        <v>4222.0002519999998</v>
      </c>
      <c r="F252" s="4">
        <f t="shared" si="7"/>
        <v>8</v>
      </c>
      <c r="G252" s="4" t="str">
        <f>STEP①【データ貼付】!A251</f>
        <v>選手権</v>
      </c>
      <c r="H252" s="4" t="str">
        <f>STEP①【データ貼付】!B251</f>
        <v>北見</v>
      </c>
      <c r="I252" s="4">
        <f>STEP①【データ貼付】!C251</f>
        <v>44324</v>
      </c>
      <c r="J252" s="4" t="str">
        <f>STEP①【データ貼付】!F251</f>
        <v>小助川智博</v>
      </c>
      <c r="K252" s="47">
        <f>STEP①【データ貼付】!G251</f>
        <v>4222</v>
      </c>
      <c r="L252" s="4" t="str">
        <f>STEP①【データ貼付】!H251</f>
        <v>決</v>
      </c>
      <c r="M252" s="4" t="str">
        <f>STEP①【データ貼付】!I251</f>
        <v>紋別高</v>
      </c>
      <c r="N252" s="4">
        <f>STEP①【データ貼付】!J251</f>
        <v>1</v>
      </c>
      <c r="O252" s="4">
        <f>STEP①【データ貼付】!K251</f>
        <v>0</v>
      </c>
    </row>
    <row r="253" spans="1:15" hidden="1" x14ac:dyDescent="0.15">
      <c r="A253" s="4">
        <v>251</v>
      </c>
      <c r="B253" s="4" t="str">
        <f t="shared" si="6"/>
        <v>高校男子円盤投15</v>
      </c>
      <c r="C253" s="4" t="str">
        <f>J253&amp;COUNTIF($J$3:J253,J253)</f>
        <v>小助川智博2</v>
      </c>
      <c r="D253" s="4" t="str">
        <f>STEP①【データ貼付】!D252&amp;STEP①【データ貼付】!E252</f>
        <v>高校男子円盤投</v>
      </c>
      <c r="E253" s="48">
        <f>STEP①【データ貼付】!G252+ROW()/1000000</f>
        <v>2571.0002530000002</v>
      </c>
      <c r="F253" s="4">
        <f t="shared" si="7"/>
        <v>15</v>
      </c>
      <c r="G253" s="4" t="str">
        <f>STEP①【データ貼付】!A252</f>
        <v>高体連ｵﾎｰﾂｸ新人</v>
      </c>
      <c r="H253" s="4" t="str">
        <f>STEP①【データ貼付】!B252</f>
        <v>網走</v>
      </c>
      <c r="I253" s="4">
        <f>STEP①【データ貼付】!C252</f>
        <v>44429</v>
      </c>
      <c r="J253" s="4" t="str">
        <f>STEP①【データ貼付】!F252</f>
        <v>小助川智博</v>
      </c>
      <c r="K253" s="47">
        <f>STEP①【データ貼付】!G252</f>
        <v>2571</v>
      </c>
      <c r="L253" s="4" t="str">
        <f>STEP①【データ貼付】!H252</f>
        <v>決</v>
      </c>
      <c r="M253" s="4" t="str">
        <f>STEP①【データ貼付】!I252</f>
        <v>紋別高</v>
      </c>
      <c r="N253" s="4">
        <f>STEP①【データ貼付】!J252</f>
        <v>1</v>
      </c>
      <c r="O253" s="4">
        <f>STEP①【データ貼付】!K252</f>
        <v>0</v>
      </c>
    </row>
    <row r="254" spans="1:15" hidden="1" x14ac:dyDescent="0.15">
      <c r="A254" s="4">
        <v>252</v>
      </c>
      <c r="B254" s="4" t="str">
        <f t="shared" si="6"/>
        <v>中学女子砲丸投7</v>
      </c>
      <c r="C254" s="4" t="str">
        <f>J254&amp;COUNTIF($J$3:J254,J254)</f>
        <v>小沼奈月1</v>
      </c>
      <c r="D254" s="4" t="str">
        <f>STEP①【データ貼付】!D253&amp;STEP①【データ貼付】!E253</f>
        <v>中学女子砲丸投</v>
      </c>
      <c r="E254" s="48">
        <f>STEP①【データ貼付】!G253+ROW()/1000000</f>
        <v>908.00025400000004</v>
      </c>
      <c r="F254" s="4">
        <f t="shared" si="7"/>
        <v>7</v>
      </c>
      <c r="G254" s="4" t="str">
        <f>STEP①【データ貼付】!A253</f>
        <v>通信陸上</v>
      </c>
      <c r="H254" s="4" t="str">
        <f>STEP①【データ貼付】!B253</f>
        <v>網走</v>
      </c>
      <c r="I254" s="4">
        <f>STEP①【データ貼付】!C253</f>
        <v>44374</v>
      </c>
      <c r="J254" s="4" t="str">
        <f>STEP①【データ貼付】!F253</f>
        <v>小沼奈月</v>
      </c>
      <c r="K254" s="47">
        <f>STEP①【データ貼付】!G253</f>
        <v>908</v>
      </c>
      <c r="L254" s="4" t="str">
        <f>STEP①【データ貼付】!H253</f>
        <v>決</v>
      </c>
      <c r="M254" s="4" t="str">
        <f>STEP①【データ貼付】!I253</f>
        <v>網走第二中</v>
      </c>
      <c r="N254" s="4">
        <f>STEP①【データ貼付】!J253</f>
        <v>3</v>
      </c>
      <c r="O254" s="4">
        <f>STEP①【データ貼付】!K253</f>
        <v>0</v>
      </c>
    </row>
    <row r="255" spans="1:15" hidden="1" x14ac:dyDescent="0.15">
      <c r="A255" s="4">
        <v>253</v>
      </c>
      <c r="B255" s="4" t="str">
        <f t="shared" si="6"/>
        <v>高校女子ハンマー投11</v>
      </c>
      <c r="C255" s="4" t="str">
        <f>J255&amp;COUNTIF($J$3:J255,J255)</f>
        <v>小谷渉悟1</v>
      </c>
      <c r="D255" s="4" t="str">
        <f>STEP①【データ貼付】!D254&amp;STEP①【データ貼付】!E254</f>
        <v>高校女子ハンマー投</v>
      </c>
      <c r="E255" s="48">
        <f>STEP①【データ貼付】!G254+ROW()/1000000</f>
        <v>872.00025500000004</v>
      </c>
      <c r="F255" s="4">
        <f t="shared" si="7"/>
        <v>11</v>
      </c>
      <c r="G255" s="4" t="str">
        <f>STEP①【データ貼付】!A254</f>
        <v>美幌記録会</v>
      </c>
      <c r="H255" s="4" t="str">
        <f>STEP①【データ貼付】!B254</f>
        <v>美幌</v>
      </c>
      <c r="I255" s="4">
        <f>STEP①【データ貼付】!C254</f>
        <v>44472</v>
      </c>
      <c r="J255" s="4" t="str">
        <f>STEP①【データ貼付】!F254</f>
        <v>小谷渉悟</v>
      </c>
      <c r="K255" s="47">
        <f>STEP①【データ貼付】!G254</f>
        <v>872</v>
      </c>
      <c r="L255" s="4" t="str">
        <f>STEP①【データ貼付】!H254</f>
        <v>決</v>
      </c>
      <c r="M255" s="4" t="str">
        <f>STEP①【データ貼付】!I254</f>
        <v>美幌RC</v>
      </c>
      <c r="N255" s="4">
        <f>STEP①【データ貼付】!J254</f>
        <v>1</v>
      </c>
      <c r="O255" s="4">
        <f>STEP①【データ貼付】!K254</f>
        <v>0</v>
      </c>
    </row>
    <row r="256" spans="1:15" hidden="1" x14ac:dyDescent="0.15">
      <c r="A256" s="4">
        <v>254</v>
      </c>
      <c r="B256" s="4" t="str">
        <f t="shared" si="6"/>
        <v>中学男子ｼﾞｬﾍﾞﾘｯｸｽﾛｰ23</v>
      </c>
      <c r="C256" s="4" t="str">
        <f>J256&amp;COUNTIF($J$3:J256,J256)</f>
        <v>小田琉芽1</v>
      </c>
      <c r="D256" s="4" t="str">
        <f>STEP①【データ貼付】!D255&amp;STEP①【データ貼付】!E255</f>
        <v>中学男子ｼﾞｬﾍﾞﾘｯｸｽﾛｰ</v>
      </c>
      <c r="E256" s="48">
        <f>STEP①【データ貼付】!G255+ROW()/1000000</f>
        <v>2099.0002559999998</v>
      </c>
      <c r="F256" s="4">
        <f t="shared" si="7"/>
        <v>23</v>
      </c>
      <c r="G256" s="4" t="str">
        <f>STEP①【データ貼付】!A255</f>
        <v>中学校新人</v>
      </c>
      <c r="H256" s="4" t="str">
        <f>STEP①【データ貼付】!B255</f>
        <v>北見</v>
      </c>
      <c r="I256" s="4">
        <f>STEP①【データ貼付】!C255</f>
        <v>44430</v>
      </c>
      <c r="J256" s="4" t="str">
        <f>STEP①【データ貼付】!F255</f>
        <v>小田琉芽</v>
      </c>
      <c r="K256" s="47">
        <f>STEP①【データ貼付】!G255</f>
        <v>2099</v>
      </c>
      <c r="L256" s="4" t="str">
        <f>STEP①【データ貼付】!H255</f>
        <v>決</v>
      </c>
      <c r="M256" s="4" t="str">
        <f>STEP①【データ貼付】!I255</f>
        <v>遠軽中</v>
      </c>
      <c r="N256" s="4">
        <f>STEP①【データ貼付】!J255</f>
        <v>1</v>
      </c>
      <c r="O256" s="4">
        <f>STEP①【データ貼付】!K255</f>
        <v>0</v>
      </c>
    </row>
    <row r="257" spans="1:15" hidden="1" x14ac:dyDescent="0.15">
      <c r="A257" s="4">
        <v>255</v>
      </c>
      <c r="B257" s="4" t="str">
        <f t="shared" si="6"/>
        <v>小学男子ハンマー投7</v>
      </c>
      <c r="C257" s="4" t="str">
        <f>J257&amp;COUNTIF($J$3:J257,J257)</f>
        <v>小畠正宗1</v>
      </c>
      <c r="D257" s="4" t="str">
        <f>STEP①【データ貼付】!D256&amp;STEP①【データ貼付】!E256</f>
        <v>小学男子ハンマー投</v>
      </c>
      <c r="E257" s="48">
        <f>STEP①【データ貼付】!G256+ROW()/1000000</f>
        <v>3887.0002570000001</v>
      </c>
      <c r="F257" s="4">
        <f t="shared" si="7"/>
        <v>7</v>
      </c>
      <c r="G257" s="4" t="str">
        <f>STEP①【データ貼付】!A256</f>
        <v>美幌記録会</v>
      </c>
      <c r="H257" s="4" t="str">
        <f>STEP①【データ貼付】!B256</f>
        <v>美幌</v>
      </c>
      <c r="I257" s="4">
        <f>STEP①【データ貼付】!C256</f>
        <v>44472</v>
      </c>
      <c r="J257" s="4" t="str">
        <f>STEP①【データ貼付】!F256</f>
        <v>小畠正宗</v>
      </c>
      <c r="K257" s="47">
        <f>STEP①【データ貼付】!G256</f>
        <v>3887</v>
      </c>
      <c r="L257" s="4" t="str">
        <f>STEP①【データ貼付】!H256</f>
        <v>決</v>
      </c>
      <c r="M257" s="4" t="str">
        <f>STEP①【データ貼付】!I256</f>
        <v>ｵﾎｰﾂｸｷｯｽﾞ</v>
      </c>
      <c r="N257" s="4">
        <f>STEP①【データ貼付】!J256</f>
        <v>6</v>
      </c>
      <c r="O257" s="4">
        <f>STEP①【データ貼付】!K256</f>
        <v>0</v>
      </c>
    </row>
    <row r="258" spans="1:15" hidden="1" x14ac:dyDescent="0.15">
      <c r="A258" s="4">
        <v>256</v>
      </c>
      <c r="B258" s="4" t="str">
        <f t="shared" si="6"/>
        <v>中学男子走幅跳26</v>
      </c>
      <c r="C258" s="4" t="str">
        <f>J258&amp;COUNTIF($J$3:J258,J258)</f>
        <v>小番蒼太1</v>
      </c>
      <c r="D258" s="4" t="str">
        <f>STEP①【データ貼付】!D257&amp;STEP①【データ貼付】!E257</f>
        <v>中学男子走幅跳</v>
      </c>
      <c r="E258" s="48">
        <f>STEP①【データ貼付】!G257+ROW()/1000000</f>
        <v>469.00025799999997</v>
      </c>
      <c r="F258" s="4">
        <f t="shared" si="7"/>
        <v>26</v>
      </c>
      <c r="G258" s="4" t="str">
        <f>STEP①【データ貼付】!A257</f>
        <v>中体連</v>
      </c>
      <c r="H258" s="4" t="str">
        <f>STEP①【データ貼付】!B257</f>
        <v>北見</v>
      </c>
      <c r="I258" s="4">
        <f>STEP①【データ貼付】!C257</f>
        <v>44358</v>
      </c>
      <c r="J258" s="4" t="str">
        <f>STEP①【データ貼付】!F257</f>
        <v>小番蒼太</v>
      </c>
      <c r="K258" s="47">
        <f>STEP①【データ貼付】!G257</f>
        <v>469</v>
      </c>
      <c r="L258" s="4" t="str">
        <f>STEP①【データ貼付】!H257</f>
        <v>決</v>
      </c>
      <c r="M258" s="4" t="str">
        <f>STEP①【データ貼付】!I257</f>
        <v>紋別中</v>
      </c>
      <c r="N258" s="4">
        <f>STEP①【データ貼付】!J257</f>
        <v>3</v>
      </c>
      <c r="O258" s="4">
        <f>STEP①【データ貼付】!K257</f>
        <v>1.1000000000000001</v>
      </c>
    </row>
    <row r="259" spans="1:15" hidden="1" x14ac:dyDescent="0.15">
      <c r="A259" s="4">
        <v>257</v>
      </c>
      <c r="B259" s="4" t="str">
        <f t="shared" si="6"/>
        <v>中学女子走幅跳17</v>
      </c>
      <c r="C259" s="4" t="str">
        <f>J259&amp;COUNTIF($J$3:J259,J259)</f>
        <v>小木若菜1</v>
      </c>
      <c r="D259" s="4" t="str">
        <f>STEP①【データ貼付】!D258&amp;STEP①【データ貼付】!E258</f>
        <v>中学女子走幅跳</v>
      </c>
      <c r="E259" s="48">
        <f>STEP①【データ貼付】!G258+ROW()/1000000</f>
        <v>383.00025900000003</v>
      </c>
      <c r="F259" s="4">
        <f t="shared" si="7"/>
        <v>17</v>
      </c>
      <c r="G259" s="4" t="str">
        <f>STEP①【データ貼付】!A258</f>
        <v>中体連</v>
      </c>
      <c r="H259" s="4" t="str">
        <f>STEP①【データ貼付】!B258</f>
        <v>北見</v>
      </c>
      <c r="I259" s="4">
        <f>STEP①【データ貼付】!C258</f>
        <v>44358</v>
      </c>
      <c r="J259" s="4" t="str">
        <f>STEP①【データ貼付】!F258</f>
        <v>小木若菜</v>
      </c>
      <c r="K259" s="47">
        <f>STEP①【データ貼付】!G258</f>
        <v>383</v>
      </c>
      <c r="L259" s="4" t="str">
        <f>STEP①【データ貼付】!H258</f>
        <v>決</v>
      </c>
      <c r="M259" s="4" t="str">
        <f>STEP①【データ貼付】!I258</f>
        <v>置戸中</v>
      </c>
      <c r="N259" s="4">
        <f>STEP①【データ貼付】!J258</f>
        <v>3</v>
      </c>
      <c r="O259" s="4">
        <f>STEP①【データ貼付】!K258</f>
        <v>0.5</v>
      </c>
    </row>
    <row r="260" spans="1:15" hidden="1" x14ac:dyDescent="0.15">
      <c r="A260" s="4">
        <v>258</v>
      </c>
      <c r="B260" s="4" t="str">
        <f t="shared" ref="B260:B323" si="8">D260&amp;F260</f>
        <v>高校女子走幅跳6</v>
      </c>
      <c r="C260" s="4" t="str">
        <f>J260&amp;COUNTIF($J$3:J260,J260)</f>
        <v>小野寺萌華1</v>
      </c>
      <c r="D260" s="4" t="str">
        <f>STEP①【データ貼付】!D259&amp;STEP①【データ貼付】!E259</f>
        <v>高校女子走幅跳</v>
      </c>
      <c r="E260" s="48">
        <f>STEP①【データ貼付】!G259+ROW()/1000000</f>
        <v>495.00026000000003</v>
      </c>
      <c r="F260" s="4">
        <f t="shared" ref="F260:F323" si="9">SUMPRODUCT(($D$3:$D$600=D260)*($E$3:$E$600&gt;E260))+1</f>
        <v>6</v>
      </c>
      <c r="G260" s="4" t="str">
        <f>STEP①【データ貼付】!A259</f>
        <v>高体連ｵﾎｰﾂｸ支部</v>
      </c>
      <c r="H260" s="4" t="str">
        <f>STEP①【データ貼付】!B259</f>
        <v>北見</v>
      </c>
      <c r="I260" s="4">
        <f>STEP①【データ貼付】!C259</f>
        <v>44336</v>
      </c>
      <c r="J260" s="4" t="str">
        <f>STEP①【データ貼付】!F259</f>
        <v>小野寺萌華</v>
      </c>
      <c r="K260" s="47">
        <f>STEP①【データ貼付】!G259</f>
        <v>495</v>
      </c>
      <c r="L260" s="4" t="str">
        <f>STEP①【データ貼付】!H259</f>
        <v>決</v>
      </c>
      <c r="M260" s="4" t="str">
        <f>STEP①【データ貼付】!I259</f>
        <v>網走南ヶ丘高</v>
      </c>
      <c r="N260" s="4">
        <f>STEP①【データ貼付】!J259</f>
        <v>3</v>
      </c>
      <c r="O260" s="4">
        <f>STEP①【データ貼付】!K259</f>
        <v>-1</v>
      </c>
    </row>
    <row r="261" spans="1:15" hidden="1" x14ac:dyDescent="0.15">
      <c r="A261" s="4">
        <v>259</v>
      </c>
      <c r="B261" s="4" t="str">
        <f t="shared" si="8"/>
        <v>小学男子走幅跳11</v>
      </c>
      <c r="C261" s="4" t="str">
        <f>J261&amp;COUNTIF($J$3:J261,J261)</f>
        <v>小野寺琉稀1</v>
      </c>
      <c r="D261" s="4" t="str">
        <f>STEP①【データ貼付】!D260&amp;STEP①【データ貼付】!E260</f>
        <v>小学男子走幅跳</v>
      </c>
      <c r="E261" s="48">
        <f>STEP①【データ貼付】!G260+ROW()/1000000</f>
        <v>322.00026100000002</v>
      </c>
      <c r="F261" s="4">
        <f t="shared" si="9"/>
        <v>11</v>
      </c>
      <c r="G261" s="4" t="str">
        <f>STEP①【データ貼付】!A260</f>
        <v>美幌記録会</v>
      </c>
      <c r="H261" s="4" t="str">
        <f>STEP①【データ貼付】!B260</f>
        <v>美幌</v>
      </c>
      <c r="I261" s="4">
        <f>STEP①【データ貼付】!C260</f>
        <v>44472</v>
      </c>
      <c r="J261" s="4" t="str">
        <f>STEP①【データ貼付】!F260</f>
        <v>小野寺琉稀</v>
      </c>
      <c r="K261" s="47">
        <f>STEP①【データ貼付】!G260</f>
        <v>322</v>
      </c>
      <c r="L261" s="4" t="str">
        <f>STEP①【データ貼付】!H260</f>
        <v>決</v>
      </c>
      <c r="M261" s="4" t="str">
        <f>STEP①【データ貼付】!I260</f>
        <v>ｵﾎｰﾂｸｷｯｽﾞ</v>
      </c>
      <c r="N261" s="4">
        <f>STEP①【データ貼付】!J260</f>
        <v>3</v>
      </c>
      <c r="O261" s="4">
        <f>STEP①【データ貼付】!K260</f>
        <v>0</v>
      </c>
    </row>
    <row r="262" spans="1:15" hidden="1" x14ac:dyDescent="0.15">
      <c r="A262" s="4">
        <v>260</v>
      </c>
      <c r="B262" s="4" t="str">
        <f t="shared" si="8"/>
        <v>中学男子砲丸投23</v>
      </c>
      <c r="C262" s="4" t="str">
        <f>J262&amp;COUNTIF($J$3:J262,J262)</f>
        <v>小野天嶺1</v>
      </c>
      <c r="D262" s="4" t="str">
        <f>STEP①【データ貼付】!D261&amp;STEP①【データ貼付】!E261</f>
        <v>中学男子砲丸投</v>
      </c>
      <c r="E262" s="48">
        <f>STEP①【データ貼付】!G261+ROW()/1000000</f>
        <v>739.00026200000002</v>
      </c>
      <c r="F262" s="4">
        <f t="shared" si="9"/>
        <v>23</v>
      </c>
      <c r="G262" s="4" t="str">
        <f>STEP①【データ貼付】!A261</f>
        <v>中学校新人</v>
      </c>
      <c r="H262" s="4" t="str">
        <f>STEP①【データ貼付】!B261</f>
        <v>北見</v>
      </c>
      <c r="I262" s="4">
        <f>STEP①【データ貼付】!C261</f>
        <v>44430</v>
      </c>
      <c r="J262" s="4" t="str">
        <f>STEP①【データ貼付】!F261</f>
        <v>小野天嶺</v>
      </c>
      <c r="K262" s="47">
        <f>STEP①【データ貼付】!G261</f>
        <v>739</v>
      </c>
      <c r="L262" s="4" t="str">
        <f>STEP①【データ貼付】!H261</f>
        <v>決</v>
      </c>
      <c r="M262" s="4" t="str">
        <f>STEP①【データ貼付】!I261</f>
        <v>雄武中</v>
      </c>
      <c r="N262" s="4">
        <f>STEP①【データ貼付】!J261</f>
        <v>2</v>
      </c>
      <c r="O262" s="4">
        <f>STEP①【データ貼付】!K261</f>
        <v>0</v>
      </c>
    </row>
    <row r="263" spans="1:15" hidden="1" x14ac:dyDescent="0.15">
      <c r="A263" s="4">
        <v>261</v>
      </c>
      <c r="B263" s="4" t="str">
        <f t="shared" si="8"/>
        <v>中学男子砲丸投10</v>
      </c>
      <c r="C263" s="4" t="str">
        <f>J263&amp;COUNTIF($J$3:J263,J263)</f>
        <v>小林樹生1</v>
      </c>
      <c r="D263" s="4" t="str">
        <f>STEP①【データ貼付】!D262&amp;STEP①【データ貼付】!E262</f>
        <v>中学男子砲丸投</v>
      </c>
      <c r="E263" s="48">
        <f>STEP①【データ貼付】!G262+ROW()/1000000</f>
        <v>963.00026300000002</v>
      </c>
      <c r="F263" s="4">
        <f t="shared" si="9"/>
        <v>10</v>
      </c>
      <c r="G263" s="4" t="str">
        <f>STEP①【データ貼付】!A262</f>
        <v>通信陸上</v>
      </c>
      <c r="H263" s="4" t="str">
        <f>STEP①【データ貼付】!B262</f>
        <v>網走</v>
      </c>
      <c r="I263" s="4">
        <f>STEP①【データ貼付】!C262</f>
        <v>44373</v>
      </c>
      <c r="J263" s="4" t="str">
        <f>STEP①【データ貼付】!F262</f>
        <v>小林樹生</v>
      </c>
      <c r="K263" s="47">
        <f>STEP①【データ貼付】!G262</f>
        <v>963</v>
      </c>
      <c r="L263" s="4" t="str">
        <f>STEP①【データ貼付】!H262</f>
        <v>決</v>
      </c>
      <c r="M263" s="4" t="str">
        <f>STEP①【データ貼付】!I262</f>
        <v>雄武中</v>
      </c>
      <c r="N263" s="4">
        <f>STEP①【データ貼付】!J262</f>
        <v>3</v>
      </c>
      <c r="O263" s="4">
        <f>STEP①【データ貼付】!K262</f>
        <v>0</v>
      </c>
    </row>
    <row r="264" spans="1:15" hidden="1" x14ac:dyDescent="0.15">
      <c r="A264" s="4">
        <v>262</v>
      </c>
      <c r="B264" s="4" t="str">
        <f t="shared" si="8"/>
        <v>中学女子走幅跳7</v>
      </c>
      <c r="C264" s="4" t="str">
        <f>J264&amp;COUNTIF($J$3:J264,J264)</f>
        <v>小林澪1</v>
      </c>
      <c r="D264" s="4" t="str">
        <f>STEP①【データ貼付】!D263&amp;STEP①【データ貼付】!E263</f>
        <v>中学女子走幅跳</v>
      </c>
      <c r="E264" s="48">
        <f>STEP①【データ貼付】!G263+ROW()/1000000</f>
        <v>447.00026400000002</v>
      </c>
      <c r="F264" s="4">
        <f t="shared" si="9"/>
        <v>7</v>
      </c>
      <c r="G264" s="4" t="str">
        <f>STEP①【データ貼付】!A263</f>
        <v>記録会第２戦</v>
      </c>
      <c r="H264" s="4" t="str">
        <f>STEP①【データ貼付】!B263</f>
        <v>網走</v>
      </c>
      <c r="I264" s="4">
        <f>STEP①【データ貼付】!C263</f>
        <v>44394</v>
      </c>
      <c r="J264" s="4" t="str">
        <f>STEP①【データ貼付】!F263</f>
        <v>小林澪</v>
      </c>
      <c r="K264" s="47">
        <f>STEP①【データ貼付】!G263</f>
        <v>447</v>
      </c>
      <c r="L264" s="4" t="str">
        <f>STEP①【データ貼付】!H263</f>
        <v>決</v>
      </c>
      <c r="M264" s="4" t="str">
        <f>STEP①【データ貼付】!I263</f>
        <v>斜里中</v>
      </c>
      <c r="N264" s="4">
        <f>STEP①【データ貼付】!J263</f>
        <v>3</v>
      </c>
      <c r="O264" s="4">
        <f>STEP①【データ貼付】!K263</f>
        <v>1.6</v>
      </c>
    </row>
    <row r="265" spans="1:15" hidden="1" x14ac:dyDescent="0.15">
      <c r="A265" s="4">
        <v>263</v>
      </c>
      <c r="B265" s="4" t="str">
        <f t="shared" si="8"/>
        <v>中学男子砲丸投30</v>
      </c>
      <c r="C265" s="4" t="str">
        <f>J265&amp;COUNTIF($J$3:J265,J265)</f>
        <v>松井凌雅1</v>
      </c>
      <c r="D265" s="4" t="str">
        <f>STEP①【データ貼付】!D264&amp;STEP①【データ貼付】!E264</f>
        <v>中学男子砲丸投</v>
      </c>
      <c r="E265" s="48">
        <f>STEP①【データ貼付】!G264+ROW()/1000000</f>
        <v>628.00026500000001</v>
      </c>
      <c r="F265" s="4">
        <f t="shared" si="9"/>
        <v>30</v>
      </c>
      <c r="G265" s="4" t="str">
        <f>STEP①【データ貼付】!A264</f>
        <v>中体連</v>
      </c>
      <c r="H265" s="4" t="str">
        <f>STEP①【データ貼付】!B264</f>
        <v>北見</v>
      </c>
      <c r="I265" s="4">
        <f>STEP①【データ貼付】!C264</f>
        <v>44358</v>
      </c>
      <c r="J265" s="4" t="str">
        <f>STEP①【データ貼付】!F264</f>
        <v>松井凌雅</v>
      </c>
      <c r="K265" s="47">
        <f>STEP①【データ貼付】!G264</f>
        <v>628</v>
      </c>
      <c r="L265" s="4" t="str">
        <f>STEP①【データ貼付】!H264</f>
        <v>決</v>
      </c>
      <c r="M265" s="4" t="str">
        <f>STEP①【データ貼付】!I264</f>
        <v>北見東陵中</v>
      </c>
      <c r="N265" s="4">
        <f>STEP①【データ貼付】!J264</f>
        <v>3</v>
      </c>
      <c r="O265" s="4">
        <f>STEP①【データ貼付】!K264</f>
        <v>0</v>
      </c>
    </row>
    <row r="266" spans="1:15" hidden="1" x14ac:dyDescent="0.15">
      <c r="A266" s="4">
        <v>264</v>
      </c>
      <c r="B266" s="4" t="str">
        <f t="shared" si="8"/>
        <v>高校男子やり投20</v>
      </c>
      <c r="C266" s="4" t="str">
        <f>J266&amp;COUNTIF($J$3:J266,J266)</f>
        <v>松原由樹1</v>
      </c>
      <c r="D266" s="4" t="str">
        <f>STEP①【データ貼付】!D265&amp;STEP①【データ貼付】!E265</f>
        <v>高校男子やり投</v>
      </c>
      <c r="E266" s="48">
        <f>STEP①【データ貼付】!G265+ROW()/1000000</f>
        <v>3238.000266</v>
      </c>
      <c r="F266" s="4">
        <f t="shared" si="9"/>
        <v>20</v>
      </c>
      <c r="G266" s="4" t="str">
        <f>STEP①【データ貼付】!A265</f>
        <v>記録会第３戦</v>
      </c>
      <c r="H266" s="4" t="str">
        <f>STEP①【データ貼付】!B265</f>
        <v>北見</v>
      </c>
      <c r="I266" s="4">
        <f>STEP①【データ貼付】!C265</f>
        <v>44417</v>
      </c>
      <c r="J266" s="4" t="str">
        <f>STEP①【データ貼付】!F265</f>
        <v>松原由樹</v>
      </c>
      <c r="K266" s="47">
        <f>STEP①【データ貼付】!G265</f>
        <v>3238</v>
      </c>
      <c r="L266" s="4" t="str">
        <f>STEP①【データ貼付】!H265</f>
        <v>決</v>
      </c>
      <c r="M266" s="4" t="str">
        <f>STEP①【データ貼付】!I265</f>
        <v>紋別高</v>
      </c>
      <c r="N266" s="4">
        <f>STEP①【データ貼付】!J265</f>
        <v>1</v>
      </c>
      <c r="O266" s="4">
        <f>STEP①【データ貼付】!K265</f>
        <v>0</v>
      </c>
    </row>
    <row r="267" spans="1:15" hidden="1" x14ac:dyDescent="0.15">
      <c r="A267" s="4">
        <v>265</v>
      </c>
      <c r="B267" s="4" t="str">
        <f t="shared" si="8"/>
        <v>高校男子砲丸投18</v>
      </c>
      <c r="C267" s="4" t="str">
        <f>J267&amp;COUNTIF($J$3:J267,J267)</f>
        <v>松原由樹2</v>
      </c>
      <c r="D267" s="4" t="str">
        <f>STEP①【データ貼付】!D266&amp;STEP①【データ貼付】!E266</f>
        <v>高校男子砲丸投</v>
      </c>
      <c r="E267" s="48">
        <f>STEP①【データ貼付】!G266+ROW()/1000000</f>
        <v>876.00026700000001</v>
      </c>
      <c r="F267" s="4">
        <f t="shared" si="9"/>
        <v>18</v>
      </c>
      <c r="G267" s="4" t="str">
        <f>STEP①【データ貼付】!A266</f>
        <v>高体連ｵﾎｰﾂｸ支部</v>
      </c>
      <c r="H267" s="4" t="str">
        <f>STEP①【データ貼付】!B266</f>
        <v>網走</v>
      </c>
      <c r="I267" s="4">
        <f>STEP①【データ貼付】!C266</f>
        <v>44428</v>
      </c>
      <c r="J267" s="4" t="str">
        <f>STEP①【データ貼付】!F266</f>
        <v>松原由樹</v>
      </c>
      <c r="K267" s="47">
        <f>STEP①【データ貼付】!G266</f>
        <v>876</v>
      </c>
      <c r="L267" s="4" t="str">
        <f>STEP①【データ貼付】!H266</f>
        <v>決</v>
      </c>
      <c r="M267" s="4" t="str">
        <f>STEP①【データ貼付】!I266</f>
        <v>紋別高</v>
      </c>
      <c r="N267" s="4">
        <f>STEP①【データ貼付】!J266</f>
        <v>1</v>
      </c>
      <c r="O267" s="4">
        <f>STEP①【データ貼付】!K266</f>
        <v>0</v>
      </c>
    </row>
    <row r="268" spans="1:15" hidden="1" x14ac:dyDescent="0.15">
      <c r="A268" s="4">
        <v>266</v>
      </c>
      <c r="B268" s="4" t="str">
        <f t="shared" si="8"/>
        <v>中学男子ｼﾞｬﾍﾞﾘｯｸｽﾛｰ16</v>
      </c>
      <c r="C268" s="4" t="str">
        <f>J268&amp;COUNTIF($J$3:J268,J268)</f>
        <v>松田陽向太1</v>
      </c>
      <c r="D268" s="4" t="str">
        <f>STEP①【データ貼付】!D267&amp;STEP①【データ貼付】!E267</f>
        <v>中学男子ｼﾞｬﾍﾞﾘｯｸｽﾛｰ</v>
      </c>
      <c r="E268" s="48">
        <f>STEP①【データ貼付】!G267+ROW()/1000000</f>
        <v>2879.0002679999998</v>
      </c>
      <c r="F268" s="4">
        <f t="shared" si="9"/>
        <v>16</v>
      </c>
      <c r="G268" s="4" t="str">
        <f>STEP①【データ貼付】!A267</f>
        <v>通信陸上</v>
      </c>
      <c r="H268" s="4" t="str">
        <f>STEP①【データ貼付】!B267</f>
        <v>網走</v>
      </c>
      <c r="I268" s="4">
        <f>STEP①【データ貼付】!C267</f>
        <v>44374</v>
      </c>
      <c r="J268" s="4" t="str">
        <f>STEP①【データ貼付】!F267</f>
        <v>松田陽向太</v>
      </c>
      <c r="K268" s="47">
        <f>STEP①【データ貼付】!G267</f>
        <v>2879</v>
      </c>
      <c r="L268" s="4" t="str">
        <f>STEP①【データ貼付】!H267</f>
        <v>決</v>
      </c>
      <c r="M268" s="4" t="str">
        <f>STEP①【データ貼付】!I267</f>
        <v>北見東陵中</v>
      </c>
      <c r="N268" s="4">
        <f>STEP①【データ貼付】!J267</f>
        <v>3</v>
      </c>
      <c r="O268" s="4">
        <f>STEP①【データ貼付】!K267</f>
        <v>0</v>
      </c>
    </row>
    <row r="269" spans="1:15" hidden="1" x14ac:dyDescent="0.15">
      <c r="A269" s="4">
        <v>267</v>
      </c>
      <c r="B269" s="4" t="str">
        <f t="shared" si="8"/>
        <v>中学男子砲丸投12</v>
      </c>
      <c r="C269" s="4" t="str">
        <f>J269&amp;COUNTIF($J$3:J269,J269)</f>
        <v>松田陽向太2</v>
      </c>
      <c r="D269" s="4" t="str">
        <f>STEP①【データ貼付】!D268&amp;STEP①【データ貼付】!E268</f>
        <v>中学男子砲丸投</v>
      </c>
      <c r="E269" s="48">
        <f>STEP①【データ貼付】!G268+ROW()/1000000</f>
        <v>906.000269</v>
      </c>
      <c r="F269" s="4">
        <f t="shared" si="9"/>
        <v>12</v>
      </c>
      <c r="G269" s="4" t="str">
        <f>STEP①【データ貼付】!A268</f>
        <v>記録会第２戦</v>
      </c>
      <c r="H269" s="4" t="str">
        <f>STEP①【データ貼付】!B268</f>
        <v>網走</v>
      </c>
      <c r="I269" s="4">
        <f>STEP①【データ貼付】!C268</f>
        <v>44394</v>
      </c>
      <c r="J269" s="4" t="str">
        <f>STEP①【データ貼付】!F268</f>
        <v>松田陽向太</v>
      </c>
      <c r="K269" s="47">
        <f>STEP①【データ貼付】!G268</f>
        <v>906</v>
      </c>
      <c r="L269" s="4" t="str">
        <f>STEP①【データ貼付】!H268</f>
        <v>決</v>
      </c>
      <c r="M269" s="4" t="str">
        <f>STEP①【データ貼付】!I268</f>
        <v>北見東陵中</v>
      </c>
      <c r="N269" s="4">
        <f>STEP①【データ貼付】!J268</f>
        <v>3</v>
      </c>
      <c r="O269" s="4">
        <f>STEP①【データ貼付】!K268</f>
        <v>0</v>
      </c>
    </row>
    <row r="270" spans="1:15" hidden="1" x14ac:dyDescent="0.15">
      <c r="A270" s="4">
        <v>268</v>
      </c>
      <c r="B270" s="4" t="str">
        <f t="shared" si="8"/>
        <v>一般男子走幅跳6</v>
      </c>
      <c r="C270" s="4" t="str">
        <f>J270&amp;COUNTIF($J$3:J270,J270)</f>
        <v>松田侑也1</v>
      </c>
      <c r="D270" s="4" t="str">
        <f>STEP①【データ貼付】!D269&amp;STEP①【データ貼付】!E269</f>
        <v>一般男子走幅跳</v>
      </c>
      <c r="E270" s="48">
        <f>STEP①【データ貼付】!G269+ROW()/1000000</f>
        <v>560.00027</v>
      </c>
      <c r="F270" s="4">
        <f t="shared" si="9"/>
        <v>6</v>
      </c>
      <c r="G270" s="4" t="str">
        <f>STEP①【データ貼付】!A269</f>
        <v>記録会第２戦</v>
      </c>
      <c r="H270" s="4" t="str">
        <f>STEP①【データ貼付】!B269</f>
        <v>網走</v>
      </c>
      <c r="I270" s="4">
        <f>STEP①【データ貼付】!C269</f>
        <v>44399</v>
      </c>
      <c r="J270" s="4" t="str">
        <f>STEP①【データ貼付】!F269</f>
        <v>松田侑也</v>
      </c>
      <c r="K270" s="47">
        <f>STEP①【データ貼付】!G269</f>
        <v>560</v>
      </c>
      <c r="L270" s="4" t="str">
        <f>STEP①【データ貼付】!H269</f>
        <v>決</v>
      </c>
      <c r="M270" s="4" t="str">
        <f>STEP①【データ貼付】!I269</f>
        <v>北見工大</v>
      </c>
      <c r="N270" s="4" t="str">
        <f>STEP①【データ貼付】!J269</f>
        <v>般</v>
      </c>
      <c r="O270" s="4">
        <f>STEP①【データ貼付】!K269</f>
        <v>1.4</v>
      </c>
    </row>
    <row r="271" spans="1:15" hidden="1" x14ac:dyDescent="0.15">
      <c r="A271" s="4">
        <v>269</v>
      </c>
      <c r="B271" s="4" t="str">
        <f t="shared" si="8"/>
        <v>高校男子やり投31</v>
      </c>
      <c r="C271" s="4" t="str">
        <f>J271&amp;COUNTIF($J$3:J271,J271)</f>
        <v>松本亮介1</v>
      </c>
      <c r="D271" s="4" t="str">
        <f>STEP①【データ貼付】!D270&amp;STEP①【データ貼付】!E270</f>
        <v>高校男子やり投</v>
      </c>
      <c r="E271" s="48">
        <f>STEP①【データ貼付】!G270+ROW()/1000000</f>
        <v>2226.0002709999999</v>
      </c>
      <c r="F271" s="4">
        <f t="shared" si="9"/>
        <v>31</v>
      </c>
      <c r="G271" s="4" t="str">
        <f>STEP①【データ貼付】!A270</f>
        <v>秋季陸上</v>
      </c>
      <c r="H271" s="4" t="str">
        <f>STEP①【データ貼付】!B270</f>
        <v>網走</v>
      </c>
      <c r="I271" s="4">
        <f>STEP①【データ貼付】!C270</f>
        <v>44478</v>
      </c>
      <c r="J271" s="4" t="str">
        <f>STEP①【データ貼付】!F270</f>
        <v>松本亮介</v>
      </c>
      <c r="K271" s="47">
        <f>STEP①【データ貼付】!G270</f>
        <v>2226</v>
      </c>
      <c r="L271" s="4" t="str">
        <f>STEP①【データ貼付】!H270</f>
        <v>決</v>
      </c>
      <c r="M271" s="4" t="str">
        <f>STEP①【データ貼付】!I270</f>
        <v>北見緑陵高</v>
      </c>
      <c r="N271" s="4">
        <f>STEP①【データ貼付】!J270</f>
        <v>1</v>
      </c>
      <c r="O271" s="4">
        <f>STEP①【データ貼付】!K270</f>
        <v>0</v>
      </c>
    </row>
    <row r="272" spans="1:15" hidden="1" x14ac:dyDescent="0.15">
      <c r="A272" s="4">
        <v>270</v>
      </c>
      <c r="B272" s="4" t="str">
        <f t="shared" si="8"/>
        <v>高校男子円盤投29</v>
      </c>
      <c r="C272" s="4" t="str">
        <f>J272&amp;COUNTIF($J$3:J272,J272)</f>
        <v>松澤悠斗1</v>
      </c>
      <c r="D272" s="4" t="str">
        <f>STEP①【データ貼付】!D271&amp;STEP①【データ貼付】!E271</f>
        <v>高校男子円盤投</v>
      </c>
      <c r="E272" s="48">
        <f>STEP①【データ貼付】!G271+ROW()/1000000</f>
        <v>2037.000272</v>
      </c>
      <c r="F272" s="4">
        <f t="shared" si="9"/>
        <v>29</v>
      </c>
      <c r="G272" s="4" t="str">
        <f>STEP①【データ貼付】!A271</f>
        <v>秋季陸上</v>
      </c>
      <c r="H272" s="4" t="str">
        <f>STEP①【データ貼付】!B271</f>
        <v>網走</v>
      </c>
      <c r="I272" s="4">
        <f>STEP①【データ貼付】!C271</f>
        <v>44479</v>
      </c>
      <c r="J272" s="4" t="str">
        <f>STEP①【データ貼付】!F271</f>
        <v>松澤悠斗</v>
      </c>
      <c r="K272" s="47">
        <f>STEP①【データ貼付】!G271</f>
        <v>2037</v>
      </c>
      <c r="L272" s="4" t="str">
        <f>STEP①【データ貼付】!H271</f>
        <v>決</v>
      </c>
      <c r="M272" s="4" t="str">
        <f>STEP①【データ貼付】!I271</f>
        <v>日体大附属高</v>
      </c>
      <c r="N272" s="4">
        <f>STEP①【データ貼付】!J271</f>
        <v>2</v>
      </c>
      <c r="O272" s="4">
        <f>STEP①【データ貼付】!K271</f>
        <v>0</v>
      </c>
    </row>
    <row r="273" spans="1:15" hidden="1" x14ac:dyDescent="0.15">
      <c r="A273" s="4">
        <v>271</v>
      </c>
      <c r="B273" s="4" t="str">
        <f t="shared" si="8"/>
        <v>高校男子やり投34</v>
      </c>
      <c r="C273" s="4" t="str">
        <f>J273&amp;COUNTIF($J$3:J273,J273)</f>
        <v>上伊澤渉1</v>
      </c>
      <c r="D273" s="4" t="str">
        <f>STEP①【データ貼付】!D272&amp;STEP①【データ貼付】!E272</f>
        <v>高校男子やり投</v>
      </c>
      <c r="E273" s="48">
        <f>STEP①【データ貼付】!G272+ROW()/1000000</f>
        <v>2043.0002730000001</v>
      </c>
      <c r="F273" s="4">
        <f t="shared" si="9"/>
        <v>34</v>
      </c>
      <c r="G273" s="4" t="str">
        <f>STEP①【データ貼付】!A272</f>
        <v>高体連ｵﾎｰﾂｸ支部</v>
      </c>
      <c r="H273" s="4" t="str">
        <f>STEP①【データ貼付】!B272</f>
        <v>網走</v>
      </c>
      <c r="I273" s="4">
        <f>STEP①【データ貼付】!C272</f>
        <v>44428</v>
      </c>
      <c r="J273" s="4" t="str">
        <f>STEP①【データ貼付】!F272</f>
        <v>上伊澤渉</v>
      </c>
      <c r="K273" s="47">
        <f>STEP①【データ貼付】!G272</f>
        <v>2043</v>
      </c>
      <c r="L273" s="4" t="str">
        <f>STEP①【データ貼付】!H272</f>
        <v>決</v>
      </c>
      <c r="M273" s="4" t="str">
        <f>STEP①【データ貼付】!I272</f>
        <v>北見緑陵高</v>
      </c>
      <c r="N273" s="4">
        <f>STEP①【データ貼付】!J272</f>
        <v>1</v>
      </c>
      <c r="O273" s="4">
        <f>STEP①【データ貼付】!K272</f>
        <v>0</v>
      </c>
    </row>
    <row r="274" spans="1:15" hidden="1" x14ac:dyDescent="0.15">
      <c r="A274" s="4">
        <v>272</v>
      </c>
      <c r="B274" s="4" t="str">
        <f t="shared" si="8"/>
        <v>高校男子走幅跳33</v>
      </c>
      <c r="C274" s="4" t="str">
        <f>J274&amp;COUNTIF($J$3:J274,J274)</f>
        <v>上伊澤渉2</v>
      </c>
      <c r="D274" s="4" t="str">
        <f>STEP①【データ貼付】!D273&amp;STEP①【データ貼付】!E273</f>
        <v>高校男子走幅跳</v>
      </c>
      <c r="E274" s="48">
        <f>STEP①【データ貼付】!G273+ROW()/1000000</f>
        <v>427.00027399999999</v>
      </c>
      <c r="F274" s="4">
        <f t="shared" si="9"/>
        <v>33</v>
      </c>
      <c r="G274" s="4" t="str">
        <f>STEP①【データ貼付】!A273</f>
        <v>記録会第２戦</v>
      </c>
      <c r="H274" s="4" t="str">
        <f>STEP①【データ貼付】!B273</f>
        <v>網走</v>
      </c>
      <c r="I274" s="4">
        <f>STEP①【データ貼付】!C273</f>
        <v>44399</v>
      </c>
      <c r="J274" s="4" t="str">
        <f>STEP①【データ貼付】!F273</f>
        <v>上伊澤渉</v>
      </c>
      <c r="K274" s="47">
        <f>STEP①【データ貼付】!G273</f>
        <v>427</v>
      </c>
      <c r="L274" s="4" t="str">
        <f>STEP①【データ貼付】!H273</f>
        <v>決</v>
      </c>
      <c r="M274" s="4" t="str">
        <f>STEP①【データ貼付】!I273</f>
        <v>北見緑陵高</v>
      </c>
      <c r="N274" s="4">
        <f>STEP①【データ貼付】!J273</f>
        <v>1</v>
      </c>
      <c r="O274" s="4">
        <f>STEP①【データ貼付】!K273</f>
        <v>1.3</v>
      </c>
    </row>
    <row r="275" spans="1:15" hidden="1" x14ac:dyDescent="0.15">
      <c r="A275" s="4">
        <v>273</v>
      </c>
      <c r="B275" s="4" t="str">
        <f t="shared" si="8"/>
        <v>小学男子ハンマー投9</v>
      </c>
      <c r="C275" s="4" t="str">
        <f>J275&amp;COUNTIF($J$3:J275,J275)</f>
        <v>上原智葵1</v>
      </c>
      <c r="D275" s="4" t="str">
        <f>STEP①【データ貼付】!D274&amp;STEP①【データ貼付】!E274</f>
        <v>小学男子ハンマー投</v>
      </c>
      <c r="E275" s="48">
        <f>STEP①【データ貼付】!G274+ROW()/1000000</f>
        <v>3282.0002749999999</v>
      </c>
      <c r="F275" s="4">
        <f t="shared" si="9"/>
        <v>9</v>
      </c>
      <c r="G275" s="4" t="str">
        <f>STEP①【データ貼付】!A274</f>
        <v>美幌記録会</v>
      </c>
      <c r="H275" s="4" t="str">
        <f>STEP①【データ貼付】!B274</f>
        <v>美幌</v>
      </c>
      <c r="I275" s="4">
        <f>STEP①【データ貼付】!C274</f>
        <v>44472</v>
      </c>
      <c r="J275" s="4" t="str">
        <f>STEP①【データ貼付】!F274</f>
        <v>上原智葵</v>
      </c>
      <c r="K275" s="47">
        <f>STEP①【データ貼付】!G274</f>
        <v>3282</v>
      </c>
      <c r="L275" s="4" t="str">
        <f>STEP①【データ貼付】!H274</f>
        <v>決</v>
      </c>
      <c r="M275" s="4" t="str">
        <f>STEP①【データ貼付】!I274</f>
        <v>ｵﾎｰﾂｸSS</v>
      </c>
      <c r="N275" s="4">
        <f>STEP①【データ貼付】!J274</f>
        <v>4</v>
      </c>
      <c r="O275" s="4">
        <f>STEP①【データ貼付】!K274</f>
        <v>0</v>
      </c>
    </row>
    <row r="276" spans="1:15" hidden="1" x14ac:dyDescent="0.15">
      <c r="A276" s="4">
        <v>274</v>
      </c>
      <c r="B276" s="4" t="str">
        <f t="shared" si="8"/>
        <v>小学男子ハンマー投5</v>
      </c>
      <c r="C276" s="4" t="str">
        <f>J276&amp;COUNTIF($J$3:J276,J276)</f>
        <v>上原佑葵1</v>
      </c>
      <c r="D276" s="4" t="str">
        <f>STEP①【データ貼付】!D275&amp;STEP①【データ貼付】!E275</f>
        <v>小学男子ハンマー投</v>
      </c>
      <c r="E276" s="48">
        <f>STEP①【データ貼付】!G275+ROW()/1000000</f>
        <v>4105.0002759999998</v>
      </c>
      <c r="F276" s="4">
        <f t="shared" si="9"/>
        <v>5</v>
      </c>
      <c r="G276" s="4" t="str">
        <f>STEP①【データ貼付】!A275</f>
        <v>美幌記録会</v>
      </c>
      <c r="H276" s="4" t="str">
        <f>STEP①【データ貼付】!B275</f>
        <v>美幌</v>
      </c>
      <c r="I276" s="4">
        <f>STEP①【データ貼付】!C275</f>
        <v>44472</v>
      </c>
      <c r="J276" s="4" t="str">
        <f>STEP①【データ貼付】!F275</f>
        <v>上原佑葵</v>
      </c>
      <c r="K276" s="47">
        <f>STEP①【データ貼付】!G275</f>
        <v>4105</v>
      </c>
      <c r="L276" s="4" t="str">
        <f>STEP①【データ貼付】!H275</f>
        <v>決</v>
      </c>
      <c r="M276" s="4" t="str">
        <f>STEP①【データ貼付】!I275</f>
        <v>ｵﾎｰﾂｸSS</v>
      </c>
      <c r="N276" s="4">
        <f>STEP①【データ貼付】!J275</f>
        <v>6</v>
      </c>
      <c r="O276" s="4">
        <f>STEP①【データ貼付】!K275</f>
        <v>0</v>
      </c>
    </row>
    <row r="277" spans="1:15" hidden="1" x14ac:dyDescent="0.15">
      <c r="A277" s="4">
        <v>275</v>
      </c>
      <c r="B277" s="4" t="str">
        <f t="shared" si="8"/>
        <v>高校女子走幅跳23</v>
      </c>
      <c r="C277" s="4" t="str">
        <f>J277&amp;COUNTIF($J$3:J277,J277)</f>
        <v>上川真海1</v>
      </c>
      <c r="D277" s="4" t="str">
        <f>STEP①【データ貼付】!D276&amp;STEP①【データ貼付】!E276</f>
        <v>高校女子走幅跳</v>
      </c>
      <c r="E277" s="48">
        <f>STEP①【データ貼付】!G276+ROW()/1000000</f>
        <v>339.00027699999998</v>
      </c>
      <c r="F277" s="4">
        <f t="shared" si="9"/>
        <v>23</v>
      </c>
      <c r="G277" s="4" t="str">
        <f>STEP①【データ貼付】!A276</f>
        <v>高体連ｵﾎｰﾂｸ支部</v>
      </c>
      <c r="H277" s="4" t="str">
        <f>STEP①【データ貼付】!B276</f>
        <v>網走</v>
      </c>
      <c r="I277" s="4">
        <f>STEP①【データ貼付】!C276</f>
        <v>44428</v>
      </c>
      <c r="J277" s="4" t="str">
        <f>STEP①【データ貼付】!F276</f>
        <v>上川真海</v>
      </c>
      <c r="K277" s="47">
        <f>STEP①【データ貼付】!G276</f>
        <v>339</v>
      </c>
      <c r="L277" s="4" t="str">
        <f>STEP①【データ貼付】!H276</f>
        <v>決</v>
      </c>
      <c r="M277" s="4" t="str">
        <f>STEP①【データ貼付】!I276</f>
        <v>紋別高</v>
      </c>
      <c r="N277" s="4">
        <f>STEP①【データ貼付】!J276</f>
        <v>1</v>
      </c>
      <c r="O277" s="4">
        <f>STEP①【データ貼付】!K276</f>
        <v>2</v>
      </c>
    </row>
    <row r="278" spans="1:15" hidden="1" x14ac:dyDescent="0.15">
      <c r="A278" s="4">
        <v>276</v>
      </c>
      <c r="B278" s="4" t="str">
        <f t="shared" si="8"/>
        <v>高校女子やり投5</v>
      </c>
      <c r="C278" s="4" t="str">
        <f>J278&amp;COUNTIF($J$3:J278,J278)</f>
        <v>森愛梨1</v>
      </c>
      <c r="D278" s="4" t="str">
        <f>STEP①【データ貼付】!D277&amp;STEP①【データ貼付】!E277</f>
        <v>高校女子やり投</v>
      </c>
      <c r="E278" s="48">
        <f>STEP①【データ貼付】!G277+ROW()/1000000</f>
        <v>3130.000278</v>
      </c>
      <c r="F278" s="4">
        <f t="shared" si="9"/>
        <v>5</v>
      </c>
      <c r="G278" s="4" t="str">
        <f>STEP①【データ貼付】!A277</f>
        <v>秋季陸上</v>
      </c>
      <c r="H278" s="4" t="str">
        <f>STEP①【データ貼付】!B277</f>
        <v>網走</v>
      </c>
      <c r="I278" s="4">
        <f>STEP①【データ貼付】!C277</f>
        <v>44478</v>
      </c>
      <c r="J278" s="4" t="str">
        <f>STEP①【データ貼付】!F277</f>
        <v>森愛梨</v>
      </c>
      <c r="K278" s="47">
        <f>STEP①【データ貼付】!G277</f>
        <v>3130</v>
      </c>
      <c r="L278" s="4" t="str">
        <f>STEP①【データ貼付】!H277</f>
        <v>決</v>
      </c>
      <c r="M278" s="4" t="str">
        <f>STEP①【データ貼付】!I277</f>
        <v>北見柏陽高</v>
      </c>
      <c r="N278" s="4">
        <f>STEP①【データ貼付】!J277</f>
        <v>3</v>
      </c>
      <c r="O278" s="4">
        <f>STEP①【データ貼付】!K277</f>
        <v>0</v>
      </c>
    </row>
    <row r="279" spans="1:15" hidden="1" x14ac:dyDescent="0.15">
      <c r="A279" s="4">
        <v>277</v>
      </c>
      <c r="B279" s="4" t="str">
        <f t="shared" si="8"/>
        <v>小学男子走幅跳13</v>
      </c>
      <c r="C279" s="4" t="str">
        <f>J279&amp;COUNTIF($J$3:J279,J279)</f>
        <v>森一馬1</v>
      </c>
      <c r="D279" s="4" t="str">
        <f>STEP①【データ貼付】!D278&amp;STEP①【データ貼付】!E278</f>
        <v>小学男子走幅跳</v>
      </c>
      <c r="E279" s="48">
        <f>STEP①【データ貼付】!G278+ROW()/1000000</f>
        <v>312.00027899999998</v>
      </c>
      <c r="F279" s="4">
        <f t="shared" si="9"/>
        <v>13</v>
      </c>
      <c r="G279" s="4" t="str">
        <f>STEP①【データ貼付】!A278</f>
        <v>美幌記録会</v>
      </c>
      <c r="H279" s="4" t="str">
        <f>STEP①【データ貼付】!B278</f>
        <v>美幌</v>
      </c>
      <c r="I279" s="4">
        <f>STEP①【データ貼付】!C278</f>
        <v>44472</v>
      </c>
      <c r="J279" s="4" t="str">
        <f>STEP①【データ貼付】!F278</f>
        <v>森一馬</v>
      </c>
      <c r="K279" s="47">
        <f>STEP①【データ貼付】!G278</f>
        <v>312</v>
      </c>
      <c r="L279" s="4" t="str">
        <f>STEP①【データ貼付】!H278</f>
        <v>決</v>
      </c>
      <c r="M279" s="4" t="str">
        <f>STEP①【データ貼付】!I278</f>
        <v>知床斜里S-1</v>
      </c>
      <c r="N279" s="4">
        <f>STEP①【データ貼付】!J278</f>
        <v>6</v>
      </c>
      <c r="O279" s="4">
        <f>STEP①【データ貼付】!K278</f>
        <v>0</v>
      </c>
    </row>
    <row r="280" spans="1:15" hidden="1" x14ac:dyDescent="0.15">
      <c r="A280" s="4">
        <v>278</v>
      </c>
      <c r="B280" s="4" t="str">
        <f t="shared" si="8"/>
        <v>小学男子ハンマー投18</v>
      </c>
      <c r="C280" s="4" t="str">
        <f>J280&amp;COUNTIF($J$3:J280,J280)</f>
        <v>森介良1</v>
      </c>
      <c r="D280" s="4" t="str">
        <f>STEP①【データ貼付】!D279&amp;STEP①【データ貼付】!E279</f>
        <v>小学男子ハンマー投</v>
      </c>
      <c r="E280" s="48">
        <f>STEP①【データ貼付】!G279+ROW()/1000000</f>
        <v>1397.00028</v>
      </c>
      <c r="F280" s="4">
        <f t="shared" si="9"/>
        <v>18</v>
      </c>
      <c r="G280" s="4" t="str">
        <f>STEP①【データ貼付】!A279</f>
        <v>美幌記録会</v>
      </c>
      <c r="H280" s="4" t="str">
        <f>STEP①【データ貼付】!B279</f>
        <v>美幌</v>
      </c>
      <c r="I280" s="4">
        <f>STEP①【データ貼付】!C279</f>
        <v>44472</v>
      </c>
      <c r="J280" s="4" t="str">
        <f>STEP①【データ貼付】!F279</f>
        <v>森介良</v>
      </c>
      <c r="K280" s="47">
        <f>STEP①【データ貼付】!G279</f>
        <v>1397</v>
      </c>
      <c r="L280" s="4" t="str">
        <f>STEP①【データ貼付】!H279</f>
        <v>決</v>
      </c>
      <c r="M280" s="4" t="str">
        <f>STEP①【データ貼付】!I279</f>
        <v>美幌RC</v>
      </c>
      <c r="N280" s="4">
        <f>STEP①【データ貼付】!J279</f>
        <v>2</v>
      </c>
      <c r="O280" s="4">
        <f>STEP①【データ貼付】!K279</f>
        <v>0</v>
      </c>
    </row>
    <row r="281" spans="1:15" hidden="1" x14ac:dyDescent="0.15">
      <c r="A281" s="4">
        <v>279</v>
      </c>
      <c r="B281" s="4" t="str">
        <f t="shared" si="8"/>
        <v>高校男子ハンマー投8</v>
      </c>
      <c r="C281" s="4" t="str">
        <f>J281&amp;COUNTIF($J$3:J281,J281)</f>
        <v>森聖樹1</v>
      </c>
      <c r="D281" s="4" t="str">
        <f>STEP①【データ貼付】!D280&amp;STEP①【データ貼付】!E280</f>
        <v>高校男子ハンマー投</v>
      </c>
      <c r="E281" s="48">
        <f>STEP①【データ貼付】!G280+ROW()/1000000</f>
        <v>2950.0002810000001</v>
      </c>
      <c r="F281" s="4">
        <f t="shared" si="9"/>
        <v>8</v>
      </c>
      <c r="G281" s="4" t="str">
        <f>STEP①【データ貼付】!A280</f>
        <v>記録会第３戦</v>
      </c>
      <c r="H281" s="4" t="str">
        <f>STEP①【データ貼付】!B280</f>
        <v>北見</v>
      </c>
      <c r="I281" s="4">
        <f>STEP①【データ貼付】!C280</f>
        <v>44417</v>
      </c>
      <c r="J281" s="4" t="str">
        <f>STEP①【データ貼付】!F280</f>
        <v>森聖樹</v>
      </c>
      <c r="K281" s="47">
        <f>STEP①【データ貼付】!G280</f>
        <v>2950</v>
      </c>
      <c r="L281" s="4" t="str">
        <f>STEP①【データ貼付】!H280</f>
        <v>決</v>
      </c>
      <c r="M281" s="4" t="str">
        <f>STEP①【データ貼付】!I280</f>
        <v>遠軽高</v>
      </c>
      <c r="N281" s="4">
        <f>STEP①【データ貼付】!J280</f>
        <v>2</v>
      </c>
      <c r="O281" s="4">
        <f>STEP①【データ貼付】!K280</f>
        <v>0</v>
      </c>
    </row>
    <row r="282" spans="1:15" hidden="1" x14ac:dyDescent="0.15">
      <c r="A282" s="4">
        <v>280</v>
      </c>
      <c r="B282" s="4" t="str">
        <f t="shared" si="8"/>
        <v>高校男子砲丸投30</v>
      </c>
      <c r="C282" s="4" t="str">
        <f>J282&amp;COUNTIF($J$3:J282,J282)</f>
        <v>森聖樹2</v>
      </c>
      <c r="D282" s="4" t="str">
        <f>STEP①【データ貼付】!D281&amp;STEP①【データ貼付】!E281</f>
        <v>高校男子砲丸投</v>
      </c>
      <c r="E282" s="48">
        <f>STEP①【データ貼付】!G281+ROW()/1000000</f>
        <v>651.00028199999997</v>
      </c>
      <c r="F282" s="4">
        <f t="shared" si="9"/>
        <v>30</v>
      </c>
      <c r="G282" s="4" t="str">
        <f>STEP①【データ貼付】!A281</f>
        <v>高体連ｵﾎｰﾂｸ支部</v>
      </c>
      <c r="H282" s="4" t="str">
        <f>STEP①【データ貼付】!B281</f>
        <v>網走</v>
      </c>
      <c r="I282" s="4">
        <f>STEP①【データ貼付】!C281</f>
        <v>44428</v>
      </c>
      <c r="J282" s="4" t="str">
        <f>STEP①【データ貼付】!F281</f>
        <v>森聖樹</v>
      </c>
      <c r="K282" s="47">
        <f>STEP①【データ貼付】!G281</f>
        <v>651</v>
      </c>
      <c r="L282" s="4" t="str">
        <f>STEP①【データ貼付】!H281</f>
        <v>決</v>
      </c>
      <c r="M282" s="4" t="str">
        <f>STEP①【データ貼付】!I281</f>
        <v>遠軽高</v>
      </c>
      <c r="N282" s="4">
        <f>STEP①【データ貼付】!J281</f>
        <v>2</v>
      </c>
      <c r="O282" s="4">
        <f>STEP①【データ貼付】!K281</f>
        <v>0</v>
      </c>
    </row>
    <row r="283" spans="1:15" hidden="1" x14ac:dyDescent="0.15">
      <c r="A283" s="4">
        <v>281</v>
      </c>
      <c r="B283" s="4" t="str">
        <f t="shared" si="8"/>
        <v>小学女子ハンマー投2</v>
      </c>
      <c r="C283" s="4" t="str">
        <f>J283&amp;COUNTIF($J$3:J283,J283)</f>
        <v>森妃依1</v>
      </c>
      <c r="D283" s="4" t="str">
        <f>STEP①【データ貼付】!D282&amp;STEP①【データ貼付】!E282</f>
        <v>小学女子ハンマー投</v>
      </c>
      <c r="E283" s="48">
        <f>STEP①【データ貼付】!G282+ROW()/1000000</f>
        <v>2142.0002829999999</v>
      </c>
      <c r="F283" s="4">
        <f t="shared" si="9"/>
        <v>2</v>
      </c>
      <c r="G283" s="4" t="str">
        <f>STEP①【データ貼付】!A282</f>
        <v>美幌記録会</v>
      </c>
      <c r="H283" s="4" t="str">
        <f>STEP①【データ貼付】!B282</f>
        <v>美幌</v>
      </c>
      <c r="I283" s="4">
        <f>STEP①【データ貼付】!C282</f>
        <v>44472</v>
      </c>
      <c r="J283" s="4" t="str">
        <f>STEP①【データ貼付】!F282</f>
        <v>森妃依</v>
      </c>
      <c r="K283" s="47">
        <f>STEP①【データ貼付】!G282</f>
        <v>2142</v>
      </c>
      <c r="L283" s="4" t="str">
        <f>STEP①【データ貼付】!H282</f>
        <v>決</v>
      </c>
      <c r="M283" s="4" t="str">
        <f>STEP①【データ貼付】!I282</f>
        <v>知床斜里S-1</v>
      </c>
      <c r="N283" s="4">
        <f>STEP①【データ貼付】!J282</f>
        <v>5</v>
      </c>
      <c r="O283" s="4">
        <f>STEP①【データ貼付】!K282</f>
        <v>0</v>
      </c>
    </row>
    <row r="284" spans="1:15" hidden="1" x14ac:dyDescent="0.15">
      <c r="A284" s="4">
        <v>282</v>
      </c>
      <c r="B284" s="4" t="str">
        <f t="shared" si="8"/>
        <v>一般男子走幅跳4</v>
      </c>
      <c r="C284" s="4" t="str">
        <f>J284&amp;COUNTIF($J$3:J284,J284)</f>
        <v>森脇貴徳1</v>
      </c>
      <c r="D284" s="4" t="str">
        <f>STEP①【データ貼付】!D283&amp;STEP①【データ貼付】!E283</f>
        <v>一般男子走幅跳</v>
      </c>
      <c r="E284" s="48">
        <f>STEP①【データ貼付】!G283+ROW()/1000000</f>
        <v>654.00028399999997</v>
      </c>
      <c r="F284" s="4">
        <f t="shared" si="9"/>
        <v>4</v>
      </c>
      <c r="G284" s="4" t="str">
        <f>STEP①【データ貼付】!A283</f>
        <v>北海道選手権</v>
      </c>
      <c r="H284" s="4" t="str">
        <f>STEP①【データ貼付】!B283</f>
        <v>釧路</v>
      </c>
      <c r="I284" s="4">
        <f>STEP①【データ貼付】!C283</f>
        <v>44429</v>
      </c>
      <c r="J284" s="4" t="str">
        <f>STEP①【データ貼付】!F283</f>
        <v>森脇貴徳</v>
      </c>
      <c r="K284" s="47">
        <f>STEP①【データ貼付】!G283</f>
        <v>654</v>
      </c>
      <c r="L284" s="4" t="str">
        <f>STEP①【データ貼付】!H283</f>
        <v>決</v>
      </c>
      <c r="M284" s="4" t="str">
        <f>STEP①【データ貼付】!I283</f>
        <v>東海大北海道</v>
      </c>
      <c r="N284" s="4">
        <f>STEP①【データ貼付】!J283</f>
        <v>2</v>
      </c>
      <c r="O284" s="4">
        <f>STEP①【データ貼付】!K283</f>
        <v>0.7</v>
      </c>
    </row>
    <row r="285" spans="1:15" hidden="1" x14ac:dyDescent="0.15">
      <c r="A285" s="4">
        <v>283</v>
      </c>
      <c r="B285" s="4" t="str">
        <f t="shared" si="8"/>
        <v>高校男子円盤投37</v>
      </c>
      <c r="C285" s="4" t="str">
        <f>J285&amp;COUNTIF($J$3:J285,J285)</f>
        <v>深山蓮1</v>
      </c>
      <c r="D285" s="4" t="str">
        <f>STEP①【データ貼付】!D284&amp;STEP①【データ貼付】!E284</f>
        <v>高校男子円盤投</v>
      </c>
      <c r="E285" s="48">
        <f>STEP①【データ貼付】!G284+ROW()/1000000</f>
        <v>1470.0002850000001</v>
      </c>
      <c r="F285" s="4">
        <f t="shared" si="9"/>
        <v>37</v>
      </c>
      <c r="G285" s="4" t="str">
        <f>STEP①【データ貼付】!A284</f>
        <v>高体連ｵﾎｰﾂｸ新人</v>
      </c>
      <c r="H285" s="4" t="str">
        <f>STEP①【データ貼付】!B284</f>
        <v>網走</v>
      </c>
      <c r="I285" s="4">
        <f>STEP①【データ貼付】!C284</f>
        <v>44429</v>
      </c>
      <c r="J285" s="4" t="str">
        <f>STEP①【データ貼付】!F284</f>
        <v>深山蓮</v>
      </c>
      <c r="K285" s="47">
        <f>STEP①【データ貼付】!G284</f>
        <v>1470</v>
      </c>
      <c r="L285" s="4" t="str">
        <f>STEP①【データ貼付】!H284</f>
        <v>決</v>
      </c>
      <c r="M285" s="4" t="str">
        <f>STEP①【データ貼付】!I284</f>
        <v>常呂高</v>
      </c>
      <c r="N285" s="4">
        <f>STEP①【データ貼付】!J284</f>
        <v>2</v>
      </c>
      <c r="O285" s="4">
        <f>STEP①【データ貼付】!K284</f>
        <v>0</v>
      </c>
    </row>
    <row r="286" spans="1:15" hidden="1" x14ac:dyDescent="0.15">
      <c r="A286" s="4">
        <v>284</v>
      </c>
      <c r="B286" s="4" t="str">
        <f t="shared" si="8"/>
        <v>高校男子砲丸投29</v>
      </c>
      <c r="C286" s="4" t="str">
        <f>J286&amp;COUNTIF($J$3:J286,J286)</f>
        <v>深山蓮2</v>
      </c>
      <c r="D286" s="4" t="str">
        <f>STEP①【データ貼付】!D285&amp;STEP①【データ貼付】!E285</f>
        <v>高校男子砲丸投</v>
      </c>
      <c r="E286" s="48">
        <f>STEP①【データ貼付】!G285+ROW()/1000000</f>
        <v>658.00028599999996</v>
      </c>
      <c r="F286" s="4">
        <f t="shared" si="9"/>
        <v>29</v>
      </c>
      <c r="G286" s="4" t="str">
        <f>STEP①【データ貼付】!A285</f>
        <v>高体連ｵﾎｰﾂｸ支部</v>
      </c>
      <c r="H286" s="4" t="str">
        <f>STEP①【データ貼付】!B285</f>
        <v>網走</v>
      </c>
      <c r="I286" s="4">
        <f>STEP①【データ貼付】!C285</f>
        <v>44428</v>
      </c>
      <c r="J286" s="4" t="str">
        <f>STEP①【データ貼付】!F285</f>
        <v>深山蓮</v>
      </c>
      <c r="K286" s="47">
        <f>STEP①【データ貼付】!G285</f>
        <v>658</v>
      </c>
      <c r="L286" s="4" t="str">
        <f>STEP①【データ貼付】!H285</f>
        <v>決</v>
      </c>
      <c r="M286" s="4" t="str">
        <f>STEP①【データ貼付】!I285</f>
        <v>常呂高</v>
      </c>
      <c r="N286" s="4">
        <f>STEP①【データ貼付】!J285</f>
        <v>2</v>
      </c>
      <c r="O286" s="4">
        <f>STEP①【データ貼付】!K285</f>
        <v>0</v>
      </c>
    </row>
    <row r="287" spans="1:15" hidden="1" x14ac:dyDescent="0.15">
      <c r="A287" s="4">
        <v>285</v>
      </c>
      <c r="B287" s="4" t="str">
        <f t="shared" si="8"/>
        <v>中学男子砲丸投34</v>
      </c>
      <c r="C287" s="4" t="str">
        <f>J287&amp;COUNTIF($J$3:J287,J287)</f>
        <v>須田琉生1</v>
      </c>
      <c r="D287" s="4" t="str">
        <f>STEP①【データ貼付】!D286&amp;STEP①【データ貼付】!E286</f>
        <v>中学男子砲丸投</v>
      </c>
      <c r="E287" s="48">
        <f>STEP①【データ貼付】!G286+ROW()/1000000</f>
        <v>606.00028699999996</v>
      </c>
      <c r="F287" s="4">
        <f t="shared" si="9"/>
        <v>34</v>
      </c>
      <c r="G287" s="4" t="str">
        <f>STEP①【データ貼付】!A286</f>
        <v>中体連</v>
      </c>
      <c r="H287" s="4" t="str">
        <f>STEP①【データ貼付】!B286</f>
        <v>北見</v>
      </c>
      <c r="I287" s="4">
        <f>STEP①【データ貼付】!C286</f>
        <v>44358</v>
      </c>
      <c r="J287" s="4" t="str">
        <f>STEP①【データ貼付】!F286</f>
        <v>須田琉生</v>
      </c>
      <c r="K287" s="47">
        <f>STEP①【データ貼付】!G286</f>
        <v>606</v>
      </c>
      <c r="L287" s="4" t="str">
        <f>STEP①【データ貼付】!H286</f>
        <v>決</v>
      </c>
      <c r="M287" s="4" t="str">
        <f>STEP①【データ貼付】!I286</f>
        <v>網走第一中</v>
      </c>
      <c r="N287" s="4">
        <f>STEP①【データ貼付】!J286</f>
        <v>3</v>
      </c>
      <c r="O287" s="4">
        <f>STEP①【データ貼付】!K286</f>
        <v>0</v>
      </c>
    </row>
    <row r="288" spans="1:15" hidden="1" x14ac:dyDescent="0.15">
      <c r="A288" s="4">
        <v>286</v>
      </c>
      <c r="B288" s="4" t="str">
        <f t="shared" si="8"/>
        <v>高校男子やり投23</v>
      </c>
      <c r="C288" s="4" t="str">
        <f>J288&amp;COUNTIF($J$3:J288,J288)</f>
        <v>須藤晴人1</v>
      </c>
      <c r="D288" s="4" t="str">
        <f>STEP①【データ貼付】!D287&amp;STEP①【データ貼付】!E287</f>
        <v>高校男子やり投</v>
      </c>
      <c r="E288" s="48">
        <f>STEP①【データ貼付】!G287+ROW()/1000000</f>
        <v>3027.0002880000002</v>
      </c>
      <c r="F288" s="4">
        <f t="shared" si="9"/>
        <v>23</v>
      </c>
      <c r="G288" s="4" t="str">
        <f>STEP①【データ貼付】!A287</f>
        <v>記録会第２戦</v>
      </c>
      <c r="H288" s="4" t="str">
        <f>STEP①【データ貼付】!B287</f>
        <v>網走</v>
      </c>
      <c r="I288" s="4">
        <f>STEP①【データ貼付】!C287</f>
        <v>44399</v>
      </c>
      <c r="J288" s="4" t="str">
        <f>STEP①【データ貼付】!F287</f>
        <v>須藤晴人</v>
      </c>
      <c r="K288" s="47">
        <f>STEP①【データ貼付】!G287</f>
        <v>3027</v>
      </c>
      <c r="L288" s="4" t="str">
        <f>STEP①【データ貼付】!H287</f>
        <v>決</v>
      </c>
      <c r="M288" s="4" t="str">
        <f>STEP①【データ貼付】!I287</f>
        <v>北見北斗高</v>
      </c>
      <c r="N288" s="4">
        <f>STEP①【データ貼付】!J287</f>
        <v>1</v>
      </c>
      <c r="O288" s="4">
        <f>STEP①【データ貼付】!K287</f>
        <v>0</v>
      </c>
    </row>
    <row r="289" spans="1:15" hidden="1" x14ac:dyDescent="0.15">
      <c r="A289" s="4">
        <v>287</v>
      </c>
      <c r="B289" s="4" t="str">
        <f t="shared" si="8"/>
        <v>高校男子砲丸投14</v>
      </c>
      <c r="C289" s="4" t="str">
        <f>J289&amp;COUNTIF($J$3:J289,J289)</f>
        <v>須藤晴人2</v>
      </c>
      <c r="D289" s="4" t="str">
        <f>STEP①【データ貼付】!D288&amp;STEP①【データ貼付】!E288</f>
        <v>高校男子砲丸投</v>
      </c>
      <c r="E289" s="48">
        <f>STEP①【データ貼付】!G288+ROW()/1000000</f>
        <v>916.00028899999995</v>
      </c>
      <c r="F289" s="4">
        <f t="shared" si="9"/>
        <v>14</v>
      </c>
      <c r="G289" s="4" t="str">
        <f>STEP①【データ貼付】!A288</f>
        <v>高体連ｵﾎｰﾂｸ支部</v>
      </c>
      <c r="H289" s="4" t="str">
        <f>STEP①【データ貼付】!B288</f>
        <v>網走</v>
      </c>
      <c r="I289" s="4">
        <f>STEP①【データ貼付】!C288</f>
        <v>44428</v>
      </c>
      <c r="J289" s="4" t="str">
        <f>STEP①【データ貼付】!F288</f>
        <v>須藤晴人</v>
      </c>
      <c r="K289" s="47">
        <f>STEP①【データ貼付】!G288</f>
        <v>916</v>
      </c>
      <c r="L289" s="4" t="str">
        <f>STEP①【データ貼付】!H288</f>
        <v>決</v>
      </c>
      <c r="M289" s="4" t="str">
        <f>STEP①【データ貼付】!I288</f>
        <v>北見北斗高</v>
      </c>
      <c r="N289" s="4">
        <f>STEP①【データ貼付】!J288</f>
        <v>1</v>
      </c>
      <c r="O289" s="4">
        <f>STEP①【データ貼付】!K288</f>
        <v>0</v>
      </c>
    </row>
    <row r="290" spans="1:15" hidden="1" x14ac:dyDescent="0.15">
      <c r="A290" s="4">
        <v>288</v>
      </c>
      <c r="B290" s="4" t="str">
        <f t="shared" si="8"/>
        <v>中学男子砲丸投39</v>
      </c>
      <c r="C290" s="4" t="str">
        <f>J290&amp;COUNTIF($J$3:J290,J290)</f>
        <v>水越奏翔1</v>
      </c>
      <c r="D290" s="4" t="str">
        <f>STEP①【データ貼付】!D289&amp;STEP①【データ貼付】!E289</f>
        <v>中学男子砲丸投</v>
      </c>
      <c r="E290" s="48">
        <f>STEP①【データ貼付】!G289+ROW()/1000000</f>
        <v>551.00028999999995</v>
      </c>
      <c r="F290" s="4">
        <f t="shared" si="9"/>
        <v>39</v>
      </c>
      <c r="G290" s="4" t="str">
        <f>STEP①【データ貼付】!A289</f>
        <v>通信陸上</v>
      </c>
      <c r="H290" s="4" t="str">
        <f>STEP①【データ貼付】!B289</f>
        <v>網走</v>
      </c>
      <c r="I290" s="4">
        <f>STEP①【データ貼付】!C289</f>
        <v>44373</v>
      </c>
      <c r="J290" s="4" t="str">
        <f>STEP①【データ貼付】!F289</f>
        <v>水越奏翔</v>
      </c>
      <c r="K290" s="47">
        <f>STEP①【データ貼付】!G289</f>
        <v>551</v>
      </c>
      <c r="L290" s="4" t="str">
        <f>STEP①【データ貼付】!H289</f>
        <v>決</v>
      </c>
      <c r="M290" s="4" t="str">
        <f>STEP①【データ貼付】!I289</f>
        <v>大空女満別中</v>
      </c>
      <c r="N290" s="4">
        <f>STEP①【データ貼付】!J289</f>
        <v>1</v>
      </c>
      <c r="O290" s="4">
        <f>STEP①【データ貼付】!K289</f>
        <v>0</v>
      </c>
    </row>
    <row r="291" spans="1:15" hidden="1" x14ac:dyDescent="0.15">
      <c r="A291" s="4">
        <v>289</v>
      </c>
      <c r="B291" s="4" t="str">
        <f t="shared" si="8"/>
        <v>高校男子走幅跳2</v>
      </c>
      <c r="C291" s="4" t="str">
        <f>J291&amp;COUNTIF($J$3:J291,J291)</f>
        <v>水上遥翔1</v>
      </c>
      <c r="D291" s="4" t="str">
        <f>STEP①【データ貼付】!D290&amp;STEP①【データ貼付】!E290</f>
        <v>高校男子走幅跳</v>
      </c>
      <c r="E291" s="48">
        <f>STEP①【データ貼付】!G290+ROW()/1000000</f>
        <v>690.00029099999995</v>
      </c>
      <c r="F291" s="4">
        <f t="shared" si="9"/>
        <v>2</v>
      </c>
      <c r="G291" s="4" t="str">
        <f>STEP①【データ貼付】!A290</f>
        <v>全道高校</v>
      </c>
      <c r="H291" s="4" t="str">
        <f>STEP①【データ貼付】!B290</f>
        <v>室蘭</v>
      </c>
      <c r="I291" s="4">
        <f>STEP①【データ貼付】!C290</f>
        <v>44362</v>
      </c>
      <c r="J291" s="4" t="str">
        <f>STEP①【データ貼付】!F290</f>
        <v>水上遥翔</v>
      </c>
      <c r="K291" s="47">
        <f>STEP①【データ貼付】!G290</f>
        <v>690</v>
      </c>
      <c r="L291" s="4" t="str">
        <f>STEP①【データ貼付】!H290</f>
        <v>予</v>
      </c>
      <c r="M291" s="4" t="str">
        <f>STEP①【データ貼付】!I290</f>
        <v>北見北斗高</v>
      </c>
      <c r="N291" s="4">
        <f>STEP①【データ貼付】!J290</f>
        <v>3</v>
      </c>
      <c r="O291" s="4">
        <f>STEP①【データ貼付】!K290</f>
        <v>0.8</v>
      </c>
    </row>
    <row r="292" spans="1:15" hidden="1" x14ac:dyDescent="0.15">
      <c r="A292" s="4">
        <v>290</v>
      </c>
      <c r="B292" s="4" t="str">
        <f t="shared" si="8"/>
        <v>高校男子走幅跳5</v>
      </c>
      <c r="C292" s="4" t="str">
        <f>J292&amp;COUNTIF($J$3:J292,J292)</f>
        <v>水上遙翔1</v>
      </c>
      <c r="D292" s="4" t="str">
        <f>STEP①【データ貼付】!D291&amp;STEP①【データ貼付】!E291</f>
        <v>高校男子走幅跳</v>
      </c>
      <c r="E292" s="48">
        <f>STEP①【データ貼付】!G291+ROW()/1000000</f>
        <v>647.00029199999994</v>
      </c>
      <c r="F292" s="4">
        <f t="shared" si="9"/>
        <v>5</v>
      </c>
      <c r="G292" s="4" t="str">
        <f>STEP①【データ貼付】!A291</f>
        <v>選手権</v>
      </c>
      <c r="H292" s="4" t="str">
        <f>STEP①【データ貼付】!B291</f>
        <v>北見</v>
      </c>
      <c r="I292" s="4">
        <f>STEP①【データ貼付】!C291</f>
        <v>44325</v>
      </c>
      <c r="J292" s="4" t="str">
        <f>STEP①【データ貼付】!F291</f>
        <v>水上遙翔</v>
      </c>
      <c r="K292" s="47">
        <f>STEP①【データ貼付】!G291</f>
        <v>647</v>
      </c>
      <c r="L292" s="4" t="str">
        <f>STEP①【データ貼付】!H291</f>
        <v>決</v>
      </c>
      <c r="M292" s="4" t="str">
        <f>STEP①【データ貼付】!I291</f>
        <v>北見北斗高</v>
      </c>
      <c r="N292" s="4">
        <f>STEP①【データ貼付】!J291</f>
        <v>3</v>
      </c>
      <c r="O292" s="4">
        <f>STEP①【データ貼付】!K291</f>
        <v>1.7</v>
      </c>
    </row>
    <row r="293" spans="1:15" hidden="1" x14ac:dyDescent="0.15">
      <c r="A293" s="4">
        <v>291</v>
      </c>
      <c r="B293" s="4" t="str">
        <f t="shared" si="8"/>
        <v>小学男子走幅跳28</v>
      </c>
      <c r="C293" s="4" t="str">
        <f>J293&amp;COUNTIF($J$3:J293,J293)</f>
        <v>水谷有里1</v>
      </c>
      <c r="D293" s="4" t="str">
        <f>STEP①【データ貼付】!D292&amp;STEP①【データ貼付】!E292</f>
        <v>小学男子走幅跳</v>
      </c>
      <c r="E293" s="48">
        <f>STEP①【データ貼付】!G292+ROW()/1000000</f>
        <v>3.130293</v>
      </c>
      <c r="F293" s="4">
        <f t="shared" si="9"/>
        <v>28</v>
      </c>
      <c r="G293" s="4" t="str">
        <f>STEP①【データ貼付】!A292</f>
        <v>全道小学</v>
      </c>
      <c r="H293" s="4" t="str">
        <f>STEP①【データ貼付】!B292</f>
        <v>函館</v>
      </c>
      <c r="I293" s="4">
        <f>STEP①【データ貼付】!C292</f>
        <v>44423</v>
      </c>
      <c r="J293" s="4" t="str">
        <f>STEP①【データ貼付】!F292</f>
        <v>水谷有里</v>
      </c>
      <c r="K293" s="47">
        <f>STEP①【データ貼付】!G292</f>
        <v>3.13</v>
      </c>
      <c r="L293" s="4" t="str">
        <f>STEP①【データ貼付】!H292</f>
        <v>決</v>
      </c>
      <c r="M293" s="4" t="str">
        <f>STEP①【データ貼付】!I292</f>
        <v>常呂陸上少年団</v>
      </c>
      <c r="N293" s="4">
        <f>STEP①【データ貼付】!J292</f>
        <v>6</v>
      </c>
      <c r="O293" s="4">
        <f>STEP①【データ貼付】!K292</f>
        <v>1</v>
      </c>
    </row>
    <row r="294" spans="1:15" hidden="1" x14ac:dyDescent="0.15">
      <c r="A294" s="4">
        <v>292</v>
      </c>
      <c r="B294" s="4" t="str">
        <f t="shared" si="8"/>
        <v>中学男子走幅跳59</v>
      </c>
      <c r="C294" s="4" t="str">
        <f>J294&amp;COUNTIF($J$3:J294,J294)</f>
        <v>水谷嶺王1</v>
      </c>
      <c r="D294" s="4" t="str">
        <f>STEP①【データ貼付】!D293&amp;STEP①【データ貼付】!E293</f>
        <v>中学男子走幅跳</v>
      </c>
      <c r="E294" s="48">
        <f>STEP①【データ貼付】!G293+ROW()/1000000</f>
        <v>269.000294</v>
      </c>
      <c r="F294" s="4">
        <f t="shared" si="9"/>
        <v>59</v>
      </c>
      <c r="G294" s="4" t="str">
        <f>STEP①【データ貼付】!A293</f>
        <v>中体連</v>
      </c>
      <c r="H294" s="4" t="str">
        <f>STEP①【データ貼付】!B293</f>
        <v>北見</v>
      </c>
      <c r="I294" s="4">
        <f>STEP①【データ貼付】!C293</f>
        <v>44358</v>
      </c>
      <c r="J294" s="4" t="str">
        <f>STEP①【データ貼付】!F293</f>
        <v>水谷嶺王</v>
      </c>
      <c r="K294" s="47">
        <f>STEP①【データ貼付】!G293</f>
        <v>269</v>
      </c>
      <c r="L294" s="4" t="str">
        <f>STEP①【データ貼付】!H293</f>
        <v>決</v>
      </c>
      <c r="M294" s="4" t="str">
        <f>STEP①【データ貼付】!I293</f>
        <v>斜里中</v>
      </c>
      <c r="N294" s="4">
        <f>STEP①【データ貼付】!J293</f>
        <v>1</v>
      </c>
      <c r="O294" s="4">
        <f>STEP①【データ貼付】!K293</f>
        <v>1.6</v>
      </c>
    </row>
    <row r="295" spans="1:15" hidden="1" x14ac:dyDescent="0.15">
      <c r="A295" s="4">
        <v>293</v>
      </c>
      <c r="B295" s="4" t="str">
        <f t="shared" si="8"/>
        <v>高校男子砲丸投17</v>
      </c>
      <c r="C295" s="4" t="str">
        <f>J295&amp;COUNTIF($J$3:J295,J295)</f>
        <v>水野舜也1</v>
      </c>
      <c r="D295" s="4" t="str">
        <f>STEP①【データ貼付】!D294&amp;STEP①【データ貼付】!E294</f>
        <v>高校男子砲丸投</v>
      </c>
      <c r="E295" s="48">
        <f>STEP①【データ貼付】!G294+ROW()/1000000</f>
        <v>887.00029500000005</v>
      </c>
      <c r="F295" s="4">
        <f t="shared" si="9"/>
        <v>17</v>
      </c>
      <c r="G295" s="4" t="str">
        <f>STEP①【データ貼付】!A294</f>
        <v>高体連ｵﾎｰﾂｸ支部</v>
      </c>
      <c r="H295" s="4" t="str">
        <f>STEP①【データ貼付】!B294</f>
        <v>網走</v>
      </c>
      <c r="I295" s="4">
        <f>STEP①【データ貼付】!C294</f>
        <v>44428</v>
      </c>
      <c r="J295" s="4" t="str">
        <f>STEP①【データ貼付】!F294</f>
        <v>水野舜也</v>
      </c>
      <c r="K295" s="47">
        <f>STEP①【データ貼付】!G294</f>
        <v>887</v>
      </c>
      <c r="L295" s="4" t="str">
        <f>STEP①【データ貼付】!H294</f>
        <v>決</v>
      </c>
      <c r="M295" s="4" t="str">
        <f>STEP①【データ貼付】!I294</f>
        <v>北見緑陵高</v>
      </c>
      <c r="N295" s="4">
        <f>STEP①【データ貼付】!J294</f>
        <v>1</v>
      </c>
      <c r="O295" s="4">
        <f>STEP①【データ貼付】!K294</f>
        <v>0</v>
      </c>
    </row>
    <row r="296" spans="1:15" hidden="1" x14ac:dyDescent="0.15">
      <c r="A296" s="4">
        <v>294</v>
      </c>
      <c r="B296" s="4" t="str">
        <f t="shared" si="8"/>
        <v>中学女子ｼﾞｬﾍﾞﾘｯｸｽﾛｰ4</v>
      </c>
      <c r="C296" s="4" t="str">
        <f>J296&amp;COUNTIF($J$3:J296,J296)</f>
        <v>杉山吏湖1</v>
      </c>
      <c r="D296" s="4" t="str">
        <f>STEP①【データ貼付】!D295&amp;STEP①【データ貼付】!E295</f>
        <v>中学女子ｼﾞｬﾍﾞﾘｯｸｽﾛｰ</v>
      </c>
      <c r="E296" s="48">
        <f>STEP①【データ貼付】!G295+ROW()/1000000</f>
        <v>3235.0002960000002</v>
      </c>
      <c r="F296" s="4">
        <f t="shared" si="9"/>
        <v>4</v>
      </c>
      <c r="G296" s="4" t="str">
        <f>STEP①【データ貼付】!A295</f>
        <v>記録会第３戦</v>
      </c>
      <c r="H296" s="4" t="str">
        <f>STEP①【データ貼付】!B295</f>
        <v>北見</v>
      </c>
      <c r="I296" s="4">
        <f>STEP①【データ貼付】!C295</f>
        <v>44415</v>
      </c>
      <c r="J296" s="4" t="str">
        <f>STEP①【データ貼付】!F295</f>
        <v>杉山吏湖</v>
      </c>
      <c r="K296" s="47">
        <f>STEP①【データ貼付】!G295</f>
        <v>3235</v>
      </c>
      <c r="L296" s="4" t="str">
        <f>STEP①【データ貼付】!H295</f>
        <v>決</v>
      </c>
      <c r="M296" s="4" t="str">
        <f>STEP①【データ貼付】!I295</f>
        <v>斜里中</v>
      </c>
      <c r="N296" s="4">
        <f>STEP①【データ貼付】!J295</f>
        <v>3</v>
      </c>
      <c r="O296" s="4">
        <f>STEP①【データ貼付】!K295</f>
        <v>0</v>
      </c>
    </row>
    <row r="297" spans="1:15" hidden="1" x14ac:dyDescent="0.15">
      <c r="A297" s="4">
        <v>295</v>
      </c>
      <c r="B297" s="4" t="str">
        <f t="shared" si="8"/>
        <v>中学女子砲丸投26</v>
      </c>
      <c r="C297" s="4" t="str">
        <f>J297&amp;COUNTIF($J$3:J297,J297)</f>
        <v>杉山吏湖2</v>
      </c>
      <c r="D297" s="4" t="str">
        <f>STEP①【データ貼付】!D296&amp;STEP①【データ貼付】!E296</f>
        <v>中学女子砲丸投</v>
      </c>
      <c r="E297" s="48">
        <f>STEP①【データ貼付】!G296+ROW()/1000000</f>
        <v>623.00029700000005</v>
      </c>
      <c r="F297" s="4">
        <f t="shared" si="9"/>
        <v>26</v>
      </c>
      <c r="G297" s="4" t="str">
        <f>STEP①【データ貼付】!A296</f>
        <v>通信陸上</v>
      </c>
      <c r="H297" s="4" t="str">
        <f>STEP①【データ貼付】!B296</f>
        <v>網走</v>
      </c>
      <c r="I297" s="4">
        <f>STEP①【データ貼付】!C296</f>
        <v>44374</v>
      </c>
      <c r="J297" s="4" t="str">
        <f>STEP①【データ貼付】!F296</f>
        <v>杉山吏湖</v>
      </c>
      <c r="K297" s="47">
        <f>STEP①【データ貼付】!G296</f>
        <v>623</v>
      </c>
      <c r="L297" s="4" t="str">
        <f>STEP①【データ貼付】!H296</f>
        <v>決</v>
      </c>
      <c r="M297" s="4" t="str">
        <f>STEP①【データ貼付】!I296</f>
        <v>斜里中</v>
      </c>
      <c r="N297" s="4">
        <f>STEP①【データ貼付】!J296</f>
        <v>3</v>
      </c>
      <c r="O297" s="4">
        <f>STEP①【データ貼付】!K296</f>
        <v>0</v>
      </c>
    </row>
    <row r="298" spans="1:15" hidden="1" x14ac:dyDescent="0.15">
      <c r="A298" s="4">
        <v>296</v>
      </c>
      <c r="B298" s="4" t="str">
        <f t="shared" si="8"/>
        <v>高校女子三段跳6</v>
      </c>
      <c r="C298" s="4" t="str">
        <f>J298&amp;COUNTIF($J$3:J298,J298)</f>
        <v>杉本玲奈1</v>
      </c>
      <c r="D298" s="4" t="str">
        <f>STEP①【データ貼付】!D297&amp;STEP①【データ貼付】!E297</f>
        <v>高校女子三段跳</v>
      </c>
      <c r="E298" s="48">
        <f>STEP①【データ貼付】!G297+ROW()/1000000</f>
        <v>1024.0002979999999</v>
      </c>
      <c r="F298" s="4">
        <f t="shared" si="9"/>
        <v>6</v>
      </c>
      <c r="G298" s="4" t="str">
        <f>STEP①【データ貼付】!A297</f>
        <v>記録会第２戦</v>
      </c>
      <c r="H298" s="4" t="str">
        <f>STEP①【データ貼付】!B297</f>
        <v>網走</v>
      </c>
      <c r="I298" s="4">
        <f>STEP①【データ貼付】!C297</f>
        <v>44399</v>
      </c>
      <c r="J298" s="4" t="str">
        <f>STEP①【データ貼付】!F297</f>
        <v>杉本玲奈</v>
      </c>
      <c r="K298" s="47">
        <f>STEP①【データ貼付】!G297</f>
        <v>1024</v>
      </c>
      <c r="L298" s="4" t="str">
        <f>STEP①【データ貼付】!H297</f>
        <v>決</v>
      </c>
      <c r="M298" s="4" t="str">
        <f>STEP①【データ貼付】!I297</f>
        <v>網走南ヶ丘高</v>
      </c>
      <c r="N298" s="4">
        <f>STEP①【データ貼付】!J297</f>
        <v>1</v>
      </c>
      <c r="O298" s="4">
        <f>STEP①【データ貼付】!K297</f>
        <v>1.1000000000000001</v>
      </c>
    </row>
    <row r="299" spans="1:15" hidden="1" x14ac:dyDescent="0.15">
      <c r="A299" s="4">
        <v>297</v>
      </c>
      <c r="B299" s="4" t="str">
        <f t="shared" si="8"/>
        <v>高校女子走幅跳7</v>
      </c>
      <c r="C299" s="4" t="str">
        <f>J299&amp;COUNTIF($J$3:J299,J299)</f>
        <v>杉本玲奈2</v>
      </c>
      <c r="D299" s="4" t="str">
        <f>STEP①【データ貼付】!D298&amp;STEP①【データ貼付】!E298</f>
        <v>高校女子走幅跳</v>
      </c>
      <c r="E299" s="48">
        <f>STEP①【データ貼付】!G298+ROW()/1000000</f>
        <v>488.00029899999998</v>
      </c>
      <c r="F299" s="4">
        <f t="shared" si="9"/>
        <v>7</v>
      </c>
      <c r="G299" s="4" t="str">
        <f>STEP①【データ貼付】!A298</f>
        <v>高体連ｵﾎｰﾂｸ支部</v>
      </c>
      <c r="H299" s="4" t="str">
        <f>STEP①【データ貼付】!B298</f>
        <v>網走</v>
      </c>
      <c r="I299" s="4">
        <f>STEP①【データ貼付】!C298</f>
        <v>44428</v>
      </c>
      <c r="J299" s="4" t="str">
        <f>STEP①【データ貼付】!F298</f>
        <v>杉本玲奈</v>
      </c>
      <c r="K299" s="47">
        <f>STEP①【データ貼付】!G298</f>
        <v>488</v>
      </c>
      <c r="L299" s="4" t="str">
        <f>STEP①【データ貼付】!H298</f>
        <v>決</v>
      </c>
      <c r="M299" s="4" t="str">
        <f>STEP①【データ貼付】!I298</f>
        <v>網走南ヶ丘高</v>
      </c>
      <c r="N299" s="4">
        <f>STEP①【データ貼付】!J298</f>
        <v>1</v>
      </c>
      <c r="O299" s="4">
        <f>STEP①【データ貼付】!K298</f>
        <v>0.8</v>
      </c>
    </row>
    <row r="300" spans="1:15" hidden="1" x14ac:dyDescent="0.15">
      <c r="A300" s="4">
        <v>298</v>
      </c>
      <c r="B300" s="4" t="str">
        <f t="shared" si="8"/>
        <v>小学男子走幅跳4</v>
      </c>
      <c r="C300" s="4" t="str">
        <f>J300&amp;COUNTIF($J$3:J300,J300)</f>
        <v>菅田皓生1</v>
      </c>
      <c r="D300" s="4" t="str">
        <f>STEP①【データ貼付】!D299&amp;STEP①【データ貼付】!E299</f>
        <v>小学男子走幅跳</v>
      </c>
      <c r="E300" s="48">
        <f>STEP①【データ貼付】!G299+ROW()/1000000</f>
        <v>408.00029999999998</v>
      </c>
      <c r="F300" s="4">
        <f t="shared" si="9"/>
        <v>4</v>
      </c>
      <c r="G300" s="4" t="str">
        <f>STEP①【データ貼付】!A299</f>
        <v>美幌記録会</v>
      </c>
      <c r="H300" s="4" t="str">
        <f>STEP①【データ貼付】!B299</f>
        <v>美幌</v>
      </c>
      <c r="I300" s="4">
        <f>STEP①【データ貼付】!C299</f>
        <v>44472</v>
      </c>
      <c r="J300" s="4" t="str">
        <f>STEP①【データ貼付】!F299</f>
        <v>菅田皓生</v>
      </c>
      <c r="K300" s="47">
        <f>STEP①【データ貼付】!G299</f>
        <v>408</v>
      </c>
      <c r="L300" s="4" t="str">
        <f>STEP①【データ貼付】!H299</f>
        <v>決</v>
      </c>
      <c r="M300" s="4" t="str">
        <f>STEP①【データ貼付】!I299</f>
        <v>美幌RC</v>
      </c>
      <c r="N300" s="4">
        <f>STEP①【データ貼付】!J299</f>
        <v>6</v>
      </c>
      <c r="O300" s="4">
        <f>STEP①【データ貼付】!K299</f>
        <v>0</v>
      </c>
    </row>
    <row r="301" spans="1:15" hidden="1" x14ac:dyDescent="0.15">
      <c r="A301" s="4">
        <v>299</v>
      </c>
      <c r="B301" s="4" t="str">
        <f t="shared" si="8"/>
        <v>中学女子ｼﾞｬﾍﾞﾘｯｸｽﾛｰ8</v>
      </c>
      <c r="C301" s="4" t="str">
        <f>J301&amp;COUNTIF($J$3:J301,J301)</f>
        <v>菅野栞1</v>
      </c>
      <c r="D301" s="4" t="str">
        <f>STEP①【データ貼付】!D300&amp;STEP①【データ貼付】!E300</f>
        <v>中学女子ｼﾞｬﾍﾞﾘｯｸｽﾛｰ</v>
      </c>
      <c r="E301" s="48">
        <f>STEP①【データ貼付】!G300+ROW()/1000000</f>
        <v>2549.000301</v>
      </c>
      <c r="F301" s="4">
        <f t="shared" si="9"/>
        <v>8</v>
      </c>
      <c r="G301" s="4" t="str">
        <f>STEP①【データ貼付】!A300</f>
        <v>中学校新人</v>
      </c>
      <c r="H301" s="4" t="str">
        <f>STEP①【データ貼付】!B300</f>
        <v>北見</v>
      </c>
      <c r="I301" s="4">
        <f>STEP①【データ貼付】!C300</f>
        <v>44430</v>
      </c>
      <c r="J301" s="4" t="str">
        <f>STEP①【データ貼付】!F300</f>
        <v>菅野栞</v>
      </c>
      <c r="K301" s="47">
        <f>STEP①【データ貼付】!G300</f>
        <v>2549</v>
      </c>
      <c r="L301" s="4" t="str">
        <f>STEP①【データ貼付】!H300</f>
        <v>決</v>
      </c>
      <c r="M301" s="4" t="str">
        <f>STEP①【データ貼付】!I300</f>
        <v>網走第二中</v>
      </c>
      <c r="N301" s="4">
        <f>STEP①【データ貼付】!J300</f>
        <v>1</v>
      </c>
      <c r="O301" s="4">
        <f>STEP①【データ貼付】!K300</f>
        <v>0</v>
      </c>
    </row>
    <row r="302" spans="1:15" hidden="1" x14ac:dyDescent="0.15">
      <c r="A302" s="4">
        <v>300</v>
      </c>
      <c r="B302" s="4" t="str">
        <f t="shared" si="8"/>
        <v>小学男子走幅跳6</v>
      </c>
      <c r="C302" s="4" t="str">
        <f>J302&amp;COUNTIF($J$3:J302,J302)</f>
        <v>成ヶ澤隼人1</v>
      </c>
      <c r="D302" s="4" t="str">
        <f>STEP①【データ貼付】!D301&amp;STEP①【データ貼付】!E301</f>
        <v>小学男子走幅跳</v>
      </c>
      <c r="E302" s="48">
        <f>STEP①【データ貼付】!G301+ROW()/1000000</f>
        <v>384.00030199999998</v>
      </c>
      <c r="F302" s="4">
        <f t="shared" si="9"/>
        <v>6</v>
      </c>
      <c r="G302" s="4" t="str">
        <f>STEP①【データ貼付】!A301</f>
        <v>美幌記録会</v>
      </c>
      <c r="H302" s="4" t="str">
        <f>STEP①【データ貼付】!B301</f>
        <v>美幌</v>
      </c>
      <c r="I302" s="4">
        <f>STEP①【データ貼付】!C301</f>
        <v>44472</v>
      </c>
      <c r="J302" s="4" t="str">
        <f>STEP①【データ貼付】!F301</f>
        <v>成ヶ澤隼人</v>
      </c>
      <c r="K302" s="47">
        <f>STEP①【データ貼付】!G301</f>
        <v>384</v>
      </c>
      <c r="L302" s="4" t="str">
        <f>STEP①【データ貼付】!H301</f>
        <v>決</v>
      </c>
      <c r="M302" s="4" t="str">
        <f>STEP①【データ貼付】!I301</f>
        <v>ｵﾎｰﾂｸｷｯｽﾞ</v>
      </c>
      <c r="N302" s="4">
        <f>STEP①【データ貼付】!J301</f>
        <v>5</v>
      </c>
      <c r="O302" s="4">
        <f>STEP①【データ貼付】!K301</f>
        <v>0</v>
      </c>
    </row>
    <row r="303" spans="1:15" hidden="1" x14ac:dyDescent="0.15">
      <c r="A303" s="4">
        <v>301</v>
      </c>
      <c r="B303" s="4" t="str">
        <f t="shared" si="8"/>
        <v>中学男子走幅跳36</v>
      </c>
      <c r="C303" s="4" t="str">
        <f>J303&amp;COUNTIF($J$3:J303,J303)</f>
        <v>成田崇真1</v>
      </c>
      <c r="D303" s="4" t="str">
        <f>STEP①【データ貼付】!D302&amp;STEP①【データ貼付】!E302</f>
        <v>中学男子走幅跳</v>
      </c>
      <c r="E303" s="48">
        <f>STEP①【データ貼付】!G302+ROW()/1000000</f>
        <v>444.00030299999997</v>
      </c>
      <c r="F303" s="4">
        <f t="shared" si="9"/>
        <v>36</v>
      </c>
      <c r="G303" s="4" t="str">
        <f>STEP①【データ貼付】!A302</f>
        <v>記録会第３戦</v>
      </c>
      <c r="H303" s="4" t="str">
        <f>STEP①【データ貼付】!B302</f>
        <v>北見</v>
      </c>
      <c r="I303" s="4">
        <f>STEP①【データ貼付】!C302</f>
        <v>44415</v>
      </c>
      <c r="J303" s="4" t="str">
        <f>STEP①【データ貼付】!F302</f>
        <v>成田崇真</v>
      </c>
      <c r="K303" s="47">
        <f>STEP①【データ貼付】!G302</f>
        <v>444</v>
      </c>
      <c r="L303" s="4" t="str">
        <f>STEP①【データ貼付】!H302</f>
        <v>決</v>
      </c>
      <c r="M303" s="4" t="str">
        <f>STEP①【データ貼付】!I302</f>
        <v>北見東陵中</v>
      </c>
      <c r="N303" s="4">
        <f>STEP①【データ貼付】!J302</f>
        <v>1</v>
      </c>
      <c r="O303" s="4">
        <f>STEP①【データ貼付】!K302</f>
        <v>1.9</v>
      </c>
    </row>
    <row r="304" spans="1:15" hidden="1" x14ac:dyDescent="0.15">
      <c r="A304" s="4">
        <v>302</v>
      </c>
      <c r="B304" s="4" t="str">
        <f t="shared" si="8"/>
        <v>中学男子砲丸投42</v>
      </c>
      <c r="C304" s="4" t="str">
        <f>J304&amp;COUNTIF($J$3:J304,J304)</f>
        <v>成田崇真2</v>
      </c>
      <c r="D304" s="4" t="str">
        <f>STEP①【データ貼付】!D303&amp;STEP①【データ貼付】!E303</f>
        <v>中学男子砲丸投</v>
      </c>
      <c r="E304" s="48">
        <f>STEP①【データ貼付】!G303+ROW()/1000000</f>
        <v>446.00030400000003</v>
      </c>
      <c r="F304" s="4">
        <f t="shared" si="9"/>
        <v>42</v>
      </c>
      <c r="G304" s="4" t="str">
        <f>STEP①【データ貼付】!A303</f>
        <v>中体連</v>
      </c>
      <c r="H304" s="4" t="str">
        <f>STEP①【データ貼付】!B303</f>
        <v>北見</v>
      </c>
      <c r="I304" s="4">
        <f>STEP①【データ貼付】!C303</f>
        <v>44359</v>
      </c>
      <c r="J304" s="4" t="str">
        <f>STEP①【データ貼付】!F303</f>
        <v>成田崇真</v>
      </c>
      <c r="K304" s="47">
        <f>STEP①【データ貼付】!G303</f>
        <v>446</v>
      </c>
      <c r="L304" s="4" t="str">
        <f>STEP①【データ貼付】!H303</f>
        <v>決</v>
      </c>
      <c r="M304" s="4" t="str">
        <f>STEP①【データ貼付】!I303</f>
        <v>北見東陵中</v>
      </c>
      <c r="N304" s="4">
        <f>STEP①【データ貼付】!J303</f>
        <v>1</v>
      </c>
      <c r="O304" s="4">
        <f>STEP①【データ貼付】!K303</f>
        <v>0</v>
      </c>
    </row>
    <row r="305" spans="1:15" hidden="1" x14ac:dyDescent="0.15">
      <c r="A305" s="4">
        <v>303</v>
      </c>
      <c r="B305" s="4" t="str">
        <f t="shared" si="8"/>
        <v>高校男子やり投11</v>
      </c>
      <c r="C305" s="4" t="str">
        <f>J305&amp;COUNTIF($J$3:J305,J305)</f>
        <v>成田辰樹1</v>
      </c>
      <c r="D305" s="4" t="str">
        <f>STEP①【データ貼付】!D304&amp;STEP①【データ貼付】!E304</f>
        <v>高校男子やり投</v>
      </c>
      <c r="E305" s="48">
        <f>STEP①【データ貼付】!G304+ROW()/1000000</f>
        <v>4079.000305</v>
      </c>
      <c r="F305" s="4">
        <f t="shared" si="9"/>
        <v>11</v>
      </c>
      <c r="G305" s="4" t="str">
        <f>STEP①【データ貼付】!A304</f>
        <v>秋季陸上</v>
      </c>
      <c r="H305" s="4" t="str">
        <f>STEP①【データ貼付】!B304</f>
        <v>網走</v>
      </c>
      <c r="I305" s="4">
        <f>STEP①【データ貼付】!C304</f>
        <v>44478</v>
      </c>
      <c r="J305" s="4" t="str">
        <f>STEP①【データ貼付】!F304</f>
        <v>成田辰樹</v>
      </c>
      <c r="K305" s="47">
        <f>STEP①【データ貼付】!G304</f>
        <v>4079</v>
      </c>
      <c r="L305" s="4" t="str">
        <f>STEP①【データ貼付】!H304</f>
        <v>決</v>
      </c>
      <c r="M305" s="4" t="str">
        <f>STEP①【データ貼付】!I304</f>
        <v>遠軽高</v>
      </c>
      <c r="N305" s="4">
        <f>STEP①【データ貼付】!J304</f>
        <v>1</v>
      </c>
      <c r="O305" s="4">
        <f>STEP①【データ貼付】!K304</f>
        <v>0</v>
      </c>
    </row>
    <row r="306" spans="1:15" hidden="1" x14ac:dyDescent="0.15">
      <c r="A306" s="4">
        <v>304</v>
      </c>
      <c r="B306" s="4" t="str">
        <f t="shared" si="8"/>
        <v>高校男子円盤投30</v>
      </c>
      <c r="C306" s="4" t="str">
        <f>J306&amp;COUNTIF($J$3:J306,J306)</f>
        <v>成田辰樹2</v>
      </c>
      <c r="D306" s="4" t="str">
        <f>STEP①【データ貼付】!D305&amp;STEP①【データ貼付】!E305</f>
        <v>高校男子円盤投</v>
      </c>
      <c r="E306" s="48">
        <f>STEP①【データ貼付】!G305+ROW()/1000000</f>
        <v>2020.0003059999999</v>
      </c>
      <c r="F306" s="4">
        <f t="shared" si="9"/>
        <v>30</v>
      </c>
      <c r="G306" s="4" t="str">
        <f>STEP①【データ貼付】!A305</f>
        <v>混成記録会</v>
      </c>
      <c r="H306" s="4" t="str">
        <f>STEP①【データ貼付】!B305</f>
        <v>網走</v>
      </c>
      <c r="I306" s="4">
        <f>STEP①【データ貼付】!C305</f>
        <v>44485</v>
      </c>
      <c r="J306" s="4" t="str">
        <f>STEP①【データ貼付】!F305</f>
        <v>成田辰樹</v>
      </c>
      <c r="K306" s="47">
        <f>STEP①【データ貼付】!G305</f>
        <v>2020</v>
      </c>
      <c r="L306" s="4" t="str">
        <f>STEP①【データ貼付】!H305</f>
        <v>決</v>
      </c>
      <c r="M306" s="4" t="str">
        <f>STEP①【データ貼付】!I305</f>
        <v>遠軽高</v>
      </c>
      <c r="N306" s="4">
        <f>STEP①【データ貼付】!J305</f>
        <v>1</v>
      </c>
      <c r="O306" s="4">
        <f>STEP①【データ貼付】!K305</f>
        <v>0</v>
      </c>
    </row>
    <row r="307" spans="1:15" hidden="1" x14ac:dyDescent="0.15">
      <c r="A307" s="4">
        <v>305</v>
      </c>
      <c r="B307" s="4" t="str">
        <f t="shared" si="8"/>
        <v>中学男子ｼﾞｬﾍﾞﾘｯｸｽﾛｰ24</v>
      </c>
      <c r="C307" s="4" t="str">
        <f>J307&amp;COUNTIF($J$3:J307,J307)</f>
        <v>星迦吏1</v>
      </c>
      <c r="D307" s="4" t="str">
        <f>STEP①【データ貼付】!D306&amp;STEP①【データ貼付】!E306</f>
        <v>中学男子ｼﾞｬﾍﾞﾘｯｸｽﾛｰ</v>
      </c>
      <c r="E307" s="48">
        <f>STEP①【データ貼付】!G306+ROW()/1000000</f>
        <v>1962.000307</v>
      </c>
      <c r="F307" s="4">
        <f t="shared" si="9"/>
        <v>24</v>
      </c>
      <c r="G307" s="4" t="str">
        <f>STEP①【データ貼付】!A306</f>
        <v>通信陸上</v>
      </c>
      <c r="H307" s="4" t="str">
        <f>STEP①【データ貼付】!B306</f>
        <v>網走</v>
      </c>
      <c r="I307" s="4">
        <f>STEP①【データ貼付】!C306</f>
        <v>44374</v>
      </c>
      <c r="J307" s="4" t="str">
        <f>STEP①【データ貼付】!F306</f>
        <v>星迦吏</v>
      </c>
      <c r="K307" s="47">
        <f>STEP①【データ貼付】!G306</f>
        <v>1962</v>
      </c>
      <c r="L307" s="4" t="str">
        <f>STEP①【データ貼付】!H306</f>
        <v>決</v>
      </c>
      <c r="M307" s="4" t="str">
        <f>STEP①【データ貼付】!I306</f>
        <v>網走第一中</v>
      </c>
      <c r="N307" s="4">
        <f>STEP①【データ貼付】!J306</f>
        <v>2</v>
      </c>
      <c r="O307" s="4">
        <f>STEP①【データ貼付】!K306</f>
        <v>0</v>
      </c>
    </row>
    <row r="308" spans="1:15" hidden="1" x14ac:dyDescent="0.15">
      <c r="A308" s="4">
        <v>306</v>
      </c>
      <c r="B308" s="4" t="str">
        <f t="shared" si="8"/>
        <v>中学男子砲丸投29</v>
      </c>
      <c r="C308" s="4" t="str">
        <f>J308&amp;COUNTIF($J$3:J308,J308)</f>
        <v>星迦吏2</v>
      </c>
      <c r="D308" s="4" t="str">
        <f>STEP①【データ貼付】!D307&amp;STEP①【データ貼付】!E307</f>
        <v>中学男子砲丸投</v>
      </c>
      <c r="E308" s="48">
        <f>STEP①【データ貼付】!G307+ROW()/1000000</f>
        <v>649.00030800000002</v>
      </c>
      <c r="F308" s="4">
        <f t="shared" si="9"/>
        <v>29</v>
      </c>
      <c r="G308" s="4" t="str">
        <f>STEP①【データ貼付】!A307</f>
        <v>秋季陸上</v>
      </c>
      <c r="H308" s="4" t="str">
        <f>STEP①【データ貼付】!B307</f>
        <v>網走</v>
      </c>
      <c r="I308" s="4">
        <f>STEP①【データ貼付】!C307</f>
        <v>44478</v>
      </c>
      <c r="J308" s="4" t="str">
        <f>STEP①【データ貼付】!F307</f>
        <v>星迦吏</v>
      </c>
      <c r="K308" s="47">
        <f>STEP①【データ貼付】!G307</f>
        <v>649</v>
      </c>
      <c r="L308" s="4" t="str">
        <f>STEP①【データ貼付】!H307</f>
        <v>決</v>
      </c>
      <c r="M308" s="4" t="str">
        <f>STEP①【データ貼付】!I307</f>
        <v>網走第一中</v>
      </c>
      <c r="N308" s="4">
        <f>STEP①【データ貼付】!J307</f>
        <v>2</v>
      </c>
      <c r="O308" s="4">
        <f>STEP①【データ貼付】!K307</f>
        <v>0</v>
      </c>
    </row>
    <row r="309" spans="1:15" hidden="1" x14ac:dyDescent="0.15">
      <c r="A309" s="4">
        <v>307</v>
      </c>
      <c r="B309" s="4" t="str">
        <f t="shared" si="8"/>
        <v>高校男子円盤投23</v>
      </c>
      <c r="C309" s="4" t="str">
        <f>J309&amp;COUNTIF($J$3:J309,J309)</f>
        <v>清永真翔1</v>
      </c>
      <c r="D309" s="4" t="str">
        <f>STEP①【データ貼付】!D308&amp;STEP①【データ貼付】!E308</f>
        <v>高校男子円盤投</v>
      </c>
      <c r="E309" s="48">
        <f>STEP①【データ貼付】!G308+ROW()/1000000</f>
        <v>2325.000309</v>
      </c>
      <c r="F309" s="4">
        <f t="shared" si="9"/>
        <v>23</v>
      </c>
      <c r="G309" s="4" t="str">
        <f>STEP①【データ貼付】!A308</f>
        <v>選手権</v>
      </c>
      <c r="H309" s="4" t="str">
        <f>STEP①【データ貼付】!B308</f>
        <v>北見</v>
      </c>
      <c r="I309" s="4">
        <f>STEP①【データ貼付】!C308</f>
        <v>44325</v>
      </c>
      <c r="J309" s="4" t="str">
        <f>STEP①【データ貼付】!F308</f>
        <v>清永真翔</v>
      </c>
      <c r="K309" s="47">
        <f>STEP①【データ貼付】!G308</f>
        <v>2325</v>
      </c>
      <c r="L309" s="4" t="str">
        <f>STEP①【データ貼付】!H308</f>
        <v>決</v>
      </c>
      <c r="M309" s="4" t="str">
        <f>STEP①【データ貼付】!I308</f>
        <v>北見藤高</v>
      </c>
      <c r="N309" s="4">
        <f>STEP①【データ貼付】!J308</f>
        <v>3</v>
      </c>
      <c r="O309" s="4">
        <f>STEP①【データ貼付】!K308</f>
        <v>0</v>
      </c>
    </row>
    <row r="310" spans="1:15" hidden="1" x14ac:dyDescent="0.15">
      <c r="A310" s="4">
        <v>308</v>
      </c>
      <c r="B310" s="4" t="str">
        <f t="shared" si="8"/>
        <v>高校男子砲丸投21</v>
      </c>
      <c r="C310" s="4" t="str">
        <f>J310&amp;COUNTIF($J$3:J310,J310)</f>
        <v>清永真翔2</v>
      </c>
      <c r="D310" s="4" t="str">
        <f>STEP①【データ貼付】!D309&amp;STEP①【データ貼付】!E309</f>
        <v>高校男子砲丸投</v>
      </c>
      <c r="E310" s="48">
        <f>STEP①【データ貼付】!G309+ROW()/1000000</f>
        <v>782.00031000000001</v>
      </c>
      <c r="F310" s="4">
        <f t="shared" si="9"/>
        <v>21</v>
      </c>
      <c r="G310" s="4" t="str">
        <f>STEP①【データ貼付】!A309</f>
        <v>選手権</v>
      </c>
      <c r="H310" s="4" t="str">
        <f>STEP①【データ貼付】!B309</f>
        <v>北見</v>
      </c>
      <c r="I310" s="4">
        <f>STEP①【データ貼付】!C309</f>
        <v>44324</v>
      </c>
      <c r="J310" s="4" t="str">
        <f>STEP①【データ貼付】!F309</f>
        <v>清永真翔</v>
      </c>
      <c r="K310" s="47">
        <f>STEP①【データ貼付】!G309</f>
        <v>782</v>
      </c>
      <c r="L310" s="4" t="str">
        <f>STEP①【データ貼付】!H309</f>
        <v>決</v>
      </c>
      <c r="M310" s="4" t="str">
        <f>STEP①【データ貼付】!I309</f>
        <v>北見藤高</v>
      </c>
      <c r="N310" s="4">
        <f>STEP①【データ貼付】!J309</f>
        <v>3</v>
      </c>
      <c r="O310" s="4">
        <f>STEP①【データ貼付】!K309</f>
        <v>0</v>
      </c>
    </row>
    <row r="311" spans="1:15" hidden="1" x14ac:dyDescent="0.15">
      <c r="A311" s="4">
        <v>309</v>
      </c>
      <c r="B311" s="4" t="str">
        <f t="shared" si="8"/>
        <v>高校男子円盤投28</v>
      </c>
      <c r="C311" s="4" t="str">
        <f>J311&amp;COUNTIF($J$3:J311,J311)</f>
        <v>清野陽喜1</v>
      </c>
      <c r="D311" s="4" t="str">
        <f>STEP①【データ貼付】!D310&amp;STEP①【データ貼付】!E310</f>
        <v>高校男子円盤投</v>
      </c>
      <c r="E311" s="48">
        <f>STEP①【データ貼付】!G310+ROW()/1000000</f>
        <v>2260.0003109999998</v>
      </c>
      <c r="F311" s="4">
        <f t="shared" si="9"/>
        <v>28</v>
      </c>
      <c r="G311" s="4" t="str">
        <f>STEP①【データ貼付】!A310</f>
        <v>高体連ｵﾎｰﾂｸ支部</v>
      </c>
      <c r="H311" s="4" t="str">
        <f>STEP①【データ貼付】!B310</f>
        <v>北見</v>
      </c>
      <c r="I311" s="4">
        <f>STEP①【データ貼付】!C310</f>
        <v>44337</v>
      </c>
      <c r="J311" s="4" t="str">
        <f>STEP①【データ貼付】!F310</f>
        <v>清野陽喜</v>
      </c>
      <c r="K311" s="47">
        <f>STEP①【データ貼付】!G310</f>
        <v>2260</v>
      </c>
      <c r="L311" s="4" t="str">
        <f>STEP①【データ貼付】!H310</f>
        <v>決</v>
      </c>
      <c r="M311" s="4" t="str">
        <f>STEP①【データ貼付】!I310</f>
        <v>北見柏陽高</v>
      </c>
      <c r="N311" s="4">
        <f>STEP①【データ貼付】!J310</f>
        <v>3</v>
      </c>
      <c r="O311" s="4">
        <f>STEP①【データ貼付】!K310</f>
        <v>0</v>
      </c>
    </row>
    <row r="312" spans="1:15" hidden="1" x14ac:dyDescent="0.15">
      <c r="A312" s="4">
        <v>310</v>
      </c>
      <c r="B312" s="4" t="str">
        <f t="shared" si="8"/>
        <v>高校男子砲丸投13</v>
      </c>
      <c r="C312" s="4" t="str">
        <f>J312&amp;COUNTIF($J$3:J312,J312)</f>
        <v>清野陽喜2</v>
      </c>
      <c r="D312" s="4" t="str">
        <f>STEP①【データ貼付】!D311&amp;STEP①【データ貼付】!E311</f>
        <v>高校男子砲丸投</v>
      </c>
      <c r="E312" s="48">
        <f>STEP①【データ貼付】!G311+ROW()/1000000</f>
        <v>936.00031200000001</v>
      </c>
      <c r="F312" s="4">
        <f t="shared" si="9"/>
        <v>13</v>
      </c>
      <c r="G312" s="4" t="str">
        <f>STEP①【データ貼付】!A311</f>
        <v>高体連ｵﾎｰﾂｸ支部</v>
      </c>
      <c r="H312" s="4" t="str">
        <f>STEP①【データ貼付】!B311</f>
        <v>北見</v>
      </c>
      <c r="I312" s="4">
        <f>STEP①【データ貼付】!C311</f>
        <v>44338</v>
      </c>
      <c r="J312" s="4" t="str">
        <f>STEP①【データ貼付】!F311</f>
        <v>清野陽喜</v>
      </c>
      <c r="K312" s="47">
        <f>STEP①【データ貼付】!G311</f>
        <v>936</v>
      </c>
      <c r="L312" s="4" t="str">
        <f>STEP①【データ貼付】!H311</f>
        <v>決</v>
      </c>
      <c r="M312" s="4" t="str">
        <f>STEP①【データ貼付】!I311</f>
        <v>北見柏陽高</v>
      </c>
      <c r="N312" s="4">
        <f>STEP①【データ貼付】!J311</f>
        <v>3</v>
      </c>
      <c r="O312" s="4">
        <f>STEP①【データ貼付】!K311</f>
        <v>0</v>
      </c>
    </row>
    <row r="313" spans="1:15" hidden="1" x14ac:dyDescent="0.15">
      <c r="A313" s="4">
        <v>311</v>
      </c>
      <c r="B313" s="4" t="str">
        <f t="shared" si="8"/>
        <v>高校女子砲丸投14</v>
      </c>
      <c r="C313" s="4" t="str">
        <f>J313&amp;COUNTIF($J$3:J313,J313)</f>
        <v>西多里奈1</v>
      </c>
      <c r="D313" s="4" t="str">
        <f>STEP①【データ貼付】!D312&amp;STEP①【データ貼付】!E312</f>
        <v>高校女子砲丸投</v>
      </c>
      <c r="E313" s="48">
        <f>STEP①【データ貼付】!G312+ROW()/1000000</f>
        <v>410.00031300000001</v>
      </c>
      <c r="F313" s="4">
        <f t="shared" si="9"/>
        <v>14</v>
      </c>
      <c r="G313" s="4" t="str">
        <f>STEP①【データ貼付】!A312</f>
        <v>高体連ｵﾎｰﾂｸ支部</v>
      </c>
      <c r="H313" s="4" t="str">
        <f>STEP①【データ貼付】!B312</f>
        <v>網走</v>
      </c>
      <c r="I313" s="4">
        <f>STEP①【データ貼付】!C312</f>
        <v>44428</v>
      </c>
      <c r="J313" s="4" t="str">
        <f>STEP①【データ貼付】!F312</f>
        <v>西多里奈</v>
      </c>
      <c r="K313" s="47">
        <f>STEP①【データ貼付】!G312</f>
        <v>410</v>
      </c>
      <c r="L313" s="4" t="str">
        <f>STEP①【データ貼付】!H312</f>
        <v>決</v>
      </c>
      <c r="M313" s="4" t="str">
        <f>STEP①【データ貼付】!I312</f>
        <v>網走南ヶ丘高</v>
      </c>
      <c r="N313" s="4">
        <f>STEP①【データ貼付】!J312</f>
        <v>1</v>
      </c>
      <c r="O313" s="4">
        <f>STEP①【データ貼付】!K312</f>
        <v>0</v>
      </c>
    </row>
    <row r="314" spans="1:15" hidden="1" x14ac:dyDescent="0.15">
      <c r="A314" s="4">
        <v>312</v>
      </c>
      <c r="B314" s="4" t="str">
        <f t="shared" si="8"/>
        <v>高校女子走幅跳11</v>
      </c>
      <c r="C314" s="4" t="str">
        <f>J314&amp;COUNTIF($J$3:J314,J314)</f>
        <v>西田陽菜多1</v>
      </c>
      <c r="D314" s="4" t="str">
        <f>STEP①【データ貼付】!D313&amp;STEP①【データ貼付】!E313</f>
        <v>高校女子走幅跳</v>
      </c>
      <c r="E314" s="48">
        <f>STEP①【データ貼付】!G313+ROW()/1000000</f>
        <v>469.000314</v>
      </c>
      <c r="F314" s="4">
        <f t="shared" si="9"/>
        <v>11</v>
      </c>
      <c r="G314" s="4" t="str">
        <f>STEP①【データ貼付】!A313</f>
        <v>記録会第２戦</v>
      </c>
      <c r="H314" s="4" t="str">
        <f>STEP①【データ貼付】!B313</f>
        <v>網走</v>
      </c>
      <c r="I314" s="4">
        <f>STEP①【データ貼付】!C313</f>
        <v>44399</v>
      </c>
      <c r="J314" s="4" t="str">
        <f>STEP①【データ貼付】!F313</f>
        <v>西田陽菜多</v>
      </c>
      <c r="K314" s="47">
        <f>STEP①【データ貼付】!G313</f>
        <v>469</v>
      </c>
      <c r="L314" s="4" t="str">
        <f>STEP①【データ貼付】!H313</f>
        <v>決</v>
      </c>
      <c r="M314" s="4" t="str">
        <f>STEP①【データ貼付】!I313</f>
        <v>北見商業高</v>
      </c>
      <c r="N314" s="4">
        <f>STEP①【データ貼付】!J313</f>
        <v>2</v>
      </c>
      <c r="O314" s="4">
        <f>STEP①【データ貼付】!K313</f>
        <v>1.3</v>
      </c>
    </row>
    <row r="315" spans="1:15" hidden="1" x14ac:dyDescent="0.15">
      <c r="A315" s="4">
        <v>313</v>
      </c>
      <c r="B315" s="4" t="str">
        <f t="shared" si="8"/>
        <v>高校男子走幅跳1</v>
      </c>
      <c r="C315" s="4" t="str">
        <f>J315&amp;COUNTIF($J$3:J315,J315)</f>
        <v>西迫篤志1</v>
      </c>
      <c r="D315" s="4" t="str">
        <f>STEP①【データ貼付】!D314&amp;STEP①【データ貼付】!E314</f>
        <v>高校男子走幅跳</v>
      </c>
      <c r="E315" s="48">
        <f>STEP①【データ貼付】!G314+ROW()/1000000</f>
        <v>731.000315</v>
      </c>
      <c r="F315" s="4">
        <f t="shared" si="9"/>
        <v>1</v>
      </c>
      <c r="G315" s="4" t="str">
        <f>STEP①【データ貼付】!A314</f>
        <v>高体連ｵﾎｰﾂｸ支部</v>
      </c>
      <c r="H315" s="4" t="str">
        <f>STEP①【データ貼付】!B314</f>
        <v>網走</v>
      </c>
      <c r="I315" s="4">
        <f>STEP①【データ貼付】!C314</f>
        <v>44428</v>
      </c>
      <c r="J315" s="4" t="str">
        <f>STEP①【データ貼付】!F314</f>
        <v>西迫篤志</v>
      </c>
      <c r="K315" s="47">
        <f>STEP①【データ貼付】!G314</f>
        <v>731</v>
      </c>
      <c r="L315" s="4" t="str">
        <f>STEP①【データ貼付】!H314</f>
        <v>決</v>
      </c>
      <c r="M315" s="4" t="str">
        <f>STEP①【データ貼付】!I314</f>
        <v>北見緑陵高</v>
      </c>
      <c r="N315" s="4">
        <f>STEP①【データ貼付】!J314</f>
        <v>2</v>
      </c>
      <c r="O315" s="4">
        <f>STEP①【データ貼付】!K314</f>
        <v>3</v>
      </c>
    </row>
    <row r="316" spans="1:15" hidden="1" x14ac:dyDescent="0.15">
      <c r="A316" s="4">
        <v>314</v>
      </c>
      <c r="B316" s="4" t="str">
        <f t="shared" si="8"/>
        <v>高校女子砲丸投8</v>
      </c>
      <c r="C316" s="4" t="str">
        <f>J316&amp;COUNTIF($J$3:J316,J316)</f>
        <v>青木愛優凪1</v>
      </c>
      <c r="D316" s="4" t="str">
        <f>STEP①【データ貼付】!D315&amp;STEP①【データ貼付】!E315</f>
        <v>高校女子砲丸投</v>
      </c>
      <c r="E316" s="48">
        <f>STEP①【データ貼付】!G315+ROW()/1000000</f>
        <v>776.000316</v>
      </c>
      <c r="F316" s="4">
        <f t="shared" si="9"/>
        <v>8</v>
      </c>
      <c r="G316" s="4" t="str">
        <f>STEP①【データ貼付】!A315</f>
        <v>高体連ｵﾎｰﾂｸ支部</v>
      </c>
      <c r="H316" s="4" t="str">
        <f>STEP①【データ貼付】!B315</f>
        <v>北見</v>
      </c>
      <c r="I316" s="4">
        <f>STEP①【データ貼付】!C315</f>
        <v>44338</v>
      </c>
      <c r="J316" s="4" t="str">
        <f>STEP①【データ貼付】!F315</f>
        <v>青木愛優凪</v>
      </c>
      <c r="K316" s="47">
        <f>STEP①【データ貼付】!G315</f>
        <v>776</v>
      </c>
      <c r="L316" s="4" t="str">
        <f>STEP①【データ貼付】!H315</f>
        <v>決</v>
      </c>
      <c r="M316" s="4" t="str">
        <f>STEP①【データ貼付】!I315</f>
        <v>常呂高</v>
      </c>
      <c r="N316" s="4">
        <f>STEP①【データ貼付】!J315</f>
        <v>3</v>
      </c>
      <c r="O316" s="4">
        <f>STEP①【データ貼付】!K315</f>
        <v>0</v>
      </c>
    </row>
    <row r="317" spans="1:15" hidden="1" x14ac:dyDescent="0.15">
      <c r="A317" s="4">
        <v>315</v>
      </c>
      <c r="B317" s="4" t="str">
        <f t="shared" si="8"/>
        <v>高校男子三段跳16</v>
      </c>
      <c r="C317" s="4" t="str">
        <f>J317&amp;COUNTIF($J$3:J317,J317)</f>
        <v>斉藤侑也1</v>
      </c>
      <c r="D317" s="4" t="str">
        <f>STEP①【データ貼付】!D316&amp;STEP①【データ貼付】!E316</f>
        <v>高校男子三段跳</v>
      </c>
      <c r="E317" s="48">
        <f>STEP①【データ貼付】!G316+ROW()/1000000</f>
        <v>1074.000317</v>
      </c>
      <c r="F317" s="4">
        <f t="shared" si="9"/>
        <v>16</v>
      </c>
      <c r="G317" s="4" t="str">
        <f>STEP①【データ貼付】!A316</f>
        <v>記録会第２戦</v>
      </c>
      <c r="H317" s="4" t="str">
        <f>STEP①【データ貼付】!B316</f>
        <v>網走</v>
      </c>
      <c r="I317" s="4">
        <f>STEP①【データ貼付】!C316</f>
        <v>44399</v>
      </c>
      <c r="J317" s="4" t="str">
        <f>STEP①【データ貼付】!F316</f>
        <v>斉藤侑也</v>
      </c>
      <c r="K317" s="47">
        <f>STEP①【データ貼付】!G316</f>
        <v>1074</v>
      </c>
      <c r="L317" s="4" t="str">
        <f>STEP①【データ貼付】!H316</f>
        <v>決</v>
      </c>
      <c r="M317" s="4" t="str">
        <f>STEP①【データ貼付】!I316</f>
        <v>雄武高</v>
      </c>
      <c r="N317" s="4">
        <f>STEP①【データ貼付】!J316</f>
        <v>2</v>
      </c>
      <c r="O317" s="4">
        <f>STEP①【データ貼付】!K316</f>
        <v>1.1000000000000001</v>
      </c>
    </row>
    <row r="318" spans="1:15" hidden="1" x14ac:dyDescent="0.15">
      <c r="A318" s="4">
        <v>316</v>
      </c>
      <c r="B318" s="4" t="str">
        <f t="shared" si="8"/>
        <v>高校男子走幅跳18</v>
      </c>
      <c r="C318" s="4" t="str">
        <f>J318&amp;COUNTIF($J$3:J318,J318)</f>
        <v>斉藤侑也2</v>
      </c>
      <c r="D318" s="4" t="str">
        <f>STEP①【データ貼付】!D317&amp;STEP①【データ貼付】!E317</f>
        <v>高校男子走幅跳</v>
      </c>
      <c r="E318" s="48">
        <f>STEP①【データ貼付】!G317+ROW()/1000000</f>
        <v>546.00031799999999</v>
      </c>
      <c r="F318" s="4">
        <f t="shared" si="9"/>
        <v>18</v>
      </c>
      <c r="G318" s="4" t="str">
        <f>STEP①【データ貼付】!A317</f>
        <v>高体連ｵﾎｰﾂｸ支部</v>
      </c>
      <c r="H318" s="4" t="str">
        <f>STEP①【データ貼付】!B317</f>
        <v>網走</v>
      </c>
      <c r="I318" s="4">
        <f>STEP①【データ貼付】!C317</f>
        <v>44428</v>
      </c>
      <c r="J318" s="4" t="str">
        <f>STEP①【データ貼付】!F317</f>
        <v>斉藤侑也</v>
      </c>
      <c r="K318" s="47">
        <f>STEP①【データ貼付】!G317</f>
        <v>546</v>
      </c>
      <c r="L318" s="4" t="str">
        <f>STEP①【データ貼付】!H317</f>
        <v>決</v>
      </c>
      <c r="M318" s="4" t="str">
        <f>STEP①【データ貼付】!I317</f>
        <v>雄武高</v>
      </c>
      <c r="N318" s="4">
        <f>STEP①【データ貼付】!J317</f>
        <v>2</v>
      </c>
      <c r="O318" s="4">
        <f>STEP①【データ貼付】!K317</f>
        <v>1</v>
      </c>
    </row>
    <row r="319" spans="1:15" hidden="1" x14ac:dyDescent="0.15">
      <c r="A319" s="4">
        <v>317</v>
      </c>
      <c r="B319" s="4" t="str">
        <f t="shared" si="8"/>
        <v>高校男子やり投9</v>
      </c>
      <c r="C319" s="4" t="str">
        <f>J319&amp;COUNTIF($J$3:J319,J319)</f>
        <v>石井丈太郎1</v>
      </c>
      <c r="D319" s="4" t="str">
        <f>STEP①【データ貼付】!D318&amp;STEP①【データ貼付】!E318</f>
        <v>高校男子やり投</v>
      </c>
      <c r="E319" s="48">
        <f>STEP①【データ貼付】!G318+ROW()/1000000</f>
        <v>4203.0003189999998</v>
      </c>
      <c r="F319" s="4">
        <f t="shared" si="9"/>
        <v>9</v>
      </c>
      <c r="G319" s="4" t="str">
        <f>STEP①【データ貼付】!A318</f>
        <v>高体連ｵﾎｰﾂｸ支部</v>
      </c>
      <c r="H319" s="4" t="str">
        <f>STEP①【データ貼付】!B318</f>
        <v>北見</v>
      </c>
      <c r="I319" s="4">
        <f>STEP①【データ貼付】!C318</f>
        <v>44336</v>
      </c>
      <c r="J319" s="4" t="str">
        <f>STEP①【データ貼付】!F318</f>
        <v>石井丈太郎</v>
      </c>
      <c r="K319" s="47">
        <f>STEP①【データ貼付】!G318</f>
        <v>4203</v>
      </c>
      <c r="L319" s="4" t="str">
        <f>STEP①【データ貼付】!H318</f>
        <v>決</v>
      </c>
      <c r="M319" s="4" t="str">
        <f>STEP①【データ貼付】!I318</f>
        <v>清里高</v>
      </c>
      <c r="N319" s="4">
        <f>STEP①【データ貼付】!J318</f>
        <v>3</v>
      </c>
      <c r="O319" s="4">
        <f>STEP①【データ貼付】!K318</f>
        <v>0</v>
      </c>
    </row>
    <row r="320" spans="1:15" hidden="1" x14ac:dyDescent="0.15">
      <c r="A320" s="4">
        <v>318</v>
      </c>
      <c r="B320" s="4" t="str">
        <f t="shared" si="8"/>
        <v>高校男子ハンマー投2</v>
      </c>
      <c r="C320" s="4" t="str">
        <f>J320&amp;COUNTIF($J$3:J320,J320)</f>
        <v>石井優輝1</v>
      </c>
      <c r="D320" s="4" t="str">
        <f>STEP①【データ貼付】!D319&amp;STEP①【データ貼付】!E319</f>
        <v>高校男子ハンマー投</v>
      </c>
      <c r="E320" s="48">
        <f>STEP①【データ貼付】!G319+ROW()/1000000</f>
        <v>3764.0003200000001</v>
      </c>
      <c r="F320" s="4">
        <f t="shared" si="9"/>
        <v>2</v>
      </c>
      <c r="G320" s="4" t="str">
        <f>STEP①【データ貼付】!A319</f>
        <v>混成記録会</v>
      </c>
      <c r="H320" s="4" t="str">
        <f>STEP①【データ貼付】!B319</f>
        <v>網走</v>
      </c>
      <c r="I320" s="4">
        <f>STEP①【データ貼付】!C319</f>
        <v>44485</v>
      </c>
      <c r="J320" s="4" t="str">
        <f>STEP①【データ貼付】!F319</f>
        <v>石井優輝</v>
      </c>
      <c r="K320" s="47">
        <f>STEP①【データ貼付】!G319</f>
        <v>3764</v>
      </c>
      <c r="L320" s="4" t="str">
        <f>STEP①【データ貼付】!H319</f>
        <v>決</v>
      </c>
      <c r="M320" s="4" t="str">
        <f>STEP①【データ貼付】!I319</f>
        <v>雄武高</v>
      </c>
      <c r="N320" s="4">
        <f>STEP①【データ貼付】!J319</f>
        <v>2</v>
      </c>
      <c r="O320" s="4">
        <f>STEP①【データ貼付】!K319</f>
        <v>0</v>
      </c>
    </row>
    <row r="321" spans="1:15" hidden="1" x14ac:dyDescent="0.15">
      <c r="A321" s="4">
        <v>319</v>
      </c>
      <c r="B321" s="4" t="str">
        <f t="shared" si="8"/>
        <v>高校男子円盤投6</v>
      </c>
      <c r="C321" s="4" t="str">
        <f>J321&amp;COUNTIF($J$3:J321,J321)</f>
        <v>石井優輝2</v>
      </c>
      <c r="D321" s="4" t="str">
        <f>STEP①【データ貼付】!D320&amp;STEP①【データ貼付】!E320</f>
        <v>高校男子円盤投</v>
      </c>
      <c r="E321" s="48">
        <f>STEP①【データ貼付】!G320+ROW()/1000000</f>
        <v>2945.000321</v>
      </c>
      <c r="F321" s="4">
        <f t="shared" si="9"/>
        <v>6</v>
      </c>
      <c r="G321" s="4" t="str">
        <f>STEP①【データ貼付】!A320</f>
        <v>記録会第３戦</v>
      </c>
      <c r="H321" s="4" t="str">
        <f>STEP①【データ貼付】!B320</f>
        <v>北見</v>
      </c>
      <c r="I321" s="4">
        <f>STEP①【データ貼付】!C320</f>
        <v>44417</v>
      </c>
      <c r="J321" s="4" t="str">
        <f>STEP①【データ貼付】!F320</f>
        <v>石井優輝</v>
      </c>
      <c r="K321" s="47">
        <f>STEP①【データ貼付】!G320</f>
        <v>2945</v>
      </c>
      <c r="L321" s="4" t="str">
        <f>STEP①【データ貼付】!H320</f>
        <v>決</v>
      </c>
      <c r="M321" s="4" t="str">
        <f>STEP①【データ貼付】!I320</f>
        <v>雄武高</v>
      </c>
      <c r="N321" s="4">
        <f>STEP①【データ貼付】!J320</f>
        <v>2</v>
      </c>
      <c r="O321" s="4">
        <f>STEP①【データ貼付】!K320</f>
        <v>0</v>
      </c>
    </row>
    <row r="322" spans="1:15" hidden="1" x14ac:dyDescent="0.15">
      <c r="A322" s="4">
        <v>320</v>
      </c>
      <c r="B322" s="4" t="str">
        <f t="shared" si="8"/>
        <v>高校男子砲丸投8</v>
      </c>
      <c r="C322" s="4" t="str">
        <f>J322&amp;COUNTIF($J$3:J322,J322)</f>
        <v>石井優輝3</v>
      </c>
      <c r="D322" s="4" t="str">
        <f>STEP①【データ貼付】!D321&amp;STEP①【データ貼付】!E321</f>
        <v>高校男子砲丸投</v>
      </c>
      <c r="E322" s="48">
        <f>STEP①【データ貼付】!G321+ROW()/1000000</f>
        <v>1002.000322</v>
      </c>
      <c r="F322" s="4">
        <f t="shared" si="9"/>
        <v>8</v>
      </c>
      <c r="G322" s="4" t="str">
        <f>STEP①【データ貼付】!A321</f>
        <v>選手権</v>
      </c>
      <c r="H322" s="4" t="str">
        <f>STEP①【データ貼付】!B321</f>
        <v>北見</v>
      </c>
      <c r="I322" s="4">
        <f>STEP①【データ貼付】!C321</f>
        <v>44324</v>
      </c>
      <c r="J322" s="4" t="str">
        <f>STEP①【データ貼付】!F321</f>
        <v>石井優輝</v>
      </c>
      <c r="K322" s="47">
        <f>STEP①【データ貼付】!G321</f>
        <v>1002</v>
      </c>
      <c r="L322" s="4" t="str">
        <f>STEP①【データ貼付】!H321</f>
        <v>決</v>
      </c>
      <c r="M322" s="4" t="str">
        <f>STEP①【データ貼付】!I321</f>
        <v>雄武高</v>
      </c>
      <c r="N322" s="4">
        <f>STEP①【データ貼付】!J321</f>
        <v>2</v>
      </c>
      <c r="O322" s="4">
        <f>STEP①【データ貼付】!K321</f>
        <v>0</v>
      </c>
    </row>
    <row r="323" spans="1:15" hidden="1" x14ac:dyDescent="0.15">
      <c r="A323" s="4">
        <v>321</v>
      </c>
      <c r="B323" s="4" t="str">
        <f t="shared" si="8"/>
        <v>高校男子ハンマー投11</v>
      </c>
      <c r="C323" s="4" t="str">
        <f>J323&amp;COUNTIF($J$3:J323,J323)</f>
        <v>石垣桜良1</v>
      </c>
      <c r="D323" s="4" t="str">
        <f>STEP①【データ貼付】!D322&amp;STEP①【データ貼付】!E322</f>
        <v>高校男子ハンマー投</v>
      </c>
      <c r="E323" s="48">
        <f>STEP①【データ貼付】!G322+ROW()/1000000</f>
        <v>2064.0003230000002</v>
      </c>
      <c r="F323" s="4">
        <f t="shared" si="9"/>
        <v>11</v>
      </c>
      <c r="G323" s="4" t="str">
        <f>STEP①【データ貼付】!A322</f>
        <v>混成記録会</v>
      </c>
      <c r="H323" s="4" t="str">
        <f>STEP①【データ貼付】!B322</f>
        <v>網走</v>
      </c>
      <c r="I323" s="4">
        <f>STEP①【データ貼付】!C322</f>
        <v>44486</v>
      </c>
      <c r="J323" s="4" t="str">
        <f>STEP①【データ貼付】!F322</f>
        <v>石垣桜良</v>
      </c>
      <c r="K323" s="47">
        <f>STEP①【データ貼付】!G322</f>
        <v>2064</v>
      </c>
      <c r="L323" s="4" t="str">
        <f>STEP①【データ貼付】!H322</f>
        <v>決</v>
      </c>
      <c r="M323" s="4" t="str">
        <f>STEP①【データ貼付】!I322</f>
        <v>遠軽高</v>
      </c>
      <c r="N323" s="4">
        <f>STEP①【データ貼付】!J322</f>
        <v>1</v>
      </c>
      <c r="O323" s="4">
        <f>STEP①【データ貼付】!K322</f>
        <v>0</v>
      </c>
    </row>
    <row r="324" spans="1:15" hidden="1" x14ac:dyDescent="0.15">
      <c r="A324" s="4">
        <v>322</v>
      </c>
      <c r="B324" s="4" t="str">
        <f t="shared" ref="B324:B387" si="10">D324&amp;F324</f>
        <v>高校女子やり投10</v>
      </c>
      <c r="C324" s="4" t="str">
        <f>J324&amp;COUNTIF($J$3:J324,J324)</f>
        <v>石原彩菜1</v>
      </c>
      <c r="D324" s="4" t="str">
        <f>STEP①【データ貼付】!D323&amp;STEP①【データ貼付】!E323</f>
        <v>高校女子やり投</v>
      </c>
      <c r="E324" s="48">
        <f>STEP①【データ貼付】!G323+ROW()/1000000</f>
        <v>2399.0003240000001</v>
      </c>
      <c r="F324" s="4">
        <f t="shared" ref="F324:F387" si="11">SUMPRODUCT(($D$3:$D$600=D324)*($E$3:$E$600&gt;E324))+1</f>
        <v>10</v>
      </c>
      <c r="G324" s="4" t="str">
        <f>STEP①【データ貼付】!A323</f>
        <v>高体連ｵﾎｰﾂｸ支部</v>
      </c>
      <c r="H324" s="4" t="str">
        <f>STEP①【データ貼付】!B323</f>
        <v>北見</v>
      </c>
      <c r="I324" s="4">
        <f>STEP①【データ貼付】!C323</f>
        <v>44337</v>
      </c>
      <c r="J324" s="4" t="str">
        <f>STEP①【データ貼付】!F323</f>
        <v>石原彩菜</v>
      </c>
      <c r="K324" s="47">
        <f>STEP①【データ貼付】!G323</f>
        <v>2399</v>
      </c>
      <c r="L324" s="4" t="str">
        <f>STEP①【データ貼付】!H323</f>
        <v>決</v>
      </c>
      <c r="M324" s="4" t="str">
        <f>STEP①【データ貼付】!I323</f>
        <v>網走南ヶ丘高</v>
      </c>
      <c r="N324" s="4">
        <f>STEP①【データ貼付】!J323</f>
        <v>3</v>
      </c>
      <c r="O324" s="4">
        <f>STEP①【データ貼付】!K323</f>
        <v>0</v>
      </c>
    </row>
    <row r="325" spans="1:15" hidden="1" x14ac:dyDescent="0.15">
      <c r="A325" s="4">
        <v>323</v>
      </c>
      <c r="B325" s="4" t="str">
        <f t="shared" si="10"/>
        <v>高校女子円盤投4</v>
      </c>
      <c r="C325" s="4" t="str">
        <f>J325&amp;COUNTIF($J$3:J325,J325)</f>
        <v>石原彩菜2</v>
      </c>
      <c r="D325" s="4" t="str">
        <f>STEP①【データ貼付】!D324&amp;STEP①【データ貼付】!E324</f>
        <v>高校女子円盤投</v>
      </c>
      <c r="E325" s="48">
        <f>STEP①【データ貼付】!G324+ROW()/1000000</f>
        <v>2409.000325</v>
      </c>
      <c r="F325" s="4">
        <f t="shared" si="11"/>
        <v>4</v>
      </c>
      <c r="G325" s="4" t="str">
        <f>STEP①【データ貼付】!A324</f>
        <v>高体連ｵﾎｰﾂｸ支部</v>
      </c>
      <c r="H325" s="4" t="str">
        <f>STEP①【データ貼付】!B324</f>
        <v>北見</v>
      </c>
      <c r="I325" s="4">
        <f>STEP①【データ貼付】!C324</f>
        <v>44337</v>
      </c>
      <c r="J325" s="4" t="str">
        <f>STEP①【データ貼付】!F324</f>
        <v>石原彩菜</v>
      </c>
      <c r="K325" s="47">
        <f>STEP①【データ貼付】!G324</f>
        <v>2409</v>
      </c>
      <c r="L325" s="4" t="str">
        <f>STEP①【データ貼付】!H324</f>
        <v>決</v>
      </c>
      <c r="M325" s="4" t="str">
        <f>STEP①【データ貼付】!I324</f>
        <v>網走南ヶ丘高</v>
      </c>
      <c r="N325" s="4">
        <f>STEP①【データ貼付】!J324</f>
        <v>3</v>
      </c>
      <c r="O325" s="4">
        <f>STEP①【データ貼付】!K324</f>
        <v>0</v>
      </c>
    </row>
    <row r="326" spans="1:15" hidden="1" x14ac:dyDescent="0.15">
      <c r="A326" s="4">
        <v>324</v>
      </c>
      <c r="B326" s="4" t="str">
        <f t="shared" si="10"/>
        <v>高校女子砲丸投4</v>
      </c>
      <c r="C326" s="4" t="str">
        <f>J326&amp;COUNTIF($J$3:J326,J326)</f>
        <v>石原彩菜3</v>
      </c>
      <c r="D326" s="4" t="str">
        <f>STEP①【データ貼付】!D325&amp;STEP①【データ貼付】!E325</f>
        <v>高校女子砲丸投</v>
      </c>
      <c r="E326" s="48">
        <f>STEP①【データ貼付】!G325+ROW()/1000000</f>
        <v>900.00032599999997</v>
      </c>
      <c r="F326" s="4">
        <f t="shared" si="11"/>
        <v>4</v>
      </c>
      <c r="G326" s="4" t="str">
        <f>STEP①【データ貼付】!A325</f>
        <v>高体連ｵﾎｰﾂｸ支部</v>
      </c>
      <c r="H326" s="4" t="str">
        <f>STEP①【データ貼付】!B325</f>
        <v>北見</v>
      </c>
      <c r="I326" s="4">
        <f>STEP①【データ貼付】!C325</f>
        <v>44338</v>
      </c>
      <c r="J326" s="4" t="str">
        <f>STEP①【データ貼付】!F325</f>
        <v>石原彩菜</v>
      </c>
      <c r="K326" s="47">
        <f>STEP①【データ貼付】!G325</f>
        <v>900</v>
      </c>
      <c r="L326" s="4" t="str">
        <f>STEP①【データ貼付】!H325</f>
        <v>決</v>
      </c>
      <c r="M326" s="4" t="str">
        <f>STEP①【データ貼付】!I325</f>
        <v>網走南ヶ丘高</v>
      </c>
      <c r="N326" s="4">
        <f>STEP①【データ貼付】!J325</f>
        <v>3</v>
      </c>
      <c r="O326" s="4">
        <f>STEP①【データ貼付】!K325</f>
        <v>0</v>
      </c>
    </row>
    <row r="327" spans="1:15" hidden="1" x14ac:dyDescent="0.15">
      <c r="A327" s="4">
        <v>325</v>
      </c>
      <c r="B327" s="4" t="str">
        <f t="shared" si="10"/>
        <v>小学男子走幅跳16</v>
      </c>
      <c r="C327" s="4" t="str">
        <f>J327&amp;COUNTIF($J$3:J327,J327)</f>
        <v>石崎恭伍1</v>
      </c>
      <c r="D327" s="4" t="str">
        <f>STEP①【データ貼付】!D326&amp;STEP①【データ貼付】!E326</f>
        <v>小学男子走幅跳</v>
      </c>
      <c r="E327" s="48">
        <f>STEP①【データ貼付】!G326+ROW()/1000000</f>
        <v>301.00032700000003</v>
      </c>
      <c r="F327" s="4">
        <f t="shared" si="11"/>
        <v>16</v>
      </c>
      <c r="G327" s="4" t="str">
        <f>STEP①【データ貼付】!A326</f>
        <v>美幌記録会</v>
      </c>
      <c r="H327" s="4" t="str">
        <f>STEP①【データ貼付】!B326</f>
        <v>美幌</v>
      </c>
      <c r="I327" s="4">
        <f>STEP①【データ貼付】!C326</f>
        <v>44472</v>
      </c>
      <c r="J327" s="4" t="str">
        <f>STEP①【データ貼付】!F326</f>
        <v>石崎恭伍</v>
      </c>
      <c r="K327" s="47">
        <f>STEP①【データ貼付】!G326</f>
        <v>301</v>
      </c>
      <c r="L327" s="4" t="str">
        <f>STEP①【データ貼付】!H326</f>
        <v>決</v>
      </c>
      <c r="M327" s="4" t="str">
        <f>STEP①【データ貼付】!I326</f>
        <v>ｵﾎｰﾂｸｷｯｽﾞ</v>
      </c>
      <c r="N327" s="4">
        <f>STEP①【データ貼付】!J326</f>
        <v>4</v>
      </c>
      <c r="O327" s="4">
        <f>STEP①【データ貼付】!K326</f>
        <v>0</v>
      </c>
    </row>
    <row r="328" spans="1:15" hidden="1" x14ac:dyDescent="0.15">
      <c r="A328" s="4">
        <v>326</v>
      </c>
      <c r="B328" s="4" t="str">
        <f t="shared" si="10"/>
        <v>中学男子走幅跳14</v>
      </c>
      <c r="C328" s="4" t="str">
        <f>J328&amp;COUNTIF($J$3:J328,J328)</f>
        <v>石川大道1</v>
      </c>
      <c r="D328" s="4" t="str">
        <f>STEP①【データ貼付】!D327&amp;STEP①【データ貼付】!E327</f>
        <v>中学男子走幅跳</v>
      </c>
      <c r="E328" s="48">
        <f>STEP①【データ貼付】!G327+ROW()/1000000</f>
        <v>511.00032800000002</v>
      </c>
      <c r="F328" s="4">
        <f t="shared" si="11"/>
        <v>14</v>
      </c>
      <c r="G328" s="4" t="str">
        <f>STEP①【データ貼付】!A327</f>
        <v>中体連</v>
      </c>
      <c r="H328" s="4" t="str">
        <f>STEP①【データ貼付】!B327</f>
        <v>北見</v>
      </c>
      <c r="I328" s="4">
        <f>STEP①【データ貼付】!C327</f>
        <v>44358</v>
      </c>
      <c r="J328" s="4" t="str">
        <f>STEP①【データ貼付】!F327</f>
        <v>石川大道</v>
      </c>
      <c r="K328" s="47">
        <f>STEP①【データ貼付】!G327</f>
        <v>511</v>
      </c>
      <c r="L328" s="4" t="str">
        <f>STEP①【データ貼付】!H327</f>
        <v>決</v>
      </c>
      <c r="M328" s="4" t="str">
        <f>STEP①【データ貼付】!I327</f>
        <v>美幌北中</v>
      </c>
      <c r="N328" s="4">
        <f>STEP①【データ貼付】!J327</f>
        <v>1</v>
      </c>
      <c r="O328" s="4">
        <f>STEP①【データ貼付】!K327</f>
        <v>0.4</v>
      </c>
    </row>
    <row r="329" spans="1:15" hidden="1" x14ac:dyDescent="0.15">
      <c r="A329" s="4">
        <v>327</v>
      </c>
      <c r="B329" s="4" t="str">
        <f t="shared" si="10"/>
        <v>小学女子走幅跳10</v>
      </c>
      <c r="C329" s="4" t="str">
        <f>J329&amp;COUNTIF($J$3:J329,J329)</f>
        <v>石川知奈1</v>
      </c>
      <c r="D329" s="4" t="str">
        <f>STEP①【データ貼付】!D328&amp;STEP①【データ貼付】!E328</f>
        <v>小学女子走幅跳</v>
      </c>
      <c r="E329" s="48">
        <f>STEP①【データ貼付】!G328+ROW()/1000000</f>
        <v>259.00032900000002</v>
      </c>
      <c r="F329" s="4">
        <f t="shared" si="11"/>
        <v>10</v>
      </c>
      <c r="G329" s="4" t="str">
        <f>STEP①【データ貼付】!A328</f>
        <v>美幌記録会</v>
      </c>
      <c r="H329" s="4" t="str">
        <f>STEP①【データ貼付】!B328</f>
        <v>美幌</v>
      </c>
      <c r="I329" s="4">
        <f>STEP①【データ貼付】!C328</f>
        <v>44472</v>
      </c>
      <c r="J329" s="4" t="str">
        <f>STEP①【データ貼付】!F328</f>
        <v>石川知奈</v>
      </c>
      <c r="K329" s="47">
        <f>STEP①【データ貼付】!G328</f>
        <v>259</v>
      </c>
      <c r="L329" s="4" t="str">
        <f>STEP①【データ貼付】!H328</f>
        <v>決</v>
      </c>
      <c r="M329" s="4" t="str">
        <f>STEP①【データ貼付】!I328</f>
        <v>美幌RC</v>
      </c>
      <c r="N329" s="4">
        <f>STEP①【データ貼付】!J328</f>
        <v>3</v>
      </c>
      <c r="O329" s="4">
        <f>STEP①【データ貼付】!K328</f>
        <v>0</v>
      </c>
    </row>
    <row r="330" spans="1:15" hidden="1" x14ac:dyDescent="0.15">
      <c r="A330" s="4">
        <v>328</v>
      </c>
      <c r="B330" s="4" t="str">
        <f t="shared" si="10"/>
        <v>中学男子走幅跳42</v>
      </c>
      <c r="C330" s="4" t="str">
        <f>J330&amp;COUNTIF($J$3:J330,J330)</f>
        <v>石川優弥1</v>
      </c>
      <c r="D330" s="4" t="str">
        <f>STEP①【データ貼付】!D329&amp;STEP①【データ貼付】!E329</f>
        <v>中学男子走幅跳</v>
      </c>
      <c r="E330" s="48">
        <f>STEP①【データ貼付】!G329+ROW()/1000000</f>
        <v>424.00033000000002</v>
      </c>
      <c r="F330" s="4">
        <f t="shared" si="11"/>
        <v>42</v>
      </c>
      <c r="G330" s="4" t="str">
        <f>STEP①【データ貼付】!A329</f>
        <v>中体連</v>
      </c>
      <c r="H330" s="4" t="str">
        <f>STEP①【データ貼付】!B329</f>
        <v>北見</v>
      </c>
      <c r="I330" s="4">
        <f>STEP①【データ貼付】!C329</f>
        <v>44358</v>
      </c>
      <c r="J330" s="4" t="str">
        <f>STEP①【データ貼付】!F329</f>
        <v>石川優弥</v>
      </c>
      <c r="K330" s="47">
        <f>STEP①【データ貼付】!G329</f>
        <v>424</v>
      </c>
      <c r="L330" s="4" t="str">
        <f>STEP①【データ貼付】!H329</f>
        <v>決</v>
      </c>
      <c r="M330" s="4" t="str">
        <f>STEP①【データ貼付】!I329</f>
        <v>大空女満別中</v>
      </c>
      <c r="N330" s="4">
        <f>STEP①【データ貼付】!J329</f>
        <v>3</v>
      </c>
      <c r="O330" s="4">
        <f>STEP①【データ貼付】!K329</f>
        <v>1.7</v>
      </c>
    </row>
    <row r="331" spans="1:15" hidden="1" x14ac:dyDescent="0.15">
      <c r="A331" s="4">
        <v>329</v>
      </c>
      <c r="B331" s="4" t="str">
        <f t="shared" si="10"/>
        <v>中学男子走幅跳18</v>
      </c>
      <c r="C331" s="4" t="str">
        <f>J331&amp;COUNTIF($J$3:J331,J331)</f>
        <v>石田晴大1</v>
      </c>
      <c r="D331" s="4" t="str">
        <f>STEP①【データ貼付】!D330&amp;STEP①【データ貼付】!E330</f>
        <v>中学男子走幅跳</v>
      </c>
      <c r="E331" s="48">
        <f>STEP①【データ貼付】!G330+ROW()/1000000</f>
        <v>501.00033100000002</v>
      </c>
      <c r="F331" s="4">
        <f t="shared" si="11"/>
        <v>18</v>
      </c>
      <c r="G331" s="4" t="str">
        <f>STEP①【データ貼付】!A330</f>
        <v>美幌記録会</v>
      </c>
      <c r="H331" s="4" t="str">
        <f>STEP①【データ貼付】!B330</f>
        <v>美幌</v>
      </c>
      <c r="I331" s="4">
        <f>STEP①【データ貼付】!C330</f>
        <v>44472</v>
      </c>
      <c r="J331" s="4" t="str">
        <f>STEP①【データ貼付】!F330</f>
        <v>石田晴大</v>
      </c>
      <c r="K331" s="47">
        <f>STEP①【データ貼付】!G330</f>
        <v>501</v>
      </c>
      <c r="L331" s="4" t="str">
        <f>STEP①【データ貼付】!H330</f>
        <v>決</v>
      </c>
      <c r="M331" s="4" t="str">
        <f>STEP①【データ貼付】!I330</f>
        <v>ｵﾎｰﾂｸAC</v>
      </c>
      <c r="N331" s="4">
        <f>STEP①【データ貼付】!J330</f>
        <v>1</v>
      </c>
      <c r="O331" s="4">
        <f>STEP①【データ貼付】!K330</f>
        <v>0</v>
      </c>
    </row>
    <row r="332" spans="1:15" hidden="1" x14ac:dyDescent="0.15">
      <c r="A332" s="4">
        <v>330</v>
      </c>
      <c r="B332" s="4" t="str">
        <f t="shared" si="10"/>
        <v>高校男子ハンマー投10</v>
      </c>
      <c r="C332" s="4" t="str">
        <f>J332&amp;COUNTIF($J$3:J332,J332)</f>
        <v>赤田真裟斗1</v>
      </c>
      <c r="D332" s="4" t="str">
        <f>STEP①【データ貼付】!D331&amp;STEP①【データ貼付】!E331</f>
        <v>高校男子ハンマー投</v>
      </c>
      <c r="E332" s="48">
        <f>STEP①【データ貼付】!G331+ROW()/1000000</f>
        <v>2115.0003320000001</v>
      </c>
      <c r="F332" s="4">
        <f t="shared" si="11"/>
        <v>10</v>
      </c>
      <c r="G332" s="4" t="str">
        <f>STEP①【データ貼付】!A331</f>
        <v>記録会第３戦</v>
      </c>
      <c r="H332" s="4" t="str">
        <f>STEP①【データ貼付】!B331</f>
        <v>北見</v>
      </c>
      <c r="I332" s="4">
        <f>STEP①【データ貼付】!C331</f>
        <v>44417</v>
      </c>
      <c r="J332" s="4" t="str">
        <f>STEP①【データ貼付】!F331</f>
        <v>赤田真裟斗</v>
      </c>
      <c r="K332" s="47">
        <f>STEP①【データ貼付】!G331</f>
        <v>2115</v>
      </c>
      <c r="L332" s="4" t="str">
        <f>STEP①【データ貼付】!H331</f>
        <v>決</v>
      </c>
      <c r="M332" s="4" t="str">
        <f>STEP①【データ貼付】!I331</f>
        <v>紋別高</v>
      </c>
      <c r="N332" s="4">
        <f>STEP①【データ貼付】!J331</f>
        <v>1</v>
      </c>
      <c r="O332" s="4">
        <f>STEP①【データ貼付】!K331</f>
        <v>0</v>
      </c>
    </row>
    <row r="333" spans="1:15" hidden="1" x14ac:dyDescent="0.15">
      <c r="A333" s="4">
        <v>331</v>
      </c>
      <c r="B333" s="4" t="str">
        <f t="shared" si="10"/>
        <v>高校男子砲丸投26</v>
      </c>
      <c r="C333" s="4" t="str">
        <f>J333&amp;COUNTIF($J$3:J333,J333)</f>
        <v>赤田真裟斗2</v>
      </c>
      <c r="D333" s="4" t="str">
        <f>STEP①【データ貼付】!D332&amp;STEP①【データ貼付】!E332</f>
        <v>高校男子砲丸投</v>
      </c>
      <c r="E333" s="48">
        <f>STEP①【データ貼付】!G332+ROW()/1000000</f>
        <v>710.00033299999996</v>
      </c>
      <c r="F333" s="4">
        <f t="shared" si="11"/>
        <v>26</v>
      </c>
      <c r="G333" s="4" t="str">
        <f>STEP①【データ貼付】!A332</f>
        <v>選手権</v>
      </c>
      <c r="H333" s="4" t="str">
        <f>STEP①【データ貼付】!B332</f>
        <v>北見</v>
      </c>
      <c r="I333" s="4">
        <f>STEP①【データ貼付】!C332</f>
        <v>44324</v>
      </c>
      <c r="J333" s="4" t="str">
        <f>STEP①【データ貼付】!F332</f>
        <v>赤田真裟斗</v>
      </c>
      <c r="K333" s="47">
        <f>STEP①【データ貼付】!G332</f>
        <v>710</v>
      </c>
      <c r="L333" s="4" t="str">
        <f>STEP①【データ貼付】!H332</f>
        <v>決</v>
      </c>
      <c r="M333" s="4" t="str">
        <f>STEP①【データ貼付】!I332</f>
        <v>紋別高</v>
      </c>
      <c r="N333" s="4">
        <f>STEP①【データ貼付】!J332</f>
        <v>1</v>
      </c>
      <c r="O333" s="4">
        <f>STEP①【データ貼付】!K332</f>
        <v>0</v>
      </c>
    </row>
    <row r="334" spans="1:15" hidden="1" x14ac:dyDescent="0.15">
      <c r="A334" s="4">
        <v>332</v>
      </c>
      <c r="B334" s="4" t="str">
        <f t="shared" si="10"/>
        <v>高校男子やり投3</v>
      </c>
      <c r="C334" s="4" t="str">
        <f>J334&amp;COUNTIF($J$3:J334,J334)</f>
        <v>千田凌生1</v>
      </c>
      <c r="D334" s="4" t="str">
        <f>STEP①【データ貼付】!D333&amp;STEP①【データ貼付】!E333</f>
        <v>高校男子やり投</v>
      </c>
      <c r="E334" s="48">
        <f>STEP①【データ貼付】!G333+ROW()/1000000</f>
        <v>4688.0003340000003</v>
      </c>
      <c r="F334" s="4">
        <f t="shared" si="11"/>
        <v>3</v>
      </c>
      <c r="G334" s="4" t="str">
        <f>STEP①【データ貼付】!A333</f>
        <v>秋季陸上</v>
      </c>
      <c r="H334" s="4" t="str">
        <f>STEP①【データ貼付】!B333</f>
        <v>網走</v>
      </c>
      <c r="I334" s="4">
        <f>STEP①【データ貼付】!C333</f>
        <v>44478</v>
      </c>
      <c r="J334" s="4" t="str">
        <f>STEP①【データ貼付】!F333</f>
        <v>千田凌生</v>
      </c>
      <c r="K334" s="47">
        <f>STEP①【データ貼付】!G333</f>
        <v>4688</v>
      </c>
      <c r="L334" s="4" t="str">
        <f>STEP①【データ貼付】!H333</f>
        <v>決</v>
      </c>
      <c r="M334" s="4" t="str">
        <f>STEP①【データ貼付】!I333</f>
        <v>雄武高</v>
      </c>
      <c r="N334" s="4">
        <f>STEP①【データ貼付】!J333</f>
        <v>1</v>
      </c>
      <c r="O334" s="4">
        <f>STEP①【データ貼付】!K333</f>
        <v>0</v>
      </c>
    </row>
    <row r="335" spans="1:15" hidden="1" x14ac:dyDescent="0.15">
      <c r="A335" s="4">
        <v>333</v>
      </c>
      <c r="B335" s="4" t="str">
        <f t="shared" si="10"/>
        <v>高校男子円盤投19</v>
      </c>
      <c r="C335" s="4" t="str">
        <f>J335&amp;COUNTIF($J$3:J335,J335)</f>
        <v>千田凌生2</v>
      </c>
      <c r="D335" s="4" t="str">
        <f>STEP①【データ貼付】!D334&amp;STEP①【データ貼付】!E334</f>
        <v>高校男子円盤投</v>
      </c>
      <c r="E335" s="48">
        <f>STEP①【データ貼付】!G334+ROW()/1000000</f>
        <v>2445.0003350000002</v>
      </c>
      <c r="F335" s="4">
        <f t="shared" si="11"/>
        <v>19</v>
      </c>
      <c r="G335" s="4" t="str">
        <f>STEP①【データ貼付】!A334</f>
        <v>記録会第３戦</v>
      </c>
      <c r="H335" s="4" t="str">
        <f>STEP①【データ貼付】!B334</f>
        <v>北見</v>
      </c>
      <c r="I335" s="4">
        <f>STEP①【データ貼付】!C334</f>
        <v>44417</v>
      </c>
      <c r="J335" s="4" t="str">
        <f>STEP①【データ貼付】!F334</f>
        <v>千田凌生</v>
      </c>
      <c r="K335" s="47">
        <f>STEP①【データ貼付】!G334</f>
        <v>2445</v>
      </c>
      <c r="L335" s="4" t="str">
        <f>STEP①【データ貼付】!H334</f>
        <v>決</v>
      </c>
      <c r="M335" s="4" t="str">
        <f>STEP①【データ貼付】!I334</f>
        <v>雄武高</v>
      </c>
      <c r="N335" s="4">
        <f>STEP①【データ貼付】!J334</f>
        <v>1</v>
      </c>
      <c r="O335" s="4">
        <f>STEP①【データ貼付】!K334</f>
        <v>0</v>
      </c>
    </row>
    <row r="336" spans="1:15" hidden="1" x14ac:dyDescent="0.15">
      <c r="A336" s="4">
        <v>334</v>
      </c>
      <c r="B336" s="4" t="str">
        <f t="shared" si="10"/>
        <v>高校男子砲丸投19</v>
      </c>
      <c r="C336" s="4" t="str">
        <f>J336&amp;COUNTIF($J$3:J336,J336)</f>
        <v>千田凌生3</v>
      </c>
      <c r="D336" s="4" t="str">
        <f>STEP①【データ貼付】!D335&amp;STEP①【データ貼付】!E335</f>
        <v>高校男子砲丸投</v>
      </c>
      <c r="E336" s="48">
        <f>STEP①【データ貼付】!G335+ROW()/1000000</f>
        <v>850.00033599999995</v>
      </c>
      <c r="F336" s="4">
        <f t="shared" si="11"/>
        <v>19</v>
      </c>
      <c r="G336" s="4" t="str">
        <f>STEP①【データ貼付】!A335</f>
        <v>高体連ｵﾎｰﾂｸ支部</v>
      </c>
      <c r="H336" s="4" t="str">
        <f>STEP①【データ貼付】!B335</f>
        <v>網走</v>
      </c>
      <c r="I336" s="4">
        <f>STEP①【データ貼付】!C335</f>
        <v>44428</v>
      </c>
      <c r="J336" s="4" t="str">
        <f>STEP①【データ貼付】!F335</f>
        <v>千田凌生</v>
      </c>
      <c r="K336" s="47">
        <f>STEP①【データ貼付】!G335</f>
        <v>850</v>
      </c>
      <c r="L336" s="4" t="str">
        <f>STEP①【データ貼付】!H335</f>
        <v>決</v>
      </c>
      <c r="M336" s="4" t="str">
        <f>STEP①【データ貼付】!I335</f>
        <v>雄武高</v>
      </c>
      <c r="N336" s="4">
        <f>STEP①【データ貼付】!J335</f>
        <v>1</v>
      </c>
      <c r="O336" s="4">
        <f>STEP①【データ貼付】!K335</f>
        <v>0</v>
      </c>
    </row>
    <row r="337" spans="1:15" hidden="1" x14ac:dyDescent="0.15">
      <c r="A337" s="4">
        <v>335</v>
      </c>
      <c r="B337" s="4" t="str">
        <f t="shared" si="10"/>
        <v>高校男子やり投4</v>
      </c>
      <c r="C337" s="4" t="str">
        <f>J337&amp;COUNTIF($J$3:J337,J337)</f>
        <v>千葉歩玲1</v>
      </c>
      <c r="D337" s="4" t="str">
        <f>STEP①【データ貼付】!D336&amp;STEP①【データ貼付】!E336</f>
        <v>高校男子やり投</v>
      </c>
      <c r="E337" s="48">
        <f>STEP①【データ貼付】!G336+ROW()/1000000</f>
        <v>4683.0003370000004</v>
      </c>
      <c r="F337" s="4">
        <f t="shared" si="11"/>
        <v>4</v>
      </c>
      <c r="G337" s="4" t="str">
        <f>STEP①【データ貼付】!A336</f>
        <v>秋季陸上</v>
      </c>
      <c r="H337" s="4" t="str">
        <f>STEP①【データ貼付】!B336</f>
        <v>網走</v>
      </c>
      <c r="I337" s="4">
        <f>STEP①【データ貼付】!C336</f>
        <v>44478</v>
      </c>
      <c r="J337" s="4" t="str">
        <f>STEP①【データ貼付】!F336</f>
        <v>千葉歩玲</v>
      </c>
      <c r="K337" s="47">
        <f>STEP①【データ貼付】!G336</f>
        <v>4683</v>
      </c>
      <c r="L337" s="4" t="str">
        <f>STEP①【データ貼付】!H336</f>
        <v>決</v>
      </c>
      <c r="M337" s="4" t="str">
        <f>STEP①【データ貼付】!I336</f>
        <v>遠軽高</v>
      </c>
      <c r="N337" s="4">
        <f>STEP①【データ貼付】!J336</f>
        <v>2</v>
      </c>
      <c r="O337" s="4">
        <f>STEP①【データ貼付】!K336</f>
        <v>0</v>
      </c>
    </row>
    <row r="338" spans="1:15" hidden="1" x14ac:dyDescent="0.15">
      <c r="A338" s="4">
        <v>336</v>
      </c>
      <c r="B338" s="4" t="str">
        <f t="shared" si="10"/>
        <v>高校男子円盤投20</v>
      </c>
      <c r="C338" s="4" t="str">
        <f>J338&amp;COUNTIF($J$3:J338,J338)</f>
        <v>千葉歩玲2</v>
      </c>
      <c r="D338" s="4" t="str">
        <f>STEP①【データ貼付】!D337&amp;STEP①【データ貼付】!E337</f>
        <v>高校男子円盤投</v>
      </c>
      <c r="E338" s="48">
        <f>STEP①【データ貼付】!G337+ROW()/1000000</f>
        <v>2440.0003379999998</v>
      </c>
      <c r="F338" s="4">
        <f t="shared" si="11"/>
        <v>20</v>
      </c>
      <c r="G338" s="4" t="str">
        <f>STEP①【データ貼付】!A337</f>
        <v>混成記録会</v>
      </c>
      <c r="H338" s="4" t="str">
        <f>STEP①【データ貼付】!B337</f>
        <v>網走</v>
      </c>
      <c r="I338" s="4">
        <f>STEP①【データ貼付】!C337</f>
        <v>44485</v>
      </c>
      <c r="J338" s="4" t="str">
        <f>STEP①【データ貼付】!F337</f>
        <v>千葉歩玲</v>
      </c>
      <c r="K338" s="47">
        <f>STEP①【データ貼付】!G337</f>
        <v>2440</v>
      </c>
      <c r="L338" s="4" t="str">
        <f>STEP①【データ貼付】!H337</f>
        <v>決</v>
      </c>
      <c r="M338" s="4" t="str">
        <f>STEP①【データ貼付】!I337</f>
        <v>遠軽高</v>
      </c>
      <c r="N338" s="4">
        <f>STEP①【データ貼付】!J337</f>
        <v>2</v>
      </c>
      <c r="O338" s="4">
        <f>STEP①【データ貼付】!K337</f>
        <v>0</v>
      </c>
    </row>
    <row r="339" spans="1:15" hidden="1" x14ac:dyDescent="0.15">
      <c r="A339" s="4">
        <v>337</v>
      </c>
      <c r="B339" s="4" t="str">
        <f t="shared" si="10"/>
        <v>高校男子三段跳18</v>
      </c>
      <c r="C339" s="4" t="str">
        <f>J339&amp;COUNTIF($J$3:J339,J339)</f>
        <v>千葉歩玲3</v>
      </c>
      <c r="D339" s="4" t="str">
        <f>STEP①【データ貼付】!D338&amp;STEP①【データ貼付】!E338</f>
        <v>高校男子三段跳</v>
      </c>
      <c r="E339" s="48">
        <f>STEP①【データ貼付】!G338+ROW()/1000000</f>
        <v>1052.0003389999999</v>
      </c>
      <c r="F339" s="4">
        <f t="shared" si="11"/>
        <v>18</v>
      </c>
      <c r="G339" s="4" t="str">
        <f>STEP①【データ貼付】!A338</f>
        <v>選手権</v>
      </c>
      <c r="H339" s="4" t="str">
        <f>STEP①【データ貼付】!B338</f>
        <v>北見</v>
      </c>
      <c r="I339" s="4">
        <f>STEP①【データ貼付】!C338</f>
        <v>44324</v>
      </c>
      <c r="J339" s="4" t="str">
        <f>STEP①【データ貼付】!F338</f>
        <v>千葉歩玲</v>
      </c>
      <c r="K339" s="47">
        <f>STEP①【データ貼付】!G338</f>
        <v>1052</v>
      </c>
      <c r="L339" s="4" t="str">
        <f>STEP①【データ貼付】!H338</f>
        <v>決</v>
      </c>
      <c r="M339" s="4" t="str">
        <f>STEP①【データ貼付】!I338</f>
        <v>遠軽高</v>
      </c>
      <c r="N339" s="4">
        <f>STEP①【データ貼付】!J338</f>
        <v>2</v>
      </c>
      <c r="O339" s="4">
        <f>STEP①【データ貼付】!K338</f>
        <v>0.6</v>
      </c>
    </row>
    <row r="340" spans="1:15" hidden="1" x14ac:dyDescent="0.15">
      <c r="A340" s="4">
        <v>338</v>
      </c>
      <c r="B340" s="4" t="str">
        <f t="shared" si="10"/>
        <v>高校男子走幅跳6</v>
      </c>
      <c r="C340" s="4" t="str">
        <f>J340&amp;COUNTIF($J$3:J340,J340)</f>
        <v>千葉歩玲4</v>
      </c>
      <c r="D340" s="4" t="str">
        <f>STEP①【データ貼付】!D339&amp;STEP①【データ貼付】!E339</f>
        <v>高校男子走幅跳</v>
      </c>
      <c r="E340" s="48">
        <f>STEP①【データ貼付】!G339+ROW()/1000000</f>
        <v>633.00034000000005</v>
      </c>
      <c r="F340" s="4">
        <f t="shared" si="11"/>
        <v>6</v>
      </c>
      <c r="G340" s="4" t="str">
        <f>STEP①【データ貼付】!A339</f>
        <v>高体連ｵﾎｰﾂｸ支部</v>
      </c>
      <c r="H340" s="4" t="str">
        <f>STEP①【データ貼付】!B339</f>
        <v>網走</v>
      </c>
      <c r="I340" s="4">
        <f>STEP①【データ貼付】!C339</f>
        <v>44428</v>
      </c>
      <c r="J340" s="4" t="str">
        <f>STEP①【データ貼付】!F339</f>
        <v>千葉歩玲</v>
      </c>
      <c r="K340" s="47">
        <f>STEP①【データ貼付】!G339</f>
        <v>633</v>
      </c>
      <c r="L340" s="4" t="str">
        <f>STEP①【データ貼付】!H339</f>
        <v>決</v>
      </c>
      <c r="M340" s="4" t="str">
        <f>STEP①【データ貼付】!I339</f>
        <v>遠軽高</v>
      </c>
      <c r="N340" s="4">
        <f>STEP①【データ貼付】!J339</f>
        <v>2</v>
      </c>
      <c r="O340" s="4">
        <f>STEP①【データ貼付】!K339</f>
        <v>0.9</v>
      </c>
    </row>
    <row r="341" spans="1:15" hidden="1" x14ac:dyDescent="0.15">
      <c r="A341" s="4">
        <v>339</v>
      </c>
      <c r="B341" s="4" t="str">
        <f t="shared" si="10"/>
        <v>中学女子砲丸投18</v>
      </c>
      <c r="C341" s="4" t="str">
        <f>J341&amp;COUNTIF($J$3:J341,J341)</f>
        <v>千葉萌生1</v>
      </c>
      <c r="D341" s="4" t="str">
        <f>STEP①【データ貼付】!D340&amp;STEP①【データ貼付】!E340</f>
        <v>中学女子砲丸投</v>
      </c>
      <c r="E341" s="48">
        <f>STEP①【データ貼付】!G340+ROW()/1000000</f>
        <v>749.00034100000005</v>
      </c>
      <c r="F341" s="4">
        <f t="shared" si="11"/>
        <v>18</v>
      </c>
      <c r="G341" s="4" t="str">
        <f>STEP①【データ貼付】!A340</f>
        <v>記録会第２戦</v>
      </c>
      <c r="H341" s="4" t="str">
        <f>STEP①【データ貼付】!B340</f>
        <v>網走</v>
      </c>
      <c r="I341" s="4">
        <f>STEP①【データ貼付】!C340</f>
        <v>44394</v>
      </c>
      <c r="J341" s="4" t="str">
        <f>STEP①【データ貼付】!F340</f>
        <v>千葉萌生</v>
      </c>
      <c r="K341" s="47">
        <f>STEP①【データ貼付】!G340</f>
        <v>749</v>
      </c>
      <c r="L341" s="4" t="str">
        <f>STEP①【データ貼付】!H340</f>
        <v>決</v>
      </c>
      <c r="M341" s="4" t="str">
        <f>STEP①【データ貼付】!I340</f>
        <v>網走第四中</v>
      </c>
      <c r="N341" s="4">
        <f>STEP①【データ貼付】!J340</f>
        <v>2</v>
      </c>
      <c r="O341" s="4">
        <f>STEP①【データ貼付】!K340</f>
        <v>0</v>
      </c>
    </row>
    <row r="342" spans="1:15" hidden="1" x14ac:dyDescent="0.15">
      <c r="A342" s="4">
        <v>340</v>
      </c>
      <c r="B342" s="4" t="str">
        <f t="shared" si="10"/>
        <v>中学男子砲丸投28</v>
      </c>
      <c r="C342" s="4" t="str">
        <f>J342&amp;COUNTIF($J$3:J342,J342)</f>
        <v>千葉優悟1</v>
      </c>
      <c r="D342" s="4" t="str">
        <f>STEP①【データ貼付】!D341&amp;STEP①【データ貼付】!E341</f>
        <v>中学男子砲丸投</v>
      </c>
      <c r="E342" s="48">
        <f>STEP①【データ貼付】!G341+ROW()/1000000</f>
        <v>660.00034200000005</v>
      </c>
      <c r="F342" s="4">
        <f t="shared" si="11"/>
        <v>28</v>
      </c>
      <c r="G342" s="4" t="str">
        <f>STEP①【データ貼付】!A341</f>
        <v>中学校新人</v>
      </c>
      <c r="H342" s="4" t="str">
        <f>STEP①【データ貼付】!B341</f>
        <v>北見</v>
      </c>
      <c r="I342" s="4">
        <f>STEP①【データ貼付】!C341</f>
        <v>44430</v>
      </c>
      <c r="J342" s="4" t="str">
        <f>STEP①【データ貼付】!F341</f>
        <v>千葉優悟</v>
      </c>
      <c r="K342" s="47">
        <f>STEP①【データ貼付】!G341</f>
        <v>660</v>
      </c>
      <c r="L342" s="4" t="str">
        <f>STEP①【データ貼付】!H341</f>
        <v>決</v>
      </c>
      <c r="M342" s="4" t="str">
        <f>STEP①【データ貼付】!I341</f>
        <v>北見東陵中</v>
      </c>
      <c r="N342" s="4">
        <f>STEP①【データ貼付】!J341</f>
        <v>2</v>
      </c>
      <c r="O342" s="4">
        <f>STEP①【データ貼付】!K341</f>
        <v>0</v>
      </c>
    </row>
    <row r="343" spans="1:15" hidden="1" x14ac:dyDescent="0.15">
      <c r="A343" s="4">
        <v>341</v>
      </c>
      <c r="B343" s="4" t="str">
        <f t="shared" si="10"/>
        <v>中学男子ｼﾞｬﾍﾞﾘｯｸｽﾛｰ9</v>
      </c>
      <c r="C343" s="4" t="str">
        <f>J343&amp;COUNTIF($J$3:J343,J343)</f>
        <v>千葉涼1</v>
      </c>
      <c r="D343" s="4" t="str">
        <f>STEP①【データ貼付】!D342&amp;STEP①【データ貼付】!E342</f>
        <v>中学男子ｼﾞｬﾍﾞﾘｯｸｽﾛｰ</v>
      </c>
      <c r="E343" s="48">
        <f>STEP①【データ貼付】!G342+ROW()/1000000</f>
        <v>3442.0003430000002</v>
      </c>
      <c r="F343" s="4">
        <f t="shared" si="11"/>
        <v>9</v>
      </c>
      <c r="G343" s="4" t="str">
        <f>STEP①【データ貼付】!A342</f>
        <v>通信陸上</v>
      </c>
      <c r="H343" s="4" t="str">
        <f>STEP①【データ貼付】!B342</f>
        <v>網走</v>
      </c>
      <c r="I343" s="4">
        <f>STEP①【データ貼付】!C342</f>
        <v>44374</v>
      </c>
      <c r="J343" s="4" t="str">
        <f>STEP①【データ貼付】!F342</f>
        <v>千葉涼</v>
      </c>
      <c r="K343" s="47">
        <f>STEP①【データ貼付】!G342</f>
        <v>3442</v>
      </c>
      <c r="L343" s="4" t="str">
        <f>STEP①【データ貼付】!H342</f>
        <v>決</v>
      </c>
      <c r="M343" s="4" t="str">
        <f>STEP①【データ貼付】!I342</f>
        <v>北見光西中</v>
      </c>
      <c r="N343" s="4">
        <f>STEP①【データ貼付】!J342</f>
        <v>3</v>
      </c>
      <c r="O343" s="4">
        <f>STEP①【データ貼付】!K342</f>
        <v>0</v>
      </c>
    </row>
    <row r="344" spans="1:15" hidden="1" x14ac:dyDescent="0.15">
      <c r="A344" s="4">
        <v>342</v>
      </c>
      <c r="B344" s="4" t="str">
        <f t="shared" si="10"/>
        <v>一般男子ハンマー投2</v>
      </c>
      <c r="C344" s="4" t="str">
        <f>J344&amp;COUNTIF($J$3:J344,J344)</f>
        <v>川田恒1</v>
      </c>
      <c r="D344" s="4" t="str">
        <f>STEP①【データ貼付】!D343&amp;STEP①【データ貼付】!E343</f>
        <v>一般男子ハンマー投</v>
      </c>
      <c r="E344" s="48">
        <f>STEP①【データ貼付】!G343+ROW()/1000000</f>
        <v>3761.000344</v>
      </c>
      <c r="F344" s="4">
        <f t="shared" si="11"/>
        <v>2</v>
      </c>
      <c r="G344" s="4" t="str">
        <f>STEP①【データ貼付】!A343</f>
        <v>選手権</v>
      </c>
      <c r="H344" s="4" t="str">
        <f>STEP①【データ貼付】!B343</f>
        <v>北見</v>
      </c>
      <c r="I344" s="4">
        <f>STEP①【データ貼付】!C343</f>
        <v>44325</v>
      </c>
      <c r="J344" s="4" t="str">
        <f>STEP①【データ貼付】!F343</f>
        <v>川田恒</v>
      </c>
      <c r="K344" s="47">
        <f>STEP①【データ貼付】!G343</f>
        <v>3761</v>
      </c>
      <c r="L344" s="4" t="str">
        <f>STEP①【データ貼付】!H343</f>
        <v>決</v>
      </c>
      <c r="M344" s="4" t="str">
        <f>STEP①【データ貼付】!I343</f>
        <v>ｵﾎｰﾂｸ陸協(川田)</v>
      </c>
      <c r="N344" s="4" t="str">
        <f>STEP①【データ貼付】!J343</f>
        <v>般</v>
      </c>
      <c r="O344" s="4">
        <f>STEP①【データ貼付】!K343</f>
        <v>0</v>
      </c>
    </row>
    <row r="345" spans="1:15" hidden="1" x14ac:dyDescent="0.15">
      <c r="A345" s="4">
        <v>343</v>
      </c>
      <c r="B345" s="4" t="str">
        <f t="shared" si="10"/>
        <v>高校男子円盤投12</v>
      </c>
      <c r="C345" s="4" t="str">
        <f>J345&amp;COUNTIF($J$3:J345,J345)</f>
        <v>泉仁1</v>
      </c>
      <c r="D345" s="4" t="str">
        <f>STEP①【データ貼付】!D344&amp;STEP①【データ貼付】!E344</f>
        <v>高校男子円盤投</v>
      </c>
      <c r="E345" s="48">
        <f>STEP①【データ貼付】!G344+ROW()/1000000</f>
        <v>2666.0003449999999</v>
      </c>
      <c r="F345" s="4">
        <f t="shared" si="11"/>
        <v>12</v>
      </c>
      <c r="G345" s="4" t="str">
        <f>STEP①【データ貼付】!A344</f>
        <v>秋季陸上</v>
      </c>
      <c r="H345" s="4" t="str">
        <f>STEP①【データ貼付】!B344</f>
        <v>網走</v>
      </c>
      <c r="I345" s="4">
        <f>STEP①【データ貼付】!C344</f>
        <v>44479</v>
      </c>
      <c r="J345" s="4" t="str">
        <f>STEP①【データ貼付】!F344</f>
        <v>泉仁</v>
      </c>
      <c r="K345" s="47">
        <f>STEP①【データ貼付】!G344</f>
        <v>2666</v>
      </c>
      <c r="L345" s="4" t="str">
        <f>STEP①【データ貼付】!H344</f>
        <v>決</v>
      </c>
      <c r="M345" s="4" t="str">
        <f>STEP①【データ貼付】!I344</f>
        <v>日体大附属高</v>
      </c>
      <c r="N345" s="4">
        <f>STEP①【データ貼付】!J344</f>
        <v>3</v>
      </c>
      <c r="O345" s="4">
        <f>STEP①【データ貼付】!K344</f>
        <v>0</v>
      </c>
    </row>
    <row r="346" spans="1:15" hidden="1" x14ac:dyDescent="0.15">
      <c r="A346" s="4">
        <v>344</v>
      </c>
      <c r="B346" s="4" t="str">
        <f t="shared" si="10"/>
        <v>高校男子三段跳14</v>
      </c>
      <c r="C346" s="4" t="str">
        <f>J346&amp;COUNTIF($J$3:J346,J346)</f>
        <v>泉仁2</v>
      </c>
      <c r="D346" s="4" t="str">
        <f>STEP①【データ貼付】!D345&amp;STEP①【データ貼付】!E345</f>
        <v>高校男子三段跳</v>
      </c>
      <c r="E346" s="48">
        <f>STEP①【データ貼付】!G345+ROW()/1000000</f>
        <v>1122.000346</v>
      </c>
      <c r="F346" s="4">
        <f t="shared" si="11"/>
        <v>14</v>
      </c>
      <c r="G346" s="4" t="str">
        <f>STEP①【データ貼付】!A345</f>
        <v>高体連ｵﾎｰﾂｸ支部</v>
      </c>
      <c r="H346" s="4" t="str">
        <f>STEP①【データ貼付】!B345</f>
        <v>北見</v>
      </c>
      <c r="I346" s="4">
        <f>STEP①【データ貼付】!C345</f>
        <v>44338</v>
      </c>
      <c r="J346" s="4" t="str">
        <f>STEP①【データ貼付】!F345</f>
        <v>泉仁</v>
      </c>
      <c r="K346" s="47">
        <f>STEP①【データ貼付】!G345</f>
        <v>1122</v>
      </c>
      <c r="L346" s="4" t="str">
        <f>STEP①【データ貼付】!H345</f>
        <v>決</v>
      </c>
      <c r="M346" s="4" t="str">
        <f>STEP①【データ貼付】!I345</f>
        <v>日体大附属高</v>
      </c>
      <c r="N346" s="4">
        <f>STEP①【データ貼付】!J345</f>
        <v>3</v>
      </c>
      <c r="O346" s="4">
        <f>STEP①【データ貼付】!K345</f>
        <v>-0.8</v>
      </c>
    </row>
    <row r="347" spans="1:15" x14ac:dyDescent="0.15">
      <c r="A347" s="4">
        <v>345</v>
      </c>
      <c r="B347" s="4" t="str">
        <f t="shared" si="10"/>
        <v>小学男子ｼﾞｬﾍﾞﾘｯｸﾎﾞｰﾙｽﾛｰ1</v>
      </c>
      <c r="C347" s="4" t="str">
        <f>J347&amp;COUNTIF($J$3:J347,J347)</f>
        <v>前田柚樹1</v>
      </c>
      <c r="D347" s="4" t="str">
        <f>STEP①【データ貼付】!D346&amp;STEP①【データ貼付】!E346</f>
        <v>小学男子ｼﾞｬﾍﾞﾘｯｸﾎﾞｰﾙｽﾛｰ</v>
      </c>
      <c r="E347" s="48">
        <f>STEP①【データ貼付】!G346+ROW()/1000000</f>
        <v>50.870346999999995</v>
      </c>
      <c r="F347" s="4">
        <f t="shared" si="11"/>
        <v>1</v>
      </c>
      <c r="G347" s="4" t="str">
        <f>STEP①【データ貼付】!A346</f>
        <v>全道小学</v>
      </c>
      <c r="H347" s="4" t="str">
        <f>STEP①【データ貼付】!B346</f>
        <v>函館</v>
      </c>
      <c r="I347" s="4">
        <f>STEP①【データ貼付】!C346</f>
        <v>44423</v>
      </c>
      <c r="J347" s="4" t="str">
        <f>STEP①【データ貼付】!F346</f>
        <v>前田柚樹</v>
      </c>
      <c r="K347" s="47">
        <f>STEP①【データ貼付】!G346</f>
        <v>50.87</v>
      </c>
      <c r="L347" s="4" t="str">
        <f>STEP①【データ貼付】!H346</f>
        <v>決</v>
      </c>
      <c r="M347" s="4" t="str">
        <f>STEP①【データ貼付】!I346</f>
        <v>美幌RC</v>
      </c>
      <c r="N347" s="4">
        <f>STEP①【データ貼付】!J346</f>
        <v>6</v>
      </c>
      <c r="O347" s="4">
        <f>STEP①【データ貼付】!K346</f>
        <v>0</v>
      </c>
    </row>
    <row r="348" spans="1:15" hidden="1" x14ac:dyDescent="0.15">
      <c r="A348" s="4">
        <v>346</v>
      </c>
      <c r="B348" s="4" t="str">
        <f t="shared" si="10"/>
        <v>小学男子ハンマー投1</v>
      </c>
      <c r="C348" s="4" t="str">
        <f>J348&amp;COUNTIF($J$3:J348,J348)</f>
        <v>前田柚樹2</v>
      </c>
      <c r="D348" s="4" t="str">
        <f>STEP①【データ貼付】!D347&amp;STEP①【データ貼付】!E347</f>
        <v>小学男子ハンマー投</v>
      </c>
      <c r="E348" s="48">
        <f>STEP①【データ貼付】!G347+ROW()/1000000</f>
        <v>5723.0003479999996</v>
      </c>
      <c r="F348" s="4">
        <f t="shared" si="11"/>
        <v>1</v>
      </c>
      <c r="G348" s="4" t="str">
        <f>STEP①【データ貼付】!A347</f>
        <v>美幌記録会</v>
      </c>
      <c r="H348" s="4" t="str">
        <f>STEP①【データ貼付】!B347</f>
        <v>美幌</v>
      </c>
      <c r="I348" s="4">
        <f>STEP①【データ貼付】!C347</f>
        <v>44472</v>
      </c>
      <c r="J348" s="4" t="str">
        <f>STEP①【データ貼付】!F347</f>
        <v>前田柚樹</v>
      </c>
      <c r="K348" s="47">
        <f>STEP①【データ貼付】!G347</f>
        <v>5723</v>
      </c>
      <c r="L348" s="4" t="str">
        <f>STEP①【データ貼付】!H347</f>
        <v>決</v>
      </c>
      <c r="M348" s="4" t="str">
        <f>STEP①【データ貼付】!I347</f>
        <v>美幌RC</v>
      </c>
      <c r="N348" s="4">
        <f>STEP①【データ貼付】!J347</f>
        <v>6</v>
      </c>
      <c r="O348" s="4">
        <f>STEP①【データ貼付】!K347</f>
        <v>0</v>
      </c>
    </row>
    <row r="349" spans="1:15" hidden="1" x14ac:dyDescent="0.15">
      <c r="A349" s="4">
        <v>347</v>
      </c>
      <c r="B349" s="4" t="str">
        <f t="shared" si="10"/>
        <v>高校男子三段跳5</v>
      </c>
      <c r="C349" s="4" t="str">
        <f>J349&amp;COUNTIF($J$3:J349,J349)</f>
        <v>前田涼輔1</v>
      </c>
      <c r="D349" s="4" t="str">
        <f>STEP①【データ貼付】!D348&amp;STEP①【データ貼付】!E348</f>
        <v>高校男子三段跳</v>
      </c>
      <c r="E349" s="48">
        <f>STEP①【データ貼付】!G348+ROW()/1000000</f>
        <v>1282.0003489999999</v>
      </c>
      <c r="F349" s="4">
        <f t="shared" si="11"/>
        <v>5</v>
      </c>
      <c r="G349" s="4" t="str">
        <f>STEP①【データ貼付】!A348</f>
        <v>秋季陸上</v>
      </c>
      <c r="H349" s="4" t="str">
        <f>STEP①【データ貼付】!B348</f>
        <v>網走</v>
      </c>
      <c r="I349" s="4">
        <f>STEP①【データ貼付】!C348</f>
        <v>44479</v>
      </c>
      <c r="J349" s="4" t="str">
        <f>STEP①【データ貼付】!F348</f>
        <v>前田涼輔</v>
      </c>
      <c r="K349" s="47">
        <f>STEP①【データ貼付】!G348</f>
        <v>1282</v>
      </c>
      <c r="L349" s="4" t="str">
        <f>STEP①【データ貼付】!H348</f>
        <v>決</v>
      </c>
      <c r="M349" s="4" t="str">
        <f>STEP①【データ貼付】!I348</f>
        <v>網走桂陽高</v>
      </c>
      <c r="N349" s="4">
        <f>STEP①【データ貼付】!J348</f>
        <v>2</v>
      </c>
      <c r="O349" s="4">
        <f>STEP①【データ貼付】!K348</f>
        <v>2.8</v>
      </c>
    </row>
    <row r="350" spans="1:15" hidden="1" x14ac:dyDescent="0.15">
      <c r="A350" s="4">
        <v>348</v>
      </c>
      <c r="B350" s="4" t="str">
        <f t="shared" si="10"/>
        <v>高校男子走幅跳12</v>
      </c>
      <c r="C350" s="4" t="str">
        <f>J350&amp;COUNTIF($J$3:J350,J350)</f>
        <v>前田涼輔2</v>
      </c>
      <c r="D350" s="4" t="str">
        <f>STEP①【データ貼付】!D349&amp;STEP①【データ貼付】!E349</f>
        <v>高校男子走幅跳</v>
      </c>
      <c r="E350" s="48">
        <f>STEP①【データ貼付】!G349+ROW()/1000000</f>
        <v>589.00035000000003</v>
      </c>
      <c r="F350" s="4">
        <f t="shared" si="11"/>
        <v>12</v>
      </c>
      <c r="G350" s="4" t="str">
        <f>STEP①【データ貼付】!A349</f>
        <v>高体連ｵﾎｰﾂｸ支部</v>
      </c>
      <c r="H350" s="4" t="str">
        <f>STEP①【データ貼付】!B349</f>
        <v>北見</v>
      </c>
      <c r="I350" s="4">
        <f>STEP①【データ貼付】!C349</f>
        <v>44336</v>
      </c>
      <c r="J350" s="4" t="str">
        <f>STEP①【データ貼付】!F349</f>
        <v>前田涼輔</v>
      </c>
      <c r="K350" s="47">
        <f>STEP①【データ貼付】!G349</f>
        <v>589</v>
      </c>
      <c r="L350" s="4" t="str">
        <f>STEP①【データ貼付】!H349</f>
        <v>決</v>
      </c>
      <c r="M350" s="4" t="str">
        <f>STEP①【データ貼付】!I349</f>
        <v>網走桂陽高</v>
      </c>
      <c r="N350" s="4">
        <f>STEP①【データ貼付】!J349</f>
        <v>2</v>
      </c>
      <c r="O350" s="4">
        <f>STEP①【データ貼付】!K349</f>
        <v>-1.6</v>
      </c>
    </row>
    <row r="351" spans="1:15" hidden="1" x14ac:dyDescent="0.15">
      <c r="A351" s="4">
        <v>349</v>
      </c>
      <c r="B351" s="4" t="str">
        <f t="shared" si="10"/>
        <v>中学男子走幅跳3</v>
      </c>
      <c r="C351" s="4" t="str">
        <f>J351&amp;COUNTIF($J$3:J351,J351)</f>
        <v>曽根哲優1</v>
      </c>
      <c r="D351" s="4" t="str">
        <f>STEP①【データ貼付】!D350&amp;STEP①【データ貼付】!E350</f>
        <v>中学男子走幅跳</v>
      </c>
      <c r="E351" s="48">
        <f>STEP①【データ貼付】!G350+ROW()/1000000</f>
        <v>582.00035100000002</v>
      </c>
      <c r="F351" s="4">
        <f t="shared" si="11"/>
        <v>3</v>
      </c>
      <c r="G351" s="4" t="str">
        <f>STEP①【データ貼付】!A350</f>
        <v>通信陸上</v>
      </c>
      <c r="H351" s="4" t="str">
        <f>STEP①【データ貼付】!B350</f>
        <v>網走</v>
      </c>
      <c r="I351" s="4">
        <f>STEP①【データ貼付】!C350</f>
        <v>44374</v>
      </c>
      <c r="J351" s="4" t="str">
        <f>STEP①【データ貼付】!F350</f>
        <v>曽根哲優</v>
      </c>
      <c r="K351" s="47">
        <f>STEP①【データ貼付】!G350</f>
        <v>582</v>
      </c>
      <c r="L351" s="4" t="str">
        <f>STEP①【データ貼付】!H350</f>
        <v>決</v>
      </c>
      <c r="M351" s="4" t="str">
        <f>STEP①【データ貼付】!I350</f>
        <v>美幌北中</v>
      </c>
      <c r="N351" s="4">
        <f>STEP①【データ貼付】!J350</f>
        <v>3</v>
      </c>
      <c r="O351" s="4">
        <f>STEP①【データ貼付】!K350</f>
        <v>3.2</v>
      </c>
    </row>
    <row r="352" spans="1:15" hidden="1" x14ac:dyDescent="0.15">
      <c r="A352" s="4">
        <v>350</v>
      </c>
      <c r="B352" s="4" t="str">
        <f t="shared" si="10"/>
        <v>中学男子走幅跳21</v>
      </c>
      <c r="C352" s="4" t="str">
        <f>J352&amp;COUNTIF($J$3:J352,J352)</f>
        <v>曽根天太1</v>
      </c>
      <c r="D352" s="4" t="str">
        <f>STEP①【データ貼付】!D351&amp;STEP①【データ貼付】!E351</f>
        <v>中学男子走幅跳</v>
      </c>
      <c r="E352" s="48">
        <f>STEP①【データ貼付】!G351+ROW()/1000000</f>
        <v>490.00035200000002</v>
      </c>
      <c r="F352" s="4">
        <f t="shared" si="11"/>
        <v>21</v>
      </c>
      <c r="G352" s="4" t="str">
        <f>STEP①【データ貼付】!A351</f>
        <v>中学校新人</v>
      </c>
      <c r="H352" s="4" t="str">
        <f>STEP①【データ貼付】!B351</f>
        <v>北見</v>
      </c>
      <c r="I352" s="4">
        <f>STEP①【データ貼付】!C351</f>
        <v>44430</v>
      </c>
      <c r="J352" s="4" t="str">
        <f>STEP①【データ貼付】!F351</f>
        <v>曽根天太</v>
      </c>
      <c r="K352" s="47">
        <f>STEP①【データ貼付】!G351</f>
        <v>490</v>
      </c>
      <c r="L352" s="4" t="str">
        <f>STEP①【データ貼付】!H351</f>
        <v>決</v>
      </c>
      <c r="M352" s="4" t="str">
        <f>STEP①【データ貼付】!I351</f>
        <v>美幌北中</v>
      </c>
      <c r="N352" s="4">
        <f>STEP①【データ貼付】!J351</f>
        <v>1</v>
      </c>
      <c r="O352" s="4">
        <f>STEP①【データ貼付】!K351</f>
        <v>1.9</v>
      </c>
    </row>
    <row r="353" spans="1:15" hidden="1" x14ac:dyDescent="0.15">
      <c r="A353" s="4">
        <v>351</v>
      </c>
      <c r="B353" s="4" t="str">
        <f t="shared" si="10"/>
        <v>高校女子ハンマー投4</v>
      </c>
      <c r="C353" s="4" t="str">
        <f>J353&amp;COUNTIF($J$3:J353,J353)</f>
        <v>曽根美紅1</v>
      </c>
      <c r="D353" s="4" t="str">
        <f>STEP①【データ貼付】!D352&amp;STEP①【データ貼付】!E352</f>
        <v>高校女子ハンマー投</v>
      </c>
      <c r="E353" s="48">
        <f>STEP①【データ貼付】!G352+ROW()/1000000</f>
        <v>2136.0003529999999</v>
      </c>
      <c r="F353" s="4">
        <f t="shared" si="11"/>
        <v>4</v>
      </c>
      <c r="G353" s="4" t="str">
        <f>STEP①【データ貼付】!A352</f>
        <v>美幌記録会</v>
      </c>
      <c r="H353" s="4" t="str">
        <f>STEP①【データ貼付】!B352</f>
        <v>美幌</v>
      </c>
      <c r="I353" s="4">
        <f>STEP①【データ貼付】!C352</f>
        <v>44472</v>
      </c>
      <c r="J353" s="4" t="str">
        <f>STEP①【データ貼付】!F352</f>
        <v>曽根美紅</v>
      </c>
      <c r="K353" s="47">
        <f>STEP①【データ貼付】!G352</f>
        <v>2136</v>
      </c>
      <c r="L353" s="4" t="str">
        <f>STEP①【データ貼付】!H352</f>
        <v>決</v>
      </c>
      <c r="M353" s="4" t="str">
        <f>STEP①【データ貼付】!I352</f>
        <v>網走南ヶ丘高</v>
      </c>
      <c r="N353" s="4">
        <f>STEP①【データ貼付】!J352</f>
        <v>3</v>
      </c>
      <c r="O353" s="4">
        <f>STEP①【データ貼付】!K352</f>
        <v>0</v>
      </c>
    </row>
    <row r="354" spans="1:15" hidden="1" x14ac:dyDescent="0.15">
      <c r="A354" s="4">
        <v>352</v>
      </c>
      <c r="B354" s="4" t="str">
        <f t="shared" si="10"/>
        <v>高校女子三段跳2</v>
      </c>
      <c r="C354" s="4" t="str">
        <f>J354&amp;COUNTIF($J$3:J354,J354)</f>
        <v>曽根美紅2</v>
      </c>
      <c r="D354" s="4" t="str">
        <f>STEP①【データ貼付】!D353&amp;STEP①【データ貼付】!E353</f>
        <v>高校女子三段跳</v>
      </c>
      <c r="E354" s="48">
        <f>STEP①【データ貼付】!G353+ROW()/1000000</f>
        <v>1110.000354</v>
      </c>
      <c r="F354" s="4">
        <f t="shared" si="11"/>
        <v>2</v>
      </c>
      <c r="G354" s="4" t="str">
        <f>STEP①【データ貼付】!A353</f>
        <v>全道高校</v>
      </c>
      <c r="H354" s="4" t="str">
        <f>STEP①【データ貼付】!B353</f>
        <v>室蘭</v>
      </c>
      <c r="I354" s="4">
        <f>STEP①【データ貼付】!C353</f>
        <v>44363</v>
      </c>
      <c r="J354" s="4" t="str">
        <f>STEP①【データ貼付】!F353</f>
        <v>曽根美紅</v>
      </c>
      <c r="K354" s="47">
        <f>STEP①【データ貼付】!G353</f>
        <v>1110</v>
      </c>
      <c r="L354" s="4" t="str">
        <f>STEP①【データ貼付】!H353</f>
        <v>決</v>
      </c>
      <c r="M354" s="4" t="str">
        <f>STEP①【データ貼付】!I353</f>
        <v>網走南ヶ丘高</v>
      </c>
      <c r="N354" s="4">
        <f>STEP①【データ貼付】!J353</f>
        <v>3</v>
      </c>
      <c r="O354" s="4">
        <f>STEP①【データ貼付】!K353</f>
        <v>2</v>
      </c>
    </row>
    <row r="355" spans="1:15" hidden="1" x14ac:dyDescent="0.15">
      <c r="A355" s="4">
        <v>353</v>
      </c>
      <c r="B355" s="4" t="str">
        <f t="shared" si="10"/>
        <v>高校女子走幅跳5</v>
      </c>
      <c r="C355" s="4" t="str">
        <f>J355&amp;COUNTIF($J$3:J355,J355)</f>
        <v>曽根美紅3</v>
      </c>
      <c r="D355" s="4" t="str">
        <f>STEP①【データ貼付】!D354&amp;STEP①【データ貼付】!E354</f>
        <v>高校女子走幅跳</v>
      </c>
      <c r="E355" s="48">
        <f>STEP①【データ貼付】!G354+ROW()/1000000</f>
        <v>499.00035500000001</v>
      </c>
      <c r="F355" s="4">
        <f t="shared" si="11"/>
        <v>5</v>
      </c>
      <c r="G355" s="4" t="str">
        <f>STEP①【データ貼付】!A354</f>
        <v>全道高校</v>
      </c>
      <c r="H355" s="4" t="str">
        <f>STEP①【データ貼付】!B354</f>
        <v>室蘭</v>
      </c>
      <c r="I355" s="4">
        <f>STEP①【データ貼付】!C354</f>
        <v>44364</v>
      </c>
      <c r="J355" s="4" t="str">
        <f>STEP①【データ貼付】!F354</f>
        <v>曽根美紅</v>
      </c>
      <c r="K355" s="47">
        <f>STEP①【データ貼付】!G354</f>
        <v>499</v>
      </c>
      <c r="L355" s="4" t="str">
        <f>STEP①【データ貼付】!H354</f>
        <v>予</v>
      </c>
      <c r="M355" s="4" t="str">
        <f>STEP①【データ貼付】!I354</f>
        <v>網走南ヶ丘高</v>
      </c>
      <c r="N355" s="4">
        <f>STEP①【データ貼付】!J354</f>
        <v>3</v>
      </c>
      <c r="O355" s="4">
        <f>STEP①【データ貼付】!K354</f>
        <v>2.7</v>
      </c>
    </row>
    <row r="356" spans="1:15" hidden="1" x14ac:dyDescent="0.15">
      <c r="A356" s="4">
        <v>354</v>
      </c>
      <c r="B356" s="4" t="str">
        <f t="shared" si="10"/>
        <v>小学男子ハンマー投8</v>
      </c>
      <c r="C356" s="4" t="str">
        <f>J356&amp;COUNTIF($J$3:J356,J356)</f>
        <v>早川周佑1</v>
      </c>
      <c r="D356" s="4" t="str">
        <f>STEP①【データ貼付】!D355&amp;STEP①【データ貼付】!E355</f>
        <v>小学男子ハンマー投</v>
      </c>
      <c r="E356" s="48">
        <f>STEP①【データ貼付】!G355+ROW()/1000000</f>
        <v>3676.000356</v>
      </c>
      <c r="F356" s="4">
        <f t="shared" si="11"/>
        <v>8</v>
      </c>
      <c r="G356" s="4" t="str">
        <f>STEP①【データ貼付】!A355</f>
        <v>美幌記録会</v>
      </c>
      <c r="H356" s="4" t="str">
        <f>STEP①【データ貼付】!B355</f>
        <v>美幌</v>
      </c>
      <c r="I356" s="4">
        <f>STEP①【データ貼付】!C355</f>
        <v>44472</v>
      </c>
      <c r="J356" s="4" t="str">
        <f>STEP①【データ貼付】!F355</f>
        <v>早川周佑</v>
      </c>
      <c r="K356" s="47">
        <f>STEP①【データ貼付】!G355</f>
        <v>3676</v>
      </c>
      <c r="L356" s="4" t="str">
        <f>STEP①【データ貼付】!H355</f>
        <v>決</v>
      </c>
      <c r="M356" s="4" t="str">
        <f>STEP①【データ貼付】!I355</f>
        <v>ｵﾎｰﾂｸSS</v>
      </c>
      <c r="N356" s="4">
        <f>STEP①【データ貼付】!J355</f>
        <v>5</v>
      </c>
      <c r="O356" s="4">
        <f>STEP①【データ貼付】!K355</f>
        <v>0</v>
      </c>
    </row>
    <row r="357" spans="1:15" hidden="1" x14ac:dyDescent="0.15">
      <c r="A357" s="4">
        <v>355</v>
      </c>
      <c r="B357" s="4" t="str">
        <f t="shared" si="10"/>
        <v>小学女子ハンマー投1</v>
      </c>
      <c r="C357" s="4" t="str">
        <f>J357&amp;COUNTIF($J$3:J357,J357)</f>
        <v>相馬羽夏1</v>
      </c>
      <c r="D357" s="4" t="str">
        <f>STEP①【データ貼付】!D356&amp;STEP①【データ貼付】!E356</f>
        <v>小学女子ハンマー投</v>
      </c>
      <c r="E357" s="48">
        <f>STEP①【データ貼付】!G356+ROW()/1000000</f>
        <v>3165.0003569999999</v>
      </c>
      <c r="F357" s="4">
        <f t="shared" si="11"/>
        <v>1</v>
      </c>
      <c r="G357" s="4" t="str">
        <f>STEP①【データ貼付】!A356</f>
        <v>美幌記録会</v>
      </c>
      <c r="H357" s="4" t="str">
        <f>STEP①【データ貼付】!B356</f>
        <v>美幌</v>
      </c>
      <c r="I357" s="4">
        <f>STEP①【データ貼付】!C356</f>
        <v>44472</v>
      </c>
      <c r="J357" s="4" t="str">
        <f>STEP①【データ貼付】!F356</f>
        <v>相馬羽夏</v>
      </c>
      <c r="K357" s="47">
        <f>STEP①【データ貼付】!G356</f>
        <v>3165</v>
      </c>
      <c r="L357" s="4" t="str">
        <f>STEP①【データ貼付】!H356</f>
        <v>決</v>
      </c>
      <c r="M357" s="4" t="str">
        <f>STEP①【データ貼付】!I356</f>
        <v>ｵﾎｰﾂｸｷｯｽﾞ</v>
      </c>
      <c r="N357" s="4">
        <f>STEP①【データ貼付】!J356</f>
        <v>5</v>
      </c>
      <c r="O357" s="4">
        <f>STEP①【データ貼付】!K356</f>
        <v>0</v>
      </c>
    </row>
    <row r="358" spans="1:15" hidden="1" x14ac:dyDescent="0.15">
      <c r="A358" s="4">
        <v>356</v>
      </c>
      <c r="B358" s="4" t="str">
        <f t="shared" si="10"/>
        <v>中学女子走幅跳2</v>
      </c>
      <c r="C358" s="4" t="str">
        <f>J358&amp;COUNTIF($J$3:J358,J358)</f>
        <v>相馬可夏子1</v>
      </c>
      <c r="D358" s="4" t="str">
        <f>STEP①【データ貼付】!D357&amp;STEP①【データ貼付】!E357</f>
        <v>中学女子走幅跳</v>
      </c>
      <c r="E358" s="48">
        <f>STEP①【データ貼付】!G357+ROW()/1000000</f>
        <v>479.00035800000001</v>
      </c>
      <c r="F358" s="4">
        <f t="shared" si="11"/>
        <v>2</v>
      </c>
      <c r="G358" s="4" t="str">
        <f>STEP①【データ貼付】!A357</f>
        <v>中体連</v>
      </c>
      <c r="H358" s="4" t="str">
        <f>STEP①【データ貼付】!B357</f>
        <v>北見</v>
      </c>
      <c r="I358" s="4">
        <f>STEP①【データ貼付】!C357</f>
        <v>44358</v>
      </c>
      <c r="J358" s="4" t="str">
        <f>STEP①【データ貼付】!F357</f>
        <v>相馬可夏子</v>
      </c>
      <c r="K358" s="47">
        <f>STEP①【データ貼付】!G357</f>
        <v>479</v>
      </c>
      <c r="L358" s="4" t="str">
        <f>STEP①【データ貼付】!H357</f>
        <v>決</v>
      </c>
      <c r="M358" s="4" t="str">
        <f>STEP①【データ貼付】!I357</f>
        <v>北見光西中</v>
      </c>
      <c r="N358" s="4">
        <f>STEP①【データ貼付】!J357</f>
        <v>1</v>
      </c>
      <c r="O358" s="4">
        <f>STEP①【データ貼付】!K357</f>
        <v>1.8</v>
      </c>
    </row>
    <row r="359" spans="1:15" hidden="1" x14ac:dyDescent="0.15">
      <c r="A359" s="4">
        <v>357</v>
      </c>
      <c r="B359" s="4" t="str">
        <f t="shared" si="10"/>
        <v>中学女子砲丸投8</v>
      </c>
      <c r="C359" s="4" t="str">
        <f>J359&amp;COUNTIF($J$3:J359,J359)</f>
        <v>相馬可夏子2</v>
      </c>
      <c r="D359" s="4" t="str">
        <f>STEP①【データ貼付】!D358&amp;STEP①【データ貼付】!E358</f>
        <v>中学女子砲丸投</v>
      </c>
      <c r="E359" s="48">
        <f>STEP①【データ貼付】!G358+ROW()/1000000</f>
        <v>904.000359</v>
      </c>
      <c r="F359" s="4">
        <f t="shared" si="11"/>
        <v>8</v>
      </c>
      <c r="G359" s="4" t="str">
        <f>STEP①【データ貼付】!A358</f>
        <v>通信陸上</v>
      </c>
      <c r="H359" s="4" t="str">
        <f>STEP①【データ貼付】!B358</f>
        <v>網走</v>
      </c>
      <c r="I359" s="4">
        <f>STEP①【データ貼付】!C358</f>
        <v>44374</v>
      </c>
      <c r="J359" s="4" t="str">
        <f>STEP①【データ貼付】!F358</f>
        <v>相馬可夏子</v>
      </c>
      <c r="K359" s="47">
        <f>STEP①【データ貼付】!G358</f>
        <v>904</v>
      </c>
      <c r="L359" s="4" t="str">
        <f>STEP①【データ貼付】!H358</f>
        <v>決</v>
      </c>
      <c r="M359" s="4" t="str">
        <f>STEP①【データ貼付】!I358</f>
        <v>北見光西中</v>
      </c>
      <c r="N359" s="4">
        <f>STEP①【データ貼付】!J358</f>
        <v>1</v>
      </c>
      <c r="O359" s="4">
        <f>STEP①【データ貼付】!K358</f>
        <v>0</v>
      </c>
    </row>
    <row r="360" spans="1:15" hidden="1" x14ac:dyDescent="0.15">
      <c r="A360" s="4">
        <v>358</v>
      </c>
      <c r="B360" s="4" t="str">
        <f t="shared" si="10"/>
        <v>高校女子やり投3</v>
      </c>
      <c r="C360" s="4" t="str">
        <f>J360&amp;COUNTIF($J$3:J360,J360)</f>
        <v>相馬夏好1</v>
      </c>
      <c r="D360" s="4" t="str">
        <f>STEP①【データ貼付】!D359&amp;STEP①【データ貼付】!E359</f>
        <v>高校女子やり投</v>
      </c>
      <c r="E360" s="48">
        <f>STEP①【データ貼付】!G359+ROW()/1000000</f>
        <v>3261.00036</v>
      </c>
      <c r="F360" s="4">
        <f t="shared" si="11"/>
        <v>3</v>
      </c>
      <c r="G360" s="4" t="str">
        <f>STEP①【データ貼付】!A359</f>
        <v>秋季陸上</v>
      </c>
      <c r="H360" s="4" t="str">
        <f>STEP①【データ貼付】!B359</f>
        <v>網走</v>
      </c>
      <c r="I360" s="4">
        <f>STEP①【データ貼付】!C359</f>
        <v>44478</v>
      </c>
      <c r="J360" s="4" t="str">
        <f>STEP①【データ貼付】!F359</f>
        <v>相馬夏好</v>
      </c>
      <c r="K360" s="47">
        <f>STEP①【データ貼付】!G359</f>
        <v>3261</v>
      </c>
      <c r="L360" s="4" t="str">
        <f>STEP①【データ貼付】!H359</f>
        <v>決</v>
      </c>
      <c r="M360" s="4" t="str">
        <f>STEP①【データ貼付】!I359</f>
        <v>ｵﾎｰﾂｸAC</v>
      </c>
      <c r="N360" s="4">
        <f>STEP①【データ貼付】!J359</f>
        <v>3</v>
      </c>
      <c r="O360" s="4">
        <f>STEP①【データ貼付】!K359</f>
        <v>0</v>
      </c>
    </row>
    <row r="361" spans="1:15" hidden="1" x14ac:dyDescent="0.15">
      <c r="A361" s="4">
        <v>359</v>
      </c>
      <c r="B361" s="4" t="str">
        <f t="shared" si="10"/>
        <v>高校女子円盤投10</v>
      </c>
      <c r="C361" s="4" t="str">
        <f>J361&amp;COUNTIF($J$3:J361,J361)</f>
        <v>相馬夏好2</v>
      </c>
      <c r="D361" s="4" t="str">
        <f>STEP①【データ貼付】!D360&amp;STEP①【データ貼付】!E360</f>
        <v>高校女子円盤投</v>
      </c>
      <c r="E361" s="48">
        <f>STEP①【データ貼付】!G360+ROW()/1000000</f>
        <v>1979.0003610000001</v>
      </c>
      <c r="F361" s="4">
        <f t="shared" si="11"/>
        <v>10</v>
      </c>
      <c r="G361" s="4" t="str">
        <f>STEP①【データ貼付】!A360</f>
        <v>混成記録会</v>
      </c>
      <c r="H361" s="4" t="str">
        <f>STEP①【データ貼付】!B360</f>
        <v>網走</v>
      </c>
      <c r="I361" s="4">
        <f>STEP①【データ貼付】!C360</f>
        <v>44486</v>
      </c>
      <c r="J361" s="4" t="str">
        <f>STEP①【データ貼付】!F360</f>
        <v>相馬夏好</v>
      </c>
      <c r="K361" s="47">
        <f>STEP①【データ貼付】!G360</f>
        <v>1979</v>
      </c>
      <c r="L361" s="4" t="str">
        <f>STEP①【データ貼付】!H360</f>
        <v>決</v>
      </c>
      <c r="M361" s="4" t="str">
        <f>STEP①【データ貼付】!I360</f>
        <v>ｵﾎｰﾂｸAC</v>
      </c>
      <c r="N361" s="4">
        <f>STEP①【データ貼付】!J360</f>
        <v>3</v>
      </c>
      <c r="O361" s="4">
        <f>STEP①【データ貼付】!K360</f>
        <v>0</v>
      </c>
    </row>
    <row r="362" spans="1:15" hidden="1" x14ac:dyDescent="0.15">
      <c r="A362" s="4">
        <v>360</v>
      </c>
      <c r="B362" s="4" t="str">
        <f t="shared" si="10"/>
        <v>高校男子砲丸投3</v>
      </c>
      <c r="C362" s="4" t="str">
        <f>J362&amp;COUNTIF($J$3:J362,J362)</f>
        <v>相馬夏好3</v>
      </c>
      <c r="D362" s="4" t="str">
        <f>STEP①【データ貼付】!D361&amp;STEP①【データ貼付】!E361</f>
        <v>高校男子砲丸投</v>
      </c>
      <c r="E362" s="48">
        <f>STEP①【データ貼付】!G361+ROW()/1000000</f>
        <v>1187.000362</v>
      </c>
      <c r="F362" s="4">
        <f t="shared" si="11"/>
        <v>3</v>
      </c>
      <c r="G362" s="4" t="str">
        <f>STEP①【データ貼付】!A361</f>
        <v>中体連</v>
      </c>
      <c r="H362" s="4" t="str">
        <f>STEP①【データ貼付】!B361</f>
        <v>北見</v>
      </c>
      <c r="I362" s="4">
        <f>STEP①【データ貼付】!C361</f>
        <v>44359</v>
      </c>
      <c r="J362" s="4" t="str">
        <f>STEP①【データ貼付】!F361</f>
        <v>相馬夏好</v>
      </c>
      <c r="K362" s="47">
        <f>STEP①【データ貼付】!G361</f>
        <v>1187</v>
      </c>
      <c r="L362" s="4" t="str">
        <f>STEP①【データ貼付】!H361</f>
        <v>決</v>
      </c>
      <c r="M362" s="4" t="str">
        <f>STEP①【データ貼付】!I361</f>
        <v>北見光西中</v>
      </c>
      <c r="N362" s="4">
        <f>STEP①【データ貼付】!J361</f>
        <v>3</v>
      </c>
      <c r="O362" s="4">
        <f>STEP①【データ貼付】!K361</f>
        <v>0</v>
      </c>
    </row>
    <row r="363" spans="1:15" hidden="1" x14ac:dyDescent="0.15">
      <c r="A363" s="4">
        <v>361</v>
      </c>
      <c r="B363" s="4" t="str">
        <f t="shared" si="10"/>
        <v>高校女子やり投6</v>
      </c>
      <c r="C363" s="4" t="str">
        <f>J363&amp;COUNTIF($J$3:J363,J363)</f>
        <v>相澤菜々子1</v>
      </c>
      <c r="D363" s="4" t="str">
        <f>STEP①【データ貼付】!D362&amp;STEP①【データ貼付】!E362</f>
        <v>高校女子やり投</v>
      </c>
      <c r="E363" s="48">
        <f>STEP①【データ貼付】!G362+ROW()/1000000</f>
        <v>3026.0003630000001</v>
      </c>
      <c r="F363" s="4">
        <f t="shared" si="11"/>
        <v>6</v>
      </c>
      <c r="G363" s="4" t="str">
        <f>STEP①【データ貼付】!A362</f>
        <v>全道高校</v>
      </c>
      <c r="H363" s="4" t="str">
        <f>STEP①【データ貼付】!B362</f>
        <v>室蘭</v>
      </c>
      <c r="I363" s="4">
        <f>STEP①【データ貼付】!C362</f>
        <v>44362</v>
      </c>
      <c r="J363" s="4" t="str">
        <f>STEP①【データ貼付】!F362</f>
        <v>相澤菜々子</v>
      </c>
      <c r="K363" s="47">
        <f>STEP①【データ貼付】!G362</f>
        <v>3026</v>
      </c>
      <c r="L363" s="4" t="str">
        <f>STEP①【データ貼付】!H362</f>
        <v>予</v>
      </c>
      <c r="M363" s="4" t="str">
        <f>STEP①【データ貼付】!I362</f>
        <v>興部高</v>
      </c>
      <c r="N363" s="4">
        <f>STEP①【データ貼付】!J362</f>
        <v>2</v>
      </c>
      <c r="O363" s="4">
        <f>STEP①【データ貼付】!K362</f>
        <v>0</v>
      </c>
    </row>
    <row r="364" spans="1:15" hidden="1" x14ac:dyDescent="0.15">
      <c r="A364" s="4">
        <v>362</v>
      </c>
      <c r="B364" s="4" t="str">
        <f t="shared" si="10"/>
        <v>高校女子円盤投14</v>
      </c>
      <c r="C364" s="4" t="str">
        <f>J364&amp;COUNTIF($J$3:J364,J364)</f>
        <v>相澤菜々子2</v>
      </c>
      <c r="D364" s="4" t="str">
        <f>STEP①【データ貼付】!D363&amp;STEP①【データ貼付】!E363</f>
        <v>高校女子円盤投</v>
      </c>
      <c r="E364" s="48">
        <f>STEP①【データ貼付】!G363+ROW()/1000000</f>
        <v>1599.000364</v>
      </c>
      <c r="F364" s="4">
        <f t="shared" si="11"/>
        <v>14</v>
      </c>
      <c r="G364" s="4" t="str">
        <f>STEP①【データ貼付】!A363</f>
        <v>秋季陸上</v>
      </c>
      <c r="H364" s="4" t="str">
        <f>STEP①【データ貼付】!B363</f>
        <v>網走</v>
      </c>
      <c r="I364" s="4">
        <f>STEP①【データ貼付】!C363</f>
        <v>44479</v>
      </c>
      <c r="J364" s="4" t="str">
        <f>STEP①【データ貼付】!F363</f>
        <v>相澤菜々子</v>
      </c>
      <c r="K364" s="47">
        <f>STEP①【データ貼付】!G363</f>
        <v>1599</v>
      </c>
      <c r="L364" s="4" t="str">
        <f>STEP①【データ貼付】!H363</f>
        <v>決</v>
      </c>
      <c r="M364" s="4" t="str">
        <f>STEP①【データ貼付】!I363</f>
        <v>興部高</v>
      </c>
      <c r="N364" s="4">
        <f>STEP①【データ貼付】!J363</f>
        <v>2</v>
      </c>
      <c r="O364" s="4">
        <f>STEP①【データ貼付】!K363</f>
        <v>0</v>
      </c>
    </row>
    <row r="365" spans="1:15" hidden="1" x14ac:dyDescent="0.15">
      <c r="A365" s="4">
        <v>363</v>
      </c>
      <c r="B365" s="4" t="str">
        <f t="shared" si="10"/>
        <v>高校女子砲丸投10</v>
      </c>
      <c r="C365" s="4" t="str">
        <f>J365&amp;COUNTIF($J$3:J365,J365)</f>
        <v>相澤菜々子3</v>
      </c>
      <c r="D365" s="4" t="str">
        <f>STEP①【データ貼付】!D364&amp;STEP①【データ貼付】!E364</f>
        <v>高校女子砲丸投</v>
      </c>
      <c r="E365" s="48">
        <f>STEP①【データ貼付】!G364+ROW()/1000000</f>
        <v>598.00036499999999</v>
      </c>
      <c r="F365" s="4">
        <f t="shared" si="11"/>
        <v>10</v>
      </c>
      <c r="G365" s="4" t="str">
        <f>STEP①【データ貼付】!A364</f>
        <v>選手権</v>
      </c>
      <c r="H365" s="4" t="str">
        <f>STEP①【データ貼付】!B364</f>
        <v>北見</v>
      </c>
      <c r="I365" s="4">
        <f>STEP①【データ貼付】!C364</f>
        <v>44324</v>
      </c>
      <c r="J365" s="4" t="str">
        <f>STEP①【データ貼付】!F364</f>
        <v>相澤菜々子</v>
      </c>
      <c r="K365" s="47">
        <f>STEP①【データ貼付】!G364</f>
        <v>598</v>
      </c>
      <c r="L365" s="4" t="str">
        <f>STEP①【データ貼付】!H364</f>
        <v>決</v>
      </c>
      <c r="M365" s="4" t="str">
        <f>STEP①【データ貼付】!I364</f>
        <v>興部高</v>
      </c>
      <c r="N365" s="4">
        <f>STEP①【データ貼付】!J364</f>
        <v>2</v>
      </c>
      <c r="O365" s="4">
        <f>STEP①【データ貼付】!K364</f>
        <v>0</v>
      </c>
    </row>
    <row r="366" spans="1:15" hidden="1" x14ac:dyDescent="0.15">
      <c r="A366" s="4">
        <v>364</v>
      </c>
      <c r="B366" s="4" t="str">
        <f t="shared" si="10"/>
        <v>高校女子やり投4</v>
      </c>
      <c r="C366" s="4" t="str">
        <f>J366&amp;COUNTIF($J$3:J366,J366)</f>
        <v>相澤菜々美1</v>
      </c>
      <c r="D366" s="4" t="str">
        <f>STEP①【データ貼付】!D365&amp;STEP①【データ貼付】!E365</f>
        <v>高校女子やり投</v>
      </c>
      <c r="E366" s="48">
        <f>STEP①【データ貼付】!G365+ROW()/1000000</f>
        <v>3215.0003660000002</v>
      </c>
      <c r="F366" s="4">
        <f t="shared" si="11"/>
        <v>4</v>
      </c>
      <c r="G366" s="4" t="str">
        <f>STEP①【データ貼付】!A365</f>
        <v>高体連ｵﾎｰﾂｸ支部</v>
      </c>
      <c r="H366" s="4" t="str">
        <f>STEP①【データ貼付】!B365</f>
        <v>網走</v>
      </c>
      <c r="I366" s="4">
        <f>STEP①【データ貼付】!C365</f>
        <v>44428</v>
      </c>
      <c r="J366" s="4" t="str">
        <f>STEP①【データ貼付】!F365</f>
        <v>相澤菜々美</v>
      </c>
      <c r="K366" s="47">
        <f>STEP①【データ貼付】!G365</f>
        <v>3215</v>
      </c>
      <c r="L366" s="4" t="str">
        <f>STEP①【データ貼付】!H365</f>
        <v>決</v>
      </c>
      <c r="M366" s="4" t="str">
        <f>STEP①【データ貼付】!I365</f>
        <v>興部高</v>
      </c>
      <c r="N366" s="4">
        <f>STEP①【データ貼付】!J365</f>
        <v>2</v>
      </c>
      <c r="O366" s="4">
        <f>STEP①【データ貼付】!K365</f>
        <v>0</v>
      </c>
    </row>
    <row r="367" spans="1:15" hidden="1" x14ac:dyDescent="0.15">
      <c r="A367" s="4">
        <v>365</v>
      </c>
      <c r="B367" s="4" t="str">
        <f t="shared" si="10"/>
        <v>中学女子砲丸投17</v>
      </c>
      <c r="C367" s="4" t="str">
        <f>J367&amp;COUNTIF($J$3:J367,J367)</f>
        <v>草岡美紀1</v>
      </c>
      <c r="D367" s="4" t="str">
        <f>STEP①【データ貼付】!D366&amp;STEP①【データ貼付】!E366</f>
        <v>中学女子砲丸投</v>
      </c>
      <c r="E367" s="48">
        <f>STEP①【データ貼付】!G366+ROW()/1000000</f>
        <v>759.00036699999998</v>
      </c>
      <c r="F367" s="4">
        <f t="shared" si="11"/>
        <v>17</v>
      </c>
      <c r="G367" s="4" t="str">
        <f>STEP①【データ貼付】!A366</f>
        <v>通信陸上</v>
      </c>
      <c r="H367" s="4" t="str">
        <f>STEP①【データ貼付】!B366</f>
        <v>網走</v>
      </c>
      <c r="I367" s="4">
        <f>STEP①【データ貼付】!C366</f>
        <v>44374</v>
      </c>
      <c r="J367" s="4" t="str">
        <f>STEP①【データ貼付】!F366</f>
        <v>草岡美紀</v>
      </c>
      <c r="K367" s="47">
        <f>STEP①【データ貼付】!G366</f>
        <v>759</v>
      </c>
      <c r="L367" s="4" t="str">
        <f>STEP①【データ貼付】!H366</f>
        <v>決</v>
      </c>
      <c r="M367" s="4" t="str">
        <f>STEP①【データ貼付】!I366</f>
        <v>網走第二中</v>
      </c>
      <c r="N367" s="4">
        <f>STEP①【データ貼付】!J366</f>
        <v>3</v>
      </c>
      <c r="O367" s="4">
        <f>STEP①【データ貼付】!K366</f>
        <v>0</v>
      </c>
    </row>
    <row r="368" spans="1:15" hidden="1" x14ac:dyDescent="0.15">
      <c r="A368" s="4">
        <v>366</v>
      </c>
      <c r="B368" s="4" t="str">
        <f t="shared" si="10"/>
        <v>中学男子円盤投2</v>
      </c>
      <c r="C368" s="4" t="str">
        <f>J368&amp;COUNTIF($J$3:J368,J368)</f>
        <v>草薙怜治1</v>
      </c>
      <c r="D368" s="4" t="str">
        <f>STEP①【データ貼付】!D367&amp;STEP①【データ貼付】!E367</f>
        <v>中学男子円盤投</v>
      </c>
      <c r="E368" s="48">
        <f>STEP①【データ貼付】!G367+ROW()/1000000</f>
        <v>2209.000368</v>
      </c>
      <c r="F368" s="4">
        <f t="shared" si="11"/>
        <v>2</v>
      </c>
      <c r="G368" s="4" t="str">
        <f>STEP①【データ貼付】!A367</f>
        <v>秋季陸上</v>
      </c>
      <c r="H368" s="4" t="str">
        <f>STEP①【データ貼付】!B367</f>
        <v>網走</v>
      </c>
      <c r="I368" s="4">
        <f>STEP①【データ貼付】!C367</f>
        <v>44479</v>
      </c>
      <c r="J368" s="4" t="str">
        <f>STEP①【データ貼付】!F367</f>
        <v>草薙怜治</v>
      </c>
      <c r="K368" s="47">
        <f>STEP①【データ貼付】!G367</f>
        <v>2209</v>
      </c>
      <c r="L368" s="4" t="str">
        <f>STEP①【データ貼付】!H367</f>
        <v>決</v>
      </c>
      <c r="M368" s="4" t="str">
        <f>STEP①【データ貼付】!I367</f>
        <v>湧別中</v>
      </c>
      <c r="N368" s="4">
        <f>STEP①【データ貼付】!J367</f>
        <v>3</v>
      </c>
      <c r="O368" s="4">
        <f>STEP①【データ貼付】!K367</f>
        <v>0</v>
      </c>
    </row>
    <row r="369" spans="1:15" hidden="1" x14ac:dyDescent="0.15">
      <c r="A369" s="4">
        <v>367</v>
      </c>
      <c r="B369" s="4" t="str">
        <f t="shared" si="10"/>
        <v>中学男子砲丸投8</v>
      </c>
      <c r="C369" s="4" t="str">
        <f>J369&amp;COUNTIF($J$3:J369,J369)</f>
        <v>草薙怜治2</v>
      </c>
      <c r="D369" s="4" t="str">
        <f>STEP①【データ貼付】!D368&amp;STEP①【データ貼付】!E368</f>
        <v>中学男子砲丸投</v>
      </c>
      <c r="E369" s="48">
        <f>STEP①【データ貼付】!G368+ROW()/1000000</f>
        <v>1020.000369</v>
      </c>
      <c r="F369" s="4">
        <f t="shared" si="11"/>
        <v>8</v>
      </c>
      <c r="G369" s="4" t="str">
        <f>STEP①【データ貼付】!A368</f>
        <v>記録会第２戦</v>
      </c>
      <c r="H369" s="4" t="str">
        <f>STEP①【データ貼付】!B368</f>
        <v>網走</v>
      </c>
      <c r="I369" s="4">
        <f>STEP①【データ貼付】!C368</f>
        <v>44394</v>
      </c>
      <c r="J369" s="4" t="str">
        <f>STEP①【データ貼付】!F368</f>
        <v>草薙怜治</v>
      </c>
      <c r="K369" s="47">
        <f>STEP①【データ貼付】!G368</f>
        <v>1020</v>
      </c>
      <c r="L369" s="4" t="str">
        <f>STEP①【データ貼付】!H368</f>
        <v>決</v>
      </c>
      <c r="M369" s="4" t="str">
        <f>STEP①【データ貼付】!I368</f>
        <v>湧別中</v>
      </c>
      <c r="N369" s="4">
        <f>STEP①【データ貼付】!J368</f>
        <v>3</v>
      </c>
      <c r="O369" s="4">
        <f>STEP①【データ貼付】!K368</f>
        <v>0</v>
      </c>
    </row>
    <row r="370" spans="1:15" hidden="1" x14ac:dyDescent="0.15">
      <c r="A370" s="4">
        <v>368</v>
      </c>
      <c r="B370" s="4" t="str">
        <f t="shared" si="10"/>
        <v>中学男子走幅跳5</v>
      </c>
      <c r="C370" s="4" t="str">
        <f>J370&amp;COUNTIF($J$3:J370,J370)</f>
        <v>増山奈孝1</v>
      </c>
      <c r="D370" s="4" t="str">
        <f>STEP①【データ貼付】!D369&amp;STEP①【データ貼付】!E369</f>
        <v>中学男子走幅跳</v>
      </c>
      <c r="E370" s="48">
        <f>STEP①【データ貼付】!G369+ROW()/1000000</f>
        <v>556.00036999999998</v>
      </c>
      <c r="F370" s="4">
        <f t="shared" si="11"/>
        <v>5</v>
      </c>
      <c r="G370" s="4" t="str">
        <f>STEP①【データ貼付】!A369</f>
        <v>選手権</v>
      </c>
      <c r="H370" s="4" t="str">
        <f>STEP①【データ貼付】!B369</f>
        <v>北見</v>
      </c>
      <c r="I370" s="4">
        <f>STEP①【データ貼付】!C369</f>
        <v>44324</v>
      </c>
      <c r="J370" s="4" t="str">
        <f>STEP①【データ貼付】!F369</f>
        <v>増山奈孝</v>
      </c>
      <c r="K370" s="47">
        <f>STEP①【データ貼付】!G369</f>
        <v>556</v>
      </c>
      <c r="L370" s="4" t="str">
        <f>STEP①【データ貼付】!H369</f>
        <v>決</v>
      </c>
      <c r="M370" s="4" t="str">
        <f>STEP①【データ貼付】!I369</f>
        <v>北見光西中</v>
      </c>
      <c r="N370" s="4">
        <f>STEP①【データ貼付】!J369</f>
        <v>3</v>
      </c>
      <c r="O370" s="4">
        <f>STEP①【データ貼付】!K369</f>
        <v>2.2000000000000002</v>
      </c>
    </row>
    <row r="371" spans="1:15" hidden="1" x14ac:dyDescent="0.15">
      <c r="A371" s="4">
        <v>369</v>
      </c>
      <c r="B371" s="4" t="str">
        <f t="shared" si="10"/>
        <v>一般女子やり投1</v>
      </c>
      <c r="C371" s="4" t="str">
        <f>J371&amp;COUNTIF($J$3:J371,J371)</f>
        <v>村上愛1</v>
      </c>
      <c r="D371" s="4" t="str">
        <f>STEP①【データ貼付】!D370&amp;STEP①【データ貼付】!E370</f>
        <v>一般女子やり投</v>
      </c>
      <c r="E371" s="48">
        <f>STEP①【データ貼付】!G370+ROW()/1000000</f>
        <v>3481.0003710000001</v>
      </c>
      <c r="F371" s="4">
        <f t="shared" si="11"/>
        <v>1</v>
      </c>
      <c r="G371" s="4" t="str">
        <f>STEP①【データ貼付】!A370</f>
        <v>北海道選手権</v>
      </c>
      <c r="H371" s="4" t="str">
        <f>STEP①【データ貼付】!B370</f>
        <v>釧路</v>
      </c>
      <c r="I371" s="4">
        <f>STEP①【データ貼付】!C370</f>
        <v>44429</v>
      </c>
      <c r="J371" s="4" t="str">
        <f>STEP①【データ貼付】!F370</f>
        <v>村上愛</v>
      </c>
      <c r="K371" s="47">
        <f>STEP①【データ貼付】!G370</f>
        <v>3481</v>
      </c>
      <c r="L371" s="4" t="str">
        <f>STEP①【データ貼付】!H370</f>
        <v>決</v>
      </c>
      <c r="M371" s="4" t="str">
        <f>STEP①【データ貼付】!I370</f>
        <v>北翔大</v>
      </c>
      <c r="N371" s="4">
        <f>STEP①【データ貼付】!J370</f>
        <v>3</v>
      </c>
      <c r="O371" s="4">
        <f>STEP①【データ貼付】!K370</f>
        <v>0</v>
      </c>
    </row>
    <row r="372" spans="1:15" hidden="1" x14ac:dyDescent="0.15">
      <c r="A372" s="4">
        <v>370</v>
      </c>
      <c r="B372" s="4" t="str">
        <f t="shared" si="10"/>
        <v>中学男子ｼﾞｬﾍﾞﾘｯｸｽﾛｰ30</v>
      </c>
      <c r="C372" s="4" t="str">
        <f>J372&amp;COUNTIF($J$3:J372,J372)</f>
        <v>村上威吹1</v>
      </c>
      <c r="D372" s="4" t="str">
        <f>STEP①【データ貼付】!D371&amp;STEP①【データ貼付】!E371</f>
        <v>中学男子ｼﾞｬﾍﾞﾘｯｸｽﾛｰ</v>
      </c>
      <c r="E372" s="48">
        <f>STEP①【データ貼付】!G371+ROW()/1000000</f>
        <v>1295.000372</v>
      </c>
      <c r="F372" s="4">
        <f t="shared" si="11"/>
        <v>30</v>
      </c>
      <c r="G372" s="4" t="str">
        <f>STEP①【データ貼付】!A371</f>
        <v>通信陸上</v>
      </c>
      <c r="H372" s="4" t="str">
        <f>STEP①【データ貼付】!B371</f>
        <v>網走</v>
      </c>
      <c r="I372" s="4">
        <f>STEP①【データ貼付】!C371</f>
        <v>44374</v>
      </c>
      <c r="J372" s="4" t="str">
        <f>STEP①【データ貼付】!F371</f>
        <v>村上威吹</v>
      </c>
      <c r="K372" s="47">
        <f>STEP①【データ貼付】!G371</f>
        <v>1295</v>
      </c>
      <c r="L372" s="4" t="str">
        <f>STEP①【データ貼付】!H371</f>
        <v>決</v>
      </c>
      <c r="M372" s="4" t="str">
        <f>STEP①【データ貼付】!I371</f>
        <v>雄武中</v>
      </c>
      <c r="N372" s="4">
        <f>STEP①【データ貼付】!J371</f>
        <v>1</v>
      </c>
      <c r="O372" s="4">
        <f>STEP①【データ貼付】!K371</f>
        <v>0</v>
      </c>
    </row>
    <row r="373" spans="1:15" hidden="1" x14ac:dyDescent="0.15">
      <c r="A373" s="4">
        <v>371</v>
      </c>
      <c r="B373" s="4" t="str">
        <f t="shared" si="10"/>
        <v>中学男子砲丸投44</v>
      </c>
      <c r="C373" s="4" t="str">
        <f>J373&amp;COUNTIF($J$3:J373,J373)</f>
        <v>村上威吹2</v>
      </c>
      <c r="D373" s="4" t="str">
        <f>STEP①【データ貼付】!D372&amp;STEP①【データ貼付】!E372</f>
        <v>中学男子砲丸投</v>
      </c>
      <c r="E373" s="48">
        <f>STEP①【データ貼付】!G372+ROW()/1000000</f>
        <v>392.00037300000002</v>
      </c>
      <c r="F373" s="4">
        <f t="shared" si="11"/>
        <v>44</v>
      </c>
      <c r="G373" s="4" t="str">
        <f>STEP①【データ貼付】!A372</f>
        <v>中体連</v>
      </c>
      <c r="H373" s="4" t="str">
        <f>STEP①【データ貼付】!B372</f>
        <v>北見</v>
      </c>
      <c r="I373" s="4">
        <f>STEP①【データ貼付】!C372</f>
        <v>44359</v>
      </c>
      <c r="J373" s="4" t="str">
        <f>STEP①【データ貼付】!F372</f>
        <v>村上威吹</v>
      </c>
      <c r="K373" s="47">
        <f>STEP①【データ貼付】!G372</f>
        <v>392</v>
      </c>
      <c r="L373" s="4" t="str">
        <f>STEP①【データ貼付】!H372</f>
        <v>決</v>
      </c>
      <c r="M373" s="4" t="str">
        <f>STEP①【データ貼付】!I372</f>
        <v>雄武中</v>
      </c>
      <c r="N373" s="4">
        <f>STEP①【データ貼付】!J372</f>
        <v>1</v>
      </c>
      <c r="O373" s="4">
        <f>STEP①【データ貼付】!K372</f>
        <v>0</v>
      </c>
    </row>
    <row r="374" spans="1:15" hidden="1" x14ac:dyDescent="0.15">
      <c r="A374" s="4">
        <v>372</v>
      </c>
      <c r="B374" s="4" t="str">
        <f t="shared" si="10"/>
        <v>高校男子円盤投16</v>
      </c>
      <c r="C374" s="4" t="str">
        <f>J374&amp;COUNTIF($J$3:J374,J374)</f>
        <v>村上凜1</v>
      </c>
      <c r="D374" s="4" t="str">
        <f>STEP①【データ貼付】!D373&amp;STEP①【データ貼付】!E373</f>
        <v>高校男子円盤投</v>
      </c>
      <c r="E374" s="48">
        <f>STEP①【データ貼付】!G373+ROW()/1000000</f>
        <v>2483.0003740000002</v>
      </c>
      <c r="F374" s="4">
        <f t="shared" si="11"/>
        <v>16</v>
      </c>
      <c r="G374" s="4" t="str">
        <f>STEP①【データ貼付】!A373</f>
        <v>高体連ｵﾎｰﾂｸ支部</v>
      </c>
      <c r="H374" s="4" t="str">
        <f>STEP①【データ貼付】!B373</f>
        <v>北見</v>
      </c>
      <c r="I374" s="4">
        <f>STEP①【データ貼付】!C373</f>
        <v>44337</v>
      </c>
      <c r="J374" s="4" t="str">
        <f>STEP①【データ貼付】!F373</f>
        <v>村上凜</v>
      </c>
      <c r="K374" s="47">
        <f>STEP①【データ貼付】!G373</f>
        <v>2483</v>
      </c>
      <c r="L374" s="4" t="str">
        <f>STEP①【データ貼付】!H373</f>
        <v>決</v>
      </c>
      <c r="M374" s="4" t="str">
        <f>STEP①【データ貼付】!I373</f>
        <v>雄武高</v>
      </c>
      <c r="N374" s="4">
        <f>STEP①【データ貼付】!J373</f>
        <v>3</v>
      </c>
      <c r="O374" s="4">
        <f>STEP①【データ貼付】!K373</f>
        <v>0</v>
      </c>
    </row>
    <row r="375" spans="1:15" hidden="1" x14ac:dyDescent="0.15">
      <c r="A375" s="4">
        <v>373</v>
      </c>
      <c r="B375" s="4" t="str">
        <f t="shared" si="10"/>
        <v>高校男子走幅跳8</v>
      </c>
      <c r="C375" s="4" t="str">
        <f>J375&amp;COUNTIF($J$3:J375,J375)</f>
        <v>村田優月1</v>
      </c>
      <c r="D375" s="4" t="str">
        <f>STEP①【データ貼付】!D374&amp;STEP①【データ貼付】!E374</f>
        <v>高校男子走幅跳</v>
      </c>
      <c r="E375" s="48">
        <f>STEP①【データ貼付】!G374+ROW()/1000000</f>
        <v>619.00037499999996</v>
      </c>
      <c r="F375" s="4">
        <f t="shared" si="11"/>
        <v>8</v>
      </c>
      <c r="G375" s="4" t="str">
        <f>STEP①【データ貼付】!A374</f>
        <v>選手権</v>
      </c>
      <c r="H375" s="4" t="str">
        <f>STEP①【データ貼付】!B374</f>
        <v>北見</v>
      </c>
      <c r="I375" s="4">
        <f>STEP①【データ貼付】!C374</f>
        <v>44325</v>
      </c>
      <c r="J375" s="4" t="str">
        <f>STEP①【データ貼付】!F374</f>
        <v>村田優月</v>
      </c>
      <c r="K375" s="47">
        <f>STEP①【データ貼付】!G374</f>
        <v>619</v>
      </c>
      <c r="L375" s="4" t="str">
        <f>STEP①【データ貼付】!H374</f>
        <v>決</v>
      </c>
      <c r="M375" s="4" t="str">
        <f>STEP①【データ貼付】!I374</f>
        <v>雄武高</v>
      </c>
      <c r="N375" s="4">
        <f>STEP①【データ貼付】!J374</f>
        <v>3</v>
      </c>
      <c r="O375" s="4">
        <f>STEP①【データ貼付】!K374</f>
        <v>2.1</v>
      </c>
    </row>
    <row r="376" spans="1:15" hidden="1" x14ac:dyDescent="0.15">
      <c r="A376" s="4">
        <v>374</v>
      </c>
      <c r="B376" s="4" t="str">
        <f t="shared" si="10"/>
        <v>中学女子砲丸投22</v>
      </c>
      <c r="C376" s="4" t="str">
        <f>J376&amp;COUNTIF($J$3:J376,J376)</f>
        <v>村田夕奈1</v>
      </c>
      <c r="D376" s="4" t="str">
        <f>STEP①【データ貼付】!D375&amp;STEP①【データ貼付】!E375</f>
        <v>中学女子砲丸投</v>
      </c>
      <c r="E376" s="48">
        <f>STEP①【データ貼付】!G375+ROW()/1000000</f>
        <v>676.00037599999996</v>
      </c>
      <c r="F376" s="4">
        <f t="shared" si="11"/>
        <v>22</v>
      </c>
      <c r="G376" s="4" t="str">
        <f>STEP①【データ貼付】!A375</f>
        <v>中体連</v>
      </c>
      <c r="H376" s="4" t="str">
        <f>STEP①【データ貼付】!B375</f>
        <v>北見</v>
      </c>
      <c r="I376" s="4">
        <f>STEP①【データ貼付】!C375</f>
        <v>44359</v>
      </c>
      <c r="J376" s="4" t="str">
        <f>STEP①【データ貼付】!F375</f>
        <v>村田夕奈</v>
      </c>
      <c r="K376" s="47">
        <f>STEP①【データ貼付】!G375</f>
        <v>676</v>
      </c>
      <c r="L376" s="4" t="str">
        <f>STEP①【データ貼付】!H375</f>
        <v>決</v>
      </c>
      <c r="M376" s="4" t="str">
        <f>STEP①【データ貼付】!I375</f>
        <v>雄武中</v>
      </c>
      <c r="N376" s="4">
        <f>STEP①【データ貼付】!J375</f>
        <v>2</v>
      </c>
      <c r="O376" s="4">
        <f>STEP①【データ貼付】!K375</f>
        <v>0</v>
      </c>
    </row>
    <row r="377" spans="1:15" hidden="1" x14ac:dyDescent="0.15">
      <c r="A377" s="4">
        <v>375</v>
      </c>
      <c r="B377" s="4" t="str">
        <f t="shared" si="10"/>
        <v>中学男子ｼﾞｬﾍﾞﾘｯｸｽﾛｰ12</v>
      </c>
      <c r="C377" s="4" t="str">
        <f>J377&amp;COUNTIF($J$3:J377,J377)</f>
        <v>村木芯1</v>
      </c>
      <c r="D377" s="4" t="str">
        <f>STEP①【データ貼付】!D376&amp;STEP①【データ貼付】!E376</f>
        <v>中学男子ｼﾞｬﾍﾞﾘｯｸｽﾛｰ</v>
      </c>
      <c r="E377" s="48">
        <f>STEP①【データ貼付】!G376+ROW()/1000000</f>
        <v>3189.0003769999998</v>
      </c>
      <c r="F377" s="4">
        <f t="shared" si="11"/>
        <v>12</v>
      </c>
      <c r="G377" s="4" t="str">
        <f>STEP①【データ貼付】!A376</f>
        <v>中学校新人</v>
      </c>
      <c r="H377" s="4" t="str">
        <f>STEP①【データ貼付】!B376</f>
        <v>北見</v>
      </c>
      <c r="I377" s="4">
        <f>STEP①【データ貼付】!C376</f>
        <v>44430</v>
      </c>
      <c r="J377" s="4" t="str">
        <f>STEP①【データ貼付】!F376</f>
        <v>村木芯</v>
      </c>
      <c r="K377" s="47">
        <f>STEP①【データ貼付】!G376</f>
        <v>3189</v>
      </c>
      <c r="L377" s="4" t="str">
        <f>STEP①【データ貼付】!H376</f>
        <v>決</v>
      </c>
      <c r="M377" s="4" t="str">
        <f>STEP①【データ貼付】!I376</f>
        <v>北見小泉中</v>
      </c>
      <c r="N377" s="4">
        <f>STEP①【データ貼付】!J376</f>
        <v>2</v>
      </c>
      <c r="O377" s="4">
        <f>STEP①【データ貼付】!K376</f>
        <v>0</v>
      </c>
    </row>
    <row r="378" spans="1:15" hidden="1" x14ac:dyDescent="0.15">
      <c r="A378" s="4">
        <v>376</v>
      </c>
      <c r="B378" s="4" t="str">
        <f t="shared" si="10"/>
        <v>中学男子砲丸投18</v>
      </c>
      <c r="C378" s="4" t="str">
        <f>J378&amp;COUNTIF($J$3:J378,J378)</f>
        <v>村木芯2</v>
      </c>
      <c r="D378" s="4" t="str">
        <f>STEP①【データ貼付】!D377&amp;STEP①【データ貼付】!E377</f>
        <v>中学男子砲丸投</v>
      </c>
      <c r="E378" s="48">
        <f>STEP①【データ貼付】!G377+ROW()/1000000</f>
        <v>779.00037799999996</v>
      </c>
      <c r="F378" s="4">
        <f t="shared" si="11"/>
        <v>18</v>
      </c>
      <c r="G378" s="4" t="str">
        <f>STEP①【データ貼付】!A377</f>
        <v>秋季陸上</v>
      </c>
      <c r="H378" s="4" t="str">
        <f>STEP①【データ貼付】!B377</f>
        <v>網走</v>
      </c>
      <c r="I378" s="4">
        <f>STEP①【データ貼付】!C377</f>
        <v>44478</v>
      </c>
      <c r="J378" s="4" t="str">
        <f>STEP①【データ貼付】!F377</f>
        <v>村木芯</v>
      </c>
      <c r="K378" s="47">
        <f>STEP①【データ貼付】!G377</f>
        <v>779</v>
      </c>
      <c r="L378" s="4" t="str">
        <f>STEP①【データ貼付】!H377</f>
        <v>決</v>
      </c>
      <c r="M378" s="4" t="str">
        <f>STEP①【データ貼付】!I377</f>
        <v>北見小泉中</v>
      </c>
      <c r="N378" s="4">
        <f>STEP①【データ貼付】!J377</f>
        <v>2</v>
      </c>
      <c r="O378" s="4">
        <f>STEP①【データ貼付】!K377</f>
        <v>0</v>
      </c>
    </row>
    <row r="379" spans="1:15" hidden="1" x14ac:dyDescent="0.15">
      <c r="A379" s="4">
        <v>377</v>
      </c>
      <c r="B379" s="4" t="str">
        <f t="shared" si="10"/>
        <v>高校男子走幅跳34</v>
      </c>
      <c r="C379" s="4" t="str">
        <f>J379&amp;COUNTIF($J$3:J379,J379)</f>
        <v>太田快斗1</v>
      </c>
      <c r="D379" s="4" t="str">
        <f>STEP①【データ貼付】!D378&amp;STEP①【データ貼付】!E378</f>
        <v>高校男子走幅跳</v>
      </c>
      <c r="E379" s="48">
        <f>STEP①【データ貼付】!G378+ROW()/1000000</f>
        <v>366.00037900000001</v>
      </c>
      <c r="F379" s="4">
        <f t="shared" si="11"/>
        <v>34</v>
      </c>
      <c r="G379" s="4" t="str">
        <f>STEP①【データ貼付】!A378</f>
        <v>記録会第３戦</v>
      </c>
      <c r="H379" s="4" t="str">
        <f>STEP①【データ貼付】!B378</f>
        <v>北見</v>
      </c>
      <c r="I379" s="4">
        <f>STEP①【データ貼付】!C378</f>
        <v>44417</v>
      </c>
      <c r="J379" s="4" t="str">
        <f>STEP①【データ貼付】!F378</f>
        <v>太田快斗</v>
      </c>
      <c r="K379" s="47">
        <f>STEP①【データ貼付】!G378</f>
        <v>366</v>
      </c>
      <c r="L379" s="4" t="str">
        <f>STEP①【データ貼付】!H378</f>
        <v>決</v>
      </c>
      <c r="M379" s="4" t="str">
        <f>STEP①【データ貼付】!I378</f>
        <v>紋別高</v>
      </c>
      <c r="N379" s="4">
        <f>STEP①【データ貼付】!J378</f>
        <v>1</v>
      </c>
      <c r="O379" s="4">
        <f>STEP①【データ貼付】!K378</f>
        <v>0.5</v>
      </c>
    </row>
    <row r="380" spans="1:15" hidden="1" x14ac:dyDescent="0.15">
      <c r="A380" s="4">
        <v>378</v>
      </c>
      <c r="B380" s="4" t="str">
        <f t="shared" si="10"/>
        <v>高校男子円盤投32</v>
      </c>
      <c r="C380" s="4" t="str">
        <f>J380&amp;COUNTIF($J$3:J380,J380)</f>
        <v>太田瑞樹1</v>
      </c>
      <c r="D380" s="4" t="str">
        <f>STEP①【データ貼付】!D379&amp;STEP①【データ貼付】!E379</f>
        <v>高校男子円盤投</v>
      </c>
      <c r="E380" s="48">
        <f>STEP①【データ貼付】!G379+ROW()/1000000</f>
        <v>1707.00038</v>
      </c>
      <c r="F380" s="4">
        <f t="shared" si="11"/>
        <v>32</v>
      </c>
      <c r="G380" s="4" t="str">
        <f>STEP①【データ貼付】!A379</f>
        <v>混成記録会</v>
      </c>
      <c r="H380" s="4" t="str">
        <f>STEP①【データ貼付】!B379</f>
        <v>網走</v>
      </c>
      <c r="I380" s="4">
        <f>STEP①【データ貼付】!C379</f>
        <v>44486</v>
      </c>
      <c r="J380" s="4" t="str">
        <f>STEP①【データ貼付】!F379</f>
        <v>太田瑞樹</v>
      </c>
      <c r="K380" s="47">
        <f>STEP①【データ貼付】!G379</f>
        <v>1707</v>
      </c>
      <c r="L380" s="4" t="str">
        <f>STEP①【データ貼付】!H379</f>
        <v>決</v>
      </c>
      <c r="M380" s="4" t="str">
        <f>STEP①【データ貼付】!I379</f>
        <v>遠軽高</v>
      </c>
      <c r="N380" s="4">
        <f>STEP①【データ貼付】!J379</f>
        <v>2</v>
      </c>
      <c r="O380" s="4">
        <f>STEP①【データ貼付】!K379</f>
        <v>0</v>
      </c>
    </row>
    <row r="381" spans="1:15" hidden="1" x14ac:dyDescent="0.15">
      <c r="A381" s="4">
        <v>379</v>
      </c>
      <c r="B381" s="4" t="str">
        <f t="shared" si="10"/>
        <v>高校女子ハンマー投5</v>
      </c>
      <c r="C381" s="4" t="str">
        <f>J381&amp;COUNTIF($J$3:J381,J381)</f>
        <v>太田奈々1</v>
      </c>
      <c r="D381" s="4" t="str">
        <f>STEP①【データ貼付】!D380&amp;STEP①【データ貼付】!E380</f>
        <v>高校女子ハンマー投</v>
      </c>
      <c r="E381" s="48">
        <f>STEP①【データ貼付】!G380+ROW()/1000000</f>
        <v>1953.0003810000001</v>
      </c>
      <c r="F381" s="4">
        <f t="shared" si="11"/>
        <v>5</v>
      </c>
      <c r="G381" s="4" t="str">
        <f>STEP①【データ貼付】!A380</f>
        <v>記録会第３戦</v>
      </c>
      <c r="H381" s="4" t="str">
        <f>STEP①【データ貼付】!B380</f>
        <v>北見</v>
      </c>
      <c r="I381" s="4">
        <f>STEP①【データ貼付】!C380</f>
        <v>44417</v>
      </c>
      <c r="J381" s="4" t="str">
        <f>STEP①【データ貼付】!F380</f>
        <v>太田奈々</v>
      </c>
      <c r="K381" s="47">
        <f>STEP①【データ貼付】!G380</f>
        <v>1953</v>
      </c>
      <c r="L381" s="4" t="str">
        <f>STEP①【データ貼付】!H380</f>
        <v>決</v>
      </c>
      <c r="M381" s="4" t="str">
        <f>STEP①【データ貼付】!I380</f>
        <v>遠軽高</v>
      </c>
      <c r="N381" s="4">
        <f>STEP①【データ貼付】!J380</f>
        <v>1</v>
      </c>
      <c r="O381" s="4">
        <f>STEP①【データ貼付】!K380</f>
        <v>0</v>
      </c>
    </row>
    <row r="382" spans="1:15" hidden="1" x14ac:dyDescent="0.15">
      <c r="A382" s="4">
        <v>380</v>
      </c>
      <c r="B382" s="4" t="str">
        <f t="shared" si="10"/>
        <v>高校女子やり投16</v>
      </c>
      <c r="C382" s="4" t="str">
        <f>J382&amp;COUNTIF($J$3:J382,J382)</f>
        <v>太田奈々2</v>
      </c>
      <c r="D382" s="4" t="str">
        <f>STEP①【データ貼付】!D381&amp;STEP①【データ貼付】!E381</f>
        <v>高校女子やり投</v>
      </c>
      <c r="E382" s="48">
        <f>STEP①【データ貼付】!G381+ROW()/1000000</f>
        <v>1299.0003819999999</v>
      </c>
      <c r="F382" s="4">
        <f t="shared" si="11"/>
        <v>16</v>
      </c>
      <c r="G382" s="4" t="str">
        <f>STEP①【データ貼付】!A381</f>
        <v>記録会第３戦</v>
      </c>
      <c r="H382" s="4" t="str">
        <f>STEP①【データ貼付】!B381</f>
        <v>北見</v>
      </c>
      <c r="I382" s="4">
        <f>STEP①【データ貼付】!C381</f>
        <v>44417</v>
      </c>
      <c r="J382" s="4" t="str">
        <f>STEP①【データ貼付】!F381</f>
        <v>太田奈々</v>
      </c>
      <c r="K382" s="47">
        <f>STEP①【データ貼付】!G381</f>
        <v>1299</v>
      </c>
      <c r="L382" s="4" t="str">
        <f>STEP①【データ貼付】!H381</f>
        <v>決</v>
      </c>
      <c r="M382" s="4" t="str">
        <f>STEP①【データ貼付】!I381</f>
        <v>遠軽高</v>
      </c>
      <c r="N382" s="4">
        <f>STEP①【データ貼付】!J381</f>
        <v>1</v>
      </c>
      <c r="O382" s="4">
        <f>STEP①【データ貼付】!K381</f>
        <v>0</v>
      </c>
    </row>
    <row r="383" spans="1:15" hidden="1" x14ac:dyDescent="0.15">
      <c r="A383" s="4">
        <v>381</v>
      </c>
      <c r="B383" s="4" t="str">
        <f t="shared" si="10"/>
        <v>小学男子走幅跳10</v>
      </c>
      <c r="C383" s="4" t="str">
        <f>J383&amp;COUNTIF($J$3:J383,J383)</f>
        <v>鯛治大登1</v>
      </c>
      <c r="D383" s="4" t="str">
        <f>STEP①【データ貼付】!D382&amp;STEP①【データ貼付】!E382</f>
        <v>小学男子走幅跳</v>
      </c>
      <c r="E383" s="48">
        <f>STEP①【データ貼付】!G382+ROW()/1000000</f>
        <v>333.000383</v>
      </c>
      <c r="F383" s="4">
        <f t="shared" si="11"/>
        <v>10</v>
      </c>
      <c r="G383" s="4" t="str">
        <f>STEP①【データ貼付】!A382</f>
        <v>美幌記録会</v>
      </c>
      <c r="H383" s="4" t="str">
        <f>STEP①【データ貼付】!B382</f>
        <v>美幌</v>
      </c>
      <c r="I383" s="4">
        <f>STEP①【データ貼付】!C382</f>
        <v>44472</v>
      </c>
      <c r="J383" s="4" t="str">
        <f>STEP①【データ貼付】!F382</f>
        <v>鯛治大登</v>
      </c>
      <c r="K383" s="47">
        <f>STEP①【データ貼付】!G382</f>
        <v>333</v>
      </c>
      <c r="L383" s="4" t="str">
        <f>STEP①【データ貼付】!H382</f>
        <v>決</v>
      </c>
      <c r="M383" s="4" t="str">
        <f>STEP①【データ貼付】!I382</f>
        <v>美幌RC</v>
      </c>
      <c r="N383" s="4">
        <f>STEP①【データ貼付】!J382</f>
        <v>4</v>
      </c>
      <c r="O383" s="4">
        <f>STEP①【データ貼付】!K382</f>
        <v>0</v>
      </c>
    </row>
    <row r="384" spans="1:15" hidden="1" x14ac:dyDescent="0.15">
      <c r="A384" s="4">
        <v>382</v>
      </c>
      <c r="B384" s="4" t="str">
        <f t="shared" si="10"/>
        <v>高校男子やり投19</v>
      </c>
      <c r="C384" s="4" t="str">
        <f>J384&amp;COUNTIF($J$3:J384,J384)</f>
        <v>大下颯1</v>
      </c>
      <c r="D384" s="4" t="str">
        <f>STEP①【データ貼付】!D383&amp;STEP①【データ貼付】!E383</f>
        <v>高校男子やり投</v>
      </c>
      <c r="E384" s="48">
        <f>STEP①【データ貼付】!G383+ROW()/1000000</f>
        <v>3241.0003839999999</v>
      </c>
      <c r="F384" s="4">
        <f t="shared" si="11"/>
        <v>19</v>
      </c>
      <c r="G384" s="4" t="str">
        <f>STEP①【データ貼付】!A383</f>
        <v>高体連ｵﾎｰﾂｸ支部</v>
      </c>
      <c r="H384" s="4" t="str">
        <f>STEP①【データ貼付】!B383</f>
        <v>北見</v>
      </c>
      <c r="I384" s="4">
        <f>STEP①【データ貼付】!C383</f>
        <v>44336</v>
      </c>
      <c r="J384" s="4" t="str">
        <f>STEP①【データ貼付】!F383</f>
        <v>大下颯</v>
      </c>
      <c r="K384" s="47">
        <f>STEP①【データ貼付】!G383</f>
        <v>3241</v>
      </c>
      <c r="L384" s="4" t="str">
        <f>STEP①【データ貼付】!H383</f>
        <v>決</v>
      </c>
      <c r="M384" s="4" t="str">
        <f>STEP①【データ貼付】!I383</f>
        <v>日体大附属高</v>
      </c>
      <c r="N384" s="4">
        <f>STEP①【データ貼付】!J383</f>
        <v>3</v>
      </c>
      <c r="O384" s="4">
        <f>STEP①【データ貼付】!K383</f>
        <v>0</v>
      </c>
    </row>
    <row r="385" spans="1:15" hidden="1" x14ac:dyDescent="0.15">
      <c r="A385" s="4">
        <v>383</v>
      </c>
      <c r="B385" s="4" t="str">
        <f t="shared" si="10"/>
        <v>中学女子砲丸投30</v>
      </c>
      <c r="C385" s="4" t="str">
        <f>J385&amp;COUNTIF($J$3:J385,J385)</f>
        <v>大隅葵1</v>
      </c>
      <c r="D385" s="4" t="str">
        <f>STEP①【データ貼付】!D384&amp;STEP①【データ貼付】!E384</f>
        <v>中学女子砲丸投</v>
      </c>
      <c r="E385" s="48">
        <f>STEP①【データ貼付】!G384+ROW()/1000000</f>
        <v>549.00038500000005</v>
      </c>
      <c r="F385" s="4">
        <f t="shared" si="11"/>
        <v>30</v>
      </c>
      <c r="G385" s="4" t="str">
        <f>STEP①【データ貼付】!A384</f>
        <v>中体連</v>
      </c>
      <c r="H385" s="4" t="str">
        <f>STEP①【データ貼付】!B384</f>
        <v>北見</v>
      </c>
      <c r="I385" s="4">
        <f>STEP①【データ貼付】!C384</f>
        <v>44359</v>
      </c>
      <c r="J385" s="4" t="str">
        <f>STEP①【データ貼付】!F384</f>
        <v>大隅葵</v>
      </c>
      <c r="K385" s="47">
        <f>STEP①【データ貼付】!G384</f>
        <v>549</v>
      </c>
      <c r="L385" s="4" t="str">
        <f>STEP①【データ貼付】!H384</f>
        <v>決</v>
      </c>
      <c r="M385" s="4" t="str">
        <f>STEP①【データ貼付】!I384</f>
        <v>大空女満別中</v>
      </c>
      <c r="N385" s="4">
        <f>STEP①【データ貼付】!J384</f>
        <v>3</v>
      </c>
      <c r="O385" s="4">
        <f>STEP①【データ貼付】!K384</f>
        <v>0</v>
      </c>
    </row>
    <row r="386" spans="1:15" hidden="1" x14ac:dyDescent="0.15">
      <c r="A386" s="4">
        <v>384</v>
      </c>
      <c r="B386" s="4" t="str">
        <f t="shared" si="10"/>
        <v>中学女子走幅跳22</v>
      </c>
      <c r="C386" s="4" t="str">
        <f>J386&amp;COUNTIF($J$3:J386,J386)</f>
        <v>大森可菜1</v>
      </c>
      <c r="D386" s="4" t="str">
        <f>STEP①【データ貼付】!D385&amp;STEP①【データ貼付】!E385</f>
        <v>中学女子走幅跳</v>
      </c>
      <c r="E386" s="48">
        <f>STEP①【データ貼付】!G385+ROW()/1000000</f>
        <v>365.00038599999999</v>
      </c>
      <c r="F386" s="4">
        <f t="shared" si="11"/>
        <v>22</v>
      </c>
      <c r="G386" s="4" t="str">
        <f>STEP①【データ貼付】!A385</f>
        <v>中学新人</v>
      </c>
      <c r="H386" s="4" t="str">
        <f>STEP①【データ貼付】!B385</f>
        <v>北見</v>
      </c>
      <c r="I386" s="4">
        <f>STEP①【データ貼付】!C385</f>
        <v>44429</v>
      </c>
      <c r="J386" s="4" t="str">
        <f>STEP①【データ貼付】!F385</f>
        <v>大森可菜</v>
      </c>
      <c r="K386" s="47">
        <f>STEP①【データ貼付】!G385</f>
        <v>365</v>
      </c>
      <c r="L386" s="4" t="str">
        <f>STEP①【データ貼付】!H385</f>
        <v>決</v>
      </c>
      <c r="M386" s="4" t="str">
        <f>STEP①【データ貼付】!I385</f>
        <v>紋別中</v>
      </c>
      <c r="N386" s="4">
        <f>STEP①【データ貼付】!J385</f>
        <v>2</v>
      </c>
      <c r="O386" s="4">
        <f>STEP①【データ貼付】!K385</f>
        <v>-0.4</v>
      </c>
    </row>
    <row r="387" spans="1:15" hidden="1" x14ac:dyDescent="0.15">
      <c r="A387" s="4">
        <v>385</v>
      </c>
      <c r="B387" s="4" t="str">
        <f t="shared" si="10"/>
        <v>中学男子走幅跳1</v>
      </c>
      <c r="C387" s="4" t="str">
        <f>J387&amp;COUNTIF($J$3:J387,J387)</f>
        <v>大水皓生1</v>
      </c>
      <c r="D387" s="4" t="str">
        <f>STEP①【データ貼付】!D386&amp;STEP①【データ貼付】!E386</f>
        <v>中学男子走幅跳</v>
      </c>
      <c r="E387" s="48">
        <f>STEP①【データ貼付】!G386+ROW()/1000000</f>
        <v>635.00038700000005</v>
      </c>
      <c r="F387" s="4">
        <f t="shared" si="11"/>
        <v>1</v>
      </c>
      <c r="G387" s="4" t="str">
        <f>STEP①【データ貼付】!A386</f>
        <v>通信陸上</v>
      </c>
      <c r="H387" s="4" t="str">
        <f>STEP①【データ貼付】!B386</f>
        <v>網走</v>
      </c>
      <c r="I387" s="4">
        <f>STEP①【データ貼付】!C386</f>
        <v>44374</v>
      </c>
      <c r="J387" s="4" t="str">
        <f>STEP①【データ貼付】!F386</f>
        <v>大水皓生</v>
      </c>
      <c r="K387" s="47">
        <f>STEP①【データ貼付】!G386</f>
        <v>635</v>
      </c>
      <c r="L387" s="4" t="str">
        <f>STEP①【データ貼付】!H386</f>
        <v>決</v>
      </c>
      <c r="M387" s="4" t="str">
        <f>STEP①【データ貼付】!I386</f>
        <v>雄武中</v>
      </c>
      <c r="N387" s="4">
        <f>STEP①【データ貼付】!J386</f>
        <v>3</v>
      </c>
      <c r="O387" s="4">
        <f>STEP①【データ貼付】!K386</f>
        <v>2.6</v>
      </c>
    </row>
    <row r="388" spans="1:15" hidden="1" x14ac:dyDescent="0.15">
      <c r="A388" s="4">
        <v>386</v>
      </c>
      <c r="B388" s="4" t="str">
        <f t="shared" ref="B388:B451" si="12">D388&amp;F388</f>
        <v>高校男子ハンマー投14</v>
      </c>
      <c r="C388" s="4" t="str">
        <f>J388&amp;COUNTIF($J$3:J388,J388)</f>
        <v>大水颯太1</v>
      </c>
      <c r="D388" s="4" t="str">
        <f>STEP①【データ貼付】!D387&amp;STEP①【データ貼付】!E387</f>
        <v>高校男子ハンマー投</v>
      </c>
      <c r="E388" s="48">
        <f>STEP①【データ貼付】!G387+ROW()/1000000</f>
        <v>1685.0003879999999</v>
      </c>
      <c r="F388" s="4">
        <f t="shared" ref="F388:F451" si="13">SUMPRODUCT(($D$3:$D$600=D388)*($E$3:$E$600&gt;E388))+1</f>
        <v>14</v>
      </c>
      <c r="G388" s="4" t="str">
        <f>STEP①【データ貼付】!A387</f>
        <v>混成記録会</v>
      </c>
      <c r="H388" s="4" t="str">
        <f>STEP①【データ貼付】!B387</f>
        <v>網走</v>
      </c>
      <c r="I388" s="4">
        <f>STEP①【データ貼付】!C387</f>
        <v>44485</v>
      </c>
      <c r="J388" s="4" t="str">
        <f>STEP①【データ貼付】!F387</f>
        <v>大水颯太</v>
      </c>
      <c r="K388" s="47">
        <f>STEP①【データ貼付】!G387</f>
        <v>1685</v>
      </c>
      <c r="L388" s="4" t="str">
        <f>STEP①【データ貼付】!H387</f>
        <v>決</v>
      </c>
      <c r="M388" s="4" t="str">
        <f>STEP①【データ貼付】!I387</f>
        <v>雄武高</v>
      </c>
      <c r="N388" s="4">
        <f>STEP①【データ貼付】!J387</f>
        <v>2</v>
      </c>
      <c r="O388" s="4">
        <f>STEP①【データ貼付】!K387</f>
        <v>0</v>
      </c>
    </row>
    <row r="389" spans="1:15" hidden="1" x14ac:dyDescent="0.15">
      <c r="A389" s="4">
        <v>387</v>
      </c>
      <c r="B389" s="4" t="str">
        <f t="shared" si="12"/>
        <v>高校男子三段跳3</v>
      </c>
      <c r="C389" s="4" t="str">
        <f>J389&amp;COUNTIF($J$3:J389,J389)</f>
        <v>大水颯太2</v>
      </c>
      <c r="D389" s="4" t="str">
        <f>STEP①【データ貼付】!D388&amp;STEP①【データ貼付】!E388</f>
        <v>高校男子三段跳</v>
      </c>
      <c r="E389" s="48">
        <f>STEP①【データ貼付】!G388+ROW()/1000000</f>
        <v>1372.000389</v>
      </c>
      <c r="F389" s="4">
        <f t="shared" si="13"/>
        <v>3</v>
      </c>
      <c r="G389" s="4" t="str">
        <f>STEP①【データ貼付】!A388</f>
        <v>秋季陸上</v>
      </c>
      <c r="H389" s="4" t="str">
        <f>STEP①【データ貼付】!B388</f>
        <v>網走</v>
      </c>
      <c r="I389" s="4">
        <f>STEP①【データ貼付】!C388</f>
        <v>44479</v>
      </c>
      <c r="J389" s="4" t="str">
        <f>STEP①【データ貼付】!F388</f>
        <v>大水颯太</v>
      </c>
      <c r="K389" s="47">
        <f>STEP①【データ貼付】!G388</f>
        <v>1372</v>
      </c>
      <c r="L389" s="4" t="str">
        <f>STEP①【データ貼付】!H388</f>
        <v>決</v>
      </c>
      <c r="M389" s="4" t="str">
        <f>STEP①【データ貼付】!I388</f>
        <v>雄武高</v>
      </c>
      <c r="N389" s="4">
        <f>STEP①【データ貼付】!J388</f>
        <v>2</v>
      </c>
      <c r="O389" s="4">
        <f>STEP①【データ貼付】!K388</f>
        <v>5.8</v>
      </c>
    </row>
    <row r="390" spans="1:15" hidden="1" x14ac:dyDescent="0.15">
      <c r="A390" s="4">
        <v>388</v>
      </c>
      <c r="B390" s="4" t="str">
        <f t="shared" si="12"/>
        <v>高校男子走幅跳4</v>
      </c>
      <c r="C390" s="4" t="str">
        <f>J390&amp;COUNTIF($J$3:J390,J390)</f>
        <v>大水颯太3</v>
      </c>
      <c r="D390" s="4" t="str">
        <f>STEP①【データ貼付】!D389&amp;STEP①【データ貼付】!E389</f>
        <v>高校男子走幅跳</v>
      </c>
      <c r="E390" s="48">
        <f>STEP①【データ貼付】!G389+ROW()/1000000</f>
        <v>651.00039000000004</v>
      </c>
      <c r="F390" s="4">
        <f t="shared" si="13"/>
        <v>4</v>
      </c>
      <c r="G390" s="4" t="str">
        <f>STEP①【データ貼付】!A389</f>
        <v>高体連ｵﾎｰﾂｸ支部</v>
      </c>
      <c r="H390" s="4" t="str">
        <f>STEP①【データ貼付】!B389</f>
        <v>網走</v>
      </c>
      <c r="I390" s="4">
        <f>STEP①【データ貼付】!C389</f>
        <v>44428</v>
      </c>
      <c r="J390" s="4" t="str">
        <f>STEP①【データ貼付】!F389</f>
        <v>大水颯太</v>
      </c>
      <c r="K390" s="47">
        <f>STEP①【データ貼付】!G389</f>
        <v>651</v>
      </c>
      <c r="L390" s="4" t="str">
        <f>STEP①【データ貼付】!H389</f>
        <v>決</v>
      </c>
      <c r="M390" s="4" t="str">
        <f>STEP①【データ貼付】!I389</f>
        <v>雄武高</v>
      </c>
      <c r="N390" s="4">
        <f>STEP①【データ貼付】!J389</f>
        <v>2</v>
      </c>
      <c r="O390" s="4">
        <f>STEP①【データ貼付】!K389</f>
        <v>1.1000000000000001</v>
      </c>
    </row>
    <row r="391" spans="1:15" hidden="1" x14ac:dyDescent="0.15">
      <c r="A391" s="4">
        <v>389</v>
      </c>
      <c r="B391" s="4" t="str">
        <f t="shared" si="12"/>
        <v>中学男子走幅跳19</v>
      </c>
      <c r="C391" s="4" t="str">
        <f>J391&amp;COUNTIF($J$3:J391,J391)</f>
        <v>大津陽弥1</v>
      </c>
      <c r="D391" s="4" t="str">
        <f>STEP①【データ貼付】!D390&amp;STEP①【データ貼付】!E390</f>
        <v>中学男子走幅跳</v>
      </c>
      <c r="E391" s="48">
        <f>STEP①【データ貼付】!G390+ROW()/1000000</f>
        <v>496.00039099999998</v>
      </c>
      <c r="F391" s="4">
        <f t="shared" si="13"/>
        <v>19</v>
      </c>
      <c r="G391" s="4" t="str">
        <f>STEP①【データ貼付】!A390</f>
        <v>通信陸上</v>
      </c>
      <c r="H391" s="4" t="str">
        <f>STEP①【データ貼付】!B390</f>
        <v>網走</v>
      </c>
      <c r="I391" s="4">
        <f>STEP①【データ貼付】!C390</f>
        <v>44374</v>
      </c>
      <c r="J391" s="4" t="str">
        <f>STEP①【データ貼付】!F390</f>
        <v>大津陽弥</v>
      </c>
      <c r="K391" s="47">
        <f>STEP①【データ貼付】!G390</f>
        <v>496</v>
      </c>
      <c r="L391" s="4" t="str">
        <f>STEP①【データ貼付】!H390</f>
        <v>決</v>
      </c>
      <c r="M391" s="4" t="str">
        <f>STEP①【データ貼付】!I390</f>
        <v>北見高栄中</v>
      </c>
      <c r="N391" s="4">
        <f>STEP①【データ貼付】!J390</f>
        <v>3</v>
      </c>
      <c r="O391" s="4">
        <f>STEP①【データ貼付】!K390</f>
        <v>0.9</v>
      </c>
    </row>
    <row r="392" spans="1:15" hidden="1" x14ac:dyDescent="0.15">
      <c r="A392" s="4">
        <v>390</v>
      </c>
      <c r="B392" s="4" t="str">
        <f t="shared" si="12"/>
        <v>中学男子走幅跳27</v>
      </c>
      <c r="C392" s="4" t="str">
        <f>J392&amp;COUNTIF($J$3:J392,J392)</f>
        <v>大道光竜1</v>
      </c>
      <c r="D392" s="4" t="str">
        <f>STEP①【データ貼付】!D391&amp;STEP①【データ貼付】!E391</f>
        <v>中学男子走幅跳</v>
      </c>
      <c r="E392" s="48">
        <f>STEP①【データ貼付】!G391+ROW()/1000000</f>
        <v>467.00039199999998</v>
      </c>
      <c r="F392" s="4">
        <f t="shared" si="13"/>
        <v>27</v>
      </c>
      <c r="G392" s="4" t="str">
        <f>STEP①【データ貼付】!A391</f>
        <v>選手権</v>
      </c>
      <c r="H392" s="4" t="str">
        <f>STEP①【データ貼付】!B391</f>
        <v>北見</v>
      </c>
      <c r="I392" s="4">
        <f>STEP①【データ貼付】!C391</f>
        <v>44324</v>
      </c>
      <c r="J392" s="4" t="str">
        <f>STEP①【データ貼付】!F391</f>
        <v>大道光竜</v>
      </c>
      <c r="K392" s="47">
        <f>STEP①【データ貼付】!G391</f>
        <v>467</v>
      </c>
      <c r="L392" s="4" t="str">
        <f>STEP①【データ貼付】!H391</f>
        <v>決</v>
      </c>
      <c r="M392" s="4" t="str">
        <f>STEP①【データ貼付】!I391</f>
        <v>北見高栄中</v>
      </c>
      <c r="N392" s="4">
        <f>STEP①【データ貼付】!J391</f>
        <v>3</v>
      </c>
      <c r="O392" s="4">
        <f>STEP①【データ貼付】!K391</f>
        <v>-1</v>
      </c>
    </row>
    <row r="393" spans="1:15" hidden="1" x14ac:dyDescent="0.15">
      <c r="A393" s="4">
        <v>391</v>
      </c>
      <c r="B393" s="4" t="str">
        <f t="shared" si="12"/>
        <v>小学女子走幅跳2</v>
      </c>
      <c r="C393" s="4" t="str">
        <f>J393&amp;COUNTIF($J$3:J393,J393)</f>
        <v>大内埜瑚1</v>
      </c>
      <c r="D393" s="4" t="str">
        <f>STEP①【データ貼付】!D392&amp;STEP①【データ貼付】!E392</f>
        <v>小学女子走幅跳</v>
      </c>
      <c r="E393" s="48">
        <f>STEP①【データ貼付】!G392+ROW()/1000000</f>
        <v>411.00039299999997</v>
      </c>
      <c r="F393" s="4">
        <f t="shared" si="13"/>
        <v>2</v>
      </c>
      <c r="G393" s="4" t="str">
        <f>STEP①【データ貼付】!A392</f>
        <v>美幌記録会</v>
      </c>
      <c r="H393" s="4" t="str">
        <f>STEP①【データ貼付】!B392</f>
        <v>美幌</v>
      </c>
      <c r="I393" s="4">
        <f>STEP①【データ貼付】!C392</f>
        <v>44472</v>
      </c>
      <c r="J393" s="4" t="str">
        <f>STEP①【データ貼付】!F392</f>
        <v>大内埜瑚</v>
      </c>
      <c r="K393" s="47">
        <f>STEP①【データ貼付】!G392</f>
        <v>411</v>
      </c>
      <c r="L393" s="4" t="str">
        <f>STEP①【データ貼付】!H392</f>
        <v>決</v>
      </c>
      <c r="M393" s="4" t="str">
        <f>STEP①【データ貼付】!I392</f>
        <v>美幌RC</v>
      </c>
      <c r="N393" s="4">
        <f>STEP①【データ貼付】!J392</f>
        <v>6</v>
      </c>
      <c r="O393" s="4">
        <f>STEP①【データ貼付】!K392</f>
        <v>0</v>
      </c>
    </row>
    <row r="394" spans="1:15" hidden="1" x14ac:dyDescent="0.15">
      <c r="A394" s="4">
        <v>392</v>
      </c>
      <c r="B394" s="4" t="str">
        <f t="shared" si="12"/>
        <v>小学男子走幅跳8</v>
      </c>
      <c r="C394" s="4" t="str">
        <f>J394&amp;COUNTIF($J$3:J394,J394)</f>
        <v>大木駿徹1</v>
      </c>
      <c r="D394" s="4" t="str">
        <f>STEP①【データ貼付】!D393&amp;STEP①【データ貼付】!E393</f>
        <v>小学男子走幅跳</v>
      </c>
      <c r="E394" s="48">
        <f>STEP①【データ貼付】!G393+ROW()/1000000</f>
        <v>361.00039400000003</v>
      </c>
      <c r="F394" s="4">
        <f t="shared" si="13"/>
        <v>8</v>
      </c>
      <c r="G394" s="4" t="str">
        <f>STEP①【データ貼付】!A393</f>
        <v>美幌記録会</v>
      </c>
      <c r="H394" s="4" t="str">
        <f>STEP①【データ貼付】!B393</f>
        <v>美幌</v>
      </c>
      <c r="I394" s="4">
        <f>STEP①【データ貼付】!C393</f>
        <v>44472</v>
      </c>
      <c r="J394" s="4" t="str">
        <f>STEP①【データ貼付】!F393</f>
        <v>大木駿徹</v>
      </c>
      <c r="K394" s="47">
        <f>STEP①【データ貼付】!G393</f>
        <v>361</v>
      </c>
      <c r="L394" s="4" t="str">
        <f>STEP①【データ貼付】!H393</f>
        <v>決</v>
      </c>
      <c r="M394" s="4" t="str">
        <f>STEP①【データ貼付】!I393</f>
        <v>ｵﾎｰﾂｸｷｯｽﾞ</v>
      </c>
      <c r="N394" s="4">
        <f>STEP①【データ貼付】!J393</f>
        <v>5</v>
      </c>
      <c r="O394" s="4">
        <f>STEP①【データ貼付】!K393</f>
        <v>0</v>
      </c>
    </row>
    <row r="395" spans="1:15" hidden="1" x14ac:dyDescent="0.15">
      <c r="A395" s="4">
        <v>393</v>
      </c>
      <c r="B395" s="4" t="str">
        <f t="shared" si="12"/>
        <v>小学男子砲丸投7</v>
      </c>
      <c r="C395" s="4" t="str">
        <f>J395&amp;COUNTIF($J$3:J395,J395)</f>
        <v>大木駿徹2</v>
      </c>
      <c r="D395" s="4" t="str">
        <f>STEP①【データ貼付】!D394&amp;STEP①【データ貼付】!E394</f>
        <v>小学男子砲丸投</v>
      </c>
      <c r="E395" s="48">
        <f>STEP①【データ貼付】!G394+ROW()/1000000</f>
        <v>485.00039500000003</v>
      </c>
      <c r="F395" s="4">
        <f t="shared" si="13"/>
        <v>7</v>
      </c>
      <c r="G395" s="4" t="str">
        <f>STEP①【データ貼付】!A394</f>
        <v>美幌記録会</v>
      </c>
      <c r="H395" s="4" t="str">
        <f>STEP①【データ貼付】!B394</f>
        <v>美幌</v>
      </c>
      <c r="I395" s="4">
        <f>STEP①【データ貼付】!C394</f>
        <v>44472</v>
      </c>
      <c r="J395" s="4" t="str">
        <f>STEP①【データ貼付】!F394</f>
        <v>大木駿徹</v>
      </c>
      <c r="K395" s="47">
        <f>STEP①【データ貼付】!G394</f>
        <v>485</v>
      </c>
      <c r="L395" s="4" t="str">
        <f>STEP①【データ貼付】!H394</f>
        <v>決</v>
      </c>
      <c r="M395" s="4" t="str">
        <f>STEP①【データ貼付】!I394</f>
        <v>ｵﾎｰﾂｸｷｯｽﾞ</v>
      </c>
      <c r="N395" s="4">
        <f>STEP①【データ貼付】!J394</f>
        <v>5</v>
      </c>
      <c r="O395" s="4">
        <f>STEP①【データ貼付】!K394</f>
        <v>0</v>
      </c>
    </row>
    <row r="396" spans="1:15" hidden="1" x14ac:dyDescent="0.15">
      <c r="A396" s="4">
        <v>394</v>
      </c>
      <c r="B396" s="4" t="str">
        <f t="shared" si="12"/>
        <v>高校男子円盤投13</v>
      </c>
      <c r="C396" s="4" t="str">
        <f>J396&amp;COUNTIF($J$3:J396,J396)</f>
        <v>大和大輝1</v>
      </c>
      <c r="D396" s="4" t="str">
        <f>STEP①【データ貼付】!D395&amp;STEP①【データ貼付】!E395</f>
        <v>高校男子円盤投</v>
      </c>
      <c r="E396" s="48">
        <f>STEP①【データ貼付】!G395+ROW()/1000000</f>
        <v>2629.0003959999999</v>
      </c>
      <c r="F396" s="4">
        <f t="shared" si="13"/>
        <v>13</v>
      </c>
      <c r="G396" s="4" t="str">
        <f>STEP①【データ貼付】!A395</f>
        <v>高体連ｵﾎｰﾂｸ支部</v>
      </c>
      <c r="H396" s="4" t="str">
        <f>STEP①【データ貼付】!B395</f>
        <v>北見</v>
      </c>
      <c r="I396" s="4">
        <f>STEP①【データ貼付】!C395</f>
        <v>44337</v>
      </c>
      <c r="J396" s="4" t="str">
        <f>STEP①【データ貼付】!F395</f>
        <v>大和大輝</v>
      </c>
      <c r="K396" s="47">
        <f>STEP①【データ貼付】!G395</f>
        <v>2629</v>
      </c>
      <c r="L396" s="4" t="str">
        <f>STEP①【データ貼付】!H395</f>
        <v>決</v>
      </c>
      <c r="M396" s="4" t="str">
        <f>STEP①【データ貼付】!I395</f>
        <v>日体大附属高</v>
      </c>
      <c r="N396" s="4">
        <f>STEP①【データ貼付】!J395</f>
        <v>3</v>
      </c>
      <c r="O396" s="4">
        <f>STEP①【データ貼付】!K395</f>
        <v>0</v>
      </c>
    </row>
    <row r="397" spans="1:15" hidden="1" x14ac:dyDescent="0.15">
      <c r="A397" s="4">
        <v>395</v>
      </c>
      <c r="B397" s="4" t="str">
        <f t="shared" si="12"/>
        <v>高校男子砲丸投27</v>
      </c>
      <c r="C397" s="4" t="str">
        <f>J397&amp;COUNTIF($J$3:J397,J397)</f>
        <v>大和大輝2</v>
      </c>
      <c r="D397" s="4" t="str">
        <f>STEP①【データ貼付】!D396&amp;STEP①【データ貼付】!E396</f>
        <v>高校男子砲丸投</v>
      </c>
      <c r="E397" s="48">
        <f>STEP①【データ貼付】!G396+ROW()/1000000</f>
        <v>698.00039700000002</v>
      </c>
      <c r="F397" s="4">
        <f t="shared" si="13"/>
        <v>27</v>
      </c>
      <c r="G397" s="4" t="str">
        <f>STEP①【データ貼付】!A396</f>
        <v>選手権</v>
      </c>
      <c r="H397" s="4" t="str">
        <f>STEP①【データ貼付】!B396</f>
        <v>北見</v>
      </c>
      <c r="I397" s="4">
        <f>STEP①【データ貼付】!C396</f>
        <v>44324</v>
      </c>
      <c r="J397" s="4" t="str">
        <f>STEP①【データ貼付】!F396</f>
        <v>大和大輝</v>
      </c>
      <c r="K397" s="47">
        <f>STEP①【データ貼付】!G396</f>
        <v>698</v>
      </c>
      <c r="L397" s="4" t="str">
        <f>STEP①【データ貼付】!H396</f>
        <v>決</v>
      </c>
      <c r="M397" s="4" t="str">
        <f>STEP①【データ貼付】!I396</f>
        <v>日体大附属高</v>
      </c>
      <c r="N397" s="4">
        <f>STEP①【データ貼付】!J396</f>
        <v>3</v>
      </c>
      <c r="O397" s="4">
        <f>STEP①【データ貼付】!K396</f>
        <v>0</v>
      </c>
    </row>
    <row r="398" spans="1:15" hidden="1" x14ac:dyDescent="0.15">
      <c r="A398" s="4">
        <v>396</v>
      </c>
      <c r="B398" s="4" t="str">
        <f t="shared" si="12"/>
        <v>高校男子走幅跳31</v>
      </c>
      <c r="C398" s="4" t="str">
        <f>J398&amp;COUNTIF($J$3:J398,J398)</f>
        <v>大澤龍希1</v>
      </c>
      <c r="D398" s="4" t="str">
        <f>STEP①【データ貼付】!D397&amp;STEP①【データ貼付】!E397</f>
        <v>高校男子走幅跳</v>
      </c>
      <c r="E398" s="48">
        <f>STEP①【データ貼付】!G397+ROW()/1000000</f>
        <v>437.00039800000002</v>
      </c>
      <c r="F398" s="4">
        <f t="shared" si="13"/>
        <v>31</v>
      </c>
      <c r="G398" s="4" t="str">
        <f>STEP①【データ貼付】!A397</f>
        <v>秋季陸上</v>
      </c>
      <c r="H398" s="4" t="str">
        <f>STEP①【データ貼付】!B397</f>
        <v>網走</v>
      </c>
      <c r="I398" s="4">
        <f>STEP①【データ貼付】!C397</f>
        <v>44478</v>
      </c>
      <c r="J398" s="4" t="str">
        <f>STEP①【データ貼付】!F397</f>
        <v>大澤龍希</v>
      </c>
      <c r="K398" s="47">
        <f>STEP①【データ貼付】!G397</f>
        <v>437</v>
      </c>
      <c r="L398" s="4" t="str">
        <f>STEP①【データ貼付】!H397</f>
        <v>決</v>
      </c>
      <c r="M398" s="4" t="str">
        <f>STEP①【データ貼付】!I397</f>
        <v>雄武高</v>
      </c>
      <c r="N398" s="4">
        <f>STEP①【データ貼付】!J397</f>
        <v>1</v>
      </c>
      <c r="O398" s="4">
        <f>STEP①【データ貼付】!K397</f>
        <v>3.4</v>
      </c>
    </row>
    <row r="399" spans="1:15" hidden="1" x14ac:dyDescent="0.15">
      <c r="A399" s="4">
        <v>397</v>
      </c>
      <c r="B399" s="4" t="str">
        <f t="shared" si="12"/>
        <v>高校男子円盤投25</v>
      </c>
      <c r="C399" s="4" t="str">
        <f>J399&amp;COUNTIF($J$3:J399,J399)</f>
        <v>瀧澤亮太1</v>
      </c>
      <c r="D399" s="4" t="str">
        <f>STEP①【データ貼付】!D398&amp;STEP①【データ貼付】!E398</f>
        <v>高校男子円盤投</v>
      </c>
      <c r="E399" s="48">
        <f>STEP①【データ貼付】!G398+ROW()/1000000</f>
        <v>2317.000399</v>
      </c>
      <c r="F399" s="4">
        <f t="shared" si="13"/>
        <v>25</v>
      </c>
      <c r="G399" s="4" t="str">
        <f>STEP①【データ貼付】!A398</f>
        <v>記録会第３戦</v>
      </c>
      <c r="H399" s="4" t="str">
        <f>STEP①【データ貼付】!B398</f>
        <v>北見</v>
      </c>
      <c r="I399" s="4">
        <f>STEP①【データ貼付】!C398</f>
        <v>44417</v>
      </c>
      <c r="J399" s="4" t="str">
        <f>STEP①【データ貼付】!F398</f>
        <v>瀧澤亮太</v>
      </c>
      <c r="K399" s="47">
        <f>STEP①【データ貼付】!G398</f>
        <v>2317</v>
      </c>
      <c r="L399" s="4" t="str">
        <f>STEP①【データ貼付】!H398</f>
        <v>決</v>
      </c>
      <c r="M399" s="4" t="str">
        <f>STEP①【データ貼付】!I398</f>
        <v>雄武高</v>
      </c>
      <c r="N399" s="4">
        <f>STEP①【データ貼付】!J398</f>
        <v>1</v>
      </c>
      <c r="O399" s="4">
        <f>STEP①【データ貼付】!K398</f>
        <v>0</v>
      </c>
    </row>
    <row r="400" spans="1:15" hidden="1" x14ac:dyDescent="0.15">
      <c r="A400" s="4">
        <v>398</v>
      </c>
      <c r="B400" s="4" t="str">
        <f t="shared" si="12"/>
        <v>高校男子砲丸投22</v>
      </c>
      <c r="C400" s="4" t="str">
        <f>J400&amp;COUNTIF($J$3:J400,J400)</f>
        <v>瀧澤亮太2</v>
      </c>
      <c r="D400" s="4" t="str">
        <f>STEP①【データ貼付】!D399&amp;STEP①【データ貼付】!E399</f>
        <v>高校男子砲丸投</v>
      </c>
      <c r="E400" s="48">
        <f>STEP①【データ貼付】!G399+ROW()/1000000</f>
        <v>773.00040000000001</v>
      </c>
      <c r="F400" s="4">
        <f t="shared" si="13"/>
        <v>22</v>
      </c>
      <c r="G400" s="4" t="str">
        <f>STEP①【データ貼付】!A399</f>
        <v>高体連ｵﾎｰﾂｸ支部</v>
      </c>
      <c r="H400" s="4" t="str">
        <f>STEP①【データ貼付】!B399</f>
        <v>網走</v>
      </c>
      <c r="I400" s="4">
        <f>STEP①【データ貼付】!C399</f>
        <v>44428</v>
      </c>
      <c r="J400" s="4" t="str">
        <f>STEP①【データ貼付】!F399</f>
        <v>瀧澤亮太</v>
      </c>
      <c r="K400" s="47">
        <f>STEP①【データ貼付】!G399</f>
        <v>773</v>
      </c>
      <c r="L400" s="4" t="str">
        <f>STEP①【データ貼付】!H399</f>
        <v>決</v>
      </c>
      <c r="M400" s="4" t="str">
        <f>STEP①【データ貼付】!I399</f>
        <v>雄武高</v>
      </c>
      <c r="N400" s="4">
        <f>STEP①【データ貼付】!J399</f>
        <v>1</v>
      </c>
      <c r="O400" s="4">
        <f>STEP①【データ貼付】!K399</f>
        <v>0</v>
      </c>
    </row>
    <row r="401" spans="1:15" hidden="1" x14ac:dyDescent="0.15">
      <c r="A401" s="4">
        <v>399</v>
      </c>
      <c r="B401" s="4" t="str">
        <f t="shared" si="12"/>
        <v>小学女子走幅跳1</v>
      </c>
      <c r="C401" s="4" t="str">
        <f>J401&amp;COUNTIF($J$3:J401,J401)</f>
        <v>谷脇那由多1</v>
      </c>
      <c r="D401" s="4" t="str">
        <f>STEP①【データ貼付】!D400&amp;STEP①【データ貼付】!E400</f>
        <v>小学女子走幅跳</v>
      </c>
      <c r="E401" s="48">
        <f>STEP①【データ貼付】!G400+ROW()/1000000</f>
        <v>434.00040100000001</v>
      </c>
      <c r="F401" s="4">
        <f t="shared" si="13"/>
        <v>1</v>
      </c>
      <c r="G401" s="4" t="str">
        <f>STEP①【データ貼付】!A400</f>
        <v>美幌記録会</v>
      </c>
      <c r="H401" s="4" t="str">
        <f>STEP①【データ貼付】!B400</f>
        <v>美幌</v>
      </c>
      <c r="I401" s="4">
        <f>STEP①【データ貼付】!C400</f>
        <v>44472</v>
      </c>
      <c r="J401" s="4" t="str">
        <f>STEP①【データ貼付】!F400</f>
        <v>谷脇那由多</v>
      </c>
      <c r="K401" s="47">
        <f>STEP①【データ貼付】!G400</f>
        <v>434</v>
      </c>
      <c r="L401" s="4" t="str">
        <f>STEP①【データ貼付】!H400</f>
        <v>決</v>
      </c>
      <c r="M401" s="4" t="str">
        <f>STEP①【データ貼付】!I400</f>
        <v>ｵﾎｰﾂｸｷｯｽﾞ</v>
      </c>
      <c r="N401" s="4">
        <f>STEP①【データ貼付】!J400</f>
        <v>5</v>
      </c>
      <c r="O401" s="4">
        <f>STEP①【データ貼付】!K400</f>
        <v>0</v>
      </c>
    </row>
    <row r="402" spans="1:15" hidden="1" x14ac:dyDescent="0.15">
      <c r="A402" s="4">
        <v>400</v>
      </c>
      <c r="B402" s="4" t="str">
        <f t="shared" si="12"/>
        <v>小学男子ハンマー投19</v>
      </c>
      <c r="C402" s="4" t="str">
        <f>J402&amp;COUNTIF($J$3:J402,J402)</f>
        <v>谷脇梁太1</v>
      </c>
      <c r="D402" s="4" t="str">
        <f>STEP①【データ貼付】!D401&amp;STEP①【データ貼付】!E401</f>
        <v>小学男子ハンマー投</v>
      </c>
      <c r="E402" s="48">
        <f>STEP①【データ貼付】!G401+ROW()/1000000</f>
        <v>1129.0004019999999</v>
      </c>
      <c r="F402" s="4">
        <f t="shared" si="13"/>
        <v>19</v>
      </c>
      <c r="G402" s="4" t="str">
        <f>STEP①【データ貼付】!A401</f>
        <v>美幌記録会</v>
      </c>
      <c r="H402" s="4" t="str">
        <f>STEP①【データ貼付】!B401</f>
        <v>美幌</v>
      </c>
      <c r="I402" s="4">
        <f>STEP①【データ貼付】!C401</f>
        <v>44472</v>
      </c>
      <c r="J402" s="4" t="str">
        <f>STEP①【データ貼付】!F401</f>
        <v>谷脇梁太</v>
      </c>
      <c r="K402" s="47">
        <f>STEP①【データ貼付】!G401</f>
        <v>1129</v>
      </c>
      <c r="L402" s="4" t="str">
        <f>STEP①【データ貼付】!H401</f>
        <v>決</v>
      </c>
      <c r="M402" s="4" t="str">
        <f>STEP①【データ貼付】!I401</f>
        <v>ｵﾎｰﾂｸｷｯｽﾞ</v>
      </c>
      <c r="N402" s="4">
        <f>STEP①【データ貼付】!J401</f>
        <v>2</v>
      </c>
      <c r="O402" s="4">
        <f>STEP①【データ貼付】!K401</f>
        <v>0</v>
      </c>
    </row>
    <row r="403" spans="1:15" hidden="1" x14ac:dyDescent="0.15">
      <c r="A403" s="4">
        <v>401</v>
      </c>
      <c r="B403" s="4" t="str">
        <f t="shared" si="12"/>
        <v>中学男子走幅跳33</v>
      </c>
      <c r="C403" s="4" t="str">
        <f>J403&amp;COUNTIF($J$3:J403,J403)</f>
        <v>丹羽圭一郎1</v>
      </c>
      <c r="D403" s="4" t="str">
        <f>STEP①【データ貼付】!D402&amp;STEP①【データ貼付】!E402</f>
        <v>中学男子走幅跳</v>
      </c>
      <c r="E403" s="48">
        <f>STEP①【データ貼付】!G402+ROW()/1000000</f>
        <v>449.00040300000001</v>
      </c>
      <c r="F403" s="4">
        <f t="shared" si="13"/>
        <v>33</v>
      </c>
      <c r="G403" s="4" t="str">
        <f>STEP①【データ貼付】!A402</f>
        <v>中体連</v>
      </c>
      <c r="H403" s="4" t="str">
        <f>STEP①【データ貼付】!B402</f>
        <v>北見</v>
      </c>
      <c r="I403" s="4">
        <f>STEP①【データ貼付】!C402</f>
        <v>44358</v>
      </c>
      <c r="J403" s="4" t="str">
        <f>STEP①【データ貼付】!F402</f>
        <v>丹羽圭一郎</v>
      </c>
      <c r="K403" s="47">
        <f>STEP①【データ貼付】!G402</f>
        <v>449</v>
      </c>
      <c r="L403" s="4" t="str">
        <f>STEP①【データ貼付】!H402</f>
        <v>決</v>
      </c>
      <c r="M403" s="4" t="str">
        <f>STEP①【データ貼付】!I402</f>
        <v>北見高栄中</v>
      </c>
      <c r="N403" s="4">
        <f>STEP①【データ貼付】!J402</f>
        <v>2</v>
      </c>
      <c r="O403" s="4">
        <f>STEP①【データ貼付】!K402</f>
        <v>0.8</v>
      </c>
    </row>
    <row r="404" spans="1:15" hidden="1" x14ac:dyDescent="0.15">
      <c r="A404" s="4">
        <v>402</v>
      </c>
      <c r="B404" s="4" t="str">
        <f t="shared" si="12"/>
        <v>高校男子円盤投4</v>
      </c>
      <c r="C404" s="4" t="str">
        <f>J404&amp;COUNTIF($J$3:J404,J404)</f>
        <v>炭野桜1</v>
      </c>
      <c r="D404" s="4" t="str">
        <f>STEP①【データ貼付】!D403&amp;STEP①【データ貼付】!E403</f>
        <v>高校男子円盤投</v>
      </c>
      <c r="E404" s="48">
        <f>STEP①【データ貼付】!G403+ROW()/1000000</f>
        <v>3129.0004039999999</v>
      </c>
      <c r="F404" s="4">
        <f t="shared" si="13"/>
        <v>4</v>
      </c>
      <c r="G404" s="4" t="str">
        <f>STEP①【データ貼付】!A403</f>
        <v>秋季陸上</v>
      </c>
      <c r="H404" s="4" t="str">
        <f>STEP①【データ貼付】!B403</f>
        <v>網走</v>
      </c>
      <c r="I404" s="4">
        <f>STEP①【データ貼付】!C403</f>
        <v>44479</v>
      </c>
      <c r="J404" s="4" t="str">
        <f>STEP①【データ貼付】!F403</f>
        <v>炭野桜</v>
      </c>
      <c r="K404" s="47">
        <f>STEP①【データ貼付】!G403</f>
        <v>3129</v>
      </c>
      <c r="L404" s="4" t="str">
        <f>STEP①【データ貼付】!H403</f>
        <v>決</v>
      </c>
      <c r="M404" s="4" t="str">
        <f>STEP①【データ貼付】!I403</f>
        <v>ｵﾎｰﾂｸAC</v>
      </c>
      <c r="N404" s="4" t="str">
        <f>STEP①【データ貼付】!J403</f>
        <v>般</v>
      </c>
      <c r="O404" s="4">
        <f>STEP①【データ貼付】!K403</f>
        <v>0</v>
      </c>
    </row>
    <row r="405" spans="1:15" hidden="1" x14ac:dyDescent="0.15">
      <c r="A405" s="4">
        <v>403</v>
      </c>
      <c r="B405" s="4" t="str">
        <f t="shared" si="12"/>
        <v>中学女子走幅跳6</v>
      </c>
      <c r="C405" s="4" t="str">
        <f>J405&amp;COUNTIF($J$3:J405,J405)</f>
        <v>池田はな1</v>
      </c>
      <c r="D405" s="4" t="str">
        <f>STEP①【データ貼付】!D404&amp;STEP①【データ貼付】!E404</f>
        <v>中学女子走幅跳</v>
      </c>
      <c r="E405" s="48">
        <f>STEP①【データ貼付】!G404+ROW()/1000000</f>
        <v>455.000405</v>
      </c>
      <c r="F405" s="4">
        <f t="shared" si="13"/>
        <v>6</v>
      </c>
      <c r="G405" s="4" t="str">
        <f>STEP①【データ貼付】!A404</f>
        <v>中体連</v>
      </c>
      <c r="H405" s="4" t="str">
        <f>STEP①【データ貼付】!B404</f>
        <v>北見</v>
      </c>
      <c r="I405" s="4">
        <f>STEP①【データ貼付】!C404</f>
        <v>44358</v>
      </c>
      <c r="J405" s="4" t="str">
        <f>STEP①【データ貼付】!F404</f>
        <v>池田はな</v>
      </c>
      <c r="K405" s="47">
        <f>STEP①【データ貼付】!G404</f>
        <v>455</v>
      </c>
      <c r="L405" s="4" t="str">
        <f>STEP①【データ貼付】!H404</f>
        <v>決</v>
      </c>
      <c r="M405" s="4" t="str">
        <f>STEP①【データ貼付】!I404</f>
        <v>紋別中</v>
      </c>
      <c r="N405" s="4">
        <f>STEP①【データ貼付】!J404</f>
        <v>3</v>
      </c>
      <c r="O405" s="4">
        <f>STEP①【データ貼付】!K404</f>
        <v>0.7</v>
      </c>
    </row>
    <row r="406" spans="1:15" hidden="1" x14ac:dyDescent="0.15">
      <c r="A406" s="4">
        <v>404</v>
      </c>
      <c r="B406" s="4" t="str">
        <f t="shared" si="12"/>
        <v>高校女子円盤投3</v>
      </c>
      <c r="C406" s="4" t="str">
        <f>J406&amp;COUNTIF($J$3:J406,J406)</f>
        <v>竹村花乃1</v>
      </c>
      <c r="D406" s="4" t="str">
        <f>STEP①【データ貼付】!D405&amp;STEP①【データ貼付】!E405</f>
        <v>高校女子円盤投</v>
      </c>
      <c r="E406" s="48">
        <f>STEP①【データ貼付】!G405+ROW()/1000000</f>
        <v>2519.0004060000001</v>
      </c>
      <c r="F406" s="4">
        <f t="shared" si="13"/>
        <v>3</v>
      </c>
      <c r="G406" s="4" t="str">
        <f>STEP①【データ貼付】!A405</f>
        <v>選手権</v>
      </c>
      <c r="H406" s="4" t="str">
        <f>STEP①【データ貼付】!B405</f>
        <v>北見</v>
      </c>
      <c r="I406" s="4">
        <f>STEP①【データ貼付】!C405</f>
        <v>44325</v>
      </c>
      <c r="J406" s="4" t="str">
        <f>STEP①【データ貼付】!F405</f>
        <v>竹村花乃</v>
      </c>
      <c r="K406" s="47">
        <f>STEP①【データ貼付】!G405</f>
        <v>2519</v>
      </c>
      <c r="L406" s="4" t="str">
        <f>STEP①【データ貼付】!H405</f>
        <v>決</v>
      </c>
      <c r="M406" s="4" t="str">
        <f>STEP①【データ貼付】!I405</f>
        <v>常呂高</v>
      </c>
      <c r="N406" s="4">
        <f>STEP①【データ貼付】!J405</f>
        <v>3</v>
      </c>
      <c r="O406" s="4">
        <f>STEP①【データ貼付】!K405</f>
        <v>0</v>
      </c>
    </row>
    <row r="407" spans="1:15" hidden="1" x14ac:dyDescent="0.15">
      <c r="A407" s="4">
        <v>405</v>
      </c>
      <c r="B407" s="4" t="str">
        <f t="shared" si="12"/>
        <v>中学男子砲丸投4</v>
      </c>
      <c r="C407" s="4" t="str">
        <f>J407&amp;COUNTIF($J$3:J407,J407)</f>
        <v>竹村花乃2</v>
      </c>
      <c r="D407" s="4" t="str">
        <f>STEP①【データ貼付】!D406&amp;STEP①【データ貼付】!E406</f>
        <v>中学男子砲丸投</v>
      </c>
      <c r="E407" s="48">
        <f>STEP①【データ貼付】!G406+ROW()/1000000</f>
        <v>1098.000407</v>
      </c>
      <c r="F407" s="4">
        <f t="shared" si="13"/>
        <v>4</v>
      </c>
      <c r="G407" s="4" t="str">
        <f>STEP①【データ貼付】!A406</f>
        <v>高体連ｵﾎｰﾂｸ支部</v>
      </c>
      <c r="H407" s="4" t="str">
        <f>STEP①【データ貼付】!B406</f>
        <v>北見</v>
      </c>
      <c r="I407" s="4">
        <f>STEP①【データ貼付】!C406</f>
        <v>44338</v>
      </c>
      <c r="J407" s="4" t="str">
        <f>STEP①【データ貼付】!F406</f>
        <v>竹村花乃</v>
      </c>
      <c r="K407" s="47">
        <f>STEP①【データ貼付】!G406</f>
        <v>1098</v>
      </c>
      <c r="L407" s="4" t="str">
        <f>STEP①【データ貼付】!H406</f>
        <v>決</v>
      </c>
      <c r="M407" s="4" t="str">
        <f>STEP①【データ貼付】!I406</f>
        <v>常呂高</v>
      </c>
      <c r="N407" s="4">
        <f>STEP①【データ貼付】!J406</f>
        <v>3</v>
      </c>
      <c r="O407" s="4">
        <f>STEP①【データ貼付】!K406</f>
        <v>0</v>
      </c>
    </row>
    <row r="408" spans="1:15" hidden="1" x14ac:dyDescent="0.15">
      <c r="A408" s="4">
        <v>406</v>
      </c>
      <c r="B408" s="4" t="str">
        <f t="shared" si="12"/>
        <v>一般男子円盤投3</v>
      </c>
      <c r="C408" s="4" t="str">
        <f>J408&amp;COUNTIF($J$3:J408,J408)</f>
        <v>竹中一晃1</v>
      </c>
      <c r="D408" s="4" t="str">
        <f>STEP①【データ貼付】!D407&amp;STEP①【データ貼付】!E407</f>
        <v>一般男子円盤投</v>
      </c>
      <c r="E408" s="48">
        <f>STEP①【データ貼付】!G407+ROW()/1000000</f>
        <v>3615.0004079999999</v>
      </c>
      <c r="F408" s="4">
        <f t="shared" si="13"/>
        <v>3</v>
      </c>
      <c r="G408" s="4" t="str">
        <f>STEP①【データ貼付】!A407</f>
        <v>北海道選手権</v>
      </c>
      <c r="H408" s="4" t="str">
        <f>STEP①【データ貼付】!B407</f>
        <v>釧路</v>
      </c>
      <c r="I408" s="4">
        <f>STEP①【データ貼付】!C407</f>
        <v>44430</v>
      </c>
      <c r="J408" s="4" t="str">
        <f>STEP①【データ貼付】!F407</f>
        <v>竹中一晃</v>
      </c>
      <c r="K408" s="47">
        <f>STEP①【データ貼付】!G407</f>
        <v>3615</v>
      </c>
      <c r="L408" s="4" t="str">
        <f>STEP①【データ貼付】!H407</f>
        <v>決</v>
      </c>
      <c r="M408" s="4" t="str">
        <f>STEP①【データ貼付】!I407</f>
        <v>北翔大</v>
      </c>
      <c r="N408" s="4">
        <f>STEP①【データ貼付】!J407</f>
        <v>4</v>
      </c>
      <c r="O408" s="4">
        <f>STEP①【データ貼付】!K407</f>
        <v>0</v>
      </c>
    </row>
    <row r="409" spans="1:15" hidden="1" x14ac:dyDescent="0.15">
      <c r="A409" s="4">
        <v>407</v>
      </c>
      <c r="B409" s="4" t="str">
        <f t="shared" si="12"/>
        <v>一般男子砲丸投4</v>
      </c>
      <c r="C409" s="4" t="str">
        <f>J409&amp;COUNTIF($J$3:J409,J409)</f>
        <v>竹中一晃2</v>
      </c>
      <c r="D409" s="4" t="str">
        <f>STEP①【データ貼付】!D408&amp;STEP①【データ貼付】!E408</f>
        <v>一般男子砲丸投</v>
      </c>
      <c r="E409" s="48">
        <f>STEP①【データ貼付】!G408+ROW()/1000000</f>
        <v>1192.000409</v>
      </c>
      <c r="F409" s="4">
        <f t="shared" si="13"/>
        <v>4</v>
      </c>
      <c r="G409" s="4" t="str">
        <f>STEP①【データ貼付】!A408</f>
        <v>北海道選手権</v>
      </c>
      <c r="H409" s="4" t="str">
        <f>STEP①【データ貼付】!B408</f>
        <v>釧路</v>
      </c>
      <c r="I409" s="4">
        <f>STEP①【データ貼付】!C408</f>
        <v>44429</v>
      </c>
      <c r="J409" s="4" t="str">
        <f>STEP①【データ貼付】!F408</f>
        <v>竹中一晃</v>
      </c>
      <c r="K409" s="47">
        <f>STEP①【データ貼付】!G408</f>
        <v>1192</v>
      </c>
      <c r="L409" s="4" t="str">
        <f>STEP①【データ貼付】!H408</f>
        <v>決</v>
      </c>
      <c r="M409" s="4" t="str">
        <f>STEP①【データ貼付】!I408</f>
        <v>北翔大</v>
      </c>
      <c r="N409" s="4">
        <f>STEP①【データ貼付】!J408</f>
        <v>4</v>
      </c>
      <c r="O409" s="4">
        <f>STEP①【データ貼付】!K408</f>
        <v>0</v>
      </c>
    </row>
    <row r="410" spans="1:15" hidden="1" x14ac:dyDescent="0.15">
      <c r="A410" s="4">
        <v>408</v>
      </c>
      <c r="B410" s="4" t="str">
        <f t="shared" si="12"/>
        <v>中学男子走幅跳12</v>
      </c>
      <c r="C410" s="4" t="str">
        <f>J410&amp;COUNTIF($J$3:J410,J410)</f>
        <v>竹田琉莞1</v>
      </c>
      <c r="D410" s="4" t="str">
        <f>STEP①【データ貼付】!D409&amp;STEP①【データ貼付】!E409</f>
        <v>中学男子走幅跳</v>
      </c>
      <c r="E410" s="48">
        <f>STEP①【データ貼付】!G409+ROW()/1000000</f>
        <v>518.00040999999999</v>
      </c>
      <c r="F410" s="4">
        <f t="shared" si="13"/>
        <v>12</v>
      </c>
      <c r="G410" s="4" t="str">
        <f>STEP①【データ貼付】!A409</f>
        <v>中体連</v>
      </c>
      <c r="H410" s="4" t="str">
        <f>STEP①【データ貼付】!B409</f>
        <v>北見</v>
      </c>
      <c r="I410" s="4">
        <f>STEP①【データ貼付】!C409</f>
        <v>44358</v>
      </c>
      <c r="J410" s="4" t="str">
        <f>STEP①【データ貼付】!F409</f>
        <v>竹田琉莞</v>
      </c>
      <c r="K410" s="47">
        <f>STEP①【データ貼付】!G409</f>
        <v>518</v>
      </c>
      <c r="L410" s="4" t="str">
        <f>STEP①【データ貼付】!H409</f>
        <v>決</v>
      </c>
      <c r="M410" s="4" t="str">
        <f>STEP①【データ貼付】!I409</f>
        <v>雄武中</v>
      </c>
      <c r="N410" s="4">
        <f>STEP①【データ貼付】!J409</f>
        <v>2</v>
      </c>
      <c r="O410" s="4">
        <f>STEP①【データ貼付】!K409</f>
        <v>0.9</v>
      </c>
    </row>
    <row r="411" spans="1:15" hidden="1" x14ac:dyDescent="0.15">
      <c r="A411" s="4">
        <v>409</v>
      </c>
      <c r="B411" s="4" t="str">
        <f t="shared" si="12"/>
        <v>中学男子砲丸投21</v>
      </c>
      <c r="C411" s="4" t="str">
        <f>J411&amp;COUNTIF($J$3:J411,J411)</f>
        <v>竹澤蹴也1</v>
      </c>
      <c r="D411" s="4" t="str">
        <f>STEP①【データ貼付】!D410&amp;STEP①【データ貼付】!E410</f>
        <v>中学男子砲丸投</v>
      </c>
      <c r="E411" s="48">
        <f>STEP①【データ貼付】!G410+ROW()/1000000</f>
        <v>747.00041099999999</v>
      </c>
      <c r="F411" s="4">
        <f t="shared" si="13"/>
        <v>21</v>
      </c>
      <c r="G411" s="4" t="str">
        <f>STEP①【データ貼付】!A410</f>
        <v>中体連</v>
      </c>
      <c r="H411" s="4" t="str">
        <f>STEP①【データ貼付】!B410</f>
        <v>北見</v>
      </c>
      <c r="I411" s="4">
        <f>STEP①【データ貼付】!C410</f>
        <v>44358</v>
      </c>
      <c r="J411" s="4" t="str">
        <f>STEP①【データ貼付】!F410</f>
        <v>竹澤蹴也</v>
      </c>
      <c r="K411" s="47">
        <f>STEP①【データ貼付】!G410</f>
        <v>747</v>
      </c>
      <c r="L411" s="4" t="str">
        <f>STEP①【データ貼付】!H410</f>
        <v>決</v>
      </c>
      <c r="M411" s="4" t="str">
        <f>STEP①【データ貼付】!I410</f>
        <v>紋別中</v>
      </c>
      <c r="N411" s="4">
        <f>STEP①【データ貼付】!J410</f>
        <v>3</v>
      </c>
      <c r="O411" s="4">
        <f>STEP①【データ貼付】!K410</f>
        <v>0</v>
      </c>
    </row>
    <row r="412" spans="1:15" hidden="1" x14ac:dyDescent="0.15">
      <c r="A412" s="4">
        <v>410</v>
      </c>
      <c r="B412" s="4" t="str">
        <f t="shared" si="12"/>
        <v>中学男子砲丸投16</v>
      </c>
      <c r="C412" s="4" t="str">
        <f>J412&amp;COUNTIF($J$3:J412,J412)</f>
        <v>中原紘希1</v>
      </c>
      <c r="D412" s="4" t="str">
        <f>STEP①【データ貼付】!D411&amp;STEP①【データ貼付】!E411</f>
        <v>中学男子砲丸投</v>
      </c>
      <c r="E412" s="48">
        <f>STEP①【データ貼付】!G411+ROW()/1000000</f>
        <v>824.00041199999998</v>
      </c>
      <c r="F412" s="4">
        <f t="shared" si="13"/>
        <v>16</v>
      </c>
      <c r="G412" s="4" t="str">
        <f>STEP①【データ貼付】!A411</f>
        <v>通信陸上</v>
      </c>
      <c r="H412" s="4" t="str">
        <f>STEP①【データ貼付】!B411</f>
        <v>網走</v>
      </c>
      <c r="I412" s="4">
        <f>STEP①【データ貼付】!C411</f>
        <v>44373</v>
      </c>
      <c r="J412" s="4" t="str">
        <f>STEP①【データ貼付】!F411</f>
        <v>中原紘希</v>
      </c>
      <c r="K412" s="47">
        <f>STEP①【データ貼付】!G411</f>
        <v>824</v>
      </c>
      <c r="L412" s="4" t="str">
        <f>STEP①【データ貼付】!H411</f>
        <v>決</v>
      </c>
      <c r="M412" s="4" t="str">
        <f>STEP①【データ貼付】!I411</f>
        <v>北見高栄中</v>
      </c>
      <c r="N412" s="4">
        <f>STEP①【データ貼付】!J411</f>
        <v>3</v>
      </c>
      <c r="O412" s="4">
        <f>STEP①【データ貼付】!K411</f>
        <v>0</v>
      </c>
    </row>
    <row r="413" spans="1:15" hidden="1" x14ac:dyDescent="0.15">
      <c r="A413" s="4">
        <v>411</v>
      </c>
      <c r="B413" s="4" t="str">
        <f t="shared" si="12"/>
        <v>中学男子走幅跳15</v>
      </c>
      <c r="C413" s="4" t="str">
        <f>J413&amp;COUNTIF($J$3:J413,J413)</f>
        <v>中崎楽久1</v>
      </c>
      <c r="D413" s="4" t="str">
        <f>STEP①【データ貼付】!D412&amp;STEP①【データ貼付】!E412</f>
        <v>中学男子走幅跳</v>
      </c>
      <c r="E413" s="48">
        <f>STEP①【データ貼付】!G412+ROW()/1000000</f>
        <v>509.00041299999998</v>
      </c>
      <c r="F413" s="4">
        <f t="shared" si="13"/>
        <v>15</v>
      </c>
      <c r="G413" s="4" t="str">
        <f>STEP①【データ貼付】!A412</f>
        <v>中体連</v>
      </c>
      <c r="H413" s="4" t="str">
        <f>STEP①【データ貼付】!B412</f>
        <v>北見</v>
      </c>
      <c r="I413" s="4">
        <f>STEP①【データ貼付】!C412</f>
        <v>44358</v>
      </c>
      <c r="J413" s="4" t="str">
        <f>STEP①【データ貼付】!F412</f>
        <v>中崎楽久</v>
      </c>
      <c r="K413" s="47">
        <f>STEP①【データ貼付】!G412</f>
        <v>509</v>
      </c>
      <c r="L413" s="4" t="str">
        <f>STEP①【データ貼付】!H412</f>
        <v>決</v>
      </c>
      <c r="M413" s="4" t="str">
        <f>STEP①【データ貼付】!I412</f>
        <v>北見高栄中</v>
      </c>
      <c r="N413" s="4">
        <f>STEP①【データ貼付】!J412</f>
        <v>1</v>
      </c>
      <c r="O413" s="4">
        <f>STEP①【データ貼付】!K412</f>
        <v>2.8</v>
      </c>
    </row>
    <row r="414" spans="1:15" hidden="1" x14ac:dyDescent="0.15">
      <c r="A414" s="4">
        <v>412</v>
      </c>
      <c r="B414" s="4" t="str">
        <f t="shared" si="12"/>
        <v>中学女子走幅跳25</v>
      </c>
      <c r="C414" s="4" t="str">
        <f>J414&amp;COUNTIF($J$3:J414,J414)</f>
        <v>中村のあ1</v>
      </c>
      <c r="D414" s="4" t="str">
        <f>STEP①【データ貼付】!D413&amp;STEP①【データ貼付】!E413</f>
        <v>中学女子走幅跳</v>
      </c>
      <c r="E414" s="48">
        <f>STEP①【データ貼付】!G413+ROW()/1000000</f>
        <v>342.00041399999998</v>
      </c>
      <c r="F414" s="4">
        <f t="shared" si="13"/>
        <v>25</v>
      </c>
      <c r="G414" s="4" t="str">
        <f>STEP①【データ貼付】!A413</f>
        <v>通信陸上</v>
      </c>
      <c r="H414" s="4" t="str">
        <f>STEP①【データ貼付】!B413</f>
        <v>網走</v>
      </c>
      <c r="I414" s="4">
        <f>STEP①【データ貼付】!C413</f>
        <v>44373</v>
      </c>
      <c r="J414" s="4" t="str">
        <f>STEP①【データ貼付】!F413</f>
        <v>中村のあ</v>
      </c>
      <c r="K414" s="47">
        <f>STEP①【データ貼付】!G413</f>
        <v>342</v>
      </c>
      <c r="L414" s="4" t="str">
        <f>STEP①【データ貼付】!H413</f>
        <v>決</v>
      </c>
      <c r="M414" s="4" t="str">
        <f>STEP①【データ貼付】!I413</f>
        <v>雄武中</v>
      </c>
      <c r="N414" s="4">
        <f>STEP①【データ貼付】!J413</f>
        <v>3</v>
      </c>
      <c r="O414" s="4">
        <f>STEP①【データ貼付】!K413</f>
        <v>0.9</v>
      </c>
    </row>
    <row r="415" spans="1:15" hidden="1" x14ac:dyDescent="0.15">
      <c r="A415" s="4">
        <v>413</v>
      </c>
      <c r="B415" s="4" t="str">
        <f t="shared" si="12"/>
        <v>中学女子砲丸投6</v>
      </c>
      <c r="C415" s="4" t="str">
        <f>J415&amp;COUNTIF($J$3:J415,J415)</f>
        <v>中村光1</v>
      </c>
      <c r="D415" s="4" t="str">
        <f>STEP①【データ貼付】!D414&amp;STEP①【データ貼付】!E414</f>
        <v>中学女子砲丸投</v>
      </c>
      <c r="E415" s="48">
        <f>STEP①【データ貼付】!G414+ROW()/1000000</f>
        <v>938.00041499999998</v>
      </c>
      <c r="F415" s="4">
        <f t="shared" si="13"/>
        <v>6</v>
      </c>
      <c r="G415" s="4" t="str">
        <f>STEP①【データ貼付】!A414</f>
        <v>秋季陸上</v>
      </c>
      <c r="H415" s="4" t="str">
        <f>STEP①【データ貼付】!B414</f>
        <v>網走</v>
      </c>
      <c r="I415" s="4">
        <f>STEP①【データ貼付】!C414</f>
        <v>44479</v>
      </c>
      <c r="J415" s="4" t="str">
        <f>STEP①【データ貼付】!F414</f>
        <v>中村光</v>
      </c>
      <c r="K415" s="47">
        <f>STEP①【データ貼付】!G414</f>
        <v>938</v>
      </c>
      <c r="L415" s="4" t="str">
        <f>STEP①【データ貼付】!H414</f>
        <v>決</v>
      </c>
      <c r="M415" s="4" t="str">
        <f>STEP①【データ貼付】!I414</f>
        <v>北見常呂中</v>
      </c>
      <c r="N415" s="4">
        <f>STEP①【データ貼付】!J414</f>
        <v>2</v>
      </c>
      <c r="O415" s="4">
        <f>STEP①【データ貼付】!K414</f>
        <v>0</v>
      </c>
    </row>
    <row r="416" spans="1:15" hidden="1" x14ac:dyDescent="0.15">
      <c r="A416" s="4">
        <v>414</v>
      </c>
      <c r="B416" s="4" t="str">
        <f t="shared" si="12"/>
        <v>中学男子走幅跳8</v>
      </c>
      <c r="C416" s="4" t="str">
        <f>J416&amp;COUNTIF($J$3:J416,J416)</f>
        <v>中村志瞳1</v>
      </c>
      <c r="D416" s="4" t="str">
        <f>STEP①【データ貼付】!D415&amp;STEP①【データ貼付】!E415</f>
        <v>中学男子走幅跳</v>
      </c>
      <c r="E416" s="48">
        <f>STEP①【データ貼付】!G415+ROW()/1000000</f>
        <v>548.00041599999997</v>
      </c>
      <c r="F416" s="4">
        <f t="shared" si="13"/>
        <v>8</v>
      </c>
      <c r="G416" s="4" t="str">
        <f>STEP①【データ貼付】!A415</f>
        <v>選手権</v>
      </c>
      <c r="H416" s="4" t="str">
        <f>STEP①【データ貼付】!B415</f>
        <v>北見</v>
      </c>
      <c r="I416" s="4">
        <f>STEP①【データ貼付】!C415</f>
        <v>44324</v>
      </c>
      <c r="J416" s="4" t="str">
        <f>STEP①【データ貼付】!F415</f>
        <v>中村志瞳</v>
      </c>
      <c r="K416" s="47">
        <f>STEP①【データ貼付】!G415</f>
        <v>548</v>
      </c>
      <c r="L416" s="4" t="str">
        <f>STEP①【データ貼付】!H415</f>
        <v>決</v>
      </c>
      <c r="M416" s="4" t="str">
        <f>STEP①【データ貼付】!I415</f>
        <v>北見高栄中</v>
      </c>
      <c r="N416" s="4">
        <f>STEP①【データ貼付】!J415</f>
        <v>3</v>
      </c>
      <c r="O416" s="4">
        <f>STEP①【データ貼付】!K415</f>
        <v>-1.6</v>
      </c>
    </row>
    <row r="417" spans="1:15" hidden="1" x14ac:dyDescent="0.15">
      <c r="A417" s="4">
        <v>415</v>
      </c>
      <c r="B417" s="4" t="str">
        <f t="shared" si="12"/>
        <v>高校男子やり投24</v>
      </c>
      <c r="C417" s="4" t="str">
        <f>J417&amp;COUNTIF($J$3:J417,J417)</f>
        <v>中村神騎1</v>
      </c>
      <c r="D417" s="4" t="str">
        <f>STEP①【データ貼付】!D416&amp;STEP①【データ貼付】!E416</f>
        <v>高校男子やり投</v>
      </c>
      <c r="E417" s="48">
        <f>STEP①【データ貼付】!G416+ROW()/1000000</f>
        <v>2979.0004170000002</v>
      </c>
      <c r="F417" s="4">
        <f t="shared" si="13"/>
        <v>24</v>
      </c>
      <c r="G417" s="4" t="str">
        <f>STEP①【データ貼付】!A416</f>
        <v>高体連ｵﾎｰﾂｸ支部</v>
      </c>
      <c r="H417" s="4" t="str">
        <f>STEP①【データ貼付】!B416</f>
        <v>北見</v>
      </c>
      <c r="I417" s="4">
        <f>STEP①【データ貼付】!C416</f>
        <v>44336</v>
      </c>
      <c r="J417" s="4" t="str">
        <f>STEP①【データ貼付】!F416</f>
        <v>中村神騎</v>
      </c>
      <c r="K417" s="47">
        <f>STEP①【データ貼付】!G416</f>
        <v>2979</v>
      </c>
      <c r="L417" s="4" t="str">
        <f>STEP①【データ貼付】!H416</f>
        <v>決</v>
      </c>
      <c r="M417" s="4" t="str">
        <f>STEP①【データ貼付】!I416</f>
        <v>日体大附属高</v>
      </c>
      <c r="N417" s="4">
        <f>STEP①【データ貼付】!J416</f>
        <v>1</v>
      </c>
      <c r="O417" s="4">
        <f>STEP①【データ貼付】!K416</f>
        <v>0</v>
      </c>
    </row>
    <row r="418" spans="1:15" hidden="1" x14ac:dyDescent="0.15">
      <c r="A418" s="4">
        <v>416</v>
      </c>
      <c r="B418" s="4" t="str">
        <f t="shared" si="12"/>
        <v>中学男子ｼﾞｬﾍﾞﾘｯｸｽﾛｰ15</v>
      </c>
      <c r="C418" s="4" t="str">
        <f>J418&amp;COUNTIF($J$3:J418,J418)</f>
        <v>中村直1</v>
      </c>
      <c r="D418" s="4" t="str">
        <f>STEP①【データ貼付】!D417&amp;STEP①【データ貼付】!E417</f>
        <v>中学男子ｼﾞｬﾍﾞﾘｯｸｽﾛｰ</v>
      </c>
      <c r="E418" s="48">
        <f>STEP①【データ貼付】!G417+ROW()/1000000</f>
        <v>2961.0004180000001</v>
      </c>
      <c r="F418" s="4">
        <f t="shared" si="13"/>
        <v>15</v>
      </c>
      <c r="G418" s="4" t="str">
        <f>STEP①【データ貼付】!A417</f>
        <v>中学校新人</v>
      </c>
      <c r="H418" s="4" t="str">
        <f>STEP①【データ貼付】!B417</f>
        <v>北見</v>
      </c>
      <c r="I418" s="4">
        <f>STEP①【データ貼付】!C417</f>
        <v>44430</v>
      </c>
      <c r="J418" s="4" t="str">
        <f>STEP①【データ貼付】!F417</f>
        <v>中村直</v>
      </c>
      <c r="K418" s="47">
        <f>STEP①【データ貼付】!G417</f>
        <v>2961</v>
      </c>
      <c r="L418" s="4" t="str">
        <f>STEP①【データ貼付】!H417</f>
        <v>決</v>
      </c>
      <c r="M418" s="4" t="str">
        <f>STEP①【データ貼付】!I417</f>
        <v>北見常呂中</v>
      </c>
      <c r="N418" s="4">
        <f>STEP①【データ貼付】!J417</f>
        <v>2</v>
      </c>
      <c r="O418" s="4">
        <f>STEP①【データ貼付】!K417</f>
        <v>0</v>
      </c>
    </row>
    <row r="419" spans="1:15" hidden="1" x14ac:dyDescent="0.15">
      <c r="A419" s="4">
        <v>417</v>
      </c>
      <c r="B419" s="4" t="str">
        <f t="shared" si="12"/>
        <v>中学男子砲丸投33</v>
      </c>
      <c r="C419" s="4" t="str">
        <f>J419&amp;COUNTIF($J$3:J419,J419)</f>
        <v>中村直2</v>
      </c>
      <c r="D419" s="4" t="str">
        <f>STEP①【データ貼付】!D418&amp;STEP①【データ貼付】!E418</f>
        <v>中学男子砲丸投</v>
      </c>
      <c r="E419" s="48">
        <f>STEP①【データ貼付】!G418+ROW()/1000000</f>
        <v>609.00041899999997</v>
      </c>
      <c r="F419" s="4">
        <f t="shared" si="13"/>
        <v>33</v>
      </c>
      <c r="G419" s="4" t="str">
        <f>STEP①【データ貼付】!A418</f>
        <v>中体連</v>
      </c>
      <c r="H419" s="4" t="str">
        <f>STEP①【データ貼付】!B418</f>
        <v>北見</v>
      </c>
      <c r="I419" s="4">
        <f>STEP①【データ貼付】!C418</f>
        <v>44358</v>
      </c>
      <c r="J419" s="4" t="str">
        <f>STEP①【データ貼付】!F418</f>
        <v>中村直</v>
      </c>
      <c r="K419" s="47">
        <f>STEP①【データ貼付】!G418</f>
        <v>609</v>
      </c>
      <c r="L419" s="4" t="str">
        <f>STEP①【データ貼付】!H418</f>
        <v>決</v>
      </c>
      <c r="M419" s="4" t="str">
        <f>STEP①【データ貼付】!I418</f>
        <v>北見常呂中</v>
      </c>
      <c r="N419" s="4">
        <f>STEP①【データ貼付】!J418</f>
        <v>2</v>
      </c>
      <c r="O419" s="4">
        <f>STEP①【データ貼付】!K418</f>
        <v>0</v>
      </c>
    </row>
    <row r="420" spans="1:15" hidden="1" x14ac:dyDescent="0.15">
      <c r="A420" s="4">
        <v>418</v>
      </c>
      <c r="B420" s="4" t="str">
        <f t="shared" si="12"/>
        <v>高校女子やり投9</v>
      </c>
      <c r="C420" s="4" t="str">
        <f>J420&amp;COUNTIF($J$3:J420,J420)</f>
        <v>中村萌花1</v>
      </c>
      <c r="D420" s="4" t="str">
        <f>STEP①【データ貼付】!D419&amp;STEP①【データ貼付】!E419</f>
        <v>高校女子やり投</v>
      </c>
      <c r="E420" s="48">
        <f>STEP①【データ貼付】!G419+ROW()/1000000</f>
        <v>2629.0004199999998</v>
      </c>
      <c r="F420" s="4">
        <f t="shared" si="13"/>
        <v>9</v>
      </c>
      <c r="G420" s="4" t="str">
        <f>STEP①【データ貼付】!A419</f>
        <v>選手権</v>
      </c>
      <c r="H420" s="4" t="str">
        <f>STEP①【データ貼付】!B419</f>
        <v>北見</v>
      </c>
      <c r="I420" s="4">
        <f>STEP①【データ貼付】!C419</f>
        <v>44324</v>
      </c>
      <c r="J420" s="4" t="str">
        <f>STEP①【データ貼付】!F419</f>
        <v>中村萌花</v>
      </c>
      <c r="K420" s="47">
        <f>STEP①【データ貼付】!G419</f>
        <v>2629</v>
      </c>
      <c r="L420" s="4" t="str">
        <f>STEP①【データ貼付】!H419</f>
        <v>決</v>
      </c>
      <c r="M420" s="4" t="str">
        <f>STEP①【データ貼付】!I419</f>
        <v>遠軽高</v>
      </c>
      <c r="N420" s="4">
        <f>STEP①【データ貼付】!J419</f>
        <v>3</v>
      </c>
      <c r="O420" s="4">
        <f>STEP①【データ貼付】!K419</f>
        <v>0</v>
      </c>
    </row>
    <row r="421" spans="1:15" hidden="1" x14ac:dyDescent="0.15">
      <c r="A421" s="4">
        <v>419</v>
      </c>
      <c r="B421" s="4" t="str">
        <f t="shared" si="12"/>
        <v>高校女子円盤投12</v>
      </c>
      <c r="C421" s="4" t="str">
        <f>J421&amp;COUNTIF($J$3:J421,J421)</f>
        <v>中村萌花2</v>
      </c>
      <c r="D421" s="4" t="str">
        <f>STEP①【データ貼付】!D420&amp;STEP①【データ貼付】!E420</f>
        <v>高校女子円盤投</v>
      </c>
      <c r="E421" s="48">
        <f>STEP①【データ貼付】!G420+ROW()/1000000</f>
        <v>1819.000421</v>
      </c>
      <c r="F421" s="4">
        <f t="shared" si="13"/>
        <v>12</v>
      </c>
      <c r="G421" s="4" t="str">
        <f>STEP①【データ貼付】!A420</f>
        <v>記録会第２戦</v>
      </c>
      <c r="H421" s="4" t="str">
        <f>STEP①【データ貼付】!B420</f>
        <v>網走</v>
      </c>
      <c r="I421" s="4">
        <f>STEP①【データ貼付】!C420</f>
        <v>44399</v>
      </c>
      <c r="J421" s="4" t="str">
        <f>STEP①【データ貼付】!F420</f>
        <v>中村萌花</v>
      </c>
      <c r="K421" s="47">
        <f>STEP①【データ貼付】!G420</f>
        <v>1819</v>
      </c>
      <c r="L421" s="4" t="str">
        <f>STEP①【データ貼付】!H420</f>
        <v>決</v>
      </c>
      <c r="M421" s="4" t="str">
        <f>STEP①【データ貼付】!I420</f>
        <v>遠軽高</v>
      </c>
      <c r="N421" s="4">
        <f>STEP①【データ貼付】!J420</f>
        <v>3</v>
      </c>
      <c r="O421" s="4">
        <f>STEP①【データ貼付】!K420</f>
        <v>0</v>
      </c>
    </row>
    <row r="422" spans="1:15" hidden="1" x14ac:dyDescent="0.15">
      <c r="A422" s="4">
        <v>420</v>
      </c>
      <c r="B422" s="4" t="str">
        <f t="shared" si="12"/>
        <v>高校女子走幅跳22</v>
      </c>
      <c r="C422" s="4" t="str">
        <f>J422&amp;COUNTIF($J$3:J422,J422)</f>
        <v>中村萌留1</v>
      </c>
      <c r="D422" s="4" t="str">
        <f>STEP①【データ貼付】!D421&amp;STEP①【データ貼付】!E421</f>
        <v>高校女子走幅跳</v>
      </c>
      <c r="E422" s="48">
        <f>STEP①【データ貼付】!G421+ROW()/1000000</f>
        <v>345.00042200000001</v>
      </c>
      <c r="F422" s="4">
        <f t="shared" si="13"/>
        <v>22</v>
      </c>
      <c r="G422" s="4" t="str">
        <f>STEP①【データ貼付】!A421</f>
        <v>秋季陸上</v>
      </c>
      <c r="H422" s="4" t="str">
        <f>STEP①【データ貼付】!B421</f>
        <v>網走</v>
      </c>
      <c r="I422" s="4">
        <f>STEP①【データ貼付】!C421</f>
        <v>44478</v>
      </c>
      <c r="J422" s="4" t="str">
        <f>STEP①【データ貼付】!F421</f>
        <v>中村萌留</v>
      </c>
      <c r="K422" s="47">
        <f>STEP①【データ貼付】!G421</f>
        <v>345</v>
      </c>
      <c r="L422" s="4" t="str">
        <f>STEP①【データ貼付】!H421</f>
        <v>決</v>
      </c>
      <c r="M422" s="4" t="str">
        <f>STEP①【データ貼付】!I421</f>
        <v>北見東陵中</v>
      </c>
      <c r="N422" s="4">
        <f>STEP①【データ貼付】!J421</f>
        <v>1</v>
      </c>
      <c r="O422" s="4">
        <f>STEP①【データ貼付】!K421</f>
        <v>-0.9</v>
      </c>
    </row>
    <row r="423" spans="1:15" hidden="1" x14ac:dyDescent="0.15">
      <c r="A423" s="4">
        <v>421</v>
      </c>
      <c r="B423" s="4" t="str">
        <f t="shared" si="12"/>
        <v>小学男子走幅跳18</v>
      </c>
      <c r="C423" s="4" t="str">
        <f>J423&amp;COUNTIF($J$3:J423,J423)</f>
        <v>中村弥斗1</v>
      </c>
      <c r="D423" s="4" t="str">
        <f>STEP①【データ貼付】!D422&amp;STEP①【データ貼付】!E422</f>
        <v>小学男子走幅跳</v>
      </c>
      <c r="E423" s="48">
        <f>STEP①【データ貼付】!G422+ROW()/1000000</f>
        <v>286.00042300000001</v>
      </c>
      <c r="F423" s="4">
        <f t="shared" si="13"/>
        <v>18</v>
      </c>
      <c r="G423" s="4" t="str">
        <f>STEP①【データ貼付】!A422</f>
        <v>美幌記録会</v>
      </c>
      <c r="H423" s="4" t="str">
        <f>STEP①【データ貼付】!B422</f>
        <v>美幌</v>
      </c>
      <c r="I423" s="4">
        <f>STEP①【データ貼付】!C422</f>
        <v>44472</v>
      </c>
      <c r="J423" s="4" t="str">
        <f>STEP①【データ貼付】!F422</f>
        <v>中村弥斗</v>
      </c>
      <c r="K423" s="47">
        <f>STEP①【データ貼付】!G422</f>
        <v>286</v>
      </c>
      <c r="L423" s="4" t="str">
        <f>STEP①【データ貼付】!H422</f>
        <v>決</v>
      </c>
      <c r="M423" s="4" t="str">
        <f>STEP①【データ貼付】!I422</f>
        <v>ｵﾎｰﾂｸｷｯｽﾞ</v>
      </c>
      <c r="N423" s="4">
        <f>STEP①【データ貼付】!J422</f>
        <v>4</v>
      </c>
      <c r="O423" s="4">
        <f>STEP①【データ貼付】!K422</f>
        <v>0</v>
      </c>
    </row>
    <row r="424" spans="1:15" hidden="1" x14ac:dyDescent="0.15">
      <c r="A424" s="4">
        <v>422</v>
      </c>
      <c r="B424" s="4" t="str">
        <f t="shared" si="12"/>
        <v>中学女子走幅跳13</v>
      </c>
      <c r="C424" s="4" t="str">
        <f>J424&amp;COUNTIF($J$3:J424,J424)</f>
        <v>中村栞奈1</v>
      </c>
      <c r="D424" s="4" t="str">
        <f>STEP①【データ貼付】!D423&amp;STEP①【データ貼付】!E423</f>
        <v>中学女子走幅跳</v>
      </c>
      <c r="E424" s="48">
        <f>STEP①【データ貼付】!G423+ROW()/1000000</f>
        <v>417.00042400000001</v>
      </c>
      <c r="F424" s="4">
        <f t="shared" si="13"/>
        <v>13</v>
      </c>
      <c r="G424" s="4" t="str">
        <f>STEP①【データ貼付】!A423</f>
        <v>記録会第２戦</v>
      </c>
      <c r="H424" s="4" t="str">
        <f>STEP①【データ貼付】!B423</f>
        <v>網走</v>
      </c>
      <c r="I424" s="4">
        <f>STEP①【データ貼付】!C423</f>
        <v>44394</v>
      </c>
      <c r="J424" s="4" t="str">
        <f>STEP①【データ貼付】!F423</f>
        <v>中村栞奈</v>
      </c>
      <c r="K424" s="47">
        <f>STEP①【データ貼付】!G423</f>
        <v>417</v>
      </c>
      <c r="L424" s="4" t="str">
        <f>STEP①【データ貼付】!H423</f>
        <v>決</v>
      </c>
      <c r="M424" s="4" t="str">
        <f>STEP①【データ貼付】!I423</f>
        <v>斜里中</v>
      </c>
      <c r="N424" s="4">
        <f>STEP①【データ貼付】!J423</f>
        <v>3</v>
      </c>
      <c r="O424" s="4">
        <f>STEP①【データ貼付】!K423</f>
        <v>2.4</v>
      </c>
    </row>
    <row r="425" spans="1:15" hidden="1" x14ac:dyDescent="0.15">
      <c r="A425" s="4">
        <v>423</v>
      </c>
      <c r="B425" s="4" t="str">
        <f t="shared" si="12"/>
        <v>一般女子三段跳1</v>
      </c>
      <c r="C425" s="4" t="str">
        <f>J425&amp;COUNTIF($J$3:J425,J425)</f>
        <v>中田里桜1</v>
      </c>
      <c r="D425" s="4" t="str">
        <f>STEP①【データ貼付】!D424&amp;STEP①【データ貼付】!E424</f>
        <v>一般女子三段跳</v>
      </c>
      <c r="E425" s="48">
        <f>STEP①【データ貼付】!G424+ROW()/1000000</f>
        <v>1054.000425</v>
      </c>
      <c r="F425" s="4">
        <f t="shared" si="13"/>
        <v>1</v>
      </c>
      <c r="G425" s="4" t="str">
        <f>STEP①【データ貼付】!A424</f>
        <v>北海道選手権</v>
      </c>
      <c r="H425" s="4" t="str">
        <f>STEP①【データ貼付】!B424</f>
        <v>釧路</v>
      </c>
      <c r="I425" s="4">
        <f>STEP①【データ貼付】!C424</f>
        <v>44430</v>
      </c>
      <c r="J425" s="4" t="str">
        <f>STEP①【データ貼付】!F424</f>
        <v>中田里桜</v>
      </c>
      <c r="K425" s="47">
        <f>STEP①【データ貼付】!G424</f>
        <v>1054</v>
      </c>
      <c r="L425" s="4" t="str">
        <f>STEP①【データ貼付】!H424</f>
        <v>決</v>
      </c>
      <c r="M425" s="4" t="str">
        <f>STEP①【データ貼付】!I424</f>
        <v>日本女子体育大</v>
      </c>
      <c r="N425" s="4">
        <f>STEP①【データ貼付】!J424</f>
        <v>2</v>
      </c>
      <c r="O425" s="4">
        <f>STEP①【データ貼付】!K424</f>
        <v>2.2000000000000002</v>
      </c>
    </row>
    <row r="426" spans="1:15" hidden="1" x14ac:dyDescent="0.15">
      <c r="A426" s="4">
        <v>424</v>
      </c>
      <c r="B426" s="4" t="str">
        <f t="shared" si="12"/>
        <v>高校男子三段跳7</v>
      </c>
      <c r="C426" s="4" t="str">
        <f>J426&amp;COUNTIF($J$3:J426,J426)</f>
        <v>中田竜翔1</v>
      </c>
      <c r="D426" s="4" t="str">
        <f>STEP①【データ貼付】!D425&amp;STEP①【データ貼付】!E425</f>
        <v>高校男子三段跳</v>
      </c>
      <c r="E426" s="48">
        <f>STEP①【データ貼付】!G425+ROW()/1000000</f>
        <v>1235.0004260000001</v>
      </c>
      <c r="F426" s="4">
        <f t="shared" si="13"/>
        <v>7</v>
      </c>
      <c r="G426" s="4" t="str">
        <f>STEP①【データ貼付】!A425</f>
        <v>全道高校</v>
      </c>
      <c r="H426" s="4" t="str">
        <f>STEP①【データ貼付】!B425</f>
        <v>室蘭</v>
      </c>
      <c r="I426" s="4">
        <f>STEP①【データ貼付】!C425</f>
        <v>44365</v>
      </c>
      <c r="J426" s="4" t="str">
        <f>STEP①【データ貼付】!F425</f>
        <v>中田竜翔</v>
      </c>
      <c r="K426" s="47">
        <f>STEP①【データ貼付】!G425</f>
        <v>1235</v>
      </c>
      <c r="L426" s="4" t="str">
        <f>STEP①【データ貼付】!H425</f>
        <v>予</v>
      </c>
      <c r="M426" s="4" t="str">
        <f>STEP①【データ貼付】!I425</f>
        <v>網走南ヶ丘高</v>
      </c>
      <c r="N426" s="4">
        <f>STEP①【データ貼付】!J425</f>
        <v>2</v>
      </c>
      <c r="O426" s="4">
        <f>STEP①【データ貼付】!K425</f>
        <v>1.3</v>
      </c>
    </row>
    <row r="427" spans="1:15" hidden="1" x14ac:dyDescent="0.15">
      <c r="A427" s="4">
        <v>425</v>
      </c>
      <c r="B427" s="4" t="str">
        <f t="shared" si="12"/>
        <v>高校男子走幅跳11</v>
      </c>
      <c r="C427" s="4" t="str">
        <f>J427&amp;COUNTIF($J$3:J427,J427)</f>
        <v>中田竜翔2</v>
      </c>
      <c r="D427" s="4" t="str">
        <f>STEP①【データ貼付】!D426&amp;STEP①【データ貼付】!E426</f>
        <v>高校男子走幅跳</v>
      </c>
      <c r="E427" s="48">
        <f>STEP①【データ貼付】!G426+ROW()/1000000</f>
        <v>595.00042699999995</v>
      </c>
      <c r="F427" s="4">
        <f t="shared" si="13"/>
        <v>11</v>
      </c>
      <c r="G427" s="4" t="str">
        <f>STEP①【データ貼付】!A426</f>
        <v>高体連ｵﾎｰﾂｸ支部</v>
      </c>
      <c r="H427" s="4" t="str">
        <f>STEP①【データ貼付】!B426</f>
        <v>北見</v>
      </c>
      <c r="I427" s="4">
        <f>STEP①【データ貼付】!C426</f>
        <v>44336</v>
      </c>
      <c r="J427" s="4" t="str">
        <f>STEP①【データ貼付】!F426</f>
        <v>中田竜翔</v>
      </c>
      <c r="K427" s="47">
        <f>STEP①【データ貼付】!G426</f>
        <v>595</v>
      </c>
      <c r="L427" s="4" t="str">
        <f>STEP①【データ貼付】!H426</f>
        <v>決</v>
      </c>
      <c r="M427" s="4" t="str">
        <f>STEP①【データ貼付】!I426</f>
        <v>網走南ヶ丘高</v>
      </c>
      <c r="N427" s="4">
        <f>STEP①【データ貼付】!J426</f>
        <v>2</v>
      </c>
      <c r="O427" s="4">
        <f>STEP①【データ貼付】!K426</f>
        <v>1</v>
      </c>
    </row>
    <row r="428" spans="1:15" hidden="1" x14ac:dyDescent="0.15">
      <c r="A428" s="4">
        <v>426</v>
      </c>
      <c r="B428" s="4" t="str">
        <f t="shared" si="12"/>
        <v>高校女子やり投1</v>
      </c>
      <c r="C428" s="4" t="str">
        <f>J428&amp;COUNTIF($J$3:J428,J428)</f>
        <v>中田脩翔1</v>
      </c>
      <c r="D428" s="4" t="str">
        <f>STEP①【データ貼付】!D427&amp;STEP①【データ貼付】!E427</f>
        <v>高校女子やり投</v>
      </c>
      <c r="E428" s="48">
        <f>STEP①【データ貼付】!G427+ROW()/1000000</f>
        <v>5234.0004280000003</v>
      </c>
      <c r="F428" s="4">
        <f t="shared" si="13"/>
        <v>1</v>
      </c>
      <c r="G428" s="4" t="str">
        <f>STEP①【データ貼付】!A427</f>
        <v>全道高校</v>
      </c>
      <c r="H428" s="4" t="str">
        <f>STEP①【データ貼付】!B427</f>
        <v>室蘭</v>
      </c>
      <c r="I428" s="4">
        <f>STEP①【データ貼付】!C427</f>
        <v>44364</v>
      </c>
      <c r="J428" s="4" t="str">
        <f>STEP①【データ貼付】!F427</f>
        <v>中田脩翔</v>
      </c>
      <c r="K428" s="47">
        <f>STEP①【データ貼付】!G427</f>
        <v>5234</v>
      </c>
      <c r="L428" s="4" t="str">
        <f>STEP①【データ貼付】!H427</f>
        <v>決</v>
      </c>
      <c r="M428" s="4" t="str">
        <f>STEP①【データ貼付】!I427</f>
        <v>遠軽高</v>
      </c>
      <c r="N428" s="4">
        <f>STEP①【データ貼付】!J427</f>
        <v>3</v>
      </c>
      <c r="O428" s="4">
        <f>STEP①【データ貼付】!K427</f>
        <v>0</v>
      </c>
    </row>
    <row r="429" spans="1:15" hidden="1" x14ac:dyDescent="0.15">
      <c r="A429" s="4">
        <v>427</v>
      </c>
      <c r="B429" s="4" t="str">
        <f t="shared" si="12"/>
        <v>高校男子円盤投2</v>
      </c>
      <c r="C429" s="4" t="str">
        <f>J429&amp;COUNTIF($J$3:J429,J429)</f>
        <v>中田脩翔2</v>
      </c>
      <c r="D429" s="4" t="str">
        <f>STEP①【データ貼付】!D428&amp;STEP①【データ貼付】!E428</f>
        <v>高校男子円盤投</v>
      </c>
      <c r="E429" s="48">
        <f>STEP①【データ貼付】!G428+ROW()/1000000</f>
        <v>3184.0004290000002</v>
      </c>
      <c r="F429" s="4">
        <f t="shared" si="13"/>
        <v>2</v>
      </c>
      <c r="G429" s="4" t="str">
        <f>STEP①【データ貼付】!A428</f>
        <v>全道高校</v>
      </c>
      <c r="H429" s="4" t="str">
        <f>STEP①【データ貼付】!B428</f>
        <v>室蘭</v>
      </c>
      <c r="I429" s="4">
        <f>STEP①【データ貼付】!C428</f>
        <v>44363</v>
      </c>
      <c r="J429" s="4" t="str">
        <f>STEP①【データ貼付】!F428</f>
        <v>中田脩翔</v>
      </c>
      <c r="K429" s="47">
        <f>STEP①【データ貼付】!G428</f>
        <v>3184</v>
      </c>
      <c r="L429" s="4" t="str">
        <f>STEP①【データ貼付】!H428</f>
        <v>予</v>
      </c>
      <c r="M429" s="4" t="str">
        <f>STEP①【データ貼付】!I428</f>
        <v>遠軽高</v>
      </c>
      <c r="N429" s="4">
        <f>STEP①【データ貼付】!J428</f>
        <v>3</v>
      </c>
      <c r="O429" s="4">
        <f>STEP①【データ貼付】!K428</f>
        <v>0</v>
      </c>
    </row>
    <row r="430" spans="1:15" hidden="1" x14ac:dyDescent="0.15">
      <c r="A430" s="4">
        <v>428</v>
      </c>
      <c r="B430" s="4" t="str">
        <f t="shared" si="12"/>
        <v>中学女子砲丸投15</v>
      </c>
      <c r="C430" s="4" t="str">
        <f>J430&amp;COUNTIF($J$3:J430,J430)</f>
        <v>中島瑠菜1</v>
      </c>
      <c r="D430" s="4" t="str">
        <f>STEP①【データ貼付】!D429&amp;STEP①【データ貼付】!E429</f>
        <v>中学女子砲丸投</v>
      </c>
      <c r="E430" s="48">
        <f>STEP①【データ貼付】!G429+ROW()/1000000</f>
        <v>797.00043000000005</v>
      </c>
      <c r="F430" s="4">
        <f t="shared" si="13"/>
        <v>15</v>
      </c>
      <c r="G430" s="4" t="str">
        <f>STEP①【データ貼付】!A429</f>
        <v>選手権</v>
      </c>
      <c r="H430" s="4" t="str">
        <f>STEP①【データ貼付】!B429</f>
        <v>北見</v>
      </c>
      <c r="I430" s="4">
        <f>STEP①【データ貼付】!C429</f>
        <v>44325</v>
      </c>
      <c r="J430" s="4" t="str">
        <f>STEP①【データ貼付】!F429</f>
        <v>中島瑠菜</v>
      </c>
      <c r="K430" s="47">
        <f>STEP①【データ貼付】!G429</f>
        <v>797</v>
      </c>
      <c r="L430" s="4" t="str">
        <f>STEP①【データ貼付】!H429</f>
        <v>決</v>
      </c>
      <c r="M430" s="4" t="str">
        <f>STEP①【データ貼付】!I429</f>
        <v>北見常呂中</v>
      </c>
      <c r="N430" s="4">
        <f>STEP①【データ貼付】!J429</f>
        <v>3</v>
      </c>
      <c r="O430" s="4">
        <f>STEP①【データ貼付】!K429</f>
        <v>0</v>
      </c>
    </row>
    <row r="431" spans="1:15" hidden="1" x14ac:dyDescent="0.15">
      <c r="A431" s="4">
        <v>429</v>
      </c>
      <c r="B431" s="4" t="str">
        <f t="shared" si="12"/>
        <v>中学男子走幅跳48</v>
      </c>
      <c r="C431" s="4" t="str">
        <f>J431&amp;COUNTIF($J$3:J431,J431)</f>
        <v>中野永遠1</v>
      </c>
      <c r="D431" s="4" t="str">
        <f>STEP①【データ貼付】!D430&amp;STEP①【データ貼付】!E430</f>
        <v>中学男子走幅跳</v>
      </c>
      <c r="E431" s="48">
        <f>STEP①【データ貼付】!G430+ROW()/1000000</f>
        <v>380.00043099999999</v>
      </c>
      <c r="F431" s="4">
        <f t="shared" si="13"/>
        <v>48</v>
      </c>
      <c r="G431" s="4" t="str">
        <f>STEP①【データ貼付】!A430</f>
        <v>中学校新人</v>
      </c>
      <c r="H431" s="4" t="str">
        <f>STEP①【データ貼付】!B430</f>
        <v>北見</v>
      </c>
      <c r="I431" s="4">
        <f>STEP①【データ貼付】!C430</f>
        <v>44430</v>
      </c>
      <c r="J431" s="4" t="str">
        <f>STEP①【データ貼付】!F430</f>
        <v>中野永遠</v>
      </c>
      <c r="K431" s="47">
        <f>STEP①【データ貼付】!G430</f>
        <v>380</v>
      </c>
      <c r="L431" s="4" t="str">
        <f>STEP①【データ貼付】!H430</f>
        <v>決</v>
      </c>
      <c r="M431" s="4" t="str">
        <f>STEP①【データ貼付】!I430</f>
        <v>北見東陵中</v>
      </c>
      <c r="N431" s="4">
        <f>STEP①【データ貼付】!J430</f>
        <v>1</v>
      </c>
      <c r="O431" s="4">
        <f>STEP①【データ貼付】!K430</f>
        <v>2.6</v>
      </c>
    </row>
    <row r="432" spans="1:15" hidden="1" x14ac:dyDescent="0.15">
      <c r="A432" s="4">
        <v>430</v>
      </c>
      <c r="B432" s="4" t="str">
        <f t="shared" si="12"/>
        <v>中学男子ｼﾞｬﾍﾞﾘｯｸｽﾛｰ22</v>
      </c>
      <c r="C432" s="4" t="str">
        <f>J432&amp;COUNTIF($J$3:J432,J432)</f>
        <v>中野航成1</v>
      </c>
      <c r="D432" s="4" t="str">
        <f>STEP①【データ貼付】!D431&amp;STEP①【データ貼付】!E431</f>
        <v>中学男子ｼﾞｬﾍﾞﾘｯｸｽﾛｰ</v>
      </c>
      <c r="E432" s="48">
        <f>STEP①【データ貼付】!G431+ROW()/1000000</f>
        <v>2190.0004319999998</v>
      </c>
      <c r="F432" s="4">
        <f t="shared" si="13"/>
        <v>22</v>
      </c>
      <c r="G432" s="4" t="str">
        <f>STEP①【データ貼付】!A431</f>
        <v>通信陸上</v>
      </c>
      <c r="H432" s="4" t="str">
        <f>STEP①【データ貼付】!B431</f>
        <v>網走</v>
      </c>
      <c r="I432" s="4">
        <f>STEP①【データ貼付】!C431</f>
        <v>44374</v>
      </c>
      <c r="J432" s="4" t="str">
        <f>STEP①【データ貼付】!F431</f>
        <v>中野航成</v>
      </c>
      <c r="K432" s="47">
        <f>STEP①【データ貼付】!G431</f>
        <v>2190</v>
      </c>
      <c r="L432" s="4" t="str">
        <f>STEP①【データ貼付】!H431</f>
        <v>決</v>
      </c>
      <c r="M432" s="4" t="str">
        <f>STEP①【データ貼付】!I431</f>
        <v>大空女満別中</v>
      </c>
      <c r="N432" s="4">
        <f>STEP①【データ貼付】!J431</f>
        <v>1</v>
      </c>
      <c r="O432" s="4">
        <f>STEP①【データ貼付】!K431</f>
        <v>0</v>
      </c>
    </row>
    <row r="433" spans="1:15" hidden="1" x14ac:dyDescent="0.15">
      <c r="A433" s="4">
        <v>431</v>
      </c>
      <c r="B433" s="4" t="str">
        <f t="shared" si="12"/>
        <v>中学男子砲丸投36</v>
      </c>
      <c r="C433" s="4" t="str">
        <f>J433&amp;COUNTIF($J$3:J433,J433)</f>
        <v>中野航成2</v>
      </c>
      <c r="D433" s="4" t="str">
        <f>STEP①【データ貼付】!D432&amp;STEP①【データ貼付】!E432</f>
        <v>中学男子砲丸投</v>
      </c>
      <c r="E433" s="48">
        <f>STEP①【データ貼付】!G432+ROW()/1000000</f>
        <v>562.00043300000004</v>
      </c>
      <c r="F433" s="4">
        <f t="shared" si="13"/>
        <v>36</v>
      </c>
      <c r="G433" s="4" t="str">
        <f>STEP①【データ貼付】!A432</f>
        <v>中体連</v>
      </c>
      <c r="H433" s="4" t="str">
        <f>STEP①【データ貼付】!B432</f>
        <v>北見</v>
      </c>
      <c r="I433" s="4">
        <f>STEP①【データ貼付】!C432</f>
        <v>44359</v>
      </c>
      <c r="J433" s="4" t="str">
        <f>STEP①【データ貼付】!F432</f>
        <v>中野航成</v>
      </c>
      <c r="K433" s="47">
        <f>STEP①【データ貼付】!G432</f>
        <v>562</v>
      </c>
      <c r="L433" s="4" t="str">
        <f>STEP①【データ貼付】!H432</f>
        <v>決</v>
      </c>
      <c r="M433" s="4" t="str">
        <f>STEP①【データ貼付】!I432</f>
        <v>大空女満別中</v>
      </c>
      <c r="N433" s="4">
        <f>STEP①【データ貼付】!J432</f>
        <v>1</v>
      </c>
      <c r="O433" s="4">
        <f>STEP①【データ貼付】!K432</f>
        <v>0</v>
      </c>
    </row>
    <row r="434" spans="1:15" hidden="1" x14ac:dyDescent="0.15">
      <c r="A434" s="4">
        <v>432</v>
      </c>
      <c r="B434" s="4" t="str">
        <f t="shared" si="12"/>
        <v>高校男子円盤投14</v>
      </c>
      <c r="C434" s="4" t="str">
        <f>J434&amp;COUNTIF($J$3:J434,J434)</f>
        <v>仲野蓮1</v>
      </c>
      <c r="D434" s="4" t="str">
        <f>STEP①【データ貼付】!D433&amp;STEP①【データ貼付】!E433</f>
        <v>高校男子円盤投</v>
      </c>
      <c r="E434" s="48">
        <f>STEP①【データ貼付】!G433+ROW()/1000000</f>
        <v>2605.000434</v>
      </c>
      <c r="F434" s="4">
        <f t="shared" si="13"/>
        <v>14</v>
      </c>
      <c r="G434" s="4" t="str">
        <f>STEP①【データ貼付】!A433</f>
        <v>記録会第２戦</v>
      </c>
      <c r="H434" s="4" t="str">
        <f>STEP①【データ貼付】!B433</f>
        <v>網走</v>
      </c>
      <c r="I434" s="4">
        <f>STEP①【データ貼付】!C433</f>
        <v>44399</v>
      </c>
      <c r="J434" s="4" t="str">
        <f>STEP①【データ貼付】!F433</f>
        <v>仲野蓮</v>
      </c>
      <c r="K434" s="47">
        <f>STEP①【データ貼付】!G433</f>
        <v>2605</v>
      </c>
      <c r="L434" s="4" t="str">
        <f>STEP①【データ貼付】!H433</f>
        <v>決</v>
      </c>
      <c r="M434" s="4" t="str">
        <f>STEP①【データ貼付】!I433</f>
        <v>遠軽高</v>
      </c>
      <c r="N434" s="4">
        <f>STEP①【データ貼付】!J433</f>
        <v>2</v>
      </c>
      <c r="O434" s="4">
        <f>STEP①【データ貼付】!K433</f>
        <v>0</v>
      </c>
    </row>
    <row r="435" spans="1:15" hidden="1" x14ac:dyDescent="0.15">
      <c r="A435" s="4">
        <v>433</v>
      </c>
      <c r="B435" s="4" t="str">
        <f t="shared" si="12"/>
        <v>高校女子走幅跳24</v>
      </c>
      <c r="C435" s="4" t="str">
        <f>J435&amp;COUNTIF($J$3:J435,J435)</f>
        <v>張間琴乃1</v>
      </c>
      <c r="D435" s="4" t="str">
        <f>STEP①【データ貼付】!D434&amp;STEP①【データ貼付】!E434</f>
        <v>高校女子走幅跳</v>
      </c>
      <c r="E435" s="48">
        <f>STEP①【データ貼付】!G434+ROW()/1000000</f>
        <v>332.00043499999998</v>
      </c>
      <c r="F435" s="4">
        <f t="shared" si="13"/>
        <v>24</v>
      </c>
      <c r="G435" s="4" t="str">
        <f>STEP①【データ貼付】!A434</f>
        <v>記録会第３戦</v>
      </c>
      <c r="H435" s="4" t="str">
        <f>STEP①【データ貼付】!B434</f>
        <v>北見</v>
      </c>
      <c r="I435" s="4">
        <f>STEP①【データ貼付】!C434</f>
        <v>44417</v>
      </c>
      <c r="J435" s="4" t="str">
        <f>STEP①【データ貼付】!F434</f>
        <v>張間琴乃</v>
      </c>
      <c r="K435" s="47">
        <f>STEP①【データ貼付】!G434</f>
        <v>332</v>
      </c>
      <c r="L435" s="4" t="str">
        <f>STEP①【データ貼付】!H434</f>
        <v>決</v>
      </c>
      <c r="M435" s="4" t="str">
        <f>STEP①【データ貼付】!I434</f>
        <v>紋別高</v>
      </c>
      <c r="N435" s="4">
        <f>STEP①【データ貼付】!J434</f>
        <v>1</v>
      </c>
      <c r="O435" s="4">
        <f>STEP①【データ貼付】!K434</f>
        <v>0.3</v>
      </c>
    </row>
    <row r="436" spans="1:15" hidden="1" x14ac:dyDescent="0.15">
      <c r="A436" s="4">
        <v>434</v>
      </c>
      <c r="B436" s="4" t="str">
        <f t="shared" si="12"/>
        <v>高校男子円盤投11</v>
      </c>
      <c r="C436" s="4" t="str">
        <f>J436&amp;COUNTIF($J$3:J436,J436)</f>
        <v>長廻湧丞1</v>
      </c>
      <c r="D436" s="4" t="str">
        <f>STEP①【データ貼付】!D435&amp;STEP①【データ貼付】!E435</f>
        <v>高校男子円盤投</v>
      </c>
      <c r="E436" s="48">
        <f>STEP①【データ貼付】!G435+ROW()/1000000</f>
        <v>2678.0004359999998</v>
      </c>
      <c r="F436" s="4">
        <f t="shared" si="13"/>
        <v>11</v>
      </c>
      <c r="G436" s="4" t="str">
        <f>STEP①【データ貼付】!A435</f>
        <v>高体連ｵﾎｰﾂｸ支部</v>
      </c>
      <c r="H436" s="4" t="str">
        <f>STEP①【データ貼付】!B435</f>
        <v>北見</v>
      </c>
      <c r="I436" s="4">
        <f>STEP①【データ貼付】!C435</f>
        <v>44337</v>
      </c>
      <c r="J436" s="4" t="str">
        <f>STEP①【データ貼付】!F435</f>
        <v>長廻湧丞</v>
      </c>
      <c r="K436" s="47">
        <f>STEP①【データ貼付】!G435</f>
        <v>2678</v>
      </c>
      <c r="L436" s="4" t="str">
        <f>STEP①【データ貼付】!H435</f>
        <v>決</v>
      </c>
      <c r="M436" s="4" t="str">
        <f>STEP①【データ貼付】!I435</f>
        <v>清里高</v>
      </c>
      <c r="N436" s="4">
        <f>STEP①【データ貼付】!J435</f>
        <v>3</v>
      </c>
      <c r="O436" s="4">
        <f>STEP①【データ貼付】!K435</f>
        <v>0</v>
      </c>
    </row>
    <row r="437" spans="1:15" hidden="1" x14ac:dyDescent="0.15">
      <c r="A437" s="4">
        <v>435</v>
      </c>
      <c r="B437" s="4" t="str">
        <f t="shared" si="12"/>
        <v>高校男子砲丸投12</v>
      </c>
      <c r="C437" s="4" t="str">
        <f>J437&amp;COUNTIF($J$3:J437,J437)</f>
        <v>長廻湧丞2</v>
      </c>
      <c r="D437" s="4" t="str">
        <f>STEP①【データ貼付】!D436&amp;STEP①【データ貼付】!E436</f>
        <v>高校男子砲丸投</v>
      </c>
      <c r="E437" s="48">
        <f>STEP①【データ貼付】!G436+ROW()/1000000</f>
        <v>965.00043700000003</v>
      </c>
      <c r="F437" s="4">
        <f t="shared" si="13"/>
        <v>12</v>
      </c>
      <c r="G437" s="4" t="str">
        <f>STEP①【データ貼付】!A436</f>
        <v>高体連ｵﾎｰﾂｸ支部</v>
      </c>
      <c r="H437" s="4" t="str">
        <f>STEP①【データ貼付】!B436</f>
        <v>北見</v>
      </c>
      <c r="I437" s="4">
        <f>STEP①【データ貼付】!C436</f>
        <v>44338</v>
      </c>
      <c r="J437" s="4" t="str">
        <f>STEP①【データ貼付】!F436</f>
        <v>長廻湧丞</v>
      </c>
      <c r="K437" s="47">
        <f>STEP①【データ貼付】!G436</f>
        <v>965</v>
      </c>
      <c r="L437" s="4" t="str">
        <f>STEP①【データ貼付】!H436</f>
        <v>決</v>
      </c>
      <c r="M437" s="4" t="str">
        <f>STEP①【データ貼付】!I436</f>
        <v>清里高</v>
      </c>
      <c r="N437" s="4">
        <f>STEP①【データ貼付】!J436</f>
        <v>3</v>
      </c>
      <c r="O437" s="4">
        <f>STEP①【データ貼付】!K436</f>
        <v>0</v>
      </c>
    </row>
    <row r="438" spans="1:15" hidden="1" x14ac:dyDescent="0.15">
      <c r="A438" s="4">
        <v>436</v>
      </c>
      <c r="B438" s="4" t="str">
        <f t="shared" si="12"/>
        <v>中学女子砲丸投5</v>
      </c>
      <c r="C438" s="4" t="str">
        <f>J438&amp;COUNTIF($J$3:J438,J438)</f>
        <v>長見静留1</v>
      </c>
      <c r="D438" s="4" t="str">
        <f>STEP①【データ貼付】!D437&amp;STEP①【データ貼付】!E437</f>
        <v>中学女子砲丸投</v>
      </c>
      <c r="E438" s="48">
        <f>STEP①【データ貼付】!G437+ROW()/1000000</f>
        <v>977.00043800000003</v>
      </c>
      <c r="F438" s="4">
        <f t="shared" si="13"/>
        <v>5</v>
      </c>
      <c r="G438" s="4" t="str">
        <f>STEP①【データ貼付】!A437</f>
        <v>通信陸上</v>
      </c>
      <c r="H438" s="4" t="str">
        <f>STEP①【データ貼付】!B437</f>
        <v>網走</v>
      </c>
      <c r="I438" s="4">
        <f>STEP①【データ貼付】!C437</f>
        <v>44374</v>
      </c>
      <c r="J438" s="4" t="str">
        <f>STEP①【データ貼付】!F437</f>
        <v>長見静留</v>
      </c>
      <c r="K438" s="47">
        <f>STEP①【データ貼付】!G437</f>
        <v>977</v>
      </c>
      <c r="L438" s="4" t="str">
        <f>STEP①【データ貼付】!H437</f>
        <v>決</v>
      </c>
      <c r="M438" s="4" t="str">
        <f>STEP①【データ貼付】!I437</f>
        <v>大空東藻琴中</v>
      </c>
      <c r="N438" s="4">
        <f>STEP①【データ貼付】!J437</f>
        <v>3</v>
      </c>
      <c r="O438" s="4">
        <f>STEP①【データ貼付】!K437</f>
        <v>0</v>
      </c>
    </row>
    <row r="439" spans="1:15" hidden="1" x14ac:dyDescent="0.15">
      <c r="A439" s="4">
        <v>437</v>
      </c>
      <c r="B439" s="4" t="str">
        <f t="shared" si="12"/>
        <v>一般男子円盤投1</v>
      </c>
      <c r="C439" s="4" t="str">
        <f>J439&amp;COUNTIF($J$3:J439,J439)</f>
        <v>長谷川楓1</v>
      </c>
      <c r="D439" s="4" t="str">
        <f>STEP①【データ貼付】!D438&amp;STEP①【データ貼付】!E438</f>
        <v>一般男子円盤投</v>
      </c>
      <c r="E439" s="48">
        <f>STEP①【データ貼付】!G438+ROW()/1000000</f>
        <v>3936.0004389999999</v>
      </c>
      <c r="F439" s="4">
        <f t="shared" si="13"/>
        <v>1</v>
      </c>
      <c r="G439" s="4" t="str">
        <f>STEP①【データ貼付】!A438</f>
        <v>北海道選手権</v>
      </c>
      <c r="H439" s="4" t="str">
        <f>STEP①【データ貼付】!B438</f>
        <v>釧路</v>
      </c>
      <c r="I439" s="4">
        <f>STEP①【データ貼付】!C438</f>
        <v>44430</v>
      </c>
      <c r="J439" s="4" t="str">
        <f>STEP①【データ貼付】!F438</f>
        <v>長谷川楓</v>
      </c>
      <c r="K439" s="47">
        <f>STEP①【データ貼付】!G438</f>
        <v>3936</v>
      </c>
      <c r="L439" s="4" t="str">
        <f>STEP①【データ貼付】!H438</f>
        <v>決</v>
      </c>
      <c r="M439" s="4" t="str">
        <f>STEP①【データ貼付】!I438</f>
        <v>札大ＡＣ</v>
      </c>
      <c r="N439" s="4">
        <f>STEP①【データ貼付】!J438</f>
        <v>0</v>
      </c>
      <c r="O439" s="4">
        <f>STEP①【データ貼付】!K438</f>
        <v>0</v>
      </c>
    </row>
    <row r="440" spans="1:15" hidden="1" x14ac:dyDescent="0.15">
      <c r="A440" s="4">
        <v>438</v>
      </c>
      <c r="B440" s="4" t="str">
        <f t="shared" si="12"/>
        <v>一般男子三段跳2</v>
      </c>
      <c r="C440" s="4" t="str">
        <f>J440&amp;COUNTIF($J$3:J440,J440)</f>
        <v>長野蒼人1</v>
      </c>
      <c r="D440" s="4" t="str">
        <f>STEP①【データ貼付】!D439&amp;STEP①【データ貼付】!E439</f>
        <v>一般男子三段跳</v>
      </c>
      <c r="E440" s="48">
        <f>STEP①【データ貼付】!G439+ROW()/1000000</f>
        <v>1250.00044</v>
      </c>
      <c r="F440" s="4">
        <f t="shared" si="13"/>
        <v>2</v>
      </c>
      <c r="G440" s="4" t="str">
        <f>STEP①【データ貼付】!A439</f>
        <v>記録会第２戦</v>
      </c>
      <c r="H440" s="4" t="str">
        <f>STEP①【データ貼付】!B439</f>
        <v>網走</v>
      </c>
      <c r="I440" s="4">
        <f>STEP①【データ貼付】!C439</f>
        <v>44399</v>
      </c>
      <c r="J440" s="4" t="str">
        <f>STEP①【データ貼付】!F439</f>
        <v>長野蒼人</v>
      </c>
      <c r="K440" s="47">
        <f>STEP①【データ貼付】!G439</f>
        <v>1250</v>
      </c>
      <c r="L440" s="4" t="str">
        <f>STEP①【データ貼付】!H439</f>
        <v>決</v>
      </c>
      <c r="M440" s="4" t="str">
        <f>STEP①【データ貼付】!I439</f>
        <v>北翔大</v>
      </c>
      <c r="N440" s="4" t="str">
        <f>STEP①【データ貼付】!J439</f>
        <v>般</v>
      </c>
      <c r="O440" s="4">
        <f>STEP①【データ貼付】!K439</f>
        <v>1.2</v>
      </c>
    </row>
    <row r="441" spans="1:15" hidden="1" x14ac:dyDescent="0.15">
      <c r="A441" s="4">
        <v>439</v>
      </c>
      <c r="B441" s="4" t="str">
        <f t="shared" si="12"/>
        <v>一般男子走幅跳5</v>
      </c>
      <c r="C441" s="4" t="str">
        <f>J441&amp;COUNTIF($J$3:J441,J441)</f>
        <v>長野蒼人2</v>
      </c>
      <c r="D441" s="4" t="str">
        <f>STEP①【データ貼付】!D440&amp;STEP①【データ貼付】!E440</f>
        <v>一般男子走幅跳</v>
      </c>
      <c r="E441" s="48">
        <f>STEP①【データ貼付】!G440+ROW()/1000000</f>
        <v>613.00044100000002</v>
      </c>
      <c r="F441" s="4">
        <f t="shared" si="13"/>
        <v>5</v>
      </c>
      <c r="G441" s="4" t="str">
        <f>STEP①【データ貼付】!A440</f>
        <v>記録会第３戦</v>
      </c>
      <c r="H441" s="4" t="str">
        <f>STEP①【データ貼付】!B440</f>
        <v>北見</v>
      </c>
      <c r="I441" s="4">
        <f>STEP①【データ貼付】!C440</f>
        <v>44417</v>
      </c>
      <c r="J441" s="4" t="str">
        <f>STEP①【データ貼付】!F440</f>
        <v>長野蒼人</v>
      </c>
      <c r="K441" s="47">
        <f>STEP①【データ貼付】!G440</f>
        <v>613</v>
      </c>
      <c r="L441" s="4" t="str">
        <f>STEP①【データ貼付】!H440</f>
        <v>決</v>
      </c>
      <c r="M441" s="4" t="str">
        <f>STEP①【データ貼付】!I440</f>
        <v>北翔大</v>
      </c>
      <c r="N441" s="4" t="str">
        <f>STEP①【データ貼付】!J440</f>
        <v>般</v>
      </c>
      <c r="O441" s="4">
        <f>STEP①【データ貼付】!K440</f>
        <v>0.9</v>
      </c>
    </row>
    <row r="442" spans="1:15" hidden="1" x14ac:dyDescent="0.15">
      <c r="A442" s="4">
        <v>440</v>
      </c>
      <c r="B442" s="4" t="str">
        <f t="shared" si="12"/>
        <v>中学女子ｼﾞｬﾍﾞﾘｯｸｽﾛｰ13</v>
      </c>
      <c r="C442" s="4" t="str">
        <f>J442&amp;COUNTIF($J$3:J442,J442)</f>
        <v>長野妃奈1</v>
      </c>
      <c r="D442" s="4" t="str">
        <f>STEP①【データ貼付】!D441&amp;STEP①【データ貼付】!E441</f>
        <v>中学女子ｼﾞｬﾍﾞﾘｯｸｽﾛｰ</v>
      </c>
      <c r="E442" s="48">
        <f>STEP①【データ貼付】!G441+ROW()/1000000</f>
        <v>1883.000442</v>
      </c>
      <c r="F442" s="4">
        <f t="shared" si="13"/>
        <v>13</v>
      </c>
      <c r="G442" s="4" t="str">
        <f>STEP①【データ貼付】!A441</f>
        <v>中学校新人</v>
      </c>
      <c r="H442" s="4" t="str">
        <f>STEP①【データ貼付】!B441</f>
        <v>北見</v>
      </c>
      <c r="I442" s="4">
        <f>STEP①【データ貼付】!C441</f>
        <v>44430</v>
      </c>
      <c r="J442" s="4" t="str">
        <f>STEP①【データ貼付】!F441</f>
        <v>長野妃奈</v>
      </c>
      <c r="K442" s="47">
        <f>STEP①【データ貼付】!G441</f>
        <v>1883</v>
      </c>
      <c r="L442" s="4" t="str">
        <f>STEP①【データ貼付】!H441</f>
        <v>決</v>
      </c>
      <c r="M442" s="4" t="str">
        <f>STEP①【データ貼付】!I441</f>
        <v>北見南中</v>
      </c>
      <c r="N442" s="4">
        <f>STEP①【データ貼付】!J441</f>
        <v>1</v>
      </c>
      <c r="O442" s="4">
        <f>STEP①【データ貼付】!K441</f>
        <v>0</v>
      </c>
    </row>
    <row r="443" spans="1:15" hidden="1" x14ac:dyDescent="0.15">
      <c r="A443" s="4">
        <v>441</v>
      </c>
      <c r="B443" s="4" t="str">
        <f t="shared" si="12"/>
        <v>高校女子三段跳3</v>
      </c>
      <c r="C443" s="4" t="str">
        <f>J443&amp;COUNTIF($J$3:J443,J443)</f>
        <v>長野萌果1</v>
      </c>
      <c r="D443" s="4" t="str">
        <f>STEP①【データ貼付】!D442&amp;STEP①【データ貼付】!E442</f>
        <v>高校女子三段跳</v>
      </c>
      <c r="E443" s="48">
        <f>STEP①【データ貼付】!G442+ROW()/1000000</f>
        <v>1084.0004429999999</v>
      </c>
      <c r="F443" s="4">
        <f t="shared" si="13"/>
        <v>3</v>
      </c>
      <c r="G443" s="4" t="str">
        <f>STEP①【データ貼付】!A442</f>
        <v>高体連ｵﾎｰﾂｸ支部</v>
      </c>
      <c r="H443" s="4" t="str">
        <f>STEP①【データ貼付】!B442</f>
        <v>北見</v>
      </c>
      <c r="I443" s="4">
        <f>STEP①【データ貼付】!C442</f>
        <v>44338</v>
      </c>
      <c r="J443" s="4" t="str">
        <f>STEP①【データ貼付】!F442</f>
        <v>長野萌果</v>
      </c>
      <c r="K443" s="47">
        <f>STEP①【データ貼付】!G442</f>
        <v>1084</v>
      </c>
      <c r="L443" s="4" t="str">
        <f>STEP①【データ貼付】!H442</f>
        <v>決</v>
      </c>
      <c r="M443" s="4" t="str">
        <f>STEP①【データ貼付】!I442</f>
        <v>北見商業高</v>
      </c>
      <c r="N443" s="4">
        <f>STEP①【データ貼付】!J442</f>
        <v>1</v>
      </c>
      <c r="O443" s="4">
        <f>STEP①【データ貼付】!K442</f>
        <v>0.8</v>
      </c>
    </row>
    <row r="444" spans="1:15" hidden="1" x14ac:dyDescent="0.15">
      <c r="A444" s="4">
        <v>442</v>
      </c>
      <c r="B444" s="4" t="str">
        <f t="shared" si="12"/>
        <v>高校女子走幅跳2</v>
      </c>
      <c r="C444" s="4" t="str">
        <f>J444&amp;COUNTIF($J$3:J444,J444)</f>
        <v>長野萌果2</v>
      </c>
      <c r="D444" s="4" t="str">
        <f>STEP①【データ貼付】!D443&amp;STEP①【データ貼付】!E443</f>
        <v>高校女子走幅跳</v>
      </c>
      <c r="E444" s="48">
        <f>STEP①【データ貼付】!G443+ROW()/1000000</f>
        <v>534.00044400000002</v>
      </c>
      <c r="F444" s="4">
        <f t="shared" si="13"/>
        <v>2</v>
      </c>
      <c r="G444" s="4" t="str">
        <f>STEP①【データ貼付】!A443</f>
        <v>高体連ｵﾎｰﾂｸ支部</v>
      </c>
      <c r="H444" s="4" t="str">
        <f>STEP①【データ貼付】!B443</f>
        <v>網走</v>
      </c>
      <c r="I444" s="4">
        <f>STEP①【データ貼付】!C443</f>
        <v>44428</v>
      </c>
      <c r="J444" s="4" t="str">
        <f>STEP①【データ貼付】!F443</f>
        <v>長野萌果</v>
      </c>
      <c r="K444" s="47">
        <f>STEP①【データ貼付】!G443</f>
        <v>534</v>
      </c>
      <c r="L444" s="4" t="str">
        <f>STEP①【データ貼付】!H443</f>
        <v>決</v>
      </c>
      <c r="M444" s="4" t="str">
        <f>STEP①【データ貼付】!I443</f>
        <v>北見商業高</v>
      </c>
      <c r="N444" s="4">
        <f>STEP①【データ貼付】!J443</f>
        <v>1</v>
      </c>
      <c r="O444" s="4">
        <f>STEP①【データ貼付】!K443</f>
        <v>1.3</v>
      </c>
    </row>
    <row r="445" spans="1:15" hidden="1" x14ac:dyDescent="0.15">
      <c r="A445" s="4">
        <v>443</v>
      </c>
      <c r="B445" s="4" t="str">
        <f t="shared" si="12"/>
        <v>高校女子ハンマー投7</v>
      </c>
      <c r="C445" s="4" t="str">
        <f>J445&amp;COUNTIF($J$3:J445,J445)</f>
        <v>津田美咲1</v>
      </c>
      <c r="D445" s="4" t="str">
        <f>STEP①【データ貼付】!D444&amp;STEP①【データ貼付】!E444</f>
        <v>高校女子ハンマー投</v>
      </c>
      <c r="E445" s="48">
        <f>STEP①【データ貼付】!G444+ROW()/1000000</f>
        <v>1917.0004449999999</v>
      </c>
      <c r="F445" s="4">
        <f t="shared" si="13"/>
        <v>7</v>
      </c>
      <c r="G445" s="4" t="str">
        <f>STEP①【データ貼付】!A444</f>
        <v>高体連ｵﾎｰﾂｸ支部</v>
      </c>
      <c r="H445" s="4" t="str">
        <f>STEP①【データ貼付】!B444</f>
        <v>北見</v>
      </c>
      <c r="I445" s="4">
        <f>STEP①【データ貼付】!C444</f>
        <v>44336</v>
      </c>
      <c r="J445" s="4" t="str">
        <f>STEP①【データ貼付】!F444</f>
        <v>津田美咲</v>
      </c>
      <c r="K445" s="47">
        <f>STEP①【データ貼付】!G444</f>
        <v>1917</v>
      </c>
      <c r="L445" s="4" t="str">
        <f>STEP①【データ貼付】!H444</f>
        <v>決</v>
      </c>
      <c r="M445" s="4" t="str">
        <f>STEP①【データ貼付】!I444</f>
        <v>遠軽高</v>
      </c>
      <c r="N445" s="4">
        <f>STEP①【データ貼付】!J444</f>
        <v>2</v>
      </c>
      <c r="O445" s="4">
        <f>STEP①【データ貼付】!K444</f>
        <v>0</v>
      </c>
    </row>
    <row r="446" spans="1:15" hidden="1" x14ac:dyDescent="0.15">
      <c r="A446" s="4">
        <v>444</v>
      </c>
      <c r="B446" s="4" t="str">
        <f t="shared" si="12"/>
        <v>高校女子やり投12</v>
      </c>
      <c r="C446" s="4" t="str">
        <f>J446&amp;COUNTIF($J$3:J446,J446)</f>
        <v>津田美咲2</v>
      </c>
      <c r="D446" s="4" t="str">
        <f>STEP①【データ貼付】!D445&amp;STEP①【データ貼付】!E445</f>
        <v>高校女子やり投</v>
      </c>
      <c r="E446" s="48">
        <f>STEP①【データ貼付】!G445+ROW()/1000000</f>
        <v>1891.000446</v>
      </c>
      <c r="F446" s="4">
        <f t="shared" si="13"/>
        <v>12</v>
      </c>
      <c r="G446" s="4" t="str">
        <f>STEP①【データ貼付】!A445</f>
        <v>記録会第２戦</v>
      </c>
      <c r="H446" s="4" t="str">
        <f>STEP①【データ貼付】!B445</f>
        <v>網走</v>
      </c>
      <c r="I446" s="4">
        <f>STEP①【データ貼付】!C445</f>
        <v>44399</v>
      </c>
      <c r="J446" s="4" t="str">
        <f>STEP①【データ貼付】!F445</f>
        <v>津田美咲</v>
      </c>
      <c r="K446" s="47">
        <f>STEP①【データ貼付】!G445</f>
        <v>1891</v>
      </c>
      <c r="L446" s="4" t="str">
        <f>STEP①【データ貼付】!H445</f>
        <v>決</v>
      </c>
      <c r="M446" s="4" t="str">
        <f>STEP①【データ貼付】!I445</f>
        <v>遠軽高</v>
      </c>
      <c r="N446" s="4">
        <f>STEP①【データ貼付】!J445</f>
        <v>2</v>
      </c>
      <c r="O446" s="4">
        <f>STEP①【データ貼付】!K445</f>
        <v>0</v>
      </c>
    </row>
    <row r="447" spans="1:15" hidden="1" x14ac:dyDescent="0.15">
      <c r="A447" s="4">
        <v>445</v>
      </c>
      <c r="B447" s="4" t="str">
        <f t="shared" si="12"/>
        <v>高校女子円盤投9</v>
      </c>
      <c r="C447" s="4" t="str">
        <f>J447&amp;COUNTIF($J$3:J447,J447)</f>
        <v>津田美咲3</v>
      </c>
      <c r="D447" s="4" t="str">
        <f>STEP①【データ貼付】!D446&amp;STEP①【データ貼付】!E446</f>
        <v>高校女子円盤投</v>
      </c>
      <c r="E447" s="48">
        <f>STEP①【データ貼付】!G446+ROW()/1000000</f>
        <v>2147.0004469999999</v>
      </c>
      <c r="F447" s="4">
        <f t="shared" si="13"/>
        <v>9</v>
      </c>
      <c r="G447" s="4" t="str">
        <f>STEP①【データ貼付】!A446</f>
        <v>高体連ｵﾎｰﾂｸ新人</v>
      </c>
      <c r="H447" s="4" t="str">
        <f>STEP①【データ貼付】!B446</f>
        <v>網走</v>
      </c>
      <c r="I447" s="4">
        <f>STEP①【データ貼付】!C446</f>
        <v>44429</v>
      </c>
      <c r="J447" s="4" t="str">
        <f>STEP①【データ貼付】!F446</f>
        <v>津田美咲</v>
      </c>
      <c r="K447" s="47">
        <f>STEP①【データ貼付】!G446</f>
        <v>2147</v>
      </c>
      <c r="L447" s="4" t="str">
        <f>STEP①【データ貼付】!H446</f>
        <v>決</v>
      </c>
      <c r="M447" s="4" t="str">
        <f>STEP①【データ貼付】!I446</f>
        <v>遠軽高</v>
      </c>
      <c r="N447" s="4">
        <f>STEP①【データ貼付】!J446</f>
        <v>2</v>
      </c>
      <c r="O447" s="4">
        <f>STEP①【データ貼付】!K446</f>
        <v>0</v>
      </c>
    </row>
    <row r="448" spans="1:15" hidden="1" x14ac:dyDescent="0.15">
      <c r="A448" s="4">
        <v>446</v>
      </c>
      <c r="B448" s="4" t="str">
        <f t="shared" si="12"/>
        <v>中学女子走幅跳21</v>
      </c>
      <c r="C448" s="4" t="str">
        <f>J448&amp;COUNTIF($J$3:J448,J448)</f>
        <v>塚本陽菜1</v>
      </c>
      <c r="D448" s="4" t="str">
        <f>STEP①【データ貼付】!D447&amp;STEP①【データ貼付】!E447</f>
        <v>中学女子走幅跳</v>
      </c>
      <c r="E448" s="48">
        <f>STEP①【データ貼付】!G447+ROW()/1000000</f>
        <v>368.00044800000001</v>
      </c>
      <c r="F448" s="4">
        <f t="shared" si="13"/>
        <v>21</v>
      </c>
      <c r="G448" s="4" t="str">
        <f>STEP①【データ貼付】!A447</f>
        <v>選手権</v>
      </c>
      <c r="H448" s="4" t="str">
        <f>STEP①【データ貼付】!B447</f>
        <v>北見</v>
      </c>
      <c r="I448" s="4">
        <f>STEP①【データ貼付】!C447</f>
        <v>44324</v>
      </c>
      <c r="J448" s="4" t="str">
        <f>STEP①【データ貼付】!F447</f>
        <v>塚本陽菜</v>
      </c>
      <c r="K448" s="47">
        <f>STEP①【データ貼付】!G447</f>
        <v>368</v>
      </c>
      <c r="L448" s="4" t="str">
        <f>STEP①【データ貼付】!H447</f>
        <v>決</v>
      </c>
      <c r="M448" s="4" t="str">
        <f>STEP①【データ貼付】!I447</f>
        <v>北見小泉中</v>
      </c>
      <c r="N448" s="4">
        <f>STEP①【データ貼付】!J447</f>
        <v>2</v>
      </c>
      <c r="O448" s="4">
        <f>STEP①【データ貼付】!K447</f>
        <v>1</v>
      </c>
    </row>
    <row r="449" spans="1:15" hidden="1" x14ac:dyDescent="0.15">
      <c r="A449" s="4">
        <v>447</v>
      </c>
      <c r="B449" s="4" t="str">
        <f t="shared" si="12"/>
        <v>小学男子走幅跳14</v>
      </c>
      <c r="C449" s="4" t="str">
        <f>J449&amp;COUNTIF($J$3:J449,J449)</f>
        <v>田村樹1</v>
      </c>
      <c r="D449" s="4" t="str">
        <f>STEP①【データ貼付】!D448&amp;STEP①【データ貼付】!E448</f>
        <v>小学男子走幅跳</v>
      </c>
      <c r="E449" s="48">
        <f>STEP①【データ貼付】!G448+ROW()/1000000</f>
        <v>307.000449</v>
      </c>
      <c r="F449" s="4">
        <f t="shared" si="13"/>
        <v>14</v>
      </c>
      <c r="G449" s="4" t="str">
        <f>STEP①【データ貼付】!A448</f>
        <v>美幌記録会</v>
      </c>
      <c r="H449" s="4" t="str">
        <f>STEP①【データ貼付】!B448</f>
        <v>美幌</v>
      </c>
      <c r="I449" s="4">
        <f>STEP①【データ貼付】!C448</f>
        <v>44472</v>
      </c>
      <c r="J449" s="4" t="str">
        <f>STEP①【データ貼付】!F448</f>
        <v>田村樹</v>
      </c>
      <c r="K449" s="47">
        <f>STEP①【データ貼付】!G448</f>
        <v>307</v>
      </c>
      <c r="L449" s="4" t="str">
        <f>STEP①【データ貼付】!H448</f>
        <v>決</v>
      </c>
      <c r="M449" s="4" t="str">
        <f>STEP①【データ貼付】!I448</f>
        <v>ｵﾎｰﾂｸｷｯｽﾞ</v>
      </c>
      <c r="N449" s="4">
        <f>STEP①【データ貼付】!J448</f>
        <v>6</v>
      </c>
      <c r="O449" s="4">
        <f>STEP①【データ貼付】!K448</f>
        <v>0</v>
      </c>
    </row>
    <row r="450" spans="1:15" hidden="1" x14ac:dyDescent="0.15">
      <c r="A450" s="4">
        <v>448</v>
      </c>
      <c r="B450" s="4" t="str">
        <f t="shared" si="12"/>
        <v>中学女子ｼﾞｬﾍﾞﾘｯｸｽﾛｰ1</v>
      </c>
      <c r="C450" s="4" t="str">
        <f>J450&amp;COUNTIF($J$3:J450,J450)</f>
        <v>田村優羽1</v>
      </c>
      <c r="D450" s="4" t="str">
        <f>STEP①【データ貼付】!D449&amp;STEP①【データ貼付】!E449</f>
        <v>中学女子ｼﾞｬﾍﾞﾘｯｸｽﾛｰ</v>
      </c>
      <c r="E450" s="48">
        <f>STEP①【データ貼付】!G449+ROW()/1000000</f>
        <v>3789.00045</v>
      </c>
      <c r="F450" s="4">
        <f t="shared" si="13"/>
        <v>1</v>
      </c>
      <c r="G450" s="4" t="str">
        <f>STEP①【データ貼付】!A449</f>
        <v>通信陸上</v>
      </c>
      <c r="H450" s="4" t="str">
        <f>STEP①【データ貼付】!B449</f>
        <v>網走</v>
      </c>
      <c r="I450" s="4">
        <f>STEP①【データ貼付】!C449</f>
        <v>44373</v>
      </c>
      <c r="J450" s="4" t="str">
        <f>STEP①【データ貼付】!F449</f>
        <v>田村優羽</v>
      </c>
      <c r="K450" s="47">
        <f>STEP①【データ貼付】!G449</f>
        <v>3789</v>
      </c>
      <c r="L450" s="4" t="str">
        <f>STEP①【データ貼付】!H449</f>
        <v>決</v>
      </c>
      <c r="M450" s="4" t="str">
        <f>STEP①【データ貼付】!I449</f>
        <v>北見常呂中</v>
      </c>
      <c r="N450" s="4">
        <f>STEP①【データ貼付】!J449</f>
        <v>2</v>
      </c>
      <c r="O450" s="4">
        <f>STEP①【データ貼付】!K449</f>
        <v>0</v>
      </c>
    </row>
    <row r="451" spans="1:15" hidden="1" x14ac:dyDescent="0.15">
      <c r="A451" s="4">
        <v>449</v>
      </c>
      <c r="B451" s="4" t="str">
        <f t="shared" si="12"/>
        <v>小学男子ハンマー投17</v>
      </c>
      <c r="C451" s="4" t="str">
        <f>J451&amp;COUNTIF($J$3:J451,J451)</f>
        <v>田村悠生1</v>
      </c>
      <c r="D451" s="4" t="str">
        <f>STEP①【データ貼付】!D450&amp;STEP①【データ貼付】!E450</f>
        <v>小学男子ハンマー投</v>
      </c>
      <c r="E451" s="48">
        <f>STEP①【データ貼付】!G450+ROW()/1000000</f>
        <v>1408.0004510000001</v>
      </c>
      <c r="F451" s="4">
        <f t="shared" si="13"/>
        <v>17</v>
      </c>
      <c r="G451" s="4" t="str">
        <f>STEP①【データ貼付】!A450</f>
        <v>美幌記録会</v>
      </c>
      <c r="H451" s="4" t="str">
        <f>STEP①【データ貼付】!B450</f>
        <v>美幌</v>
      </c>
      <c r="I451" s="4">
        <f>STEP①【データ貼付】!C450</f>
        <v>44472</v>
      </c>
      <c r="J451" s="4" t="str">
        <f>STEP①【データ貼付】!F450</f>
        <v>田村悠生</v>
      </c>
      <c r="K451" s="47">
        <f>STEP①【データ貼付】!G450</f>
        <v>1408</v>
      </c>
      <c r="L451" s="4" t="str">
        <f>STEP①【データ貼付】!H450</f>
        <v>決</v>
      </c>
      <c r="M451" s="4" t="str">
        <f>STEP①【データ貼付】!I450</f>
        <v>ｵﾎｰﾂｸｷｯｽﾞ</v>
      </c>
      <c r="N451" s="4">
        <f>STEP①【データ貼付】!J450</f>
        <v>3</v>
      </c>
      <c r="O451" s="4">
        <f>STEP①【データ貼付】!K450</f>
        <v>0</v>
      </c>
    </row>
    <row r="452" spans="1:15" hidden="1" x14ac:dyDescent="0.15">
      <c r="A452" s="4">
        <v>450</v>
      </c>
      <c r="B452" s="4" t="str">
        <f t="shared" ref="B452:B502" si="14">D452&amp;F452</f>
        <v>中学女子砲丸投25</v>
      </c>
      <c r="C452" s="4" t="str">
        <f>J452&amp;COUNTIF($J$3:J452,J452)</f>
        <v>田中更幸1</v>
      </c>
      <c r="D452" s="4" t="str">
        <f>STEP①【データ貼付】!D451&amp;STEP①【データ貼付】!E451</f>
        <v>中学女子砲丸投</v>
      </c>
      <c r="E452" s="48">
        <f>STEP①【データ貼付】!G451+ROW()/1000000</f>
        <v>653.000452</v>
      </c>
      <c r="F452" s="4">
        <f t="shared" ref="F452:F515" si="15">SUMPRODUCT(($D$3:$D$600=D452)*($E$3:$E$600&gt;E452))+1</f>
        <v>25</v>
      </c>
      <c r="G452" s="4" t="str">
        <f>STEP①【データ貼付】!A451</f>
        <v>秋季陸上</v>
      </c>
      <c r="H452" s="4" t="str">
        <f>STEP①【データ貼付】!B451</f>
        <v>網走</v>
      </c>
      <c r="I452" s="4">
        <f>STEP①【データ貼付】!C451</f>
        <v>44479</v>
      </c>
      <c r="J452" s="4" t="str">
        <f>STEP①【データ貼付】!F451</f>
        <v>田中更幸</v>
      </c>
      <c r="K452" s="47">
        <f>STEP①【データ貼付】!G451</f>
        <v>653</v>
      </c>
      <c r="L452" s="4" t="str">
        <f>STEP①【データ貼付】!H451</f>
        <v>決</v>
      </c>
      <c r="M452" s="4" t="str">
        <f>STEP①【データ貼付】!I451</f>
        <v>北見北光中</v>
      </c>
      <c r="N452" s="4">
        <f>STEP①【データ貼付】!J451</f>
        <v>2</v>
      </c>
      <c r="O452" s="4">
        <f>STEP①【データ貼付】!K451</f>
        <v>0</v>
      </c>
    </row>
    <row r="453" spans="1:15" hidden="1" x14ac:dyDescent="0.15">
      <c r="A453" s="4">
        <v>451</v>
      </c>
      <c r="B453" s="4" t="str">
        <f t="shared" si="14"/>
        <v>中学女子ｼﾞｬﾍﾞﾘｯｸｽﾛｰ5</v>
      </c>
      <c r="C453" s="4" t="str">
        <f>J453&amp;COUNTIF($J$3:J453,J453)</f>
        <v>田中志麻1</v>
      </c>
      <c r="D453" s="4" t="str">
        <f>STEP①【データ貼付】!D452&amp;STEP①【データ貼付】!E452</f>
        <v>中学女子ｼﾞｬﾍﾞﾘｯｸｽﾛｰ</v>
      </c>
      <c r="E453" s="48">
        <f>STEP①【データ貼付】!G452+ROW()/1000000</f>
        <v>3028.0004530000001</v>
      </c>
      <c r="F453" s="4">
        <f t="shared" si="15"/>
        <v>5</v>
      </c>
      <c r="G453" s="4" t="str">
        <f>STEP①【データ貼付】!A452</f>
        <v>通信陸上</v>
      </c>
      <c r="H453" s="4" t="str">
        <f>STEP①【データ貼付】!B452</f>
        <v>網走</v>
      </c>
      <c r="I453" s="4">
        <f>STEP①【データ貼付】!C452</f>
        <v>44373</v>
      </c>
      <c r="J453" s="4" t="str">
        <f>STEP①【データ貼付】!F452</f>
        <v>田中志麻</v>
      </c>
      <c r="K453" s="47">
        <f>STEP①【データ貼付】!G452</f>
        <v>3028</v>
      </c>
      <c r="L453" s="4" t="str">
        <f>STEP①【データ貼付】!H452</f>
        <v>決</v>
      </c>
      <c r="M453" s="4" t="str">
        <f>STEP①【データ貼付】!I452</f>
        <v>北見高栄中</v>
      </c>
      <c r="N453" s="4">
        <f>STEP①【データ貼付】!J452</f>
        <v>3</v>
      </c>
      <c r="O453" s="4">
        <f>STEP①【データ貼付】!K452</f>
        <v>0</v>
      </c>
    </row>
    <row r="454" spans="1:15" hidden="1" x14ac:dyDescent="0.15">
      <c r="A454" s="4">
        <v>452</v>
      </c>
      <c r="B454" s="4" t="str">
        <f t="shared" si="14"/>
        <v>高校男子三段跳8</v>
      </c>
      <c r="C454" s="4" t="str">
        <f>J454&amp;COUNTIF($J$3:J454,J454)</f>
        <v>田中達也1</v>
      </c>
      <c r="D454" s="4" t="str">
        <f>STEP①【データ貼付】!D453&amp;STEP①【データ貼付】!E453</f>
        <v>高校男子三段跳</v>
      </c>
      <c r="E454" s="48">
        <f>STEP①【データ貼付】!G453+ROW()/1000000</f>
        <v>1226.000454</v>
      </c>
      <c r="F454" s="4">
        <f t="shared" si="15"/>
        <v>8</v>
      </c>
      <c r="G454" s="4" t="str">
        <f>STEP①【データ貼付】!A453</f>
        <v>選手権</v>
      </c>
      <c r="H454" s="4" t="str">
        <f>STEP①【データ貼付】!B453</f>
        <v>北見</v>
      </c>
      <c r="I454" s="4">
        <f>STEP①【データ貼付】!C453</f>
        <v>44324</v>
      </c>
      <c r="J454" s="4" t="str">
        <f>STEP①【データ貼付】!F453</f>
        <v>田中達也</v>
      </c>
      <c r="K454" s="47">
        <f>STEP①【データ貼付】!G453</f>
        <v>1226</v>
      </c>
      <c r="L454" s="4" t="str">
        <f>STEP①【データ貼付】!H453</f>
        <v>決</v>
      </c>
      <c r="M454" s="4" t="str">
        <f>STEP①【データ貼付】!I453</f>
        <v>網走桂陽高</v>
      </c>
      <c r="N454" s="4">
        <f>STEP①【データ貼付】!J453</f>
        <v>2</v>
      </c>
      <c r="O454" s="4">
        <f>STEP①【データ貼付】!K453</f>
        <v>0.1</v>
      </c>
    </row>
    <row r="455" spans="1:15" hidden="1" x14ac:dyDescent="0.15">
      <c r="A455" s="4">
        <v>453</v>
      </c>
      <c r="B455" s="4" t="str">
        <f t="shared" si="14"/>
        <v>中学男子走幅跳22</v>
      </c>
      <c r="C455" s="4" t="str">
        <f>J455&amp;COUNTIF($J$3:J455,J455)</f>
        <v>田中智也1</v>
      </c>
      <c r="D455" s="4" t="str">
        <f>STEP①【データ貼付】!D454&amp;STEP①【データ貼付】!E454</f>
        <v>中学男子走幅跳</v>
      </c>
      <c r="E455" s="48">
        <f>STEP①【データ貼付】!G454+ROW()/1000000</f>
        <v>482.00045499999999</v>
      </c>
      <c r="F455" s="4">
        <f t="shared" si="15"/>
        <v>22</v>
      </c>
      <c r="G455" s="4" t="str">
        <f>STEP①【データ貼付】!A454</f>
        <v>中体連</v>
      </c>
      <c r="H455" s="4" t="str">
        <f>STEP①【データ貼付】!B454</f>
        <v>北見</v>
      </c>
      <c r="I455" s="4">
        <f>STEP①【データ貼付】!C454</f>
        <v>44358</v>
      </c>
      <c r="J455" s="4" t="str">
        <f>STEP①【データ貼付】!F454</f>
        <v>田中智也</v>
      </c>
      <c r="K455" s="47">
        <f>STEP①【データ貼付】!G454</f>
        <v>482</v>
      </c>
      <c r="L455" s="4" t="str">
        <f>STEP①【データ貼付】!H454</f>
        <v>決</v>
      </c>
      <c r="M455" s="4" t="str">
        <f>STEP①【データ貼付】!I454</f>
        <v>網走第一中</v>
      </c>
      <c r="N455" s="4">
        <f>STEP①【データ貼付】!J454</f>
        <v>3</v>
      </c>
      <c r="O455" s="4">
        <f>STEP①【データ貼付】!K454</f>
        <v>2.7</v>
      </c>
    </row>
    <row r="456" spans="1:15" hidden="1" x14ac:dyDescent="0.15">
      <c r="A456" s="4">
        <v>454</v>
      </c>
      <c r="B456" s="4" t="str">
        <f t="shared" si="14"/>
        <v>中学女子ｼﾞｬﾍﾞﾘｯｸｽﾛｰ10</v>
      </c>
      <c r="C456" s="4" t="str">
        <f>J456&amp;COUNTIF($J$3:J456,J456)</f>
        <v>田中陽菜1</v>
      </c>
      <c r="D456" s="4" t="str">
        <f>STEP①【データ貼付】!D455&amp;STEP①【データ貼付】!E455</f>
        <v>中学女子ｼﾞｬﾍﾞﾘｯｸｽﾛｰ</v>
      </c>
      <c r="E456" s="48">
        <f>STEP①【データ貼付】!G455+ROW()/1000000</f>
        <v>2364.0004560000002</v>
      </c>
      <c r="F456" s="4">
        <f t="shared" si="15"/>
        <v>10</v>
      </c>
      <c r="G456" s="4" t="str">
        <f>STEP①【データ貼付】!A455</f>
        <v>選手権</v>
      </c>
      <c r="H456" s="4" t="str">
        <f>STEP①【データ貼付】!B455</f>
        <v>北見</v>
      </c>
      <c r="I456" s="4">
        <f>STEP①【データ貼付】!C455</f>
        <v>44324</v>
      </c>
      <c r="J456" s="4" t="str">
        <f>STEP①【データ貼付】!F455</f>
        <v>田中陽菜</v>
      </c>
      <c r="K456" s="47">
        <f>STEP①【データ貼付】!G455</f>
        <v>2364</v>
      </c>
      <c r="L456" s="4" t="str">
        <f>STEP①【データ貼付】!H455</f>
        <v>決</v>
      </c>
      <c r="M456" s="4" t="str">
        <f>STEP①【データ貼付】!I455</f>
        <v>北見光西中</v>
      </c>
      <c r="N456" s="4">
        <f>STEP①【データ貼付】!J455</f>
        <v>3</v>
      </c>
      <c r="O456" s="4">
        <f>STEP①【データ貼付】!K455</f>
        <v>0</v>
      </c>
    </row>
    <row r="457" spans="1:15" hidden="1" x14ac:dyDescent="0.15">
      <c r="A457" s="4">
        <v>455</v>
      </c>
      <c r="B457" s="4" t="str">
        <f t="shared" si="14"/>
        <v>中学女子ｼﾞｬﾍﾞﾘｯｸｽﾛｰ2</v>
      </c>
      <c r="C457" s="4" t="str">
        <f>J457&amp;COUNTIF($J$3:J457,J457)</f>
        <v>田辺采子1</v>
      </c>
      <c r="D457" s="4" t="str">
        <f>STEP①【データ貼付】!D456&amp;STEP①【データ貼付】!E456</f>
        <v>中学女子ｼﾞｬﾍﾞﾘｯｸｽﾛｰ</v>
      </c>
      <c r="E457" s="48">
        <f>STEP①【データ貼付】!G456+ROW()/1000000</f>
        <v>3452.0004570000001</v>
      </c>
      <c r="F457" s="4">
        <f t="shared" si="15"/>
        <v>2</v>
      </c>
      <c r="G457" s="4" t="str">
        <f>STEP①【データ貼付】!A456</f>
        <v>記録会第３戦</v>
      </c>
      <c r="H457" s="4" t="str">
        <f>STEP①【データ貼付】!B456</f>
        <v>北見</v>
      </c>
      <c r="I457" s="4">
        <f>STEP①【データ貼付】!C456</f>
        <v>44415</v>
      </c>
      <c r="J457" s="4" t="str">
        <f>STEP①【データ貼付】!F456</f>
        <v>田辺采子</v>
      </c>
      <c r="K457" s="47">
        <f>STEP①【データ貼付】!G456</f>
        <v>3452</v>
      </c>
      <c r="L457" s="4" t="str">
        <f>STEP①【データ貼付】!H456</f>
        <v>決</v>
      </c>
      <c r="M457" s="4" t="str">
        <f>STEP①【データ貼付】!I456</f>
        <v>北見高栄中</v>
      </c>
      <c r="N457" s="4">
        <f>STEP①【データ貼付】!J456</f>
        <v>1</v>
      </c>
      <c r="O457" s="4">
        <f>STEP①【データ貼付】!K456</f>
        <v>0</v>
      </c>
    </row>
    <row r="458" spans="1:15" hidden="1" x14ac:dyDescent="0.15">
      <c r="A458" s="4">
        <v>456</v>
      </c>
      <c r="B458" s="4" t="str">
        <f t="shared" si="14"/>
        <v>中学女子砲丸投3</v>
      </c>
      <c r="C458" s="4" t="str">
        <f>J458&amp;COUNTIF($J$3:J458,J458)</f>
        <v>田辺采子2</v>
      </c>
      <c r="D458" s="4" t="str">
        <f>STEP①【データ貼付】!D457&amp;STEP①【データ貼付】!E457</f>
        <v>中学女子砲丸投</v>
      </c>
      <c r="E458" s="48">
        <f>STEP①【データ貼付】!G457+ROW()/1000000</f>
        <v>988.00045799999998</v>
      </c>
      <c r="F458" s="4">
        <f t="shared" si="15"/>
        <v>3</v>
      </c>
      <c r="G458" s="4" t="str">
        <f>STEP①【データ貼付】!A457</f>
        <v>秋季陸上</v>
      </c>
      <c r="H458" s="4" t="str">
        <f>STEP①【データ貼付】!B457</f>
        <v>網走</v>
      </c>
      <c r="I458" s="4">
        <f>STEP①【データ貼付】!C457</f>
        <v>44479</v>
      </c>
      <c r="J458" s="4" t="str">
        <f>STEP①【データ貼付】!F457</f>
        <v>田辺采子</v>
      </c>
      <c r="K458" s="47">
        <f>STEP①【データ貼付】!G457</f>
        <v>988</v>
      </c>
      <c r="L458" s="4" t="str">
        <f>STEP①【データ貼付】!H457</f>
        <v>決</v>
      </c>
      <c r="M458" s="4" t="str">
        <f>STEP①【データ貼付】!I457</f>
        <v>北見高栄中</v>
      </c>
      <c r="N458" s="4">
        <f>STEP①【データ貼付】!J457</f>
        <v>1</v>
      </c>
      <c r="O458" s="4">
        <f>STEP①【データ貼付】!K457</f>
        <v>0</v>
      </c>
    </row>
    <row r="459" spans="1:15" hidden="1" x14ac:dyDescent="0.15">
      <c r="A459" s="4">
        <v>457</v>
      </c>
      <c r="B459" s="4" t="str">
        <f t="shared" si="14"/>
        <v>高校男子やり投27</v>
      </c>
      <c r="C459" s="4" t="str">
        <f>J459&amp;COUNTIF($J$3:J459,J459)</f>
        <v>渡邊桂斗1</v>
      </c>
      <c r="D459" s="4" t="str">
        <f>STEP①【データ貼付】!D458&amp;STEP①【データ貼付】!E458</f>
        <v>高校男子やり投</v>
      </c>
      <c r="E459" s="48">
        <f>STEP①【データ貼付】!G458+ROW()/1000000</f>
        <v>2633.0004589999999</v>
      </c>
      <c r="F459" s="4">
        <f t="shared" si="15"/>
        <v>27</v>
      </c>
      <c r="G459" s="4" t="str">
        <f>STEP①【データ貼付】!A458</f>
        <v>記録会第３戦</v>
      </c>
      <c r="H459" s="4" t="str">
        <f>STEP①【データ貼付】!B458</f>
        <v>北見</v>
      </c>
      <c r="I459" s="4">
        <f>STEP①【データ貼付】!C458</f>
        <v>44417</v>
      </c>
      <c r="J459" s="4" t="str">
        <f>STEP①【データ貼付】!F458</f>
        <v>渡邊桂斗</v>
      </c>
      <c r="K459" s="47">
        <f>STEP①【データ貼付】!G458</f>
        <v>2633</v>
      </c>
      <c r="L459" s="4" t="str">
        <f>STEP①【データ貼付】!H458</f>
        <v>決</v>
      </c>
      <c r="M459" s="4" t="str">
        <f>STEP①【データ貼付】!I458</f>
        <v>紋別高</v>
      </c>
      <c r="N459" s="4">
        <f>STEP①【データ貼付】!J458</f>
        <v>1</v>
      </c>
      <c r="O459" s="4">
        <f>STEP①【データ貼付】!K458</f>
        <v>0</v>
      </c>
    </row>
    <row r="460" spans="1:15" hidden="1" x14ac:dyDescent="0.15">
      <c r="A460" s="4">
        <v>458</v>
      </c>
      <c r="B460" s="4" t="str">
        <f t="shared" si="14"/>
        <v>中学男子走幅跳17</v>
      </c>
      <c r="C460" s="4" t="str">
        <f>J460&amp;COUNTIF($J$3:J460,J460)</f>
        <v>渡邊桜弥1</v>
      </c>
      <c r="D460" s="4" t="str">
        <f>STEP①【データ貼付】!D459&amp;STEP①【データ貼付】!E459</f>
        <v>中学男子走幅跳</v>
      </c>
      <c r="E460" s="48">
        <f>STEP①【データ貼付】!G459+ROW()/1000000</f>
        <v>503.00045999999998</v>
      </c>
      <c r="F460" s="4">
        <f t="shared" si="15"/>
        <v>17</v>
      </c>
      <c r="G460" s="4" t="str">
        <f>STEP①【データ貼付】!A459</f>
        <v>中学校新人</v>
      </c>
      <c r="H460" s="4" t="str">
        <f>STEP①【データ貼付】!B459</f>
        <v>北見</v>
      </c>
      <c r="I460" s="4">
        <f>STEP①【データ貼付】!C459</f>
        <v>44430</v>
      </c>
      <c r="J460" s="4" t="str">
        <f>STEP①【データ貼付】!F459</f>
        <v>渡邊桜弥</v>
      </c>
      <c r="K460" s="47">
        <f>STEP①【データ貼付】!G459</f>
        <v>503</v>
      </c>
      <c r="L460" s="4" t="str">
        <f>STEP①【データ貼付】!H459</f>
        <v>決</v>
      </c>
      <c r="M460" s="4" t="str">
        <f>STEP①【データ貼付】!I459</f>
        <v>雄武中</v>
      </c>
      <c r="N460" s="4">
        <f>STEP①【データ貼付】!J459</f>
        <v>2</v>
      </c>
      <c r="O460" s="4">
        <f>STEP①【データ貼付】!K459</f>
        <v>-0.9</v>
      </c>
    </row>
    <row r="461" spans="1:15" hidden="1" x14ac:dyDescent="0.15">
      <c r="A461" s="4">
        <v>459</v>
      </c>
      <c r="B461" s="4" t="str">
        <f t="shared" si="14"/>
        <v>中学男子走幅跳56</v>
      </c>
      <c r="C461" s="4" t="str">
        <f>J461&amp;COUNTIF($J$3:J461,J461)</f>
        <v>渡邊怜旺1</v>
      </c>
      <c r="D461" s="4" t="str">
        <f>STEP①【データ貼付】!D460&amp;STEP①【データ貼付】!E460</f>
        <v>中学男子走幅跳</v>
      </c>
      <c r="E461" s="48">
        <f>STEP①【データ貼付】!G460+ROW()/1000000</f>
        <v>335.00046099999997</v>
      </c>
      <c r="F461" s="4">
        <f t="shared" si="15"/>
        <v>56</v>
      </c>
      <c r="G461" s="4" t="str">
        <f>STEP①【データ貼付】!A460</f>
        <v>中体連</v>
      </c>
      <c r="H461" s="4" t="str">
        <f>STEP①【データ貼付】!B460</f>
        <v>北見</v>
      </c>
      <c r="I461" s="4">
        <f>STEP①【データ貼付】!C460</f>
        <v>44358</v>
      </c>
      <c r="J461" s="4" t="str">
        <f>STEP①【データ貼付】!F460</f>
        <v>渡邊怜旺</v>
      </c>
      <c r="K461" s="47">
        <f>STEP①【データ貼付】!G460</f>
        <v>335</v>
      </c>
      <c r="L461" s="4" t="str">
        <f>STEP①【データ貼付】!H460</f>
        <v>決</v>
      </c>
      <c r="M461" s="4" t="str">
        <f>STEP①【データ貼付】!I460</f>
        <v>北見北光中</v>
      </c>
      <c r="N461" s="4">
        <f>STEP①【データ貼付】!J460</f>
        <v>2</v>
      </c>
      <c r="O461" s="4">
        <f>STEP①【データ貼付】!K460</f>
        <v>-0.3</v>
      </c>
    </row>
    <row r="462" spans="1:15" hidden="1" x14ac:dyDescent="0.15">
      <c r="A462" s="4">
        <v>460</v>
      </c>
      <c r="B462" s="4" t="str">
        <f t="shared" si="14"/>
        <v>高校男子砲丸投4</v>
      </c>
      <c r="C462" s="4" t="str">
        <f>J462&amp;COUNTIF($J$3:J462,J462)</f>
        <v>土田勝1</v>
      </c>
      <c r="D462" s="4" t="str">
        <f>STEP①【データ貼付】!D461&amp;STEP①【データ貼付】!E461</f>
        <v>高校男子砲丸投</v>
      </c>
      <c r="E462" s="48">
        <f>STEP①【データ貼付】!G461+ROW()/1000000</f>
        <v>1090.000462</v>
      </c>
      <c r="F462" s="4">
        <f t="shared" si="15"/>
        <v>4</v>
      </c>
      <c r="G462" s="4" t="str">
        <f>STEP①【データ貼付】!A461</f>
        <v>選手権</v>
      </c>
      <c r="H462" s="4" t="str">
        <f>STEP①【データ貼付】!B461</f>
        <v>北見</v>
      </c>
      <c r="I462" s="4">
        <f>STEP①【データ貼付】!C461</f>
        <v>44324</v>
      </c>
      <c r="J462" s="4" t="str">
        <f>STEP①【データ貼付】!F461</f>
        <v>土田勝</v>
      </c>
      <c r="K462" s="47">
        <f>STEP①【データ貼付】!G461</f>
        <v>1090</v>
      </c>
      <c r="L462" s="4" t="str">
        <f>STEP①【データ貼付】!H461</f>
        <v>決</v>
      </c>
      <c r="M462" s="4" t="str">
        <f>STEP①【データ貼付】!I461</f>
        <v>紋別高</v>
      </c>
      <c r="N462" s="4">
        <f>STEP①【データ貼付】!J461</f>
        <v>3</v>
      </c>
      <c r="O462" s="4">
        <f>STEP①【データ貼付】!K461</f>
        <v>0</v>
      </c>
    </row>
    <row r="463" spans="1:15" hidden="1" x14ac:dyDescent="0.15">
      <c r="A463" s="4">
        <v>461</v>
      </c>
      <c r="B463" s="4" t="str">
        <f t="shared" si="14"/>
        <v>高校男子やり投32</v>
      </c>
      <c r="C463" s="4" t="str">
        <f>J463&amp;COUNTIF($J$3:J463,J463)</f>
        <v>土田廉1</v>
      </c>
      <c r="D463" s="4" t="str">
        <f>STEP①【データ貼付】!D462&amp;STEP①【データ貼付】!E462</f>
        <v>高校男子やり投</v>
      </c>
      <c r="E463" s="48">
        <f>STEP①【データ貼付】!G462+ROW()/1000000</f>
        <v>2151.0004629999999</v>
      </c>
      <c r="F463" s="4">
        <f t="shared" si="15"/>
        <v>32</v>
      </c>
      <c r="G463" s="4" t="str">
        <f>STEP①【データ貼付】!A462</f>
        <v>秋季陸上</v>
      </c>
      <c r="H463" s="4" t="str">
        <f>STEP①【データ貼付】!B462</f>
        <v>網走</v>
      </c>
      <c r="I463" s="4">
        <f>STEP①【データ貼付】!C462</f>
        <v>44478</v>
      </c>
      <c r="J463" s="4" t="str">
        <f>STEP①【データ貼付】!F462</f>
        <v>土田廉</v>
      </c>
      <c r="K463" s="47">
        <f>STEP①【データ貼付】!G462</f>
        <v>2151</v>
      </c>
      <c r="L463" s="4" t="str">
        <f>STEP①【データ貼付】!H462</f>
        <v>決</v>
      </c>
      <c r="M463" s="4" t="str">
        <f>STEP①【データ貼付】!I462</f>
        <v>遠軽高</v>
      </c>
      <c r="N463" s="4">
        <f>STEP①【データ貼付】!J462</f>
        <v>2</v>
      </c>
      <c r="O463" s="4">
        <f>STEP①【データ貼付】!K462</f>
        <v>0</v>
      </c>
    </row>
    <row r="464" spans="1:15" hidden="1" x14ac:dyDescent="0.15">
      <c r="A464" s="4">
        <v>462</v>
      </c>
      <c r="B464" s="4" t="str">
        <f t="shared" si="14"/>
        <v>高校男子三段跳6</v>
      </c>
      <c r="C464" s="4" t="str">
        <f>J464&amp;COUNTIF($J$3:J464,J464)</f>
        <v>土田廉2</v>
      </c>
      <c r="D464" s="4" t="str">
        <f>STEP①【データ貼付】!D463&amp;STEP①【データ貼付】!E463</f>
        <v>高校男子三段跳</v>
      </c>
      <c r="E464" s="48">
        <f>STEP①【データ貼付】!G463+ROW()/1000000</f>
        <v>1252.000464</v>
      </c>
      <c r="F464" s="4">
        <f t="shared" si="15"/>
        <v>6</v>
      </c>
      <c r="G464" s="4" t="str">
        <f>STEP①【データ貼付】!A463</f>
        <v>混成記録会</v>
      </c>
      <c r="H464" s="4" t="str">
        <f>STEP①【データ貼付】!B463</f>
        <v>網走</v>
      </c>
      <c r="I464" s="4">
        <f>STEP①【データ貼付】!C463</f>
        <v>44485</v>
      </c>
      <c r="J464" s="4" t="str">
        <f>STEP①【データ貼付】!F463</f>
        <v>土田廉</v>
      </c>
      <c r="K464" s="47">
        <f>STEP①【データ貼付】!G463</f>
        <v>1252</v>
      </c>
      <c r="L464" s="4" t="str">
        <f>STEP①【データ貼付】!H463</f>
        <v>決</v>
      </c>
      <c r="M464" s="4" t="str">
        <f>STEP①【データ貼付】!I463</f>
        <v>遠軽高</v>
      </c>
      <c r="N464" s="4">
        <f>STEP①【データ貼付】!J463</f>
        <v>2</v>
      </c>
      <c r="O464" s="4">
        <f>STEP①【データ貼付】!K463</f>
        <v>1.3</v>
      </c>
    </row>
    <row r="465" spans="1:15" hidden="1" x14ac:dyDescent="0.15">
      <c r="A465" s="4">
        <v>463</v>
      </c>
      <c r="B465" s="4" t="str">
        <f t="shared" si="14"/>
        <v>高校男子やり投5</v>
      </c>
      <c r="C465" s="4" t="str">
        <f>J465&amp;COUNTIF($J$3:J465,J465)</f>
        <v>土本蒼樹1</v>
      </c>
      <c r="D465" s="4" t="str">
        <f>STEP①【データ貼付】!D464&amp;STEP①【データ貼付】!E464</f>
        <v>高校男子やり投</v>
      </c>
      <c r="E465" s="48">
        <f>STEP①【データ貼付】!G464+ROW()/1000000</f>
        <v>4378.0004650000001</v>
      </c>
      <c r="F465" s="4">
        <f t="shared" si="15"/>
        <v>5</v>
      </c>
      <c r="G465" s="4" t="str">
        <f>STEP①【データ貼付】!A464</f>
        <v>高体連ｵﾎｰﾂｸ支部</v>
      </c>
      <c r="H465" s="4" t="str">
        <f>STEP①【データ貼付】!B464</f>
        <v>北見</v>
      </c>
      <c r="I465" s="4">
        <f>STEP①【データ貼付】!C464</f>
        <v>44336</v>
      </c>
      <c r="J465" s="4" t="str">
        <f>STEP①【データ貼付】!F464</f>
        <v>土本蒼樹</v>
      </c>
      <c r="K465" s="47">
        <f>STEP①【データ貼付】!G464</f>
        <v>4378</v>
      </c>
      <c r="L465" s="4" t="str">
        <f>STEP①【データ貼付】!H464</f>
        <v>決</v>
      </c>
      <c r="M465" s="4" t="str">
        <f>STEP①【データ貼付】!I464</f>
        <v>常呂高</v>
      </c>
      <c r="N465" s="4">
        <f>STEP①【データ貼付】!J464</f>
        <v>3</v>
      </c>
      <c r="O465" s="4">
        <f>STEP①【データ貼付】!K464</f>
        <v>0</v>
      </c>
    </row>
    <row r="466" spans="1:15" hidden="1" x14ac:dyDescent="0.15">
      <c r="A466" s="4">
        <v>464</v>
      </c>
      <c r="B466" s="4" t="str">
        <f t="shared" si="14"/>
        <v>高校女子円盤投5</v>
      </c>
      <c r="C466" s="4" t="str">
        <f>J466&amp;COUNTIF($J$3:J466,J466)</f>
        <v>唐川捺稀1</v>
      </c>
      <c r="D466" s="4" t="str">
        <f>STEP①【データ貼付】!D465&amp;STEP①【データ貼付】!E465</f>
        <v>高校女子円盤投</v>
      </c>
      <c r="E466" s="48">
        <f>STEP①【データ貼付】!G465+ROW()/1000000</f>
        <v>2395.000466</v>
      </c>
      <c r="F466" s="4">
        <f t="shared" si="15"/>
        <v>5</v>
      </c>
      <c r="G466" s="4" t="str">
        <f>STEP①【データ貼付】!A465</f>
        <v>混成記録会</v>
      </c>
      <c r="H466" s="4" t="str">
        <f>STEP①【データ貼付】!B465</f>
        <v>網走</v>
      </c>
      <c r="I466" s="4">
        <f>STEP①【データ貼付】!C465</f>
        <v>44485</v>
      </c>
      <c r="J466" s="4" t="str">
        <f>STEP①【データ貼付】!F465</f>
        <v>唐川捺稀</v>
      </c>
      <c r="K466" s="47">
        <f>STEP①【データ貼付】!G465</f>
        <v>2395</v>
      </c>
      <c r="L466" s="4" t="str">
        <f>STEP①【データ貼付】!H465</f>
        <v>決</v>
      </c>
      <c r="M466" s="4" t="str">
        <f>STEP①【データ貼付】!I465</f>
        <v>北見柏陽高</v>
      </c>
      <c r="N466" s="4">
        <f>STEP①【データ貼付】!J465</f>
        <v>2</v>
      </c>
      <c r="O466" s="4">
        <f>STEP①【データ貼付】!K465</f>
        <v>0</v>
      </c>
    </row>
    <row r="467" spans="1:15" hidden="1" x14ac:dyDescent="0.15">
      <c r="A467" s="4">
        <v>465</v>
      </c>
      <c r="B467" s="4" t="str">
        <f t="shared" si="14"/>
        <v>高校女子砲丸投6</v>
      </c>
      <c r="C467" s="4" t="str">
        <f>J467&amp;COUNTIF($J$3:J467,J467)</f>
        <v>唐川捺稀2</v>
      </c>
      <c r="D467" s="4" t="str">
        <f>STEP①【データ貼付】!D466&amp;STEP①【データ貼付】!E466</f>
        <v>高校女子砲丸投</v>
      </c>
      <c r="E467" s="48">
        <f>STEP①【データ貼付】!G466+ROW()/1000000</f>
        <v>786.00046699999996</v>
      </c>
      <c r="F467" s="4">
        <f t="shared" si="15"/>
        <v>6</v>
      </c>
      <c r="G467" s="4" t="str">
        <f>STEP①【データ貼付】!A466</f>
        <v>選手権</v>
      </c>
      <c r="H467" s="4" t="str">
        <f>STEP①【データ貼付】!B466</f>
        <v>北見</v>
      </c>
      <c r="I467" s="4">
        <f>STEP①【データ貼付】!C466</f>
        <v>44324</v>
      </c>
      <c r="J467" s="4" t="str">
        <f>STEP①【データ貼付】!F466</f>
        <v>唐川捺稀</v>
      </c>
      <c r="K467" s="47">
        <f>STEP①【データ貼付】!G466</f>
        <v>786</v>
      </c>
      <c r="L467" s="4" t="str">
        <f>STEP①【データ貼付】!H466</f>
        <v>決</v>
      </c>
      <c r="M467" s="4" t="str">
        <f>STEP①【データ貼付】!I466</f>
        <v>北見柏陽高</v>
      </c>
      <c r="N467" s="4">
        <f>STEP①【データ貼付】!J466</f>
        <v>2</v>
      </c>
      <c r="O467" s="4">
        <f>STEP①【データ貼付】!K466</f>
        <v>0</v>
      </c>
    </row>
    <row r="468" spans="1:15" hidden="1" x14ac:dyDescent="0.15">
      <c r="A468" s="4">
        <v>466</v>
      </c>
      <c r="B468" s="4" t="str">
        <f t="shared" si="14"/>
        <v>高校男子三段跳17</v>
      </c>
      <c r="C468" s="4" t="str">
        <f>J468&amp;COUNTIF($J$3:J468,J468)</f>
        <v>島田哲1</v>
      </c>
      <c r="D468" s="4" t="str">
        <f>STEP①【データ貼付】!D467&amp;STEP①【データ貼付】!E467</f>
        <v>高校男子三段跳</v>
      </c>
      <c r="E468" s="48">
        <f>STEP①【データ貼付】!G467+ROW()/1000000</f>
        <v>1052.000468</v>
      </c>
      <c r="F468" s="4">
        <f t="shared" si="15"/>
        <v>17</v>
      </c>
      <c r="G468" s="4" t="str">
        <f>STEP①【データ貼付】!A467</f>
        <v>選手権</v>
      </c>
      <c r="H468" s="4" t="str">
        <f>STEP①【データ貼付】!B467</f>
        <v>北見</v>
      </c>
      <c r="I468" s="4">
        <f>STEP①【データ貼付】!C467</f>
        <v>44324</v>
      </c>
      <c r="J468" s="4" t="str">
        <f>STEP①【データ貼付】!F467</f>
        <v>島田哲</v>
      </c>
      <c r="K468" s="47">
        <f>STEP①【データ貼付】!G467</f>
        <v>1052</v>
      </c>
      <c r="L468" s="4" t="str">
        <f>STEP①【データ貼付】!H467</f>
        <v>決</v>
      </c>
      <c r="M468" s="4" t="str">
        <f>STEP①【データ貼付】!I467</f>
        <v>日体大附属高</v>
      </c>
      <c r="N468" s="4">
        <f>STEP①【データ貼付】!J467</f>
        <v>3</v>
      </c>
      <c r="O468" s="4">
        <f>STEP①【データ貼付】!K467</f>
        <v>1</v>
      </c>
    </row>
    <row r="469" spans="1:15" hidden="1" x14ac:dyDescent="0.15">
      <c r="A469" s="4">
        <v>467</v>
      </c>
      <c r="B469" s="4" t="str">
        <f t="shared" si="14"/>
        <v>高校男子走幅跳26</v>
      </c>
      <c r="C469" s="4" t="str">
        <f>J469&amp;COUNTIF($J$3:J469,J469)</f>
        <v>島田哲2</v>
      </c>
      <c r="D469" s="4" t="str">
        <f>STEP①【データ貼付】!D468&amp;STEP①【データ貼付】!E468</f>
        <v>高校男子走幅跳</v>
      </c>
      <c r="E469" s="48">
        <f>STEP①【データ貼付】!G468+ROW()/1000000</f>
        <v>490.00046900000001</v>
      </c>
      <c r="F469" s="4">
        <f t="shared" si="15"/>
        <v>26</v>
      </c>
      <c r="G469" s="4" t="str">
        <f>STEP①【データ貼付】!A468</f>
        <v>高体連ｵﾎｰﾂｸ支部</v>
      </c>
      <c r="H469" s="4" t="str">
        <f>STEP①【データ貼付】!B468</f>
        <v>北見</v>
      </c>
      <c r="I469" s="4">
        <f>STEP①【データ貼付】!C468</f>
        <v>44336</v>
      </c>
      <c r="J469" s="4" t="str">
        <f>STEP①【データ貼付】!F468</f>
        <v>島田哲</v>
      </c>
      <c r="K469" s="47">
        <f>STEP①【データ貼付】!G468</f>
        <v>490</v>
      </c>
      <c r="L469" s="4" t="str">
        <f>STEP①【データ貼付】!H468</f>
        <v>決</v>
      </c>
      <c r="M469" s="4" t="str">
        <f>STEP①【データ貼付】!I468</f>
        <v>日体大附属高</v>
      </c>
      <c r="N469" s="4">
        <f>STEP①【データ貼付】!J468</f>
        <v>3</v>
      </c>
      <c r="O469" s="4">
        <f>STEP①【データ貼付】!K468</f>
        <v>-1.5</v>
      </c>
    </row>
    <row r="470" spans="1:15" hidden="1" x14ac:dyDescent="0.15">
      <c r="A470" s="4">
        <v>468</v>
      </c>
      <c r="B470" s="4" t="str">
        <f t="shared" si="14"/>
        <v>中学男子ｼﾞｬﾍﾞﾘｯｸｽﾛｰ6</v>
      </c>
      <c r="C470" s="4" t="str">
        <f>J470&amp;COUNTIF($J$3:J470,J470)</f>
        <v>東條来音1</v>
      </c>
      <c r="D470" s="4" t="str">
        <f>STEP①【データ貼付】!D469&amp;STEP①【データ貼付】!E469</f>
        <v>中学男子ｼﾞｬﾍﾞﾘｯｸｽﾛｰ</v>
      </c>
      <c r="E470" s="48">
        <f>STEP①【データ貼付】!G469+ROW()/1000000</f>
        <v>3674.00047</v>
      </c>
      <c r="F470" s="4">
        <f t="shared" si="15"/>
        <v>6</v>
      </c>
      <c r="G470" s="4" t="str">
        <f>STEP①【データ貼付】!A469</f>
        <v>秋季陸上</v>
      </c>
      <c r="H470" s="4" t="str">
        <f>STEP①【データ貼付】!B469</f>
        <v>網走</v>
      </c>
      <c r="I470" s="4">
        <f>STEP①【データ貼付】!C469</f>
        <v>44478</v>
      </c>
      <c r="J470" s="4" t="str">
        <f>STEP①【データ貼付】!F469</f>
        <v>東條来音</v>
      </c>
      <c r="K470" s="47">
        <f>STEP①【データ貼付】!G469</f>
        <v>3674</v>
      </c>
      <c r="L470" s="4" t="str">
        <f>STEP①【データ貼付】!H469</f>
        <v>決</v>
      </c>
      <c r="M470" s="4" t="str">
        <f>STEP①【データ貼付】!I469</f>
        <v>網走第二中</v>
      </c>
      <c r="N470" s="4">
        <f>STEP①【データ貼付】!J469</f>
        <v>1</v>
      </c>
      <c r="O470" s="4">
        <f>STEP①【データ貼付】!K469</f>
        <v>0</v>
      </c>
    </row>
    <row r="471" spans="1:15" hidden="1" x14ac:dyDescent="0.15">
      <c r="A471" s="4">
        <v>469</v>
      </c>
      <c r="B471" s="4" t="str">
        <f t="shared" si="14"/>
        <v>高校男子やり投10</v>
      </c>
      <c r="C471" s="4" t="str">
        <f>J471&amp;COUNTIF($J$3:J471,J471)</f>
        <v>湯佐颯斗1</v>
      </c>
      <c r="D471" s="4" t="str">
        <f>STEP①【データ貼付】!D470&amp;STEP①【データ貼付】!E470</f>
        <v>高校男子やり投</v>
      </c>
      <c r="E471" s="48">
        <f>STEP①【データ貼付】!G470+ROW()/1000000</f>
        <v>4190.0004710000003</v>
      </c>
      <c r="F471" s="4">
        <f t="shared" si="15"/>
        <v>10</v>
      </c>
      <c r="G471" s="4" t="str">
        <f>STEP①【データ貼付】!A470</f>
        <v>全道高校</v>
      </c>
      <c r="H471" s="4" t="str">
        <f>STEP①【データ貼付】!B470</f>
        <v>室蘭</v>
      </c>
      <c r="I471" s="4">
        <f>STEP①【データ貼付】!C470</f>
        <v>44364</v>
      </c>
      <c r="J471" s="4" t="str">
        <f>STEP①【データ貼付】!F470</f>
        <v>湯佐颯斗</v>
      </c>
      <c r="K471" s="47">
        <f>STEP①【データ貼付】!G470</f>
        <v>4190</v>
      </c>
      <c r="L471" s="4" t="str">
        <f>STEP①【データ貼付】!H470</f>
        <v>予</v>
      </c>
      <c r="M471" s="4" t="str">
        <f>STEP①【データ貼付】!I470</f>
        <v>日体大附属高</v>
      </c>
      <c r="N471" s="4">
        <f>STEP①【データ貼付】!J470</f>
        <v>3</v>
      </c>
      <c r="O471" s="4">
        <f>STEP①【データ貼付】!K470</f>
        <v>0</v>
      </c>
    </row>
    <row r="472" spans="1:15" hidden="1" x14ac:dyDescent="0.15">
      <c r="A472" s="4">
        <v>470</v>
      </c>
      <c r="B472" s="4" t="str">
        <f t="shared" si="14"/>
        <v>高校女子円盤投6</v>
      </c>
      <c r="C472" s="4" t="str">
        <f>J472&amp;COUNTIF($J$3:J472,J472)</f>
        <v>藤吉千春1</v>
      </c>
      <c r="D472" s="4" t="str">
        <f>STEP①【データ貼付】!D471&amp;STEP①【データ貼付】!E471</f>
        <v>高校女子円盤投</v>
      </c>
      <c r="E472" s="48">
        <f>STEP①【データ貼付】!G471+ROW()/1000000</f>
        <v>2363.0004720000002</v>
      </c>
      <c r="F472" s="4">
        <f t="shared" si="15"/>
        <v>6</v>
      </c>
      <c r="G472" s="4" t="str">
        <f>STEP①【データ貼付】!A471</f>
        <v>記録会第２戦</v>
      </c>
      <c r="H472" s="4" t="str">
        <f>STEP①【データ貼付】!B471</f>
        <v>網走</v>
      </c>
      <c r="I472" s="4">
        <f>STEP①【データ貼付】!C471</f>
        <v>44399</v>
      </c>
      <c r="J472" s="4" t="str">
        <f>STEP①【データ貼付】!F471</f>
        <v>藤吉千春</v>
      </c>
      <c r="K472" s="47">
        <f>STEP①【データ貼付】!G471</f>
        <v>2363</v>
      </c>
      <c r="L472" s="4" t="str">
        <f>STEP①【データ貼付】!H471</f>
        <v>決</v>
      </c>
      <c r="M472" s="4" t="str">
        <f>STEP①【データ貼付】!I471</f>
        <v>常呂高</v>
      </c>
      <c r="N472" s="4">
        <f>STEP①【データ貼付】!J471</f>
        <v>2</v>
      </c>
      <c r="O472" s="4">
        <f>STEP①【データ貼付】!K471</f>
        <v>0</v>
      </c>
    </row>
    <row r="473" spans="1:15" hidden="1" x14ac:dyDescent="0.15">
      <c r="A473" s="4">
        <v>471</v>
      </c>
      <c r="B473" s="4" t="str">
        <f t="shared" si="14"/>
        <v>高校女子円盤投7</v>
      </c>
      <c r="C473" s="4" t="str">
        <f>J473&amp;COUNTIF($J$3:J473,J473)</f>
        <v>陶愛梨1</v>
      </c>
      <c r="D473" s="4" t="str">
        <f>STEP①【データ貼付】!D472&amp;STEP①【データ貼付】!E472</f>
        <v>高校女子円盤投</v>
      </c>
      <c r="E473" s="48">
        <f>STEP①【データ貼付】!G472+ROW()/1000000</f>
        <v>2328.0004730000001</v>
      </c>
      <c r="F473" s="4">
        <f t="shared" si="15"/>
        <v>7</v>
      </c>
      <c r="G473" s="4" t="str">
        <f>STEP①【データ貼付】!A472</f>
        <v>高体連ｵﾎｰﾂｸ新人</v>
      </c>
      <c r="H473" s="4" t="str">
        <f>STEP①【データ貼付】!B472</f>
        <v>網走</v>
      </c>
      <c r="I473" s="4">
        <f>STEP①【データ貼付】!C472</f>
        <v>44429</v>
      </c>
      <c r="J473" s="4" t="str">
        <f>STEP①【データ貼付】!F472</f>
        <v>陶愛梨</v>
      </c>
      <c r="K473" s="47">
        <f>STEP①【データ貼付】!G472</f>
        <v>2328</v>
      </c>
      <c r="L473" s="4" t="str">
        <f>STEP①【データ貼付】!H472</f>
        <v>決</v>
      </c>
      <c r="M473" s="4" t="str">
        <f>STEP①【データ貼付】!I472</f>
        <v>興部高</v>
      </c>
      <c r="N473" s="4">
        <f>STEP①【データ貼付】!J472</f>
        <v>2</v>
      </c>
      <c r="O473" s="4">
        <f>STEP①【データ貼付】!K472</f>
        <v>0</v>
      </c>
    </row>
    <row r="474" spans="1:15" hidden="1" x14ac:dyDescent="0.15">
      <c r="A474" s="4">
        <v>472</v>
      </c>
      <c r="B474" s="4" t="str">
        <f t="shared" si="14"/>
        <v>高校女子砲丸投9</v>
      </c>
      <c r="C474" s="4" t="str">
        <f>J474&amp;COUNTIF($J$3:J474,J474)</f>
        <v>陶愛梨2</v>
      </c>
      <c r="D474" s="4" t="str">
        <f>STEP①【データ貼付】!D473&amp;STEP①【データ貼付】!E473</f>
        <v>高校女子砲丸投</v>
      </c>
      <c r="E474" s="48">
        <f>STEP①【データ貼付】!G473+ROW()/1000000</f>
        <v>685.00047400000005</v>
      </c>
      <c r="F474" s="4">
        <f t="shared" si="15"/>
        <v>9</v>
      </c>
      <c r="G474" s="4" t="str">
        <f>STEP①【データ貼付】!A473</f>
        <v>高体連ｵﾎｰﾂｸ支部</v>
      </c>
      <c r="H474" s="4" t="str">
        <f>STEP①【データ貼付】!B473</f>
        <v>北見</v>
      </c>
      <c r="I474" s="4">
        <f>STEP①【データ貼付】!C473</f>
        <v>44338</v>
      </c>
      <c r="J474" s="4" t="str">
        <f>STEP①【データ貼付】!F473</f>
        <v>陶愛梨</v>
      </c>
      <c r="K474" s="47">
        <f>STEP①【データ貼付】!G473</f>
        <v>685</v>
      </c>
      <c r="L474" s="4" t="str">
        <f>STEP①【データ貼付】!H473</f>
        <v>決</v>
      </c>
      <c r="M474" s="4" t="str">
        <f>STEP①【データ貼付】!I473</f>
        <v>興部高</v>
      </c>
      <c r="N474" s="4">
        <f>STEP①【データ貼付】!J473</f>
        <v>2</v>
      </c>
      <c r="O474" s="4">
        <f>STEP①【データ貼付】!K473</f>
        <v>0</v>
      </c>
    </row>
    <row r="475" spans="1:15" hidden="1" x14ac:dyDescent="0.15">
      <c r="A475" s="4">
        <v>473</v>
      </c>
      <c r="B475" s="4" t="str">
        <f t="shared" si="14"/>
        <v>中学女子ｼﾞｬﾍﾞﾘｯｸｽﾛｰ9</v>
      </c>
      <c r="C475" s="4" t="str">
        <f>J475&amp;COUNTIF($J$3:J475,J475)</f>
        <v>道谷莉音1</v>
      </c>
      <c r="D475" s="4" t="str">
        <f>STEP①【データ貼付】!D474&amp;STEP①【データ貼付】!E474</f>
        <v>中学女子ｼﾞｬﾍﾞﾘｯｸｽﾛｰ</v>
      </c>
      <c r="E475" s="48">
        <f>STEP①【データ貼付】!G474+ROW()/1000000</f>
        <v>2499.0004749999998</v>
      </c>
      <c r="F475" s="4">
        <f t="shared" si="15"/>
        <v>9</v>
      </c>
      <c r="G475" s="4" t="str">
        <f>STEP①【データ貼付】!A474</f>
        <v>記録会第２戦</v>
      </c>
      <c r="H475" s="4" t="str">
        <f>STEP①【データ貼付】!B474</f>
        <v>網走</v>
      </c>
      <c r="I475" s="4">
        <f>STEP①【データ貼付】!C474</f>
        <v>44394</v>
      </c>
      <c r="J475" s="4" t="str">
        <f>STEP①【データ貼付】!F474</f>
        <v>道谷莉音</v>
      </c>
      <c r="K475" s="47">
        <f>STEP①【データ貼付】!G474</f>
        <v>2499</v>
      </c>
      <c r="L475" s="4" t="str">
        <f>STEP①【データ貼付】!H474</f>
        <v>決</v>
      </c>
      <c r="M475" s="4" t="str">
        <f>STEP①【データ貼付】!I474</f>
        <v>北見常呂中</v>
      </c>
      <c r="N475" s="4">
        <f>STEP①【データ貼付】!J474</f>
        <v>1</v>
      </c>
      <c r="O475" s="4">
        <f>STEP①【データ貼付】!K474</f>
        <v>0</v>
      </c>
    </row>
    <row r="476" spans="1:15" hidden="1" x14ac:dyDescent="0.15">
      <c r="A476" s="4">
        <v>474</v>
      </c>
      <c r="B476" s="4" t="str">
        <f t="shared" si="14"/>
        <v>中学女子砲丸投21</v>
      </c>
      <c r="C476" s="4" t="str">
        <f>J476&amp;COUNTIF($J$3:J476,J476)</f>
        <v>道谷莉音2</v>
      </c>
      <c r="D476" s="4" t="str">
        <f>STEP①【データ貼付】!D475&amp;STEP①【データ貼付】!E475</f>
        <v>中学女子砲丸投</v>
      </c>
      <c r="E476" s="48">
        <f>STEP①【データ貼付】!G475+ROW()/1000000</f>
        <v>700.00047600000005</v>
      </c>
      <c r="F476" s="4">
        <f t="shared" si="15"/>
        <v>21</v>
      </c>
      <c r="G476" s="4" t="str">
        <f>STEP①【データ貼付】!A475</f>
        <v>中体連</v>
      </c>
      <c r="H476" s="4" t="str">
        <f>STEP①【データ貼付】!B475</f>
        <v>北見</v>
      </c>
      <c r="I476" s="4">
        <f>STEP①【データ貼付】!C475</f>
        <v>44359</v>
      </c>
      <c r="J476" s="4" t="str">
        <f>STEP①【データ貼付】!F475</f>
        <v>道谷莉音</v>
      </c>
      <c r="K476" s="47">
        <f>STEP①【データ貼付】!G475</f>
        <v>700</v>
      </c>
      <c r="L476" s="4" t="str">
        <f>STEP①【データ貼付】!H475</f>
        <v>決</v>
      </c>
      <c r="M476" s="4" t="str">
        <f>STEP①【データ貼付】!I475</f>
        <v>北見常呂中</v>
      </c>
      <c r="N476" s="4">
        <f>STEP①【データ貼付】!J475</f>
        <v>1</v>
      </c>
      <c r="O476" s="4">
        <f>STEP①【データ貼付】!K475</f>
        <v>0</v>
      </c>
    </row>
    <row r="477" spans="1:15" hidden="1" x14ac:dyDescent="0.15">
      <c r="A477" s="4">
        <v>475</v>
      </c>
      <c r="B477" s="4" t="str">
        <f t="shared" si="14"/>
        <v>中学女子走幅跳19</v>
      </c>
      <c r="C477" s="4" t="str">
        <f>J477&amp;COUNTIF($J$3:J477,J477)</f>
        <v>南綾乃1</v>
      </c>
      <c r="D477" s="4" t="str">
        <f>STEP①【データ貼付】!D476&amp;STEP①【データ貼付】!E476</f>
        <v>中学女子走幅跳</v>
      </c>
      <c r="E477" s="48">
        <f>STEP①【データ貼付】!G476+ROW()/1000000</f>
        <v>376.00047699999999</v>
      </c>
      <c r="F477" s="4">
        <f t="shared" si="15"/>
        <v>19</v>
      </c>
      <c r="G477" s="4" t="str">
        <f>STEP①【データ貼付】!A476</f>
        <v>中学新人</v>
      </c>
      <c r="H477" s="4" t="str">
        <f>STEP①【データ貼付】!B476</f>
        <v>北見</v>
      </c>
      <c r="I477" s="4">
        <f>STEP①【データ貼付】!C476</f>
        <v>44429</v>
      </c>
      <c r="J477" s="4" t="str">
        <f>STEP①【データ貼付】!F476</f>
        <v>南綾乃</v>
      </c>
      <c r="K477" s="47">
        <f>STEP①【データ貼付】!G476</f>
        <v>376</v>
      </c>
      <c r="L477" s="4" t="str">
        <f>STEP①【データ貼付】!H476</f>
        <v>決</v>
      </c>
      <c r="M477" s="4" t="str">
        <f>STEP①【データ貼付】!I476</f>
        <v>北見東陵中</v>
      </c>
      <c r="N477" s="4">
        <f>STEP①【データ貼付】!J476</f>
        <v>1</v>
      </c>
      <c r="O477" s="4">
        <f>STEP①【データ貼付】!K476</f>
        <v>0.7</v>
      </c>
    </row>
    <row r="478" spans="1:15" hidden="1" x14ac:dyDescent="0.15">
      <c r="A478" s="4">
        <v>476</v>
      </c>
      <c r="B478" s="4" t="str">
        <f t="shared" si="14"/>
        <v>中学男子砲丸投20</v>
      </c>
      <c r="C478" s="4" t="str">
        <f>J478&amp;COUNTIF($J$3:J478,J478)</f>
        <v>二川響1</v>
      </c>
      <c r="D478" s="4" t="str">
        <f>STEP①【データ貼付】!D477&amp;STEP①【データ貼付】!E477</f>
        <v>中学男子砲丸投</v>
      </c>
      <c r="E478" s="48">
        <f>STEP①【データ貼付】!G477+ROW()/1000000</f>
        <v>750.00047800000004</v>
      </c>
      <c r="F478" s="4">
        <f t="shared" si="15"/>
        <v>20</v>
      </c>
      <c r="G478" s="4" t="str">
        <f>STEP①【データ貼付】!A477</f>
        <v>中体連</v>
      </c>
      <c r="H478" s="4" t="str">
        <f>STEP①【データ貼付】!B477</f>
        <v>北見</v>
      </c>
      <c r="I478" s="4">
        <f>STEP①【データ貼付】!C477</f>
        <v>44358</v>
      </c>
      <c r="J478" s="4" t="str">
        <f>STEP①【データ貼付】!F477</f>
        <v>二川響</v>
      </c>
      <c r="K478" s="47">
        <f>STEP①【データ貼付】!G477</f>
        <v>750</v>
      </c>
      <c r="L478" s="4" t="str">
        <f>STEP①【データ貼付】!H477</f>
        <v>決</v>
      </c>
      <c r="M478" s="4" t="str">
        <f>STEP①【データ貼付】!I477</f>
        <v>美幌中</v>
      </c>
      <c r="N478" s="4">
        <f>STEP①【データ貼付】!J477</f>
        <v>3</v>
      </c>
      <c r="O478" s="4">
        <f>STEP①【データ貼付】!K477</f>
        <v>0</v>
      </c>
    </row>
    <row r="479" spans="1:15" hidden="1" x14ac:dyDescent="0.15">
      <c r="A479" s="4">
        <v>477</v>
      </c>
      <c r="B479" s="4" t="str">
        <f t="shared" si="14"/>
        <v>中学女子ｼﾞｬﾍﾞﾘｯｸｽﾛｰ18</v>
      </c>
      <c r="C479" s="4" t="str">
        <f>J479&amp;COUNTIF($J$3:J479,J479)</f>
        <v>日笠桃花1</v>
      </c>
      <c r="D479" s="4" t="str">
        <f>STEP①【データ貼付】!D478&amp;STEP①【データ貼付】!E478</f>
        <v>中学女子ｼﾞｬﾍﾞﾘｯｸｽﾛｰ</v>
      </c>
      <c r="E479" s="48">
        <f>STEP①【データ貼付】!G478+ROW()/1000000</f>
        <v>1246.000479</v>
      </c>
      <c r="F479" s="4">
        <f t="shared" si="15"/>
        <v>18</v>
      </c>
      <c r="G479" s="4" t="str">
        <f>STEP①【データ貼付】!A478</f>
        <v>中学校新人</v>
      </c>
      <c r="H479" s="4" t="str">
        <f>STEP①【データ貼付】!B478</f>
        <v>北見</v>
      </c>
      <c r="I479" s="4">
        <f>STEP①【データ貼付】!C478</f>
        <v>44430</v>
      </c>
      <c r="J479" s="4" t="str">
        <f>STEP①【データ貼付】!F478</f>
        <v>日笠桃花</v>
      </c>
      <c r="K479" s="47">
        <f>STEP①【データ貼付】!G478</f>
        <v>1246</v>
      </c>
      <c r="L479" s="4" t="str">
        <f>STEP①【データ貼付】!H478</f>
        <v>決</v>
      </c>
      <c r="M479" s="4" t="str">
        <f>STEP①【データ貼付】!I478</f>
        <v>斜里中</v>
      </c>
      <c r="N479" s="4">
        <f>STEP①【データ貼付】!J478</f>
        <v>1</v>
      </c>
      <c r="O479" s="4">
        <f>STEP①【データ貼付】!K478</f>
        <v>0</v>
      </c>
    </row>
    <row r="480" spans="1:15" hidden="1" x14ac:dyDescent="0.15">
      <c r="A480" s="4">
        <v>478</v>
      </c>
      <c r="B480" s="4" t="str">
        <f t="shared" si="14"/>
        <v>高校男子ｼﾞｬﾍﾞﾘｯｸｽﾛｰ1</v>
      </c>
      <c r="C480" s="4" t="str">
        <f>J480&amp;COUNTIF($J$3:J480,J480)</f>
        <v>梅田彪牙1</v>
      </c>
      <c r="D480" s="4" t="str">
        <f>STEP①【データ貼付】!D479&amp;STEP①【データ貼付】!E479</f>
        <v>高校男子ｼﾞｬﾍﾞﾘｯｸｽﾛｰ</v>
      </c>
      <c r="E480" s="48">
        <f>STEP①【データ貼付】!G479+ROW()/1000000</f>
        <v>3529.0004800000002</v>
      </c>
      <c r="F480" s="4">
        <f t="shared" si="15"/>
        <v>1</v>
      </c>
      <c r="G480" s="4" t="str">
        <f>STEP①【データ貼付】!A479</f>
        <v>混成記録会</v>
      </c>
      <c r="H480" s="4" t="str">
        <f>STEP①【データ貼付】!B479</f>
        <v>網走</v>
      </c>
      <c r="I480" s="4">
        <f>STEP①【データ貼付】!C479</f>
        <v>44486</v>
      </c>
      <c r="J480" s="4" t="str">
        <f>STEP①【データ貼付】!F479</f>
        <v>梅田彪牙</v>
      </c>
      <c r="K480" s="47">
        <f>STEP①【データ貼付】!G479</f>
        <v>3529</v>
      </c>
      <c r="L480" s="4" t="str">
        <f>STEP①【データ貼付】!H479</f>
        <v>決</v>
      </c>
      <c r="M480" s="4" t="str">
        <f>STEP①【データ貼付】!I479</f>
        <v>美幌北中</v>
      </c>
      <c r="N480" s="4">
        <f>STEP①【データ貼付】!J479</f>
        <v>1</v>
      </c>
      <c r="O480" s="4">
        <f>STEP①【データ貼付】!K479</f>
        <v>0</v>
      </c>
    </row>
    <row r="481" spans="1:15" hidden="1" x14ac:dyDescent="0.15">
      <c r="A481" s="4">
        <v>479</v>
      </c>
      <c r="B481" s="4" t="str">
        <f t="shared" si="14"/>
        <v>中学男子砲丸投31</v>
      </c>
      <c r="C481" s="4" t="str">
        <f>J481&amp;COUNTIF($J$3:J481,J481)</f>
        <v>梅田彪牙2</v>
      </c>
      <c r="D481" s="4" t="str">
        <f>STEP①【データ貼付】!D480&amp;STEP①【データ貼付】!E480</f>
        <v>中学男子砲丸投</v>
      </c>
      <c r="E481" s="48">
        <f>STEP①【データ貼付】!G480+ROW()/1000000</f>
        <v>617.00048100000004</v>
      </c>
      <c r="F481" s="4">
        <f t="shared" si="15"/>
        <v>31</v>
      </c>
      <c r="G481" s="4" t="str">
        <f>STEP①【データ貼付】!A480</f>
        <v>中体連</v>
      </c>
      <c r="H481" s="4" t="str">
        <f>STEP①【データ貼付】!B480</f>
        <v>北見</v>
      </c>
      <c r="I481" s="4">
        <f>STEP①【データ貼付】!C480</f>
        <v>44359</v>
      </c>
      <c r="J481" s="4" t="str">
        <f>STEP①【データ貼付】!F480</f>
        <v>梅田彪牙</v>
      </c>
      <c r="K481" s="47">
        <f>STEP①【データ貼付】!G480</f>
        <v>617</v>
      </c>
      <c r="L481" s="4" t="str">
        <f>STEP①【データ貼付】!H480</f>
        <v>決</v>
      </c>
      <c r="M481" s="4" t="str">
        <f>STEP①【データ貼付】!I480</f>
        <v>美幌北中</v>
      </c>
      <c r="N481" s="4">
        <f>STEP①【データ貼付】!J480</f>
        <v>1</v>
      </c>
      <c r="O481" s="4">
        <f>STEP①【データ貼付】!K480</f>
        <v>0</v>
      </c>
    </row>
    <row r="482" spans="1:15" hidden="1" x14ac:dyDescent="0.15">
      <c r="A482" s="4">
        <v>480</v>
      </c>
      <c r="B482" s="4" t="str">
        <f t="shared" si="14"/>
        <v>高校男子走幅跳23</v>
      </c>
      <c r="C482" s="4" t="str">
        <f>J482&amp;COUNTIF($J$3:J482,J482)</f>
        <v>柏倉修真1</v>
      </c>
      <c r="D482" s="4" t="str">
        <f>STEP①【データ貼付】!D481&amp;STEP①【データ貼付】!E481</f>
        <v>高校男子走幅跳</v>
      </c>
      <c r="E482" s="48">
        <f>STEP①【データ貼付】!G481+ROW()/1000000</f>
        <v>517.00048200000003</v>
      </c>
      <c r="F482" s="4">
        <f t="shared" si="15"/>
        <v>23</v>
      </c>
      <c r="G482" s="4" t="str">
        <f>STEP①【データ貼付】!A481</f>
        <v>秋季陸上</v>
      </c>
      <c r="H482" s="4" t="str">
        <f>STEP①【データ貼付】!B481</f>
        <v>網走</v>
      </c>
      <c r="I482" s="4">
        <f>STEP①【データ貼付】!C481</f>
        <v>44478</v>
      </c>
      <c r="J482" s="4" t="str">
        <f>STEP①【データ貼付】!F481</f>
        <v>柏倉修真</v>
      </c>
      <c r="K482" s="47">
        <f>STEP①【データ貼付】!G481</f>
        <v>517</v>
      </c>
      <c r="L482" s="4" t="str">
        <f>STEP①【データ貼付】!H481</f>
        <v>決</v>
      </c>
      <c r="M482" s="4" t="str">
        <f>STEP①【データ貼付】!I481</f>
        <v>日体大附属高</v>
      </c>
      <c r="N482" s="4">
        <f>STEP①【データ貼付】!J481</f>
        <v>1</v>
      </c>
      <c r="O482" s="4">
        <f>STEP①【データ貼付】!K481</f>
        <v>2</v>
      </c>
    </row>
    <row r="483" spans="1:15" hidden="1" x14ac:dyDescent="0.15">
      <c r="A483" s="4">
        <v>481</v>
      </c>
      <c r="B483" s="4" t="str">
        <f t="shared" si="14"/>
        <v>高校女子やり投2</v>
      </c>
      <c r="C483" s="4" t="str">
        <f>J483&amp;COUNTIF($J$3:J483,J483)</f>
        <v>白石光1</v>
      </c>
      <c r="D483" s="4" t="str">
        <f>STEP①【データ貼付】!D482&amp;STEP①【データ貼付】!E482</f>
        <v>高校女子やり投</v>
      </c>
      <c r="E483" s="48">
        <f>STEP①【データ貼付】!G482+ROW()/1000000</f>
        <v>3873.0004829999998</v>
      </c>
      <c r="F483" s="4">
        <f t="shared" si="15"/>
        <v>2</v>
      </c>
      <c r="G483" s="4" t="str">
        <f>STEP①【データ貼付】!A482</f>
        <v>高体連ｵﾎｰﾂｸ支部</v>
      </c>
      <c r="H483" s="4" t="str">
        <f>STEP①【データ貼付】!B482</f>
        <v>網走</v>
      </c>
      <c r="I483" s="4">
        <f>STEP①【データ貼付】!C482</f>
        <v>44428</v>
      </c>
      <c r="J483" s="4" t="str">
        <f>STEP①【データ貼付】!F482</f>
        <v>白石光</v>
      </c>
      <c r="K483" s="47">
        <f>STEP①【データ貼付】!G482</f>
        <v>3873</v>
      </c>
      <c r="L483" s="4" t="str">
        <f>STEP①【データ貼付】!H482</f>
        <v>決</v>
      </c>
      <c r="M483" s="4" t="str">
        <f>STEP①【データ貼付】!I482</f>
        <v>北見藤高</v>
      </c>
      <c r="N483" s="4">
        <f>STEP①【データ貼付】!J482</f>
        <v>2</v>
      </c>
      <c r="O483" s="4">
        <f>STEP①【データ貼付】!K482</f>
        <v>0</v>
      </c>
    </row>
    <row r="484" spans="1:15" hidden="1" x14ac:dyDescent="0.15">
      <c r="A484" s="4">
        <v>482</v>
      </c>
      <c r="B484" s="4" t="str">
        <f t="shared" si="14"/>
        <v>高校女子砲丸投2</v>
      </c>
      <c r="C484" s="4" t="str">
        <f>J484&amp;COUNTIF($J$3:J484,J484)</f>
        <v>白石光2</v>
      </c>
      <c r="D484" s="4" t="str">
        <f>STEP①【データ貼付】!D483&amp;STEP①【データ貼付】!E483</f>
        <v>高校女子砲丸投</v>
      </c>
      <c r="E484" s="48">
        <f>STEP①【データ貼付】!G483+ROW()/1000000</f>
        <v>1048.0004839999999</v>
      </c>
      <c r="F484" s="4">
        <f t="shared" si="15"/>
        <v>2</v>
      </c>
      <c r="G484" s="4" t="str">
        <f>STEP①【データ貼付】!A483</f>
        <v>全道高校</v>
      </c>
      <c r="H484" s="4" t="str">
        <f>STEP①【データ貼付】!B483</f>
        <v>室蘭</v>
      </c>
      <c r="I484" s="4">
        <f>STEP①【データ貼付】!C483</f>
        <v>44363</v>
      </c>
      <c r="J484" s="4" t="str">
        <f>STEP①【データ貼付】!F483</f>
        <v>白石光</v>
      </c>
      <c r="K484" s="47">
        <f>STEP①【データ貼付】!G483</f>
        <v>1048</v>
      </c>
      <c r="L484" s="4" t="str">
        <f>STEP①【データ貼付】!H483</f>
        <v>予</v>
      </c>
      <c r="M484" s="4" t="str">
        <f>STEP①【データ貼付】!I483</f>
        <v>北見藤高</v>
      </c>
      <c r="N484" s="4">
        <f>STEP①【データ貼付】!J483</f>
        <v>2</v>
      </c>
      <c r="O484" s="4">
        <f>STEP①【データ貼付】!K483</f>
        <v>0</v>
      </c>
    </row>
    <row r="485" spans="1:15" hidden="1" x14ac:dyDescent="0.15">
      <c r="A485" s="4">
        <v>483</v>
      </c>
      <c r="B485" s="4" t="str">
        <f t="shared" si="14"/>
        <v>中学男子ｼﾞｬﾍﾞﾘｯｸｽﾛｰ8</v>
      </c>
      <c r="C485" s="4" t="str">
        <f>J485&amp;COUNTIF($J$3:J485,J485)</f>
        <v>白石大和1</v>
      </c>
      <c r="D485" s="4" t="str">
        <f>STEP①【データ貼付】!D484&amp;STEP①【データ貼付】!E484</f>
        <v>中学男子ｼﾞｬﾍﾞﾘｯｸｽﾛｰ</v>
      </c>
      <c r="E485" s="48">
        <f>STEP①【データ貼付】!G484+ROW()/1000000</f>
        <v>3503.000485</v>
      </c>
      <c r="F485" s="4">
        <f t="shared" si="15"/>
        <v>8</v>
      </c>
      <c r="G485" s="4" t="str">
        <f>STEP①【データ貼付】!A484</f>
        <v>混成記録会</v>
      </c>
      <c r="H485" s="4" t="str">
        <f>STEP①【データ貼付】!B484</f>
        <v>網走</v>
      </c>
      <c r="I485" s="4">
        <f>STEP①【データ貼付】!C484</f>
        <v>44485</v>
      </c>
      <c r="J485" s="4" t="str">
        <f>STEP①【データ貼付】!F484</f>
        <v>白石大和</v>
      </c>
      <c r="K485" s="47">
        <f>STEP①【データ貼付】!G484</f>
        <v>3503</v>
      </c>
      <c r="L485" s="4" t="str">
        <f>STEP①【データ貼付】!H484</f>
        <v>決</v>
      </c>
      <c r="M485" s="4" t="str">
        <f>STEP①【データ貼付】!I484</f>
        <v>ｵﾎｰﾂｸAC</v>
      </c>
      <c r="N485" s="4">
        <f>STEP①【データ貼付】!J484</f>
        <v>1</v>
      </c>
      <c r="O485" s="4">
        <f>STEP①【データ貼付】!K484</f>
        <v>0</v>
      </c>
    </row>
    <row r="486" spans="1:15" hidden="1" x14ac:dyDescent="0.15">
      <c r="A486" s="4">
        <v>484</v>
      </c>
      <c r="B486" s="4" t="str">
        <f t="shared" si="14"/>
        <v>中学男子砲丸投9</v>
      </c>
      <c r="C486" s="4" t="str">
        <f>J486&amp;COUNTIF($J$3:J486,J486)</f>
        <v>白幡塁斗1</v>
      </c>
      <c r="D486" s="4" t="str">
        <f>STEP①【データ貼付】!D485&amp;STEP①【データ貼付】!E485</f>
        <v>中学男子砲丸投</v>
      </c>
      <c r="E486" s="48">
        <f>STEP①【データ貼付】!G485+ROW()/1000000</f>
        <v>982.00048600000002</v>
      </c>
      <c r="F486" s="4">
        <f t="shared" si="15"/>
        <v>9</v>
      </c>
      <c r="G486" s="4" t="str">
        <f>STEP①【データ貼付】!A485</f>
        <v>中体連</v>
      </c>
      <c r="H486" s="4" t="str">
        <f>STEP①【データ貼付】!B485</f>
        <v>北見</v>
      </c>
      <c r="I486" s="4">
        <f>STEP①【データ貼付】!C485</f>
        <v>44358</v>
      </c>
      <c r="J486" s="4" t="str">
        <f>STEP①【データ貼付】!F485</f>
        <v>白幡塁斗</v>
      </c>
      <c r="K486" s="47">
        <f>STEP①【データ貼付】!G485</f>
        <v>982</v>
      </c>
      <c r="L486" s="4" t="str">
        <f>STEP①【データ貼付】!H485</f>
        <v>決</v>
      </c>
      <c r="M486" s="4" t="str">
        <f>STEP①【データ貼付】!I485</f>
        <v>遠軽中</v>
      </c>
      <c r="N486" s="4">
        <f>STEP①【データ貼付】!J485</f>
        <v>3</v>
      </c>
      <c r="O486" s="4">
        <f>STEP①【データ貼付】!K485</f>
        <v>0</v>
      </c>
    </row>
    <row r="487" spans="1:15" hidden="1" x14ac:dyDescent="0.15">
      <c r="A487" s="4">
        <v>485</v>
      </c>
      <c r="B487" s="4" t="str">
        <f t="shared" si="14"/>
        <v>高校女子円盤投16</v>
      </c>
      <c r="C487" s="4" t="str">
        <f>J487&amp;COUNTIF($J$3:J487,J487)</f>
        <v>畑田遥南1</v>
      </c>
      <c r="D487" s="4" t="str">
        <f>STEP①【データ貼付】!D486&amp;STEP①【データ貼付】!E486</f>
        <v>高校女子円盤投</v>
      </c>
      <c r="E487" s="48">
        <f>STEP①【データ貼付】!G486+ROW()/1000000</f>
        <v>1380.000487</v>
      </c>
      <c r="F487" s="4">
        <f t="shared" si="15"/>
        <v>16</v>
      </c>
      <c r="G487" s="4" t="str">
        <f>STEP①【データ貼付】!A486</f>
        <v>高体連ｵﾎｰﾂｸ新人</v>
      </c>
      <c r="H487" s="4" t="str">
        <f>STEP①【データ貼付】!B486</f>
        <v>網走</v>
      </c>
      <c r="I487" s="4">
        <f>STEP①【データ貼付】!C486</f>
        <v>44429</v>
      </c>
      <c r="J487" s="4" t="str">
        <f>STEP①【データ貼付】!F486</f>
        <v>畑田遥南</v>
      </c>
      <c r="K487" s="47">
        <f>STEP①【データ貼付】!G486</f>
        <v>1380</v>
      </c>
      <c r="L487" s="4" t="str">
        <f>STEP①【データ貼付】!H486</f>
        <v>決</v>
      </c>
      <c r="M487" s="4" t="str">
        <f>STEP①【データ貼付】!I486</f>
        <v>湧別高</v>
      </c>
      <c r="N487" s="4">
        <f>STEP①【データ貼付】!J486</f>
        <v>2</v>
      </c>
      <c r="O487" s="4">
        <f>STEP①【データ貼付】!K486</f>
        <v>0</v>
      </c>
    </row>
    <row r="488" spans="1:15" hidden="1" x14ac:dyDescent="0.15">
      <c r="A488" s="4">
        <v>486</v>
      </c>
      <c r="B488" s="4" t="str">
        <f t="shared" si="14"/>
        <v>小学男子走幅跳22</v>
      </c>
      <c r="C488" s="4" t="str">
        <f>J488&amp;COUNTIF($J$3:J488,J488)</f>
        <v>板岡朝陽1</v>
      </c>
      <c r="D488" s="4" t="str">
        <f>STEP①【データ貼付】!D487&amp;STEP①【データ貼付】!E487</f>
        <v>小学男子走幅跳</v>
      </c>
      <c r="E488" s="48">
        <f>STEP①【データ貼付】!G487+ROW()/1000000</f>
        <v>282.00048800000002</v>
      </c>
      <c r="F488" s="4">
        <f t="shared" si="15"/>
        <v>22</v>
      </c>
      <c r="G488" s="4" t="str">
        <f>STEP①【データ貼付】!A487</f>
        <v>美幌記録会</v>
      </c>
      <c r="H488" s="4" t="str">
        <f>STEP①【データ貼付】!B487</f>
        <v>美幌</v>
      </c>
      <c r="I488" s="4">
        <f>STEP①【データ貼付】!C487</f>
        <v>44472</v>
      </c>
      <c r="J488" s="4" t="str">
        <f>STEP①【データ貼付】!F487</f>
        <v>板岡朝陽</v>
      </c>
      <c r="K488" s="47">
        <f>STEP①【データ貼付】!G487</f>
        <v>282</v>
      </c>
      <c r="L488" s="4" t="str">
        <f>STEP①【データ貼付】!H487</f>
        <v>決</v>
      </c>
      <c r="M488" s="4" t="str">
        <f>STEP①【データ貼付】!I487</f>
        <v>ｵﾎｰﾂｸｷｯｽﾞ</v>
      </c>
      <c r="N488" s="4">
        <f>STEP①【データ貼付】!J487</f>
        <v>3</v>
      </c>
      <c r="O488" s="4">
        <f>STEP①【データ貼付】!K487</f>
        <v>0</v>
      </c>
    </row>
    <row r="489" spans="1:15" hidden="1" x14ac:dyDescent="0.15">
      <c r="A489" s="4">
        <v>487</v>
      </c>
      <c r="B489" s="4" t="str">
        <f t="shared" si="14"/>
        <v>高校男子円盤投22</v>
      </c>
      <c r="C489" s="4" t="str">
        <f>J489&amp;COUNTIF($J$3:J489,J489)</f>
        <v>飯田翔馬1</v>
      </c>
      <c r="D489" s="4" t="str">
        <f>STEP①【データ貼付】!D488&amp;STEP①【データ貼付】!E488</f>
        <v>高校男子円盤投</v>
      </c>
      <c r="E489" s="48">
        <f>STEP①【データ貼付】!G488+ROW()/1000000</f>
        <v>2385.000489</v>
      </c>
      <c r="F489" s="4">
        <f t="shared" si="15"/>
        <v>22</v>
      </c>
      <c r="G489" s="4" t="str">
        <f>STEP①【データ貼付】!A488</f>
        <v>選手権</v>
      </c>
      <c r="H489" s="4" t="str">
        <f>STEP①【データ貼付】!B488</f>
        <v>北見</v>
      </c>
      <c r="I489" s="4">
        <f>STEP①【データ貼付】!C488</f>
        <v>44325</v>
      </c>
      <c r="J489" s="4" t="str">
        <f>STEP①【データ貼付】!F488</f>
        <v>飯田翔馬</v>
      </c>
      <c r="K489" s="47">
        <f>STEP①【データ貼付】!G488</f>
        <v>2385</v>
      </c>
      <c r="L489" s="4" t="str">
        <f>STEP①【データ貼付】!H488</f>
        <v>決</v>
      </c>
      <c r="M489" s="4" t="str">
        <f>STEP①【データ貼付】!I488</f>
        <v>北見藤高</v>
      </c>
      <c r="N489" s="4">
        <f>STEP①【データ貼付】!J488</f>
        <v>3</v>
      </c>
      <c r="O489" s="4">
        <f>STEP①【データ貼付】!K488</f>
        <v>0</v>
      </c>
    </row>
    <row r="490" spans="1:15" hidden="1" x14ac:dyDescent="0.15">
      <c r="A490" s="4">
        <v>488</v>
      </c>
      <c r="B490" s="4" t="str">
        <f t="shared" si="14"/>
        <v>一般女子ハンマー投2</v>
      </c>
      <c r="C490" s="4" t="str">
        <f>J490&amp;COUNTIF($J$3:J490,J490)</f>
        <v>尾崎京子1</v>
      </c>
      <c r="D490" s="4" t="str">
        <f>STEP①【データ貼付】!D489&amp;STEP①【データ貼付】!E489</f>
        <v>一般女子ハンマー投</v>
      </c>
      <c r="E490" s="48">
        <f>STEP①【データ貼付】!G489+ROW()/1000000</f>
        <v>4049.0004899999999</v>
      </c>
      <c r="F490" s="4">
        <f t="shared" si="15"/>
        <v>2</v>
      </c>
      <c r="G490" s="4" t="str">
        <f>STEP①【データ貼付】!A489</f>
        <v>選手権</v>
      </c>
      <c r="H490" s="4" t="str">
        <f>STEP①【データ貼付】!B489</f>
        <v>北見</v>
      </c>
      <c r="I490" s="4">
        <f>STEP①【データ貼付】!C489</f>
        <v>44325</v>
      </c>
      <c r="J490" s="4" t="str">
        <f>STEP①【データ貼付】!F489</f>
        <v>尾崎京子</v>
      </c>
      <c r="K490" s="47">
        <f>STEP①【データ貼付】!G489</f>
        <v>4049</v>
      </c>
      <c r="L490" s="4" t="str">
        <f>STEP①【データ貼付】!H489</f>
        <v>決</v>
      </c>
      <c r="M490" s="4" t="str">
        <f>STEP①【データ貼付】!I489</f>
        <v>東海大学</v>
      </c>
      <c r="N490" s="4" t="str">
        <f>STEP①【データ貼付】!J489</f>
        <v>般</v>
      </c>
      <c r="O490" s="4">
        <f>STEP①【データ貼付】!K489</f>
        <v>0</v>
      </c>
    </row>
    <row r="491" spans="1:15" hidden="1" x14ac:dyDescent="0.15">
      <c r="A491" s="4">
        <v>489</v>
      </c>
      <c r="B491" s="4" t="str">
        <f t="shared" si="14"/>
        <v>小学男子走幅跳2</v>
      </c>
      <c r="C491" s="4" t="str">
        <f>J491&amp;COUNTIF($J$3:J491,J491)</f>
        <v>菱川暖喜1</v>
      </c>
      <c r="D491" s="4" t="str">
        <f>STEP①【データ貼付】!D490&amp;STEP①【データ貼付】!E490</f>
        <v>小学男子走幅跳</v>
      </c>
      <c r="E491" s="48">
        <f>STEP①【データ貼付】!G490+ROW()/1000000</f>
        <v>434.00049100000001</v>
      </c>
      <c r="F491" s="4">
        <f t="shared" si="15"/>
        <v>2</v>
      </c>
      <c r="G491" s="4" t="str">
        <f>STEP①【データ貼付】!A490</f>
        <v>美幌記録会</v>
      </c>
      <c r="H491" s="4" t="str">
        <f>STEP①【データ貼付】!B490</f>
        <v>美幌</v>
      </c>
      <c r="I491" s="4">
        <f>STEP①【データ貼付】!C490</f>
        <v>44472</v>
      </c>
      <c r="J491" s="4" t="str">
        <f>STEP①【データ貼付】!F490</f>
        <v>菱川暖喜</v>
      </c>
      <c r="K491" s="47">
        <f>STEP①【データ貼付】!G490</f>
        <v>434</v>
      </c>
      <c r="L491" s="4" t="str">
        <f>STEP①【データ貼付】!H490</f>
        <v>決</v>
      </c>
      <c r="M491" s="4" t="str">
        <f>STEP①【データ貼付】!I490</f>
        <v>知床斜里S-1</v>
      </c>
      <c r="N491" s="4">
        <f>STEP①【データ貼付】!J490</f>
        <v>6</v>
      </c>
      <c r="O491" s="4">
        <f>STEP①【データ貼付】!K490</f>
        <v>0</v>
      </c>
    </row>
    <row r="492" spans="1:15" hidden="1" x14ac:dyDescent="0.15">
      <c r="A492" s="4">
        <v>490</v>
      </c>
      <c r="B492" s="4" t="str">
        <f t="shared" si="14"/>
        <v>高校男子やり投33</v>
      </c>
      <c r="C492" s="4" t="str">
        <f>J492&amp;COUNTIF($J$3:J492,J492)</f>
        <v>蛭子井翔1</v>
      </c>
      <c r="D492" s="4" t="str">
        <f>STEP①【データ貼付】!D491&amp;STEP①【データ貼付】!E491</f>
        <v>高校男子やり投</v>
      </c>
      <c r="E492" s="48">
        <f>STEP①【データ貼付】!G491+ROW()/1000000</f>
        <v>2092.0004920000001</v>
      </c>
      <c r="F492" s="4">
        <f t="shared" si="15"/>
        <v>33</v>
      </c>
      <c r="G492" s="4" t="str">
        <f>STEP①【データ貼付】!A491</f>
        <v>高体連ｵﾎｰﾂｸ支部</v>
      </c>
      <c r="H492" s="4" t="str">
        <f>STEP①【データ貼付】!B491</f>
        <v>北見</v>
      </c>
      <c r="I492" s="4">
        <f>STEP①【データ貼付】!C491</f>
        <v>44336</v>
      </c>
      <c r="J492" s="4" t="str">
        <f>STEP①【データ貼付】!F491</f>
        <v>蛭子井翔</v>
      </c>
      <c r="K492" s="47">
        <f>STEP①【データ貼付】!G491</f>
        <v>2092</v>
      </c>
      <c r="L492" s="4" t="str">
        <f>STEP①【データ貼付】!H491</f>
        <v>決</v>
      </c>
      <c r="M492" s="4" t="str">
        <f>STEP①【データ貼付】!I491</f>
        <v>紋別高</v>
      </c>
      <c r="N492" s="4">
        <f>STEP①【データ貼付】!J491</f>
        <v>2</v>
      </c>
      <c r="O492" s="4">
        <f>STEP①【データ貼付】!K491</f>
        <v>0</v>
      </c>
    </row>
    <row r="493" spans="1:15" hidden="1" x14ac:dyDescent="0.15">
      <c r="A493" s="4">
        <v>491</v>
      </c>
      <c r="B493" s="4" t="str">
        <f t="shared" si="14"/>
        <v>中学女子走幅跳3</v>
      </c>
      <c r="C493" s="4" t="str">
        <f>J493&amp;COUNTIF($J$3:J493,J493)</f>
        <v>富永咲愛1</v>
      </c>
      <c r="D493" s="4" t="str">
        <f>STEP①【データ貼付】!D492&amp;STEP①【データ貼付】!E492</f>
        <v>中学女子走幅跳</v>
      </c>
      <c r="E493" s="48">
        <f>STEP①【データ貼付】!G492+ROW()/1000000</f>
        <v>473.00049300000001</v>
      </c>
      <c r="F493" s="4">
        <f t="shared" si="15"/>
        <v>3</v>
      </c>
      <c r="G493" s="4" t="str">
        <f>STEP①【データ貼付】!A492</f>
        <v>記録会第２戦</v>
      </c>
      <c r="H493" s="4" t="str">
        <f>STEP①【データ貼付】!B492</f>
        <v>網走</v>
      </c>
      <c r="I493" s="4">
        <f>STEP①【データ貼付】!C492</f>
        <v>44394</v>
      </c>
      <c r="J493" s="4" t="str">
        <f>STEP①【データ貼付】!F492</f>
        <v>富永咲愛</v>
      </c>
      <c r="K493" s="47">
        <f>STEP①【データ貼付】!G492</f>
        <v>473</v>
      </c>
      <c r="L493" s="4" t="str">
        <f>STEP①【データ貼付】!H492</f>
        <v>決</v>
      </c>
      <c r="M493" s="4" t="str">
        <f>STEP①【データ貼付】!I492</f>
        <v>北見小泉中</v>
      </c>
      <c r="N493" s="4">
        <f>STEP①【データ貼付】!J492</f>
        <v>3</v>
      </c>
      <c r="O493" s="4">
        <f>STEP①【データ貼付】!K492</f>
        <v>2.5</v>
      </c>
    </row>
    <row r="494" spans="1:15" hidden="1" x14ac:dyDescent="0.15">
      <c r="A494" s="4">
        <v>492</v>
      </c>
      <c r="B494" s="4" t="str">
        <f t="shared" si="14"/>
        <v>小学男子ハンマー投15</v>
      </c>
      <c r="C494" s="4" t="str">
        <f>J494&amp;COUNTIF($J$3:J494,J494)</f>
        <v>武山煌央1</v>
      </c>
      <c r="D494" s="4" t="str">
        <f>STEP①【データ貼付】!D493&amp;STEP①【データ貼付】!E493</f>
        <v>小学男子ハンマー投</v>
      </c>
      <c r="E494" s="48">
        <f>STEP①【データ貼付】!G493+ROW()/1000000</f>
        <v>1797.0004939999999</v>
      </c>
      <c r="F494" s="4">
        <f t="shared" si="15"/>
        <v>15</v>
      </c>
      <c r="G494" s="4" t="str">
        <f>STEP①【データ貼付】!A493</f>
        <v>美幌記録会</v>
      </c>
      <c r="H494" s="4" t="str">
        <f>STEP①【データ貼付】!B493</f>
        <v>美幌</v>
      </c>
      <c r="I494" s="4">
        <f>STEP①【データ貼付】!C493</f>
        <v>44472</v>
      </c>
      <c r="J494" s="4" t="str">
        <f>STEP①【データ貼付】!F493</f>
        <v>武山煌央</v>
      </c>
      <c r="K494" s="47">
        <f>STEP①【データ貼付】!G493</f>
        <v>1797</v>
      </c>
      <c r="L494" s="4" t="str">
        <f>STEP①【データ貼付】!H493</f>
        <v>決</v>
      </c>
      <c r="M494" s="4" t="str">
        <f>STEP①【データ貼付】!I493</f>
        <v>美幌RC</v>
      </c>
      <c r="N494" s="4">
        <f>STEP①【データ貼付】!J493</f>
        <v>2</v>
      </c>
      <c r="O494" s="4">
        <f>STEP①【データ貼付】!K493</f>
        <v>0</v>
      </c>
    </row>
    <row r="495" spans="1:15" x14ac:dyDescent="0.15">
      <c r="A495" s="4">
        <v>493</v>
      </c>
      <c r="B495" s="4" t="str">
        <f t="shared" si="14"/>
        <v>小学男子ｼﾞｬﾍﾞﾘｯｸﾎﾞｰﾙｽﾛｰ2</v>
      </c>
      <c r="C495" s="4" t="str">
        <f>J495&amp;COUNTIF($J$3:J495,J495)</f>
        <v>武田航太朗1</v>
      </c>
      <c r="D495" s="4" t="str">
        <f>STEP①【データ貼付】!D494&amp;STEP①【データ貼付】!E494</f>
        <v>小学男子ｼﾞｬﾍﾞﾘｯｸﾎﾞｰﾙｽﾛｰ</v>
      </c>
      <c r="E495" s="48">
        <f>STEP①【データ貼付】!G494+ROW()/1000000</f>
        <v>40.750495000000001</v>
      </c>
      <c r="F495" s="4">
        <f t="shared" si="15"/>
        <v>2</v>
      </c>
      <c r="G495" s="4" t="str">
        <f>STEP①【データ貼付】!A494</f>
        <v>全道小学</v>
      </c>
      <c r="H495" s="4" t="str">
        <f>STEP①【データ貼付】!B494</f>
        <v>函館</v>
      </c>
      <c r="I495" s="4">
        <f>STEP①【データ貼付】!C494</f>
        <v>44423</v>
      </c>
      <c r="J495" s="4" t="str">
        <f>STEP①【データ貼付】!F494</f>
        <v>武田航太朗</v>
      </c>
      <c r="K495" s="47">
        <f>STEP①【データ貼付】!G494</f>
        <v>40.75</v>
      </c>
      <c r="L495" s="4" t="str">
        <f>STEP①【データ貼付】!H494</f>
        <v>決</v>
      </c>
      <c r="M495" s="4" t="str">
        <f>STEP①【データ貼付】!I494</f>
        <v>常呂陸上少年団</v>
      </c>
      <c r="N495" s="4">
        <f>STEP①【データ貼付】!J494</f>
        <v>6</v>
      </c>
      <c r="O495" s="4">
        <f>STEP①【データ貼付】!K494</f>
        <v>0</v>
      </c>
    </row>
    <row r="496" spans="1:15" hidden="1" x14ac:dyDescent="0.15">
      <c r="A496" s="4">
        <v>494</v>
      </c>
      <c r="B496" s="4" t="str">
        <f t="shared" si="14"/>
        <v>高校男子やり投12</v>
      </c>
      <c r="C496" s="4" t="str">
        <f>J496&amp;COUNTIF($J$3:J496,J496)</f>
        <v>武田遥人1</v>
      </c>
      <c r="D496" s="4" t="str">
        <f>STEP①【データ貼付】!D495&amp;STEP①【データ貼付】!E495</f>
        <v>高校男子やり投</v>
      </c>
      <c r="E496" s="48">
        <f>STEP①【データ貼付】!G495+ROW()/1000000</f>
        <v>4049.0004960000001</v>
      </c>
      <c r="F496" s="4">
        <f t="shared" si="15"/>
        <v>12</v>
      </c>
      <c r="G496" s="4" t="str">
        <f>STEP①【データ貼付】!A495</f>
        <v>高体連ｵﾎｰﾂｸ支部</v>
      </c>
      <c r="H496" s="4" t="str">
        <f>STEP①【データ貼付】!B495</f>
        <v>網走</v>
      </c>
      <c r="I496" s="4">
        <f>STEP①【データ貼付】!C495</f>
        <v>44428</v>
      </c>
      <c r="J496" s="4" t="str">
        <f>STEP①【データ貼付】!F495</f>
        <v>武田遥人</v>
      </c>
      <c r="K496" s="47">
        <f>STEP①【データ貼付】!G495</f>
        <v>4049</v>
      </c>
      <c r="L496" s="4" t="str">
        <f>STEP①【データ貼付】!H495</f>
        <v>決</v>
      </c>
      <c r="M496" s="4" t="str">
        <f>STEP①【データ貼付】!I495</f>
        <v>北見北斗高</v>
      </c>
      <c r="N496" s="4">
        <f>STEP①【データ貼付】!J495</f>
        <v>1</v>
      </c>
      <c r="O496" s="4">
        <f>STEP①【データ貼付】!K495</f>
        <v>0</v>
      </c>
    </row>
    <row r="497" spans="1:15" hidden="1" x14ac:dyDescent="0.15">
      <c r="A497" s="4">
        <v>495</v>
      </c>
      <c r="B497" s="4" t="str">
        <f t="shared" si="14"/>
        <v>中学男子ｼﾞｬﾍﾞﾘｯｸｽﾛｰ4</v>
      </c>
      <c r="C497" s="4" t="str">
        <f>J497&amp;COUNTIF($J$3:J497,J497)</f>
        <v>武田竜之佑1</v>
      </c>
      <c r="D497" s="4" t="str">
        <f>STEP①【データ貼付】!D496&amp;STEP①【データ貼付】!E496</f>
        <v>中学男子ｼﾞｬﾍﾞﾘｯｸｽﾛｰ</v>
      </c>
      <c r="E497" s="48">
        <f>STEP①【データ貼付】!G496+ROW()/1000000</f>
        <v>3781.000497</v>
      </c>
      <c r="F497" s="4">
        <f t="shared" si="15"/>
        <v>4</v>
      </c>
      <c r="G497" s="4" t="str">
        <f>STEP①【データ貼付】!A496</f>
        <v>通信陸上</v>
      </c>
      <c r="H497" s="4" t="str">
        <f>STEP①【データ貼付】!B496</f>
        <v>網走</v>
      </c>
      <c r="I497" s="4">
        <f>STEP①【データ貼付】!C496</f>
        <v>44374</v>
      </c>
      <c r="J497" s="4" t="str">
        <f>STEP①【データ貼付】!F496</f>
        <v>武田竜之佑</v>
      </c>
      <c r="K497" s="47">
        <f>STEP①【データ貼付】!G496</f>
        <v>3781</v>
      </c>
      <c r="L497" s="4" t="str">
        <f>STEP①【データ貼付】!H496</f>
        <v>決</v>
      </c>
      <c r="M497" s="4" t="str">
        <f>STEP①【データ貼付】!I496</f>
        <v>遠軽中</v>
      </c>
      <c r="N497" s="4">
        <f>STEP①【データ貼付】!J496</f>
        <v>2</v>
      </c>
      <c r="O497" s="4">
        <f>STEP①【データ貼付】!K496</f>
        <v>0</v>
      </c>
    </row>
    <row r="498" spans="1:15" hidden="1" x14ac:dyDescent="0.15">
      <c r="A498" s="4">
        <v>496</v>
      </c>
      <c r="B498" s="4" t="str">
        <f t="shared" si="14"/>
        <v>中学男子砲丸投1</v>
      </c>
      <c r="C498" s="4" t="str">
        <f>J498&amp;COUNTIF($J$3:J498,J498)</f>
        <v>武田竜之佑2</v>
      </c>
      <c r="D498" s="4" t="str">
        <f>STEP①【データ貼付】!D497&amp;STEP①【データ貼付】!E497</f>
        <v>中学男子砲丸投</v>
      </c>
      <c r="E498" s="48">
        <f>STEP①【データ貼付】!G497+ROW()/1000000</f>
        <v>2233.0004979999999</v>
      </c>
      <c r="F498" s="4">
        <f t="shared" si="15"/>
        <v>1</v>
      </c>
      <c r="G498" s="4" t="str">
        <f>STEP①【データ貼付】!A497</f>
        <v>中学新人</v>
      </c>
      <c r="H498" s="4" t="str">
        <f>STEP①【データ貼付】!B497</f>
        <v>北見</v>
      </c>
      <c r="I498" s="4">
        <f>STEP①【データ貼付】!C497</f>
        <v>44429</v>
      </c>
      <c r="J498" s="4" t="str">
        <f>STEP①【データ貼付】!F497</f>
        <v>武田竜之佑</v>
      </c>
      <c r="K498" s="47">
        <f>STEP①【データ貼付】!G497</f>
        <v>2233</v>
      </c>
      <c r="L498" s="4" t="str">
        <f>STEP①【データ貼付】!H497</f>
        <v>決</v>
      </c>
      <c r="M498" s="4" t="str">
        <f>STEP①【データ貼付】!I497</f>
        <v>遠軽中</v>
      </c>
      <c r="N498" s="4">
        <f>STEP①【データ貼付】!J497</f>
        <v>2</v>
      </c>
      <c r="O498" s="4">
        <f>STEP①【データ貼付】!K497</f>
        <v>0</v>
      </c>
    </row>
    <row r="499" spans="1:15" hidden="1" x14ac:dyDescent="0.15">
      <c r="A499" s="4">
        <v>497</v>
      </c>
      <c r="B499" s="4" t="str">
        <f t="shared" si="14"/>
        <v>高校男子やり投22</v>
      </c>
      <c r="C499" s="4" t="str">
        <f>J499&amp;COUNTIF($J$3:J499,J499)</f>
        <v>武田遙人1</v>
      </c>
      <c r="D499" s="4" t="str">
        <f>STEP①【データ貼付】!D498&amp;STEP①【データ貼付】!E498</f>
        <v>高校男子やり投</v>
      </c>
      <c r="E499" s="48">
        <f>STEP①【データ貼付】!G498+ROW()/1000000</f>
        <v>3027.0004990000002</v>
      </c>
      <c r="F499" s="4">
        <f t="shared" si="15"/>
        <v>22</v>
      </c>
      <c r="G499" s="4" t="str">
        <f>STEP①【データ貼付】!A498</f>
        <v>記録会第２戦</v>
      </c>
      <c r="H499" s="4" t="str">
        <f>STEP①【データ貼付】!B498</f>
        <v>網走</v>
      </c>
      <c r="I499" s="4">
        <f>STEP①【データ貼付】!C498</f>
        <v>44399</v>
      </c>
      <c r="J499" s="4" t="str">
        <f>STEP①【データ貼付】!F498</f>
        <v>武田遙人</v>
      </c>
      <c r="K499" s="47">
        <f>STEP①【データ貼付】!G498</f>
        <v>3027</v>
      </c>
      <c r="L499" s="4" t="str">
        <f>STEP①【データ貼付】!H498</f>
        <v>決</v>
      </c>
      <c r="M499" s="4" t="str">
        <f>STEP①【データ貼付】!I498</f>
        <v>北見北斗高</v>
      </c>
      <c r="N499" s="4">
        <f>STEP①【データ貼付】!J498</f>
        <v>1</v>
      </c>
      <c r="O499" s="4">
        <f>STEP①【データ貼付】!K498</f>
        <v>0</v>
      </c>
    </row>
    <row r="500" spans="1:15" hidden="1" x14ac:dyDescent="0.15">
      <c r="A500" s="4">
        <v>498</v>
      </c>
      <c r="B500" s="4" t="str">
        <f t="shared" si="14"/>
        <v>中学女子砲丸投10</v>
      </c>
      <c r="C500" s="4" t="str">
        <f>J500&amp;COUNTIF($J$3:J500,J500)</f>
        <v>服部茜1</v>
      </c>
      <c r="D500" s="4" t="str">
        <f>STEP①【データ貼付】!D499&amp;STEP①【データ貼付】!E499</f>
        <v>中学女子砲丸投</v>
      </c>
      <c r="E500" s="48">
        <f>STEP①【データ貼付】!G499+ROW()/1000000</f>
        <v>867.00049999999999</v>
      </c>
      <c r="F500" s="4">
        <f t="shared" si="15"/>
        <v>10</v>
      </c>
      <c r="G500" s="4" t="str">
        <f>STEP①【データ貼付】!A499</f>
        <v>選手権</v>
      </c>
      <c r="H500" s="4" t="str">
        <f>STEP①【データ貼付】!B499</f>
        <v>北見</v>
      </c>
      <c r="I500" s="4">
        <f>STEP①【データ貼付】!C499</f>
        <v>44325</v>
      </c>
      <c r="J500" s="4" t="str">
        <f>STEP①【データ貼付】!F499</f>
        <v>服部茜</v>
      </c>
      <c r="K500" s="47">
        <f>STEP①【データ貼付】!G499</f>
        <v>867</v>
      </c>
      <c r="L500" s="4" t="str">
        <f>STEP①【データ貼付】!H499</f>
        <v>決</v>
      </c>
      <c r="M500" s="4" t="str">
        <f>STEP①【データ貼付】!I499</f>
        <v>大空女満別中</v>
      </c>
      <c r="N500" s="4">
        <f>STEP①【データ貼付】!J499</f>
        <v>3</v>
      </c>
      <c r="O500" s="4">
        <f>STEP①【データ貼付】!K499</f>
        <v>0</v>
      </c>
    </row>
    <row r="501" spans="1:15" hidden="1" x14ac:dyDescent="0.15">
      <c r="A501" s="4">
        <v>499</v>
      </c>
      <c r="B501" s="4" t="str">
        <f t="shared" si="14"/>
        <v>小学女子走幅跳8</v>
      </c>
      <c r="C501" s="4" t="str">
        <f>J501&amp;COUNTIF($J$3:J501,J501)</f>
        <v>福井こよみ1</v>
      </c>
      <c r="D501" s="4" t="str">
        <f>STEP①【データ貼付】!D500&amp;STEP①【データ貼付】!E500</f>
        <v>小学女子走幅跳</v>
      </c>
      <c r="E501" s="48">
        <f>STEP①【データ貼付】!G500+ROW()/1000000</f>
        <v>313.00050099999999</v>
      </c>
      <c r="F501" s="4">
        <f t="shared" si="15"/>
        <v>8</v>
      </c>
      <c r="G501" s="4" t="str">
        <f>STEP①【データ貼付】!A500</f>
        <v>美幌記録会</v>
      </c>
      <c r="H501" s="4" t="str">
        <f>STEP①【データ貼付】!B500</f>
        <v>美幌</v>
      </c>
      <c r="I501" s="4">
        <f>STEP①【データ貼付】!C500</f>
        <v>44472</v>
      </c>
      <c r="J501" s="4" t="str">
        <f>STEP①【データ貼付】!F500</f>
        <v>福井こよみ</v>
      </c>
      <c r="K501" s="47">
        <f>STEP①【データ貼付】!G500</f>
        <v>313</v>
      </c>
      <c r="L501" s="4" t="str">
        <f>STEP①【データ貼付】!H500</f>
        <v>決</v>
      </c>
      <c r="M501" s="4" t="str">
        <f>STEP①【データ貼付】!I500</f>
        <v>美幌RC</v>
      </c>
      <c r="N501" s="4">
        <f>STEP①【データ貼付】!J500</f>
        <v>5</v>
      </c>
      <c r="O501" s="4">
        <f>STEP①【データ貼付】!K500</f>
        <v>0</v>
      </c>
    </row>
    <row r="502" spans="1:15" hidden="1" x14ac:dyDescent="0.15">
      <c r="A502" s="4">
        <v>500</v>
      </c>
      <c r="B502" s="4" t="str">
        <f t="shared" si="14"/>
        <v>中学女子走幅跳1</v>
      </c>
      <c r="C502" s="4" t="str">
        <f>J502&amp;COUNTIF($J$3:J502,J502)</f>
        <v>福井花歩1</v>
      </c>
      <c r="D502" s="4" t="str">
        <f>STEP①【データ貼付】!D501&amp;STEP①【データ貼付】!E501</f>
        <v>中学女子走幅跳</v>
      </c>
      <c r="E502" s="48">
        <f>STEP①【データ貼付】!G501+ROW()/1000000</f>
        <v>481.00050199999998</v>
      </c>
      <c r="F502" s="4">
        <f t="shared" si="15"/>
        <v>1</v>
      </c>
      <c r="G502" s="4" t="str">
        <f>STEP①【データ貼付】!A501</f>
        <v>秋季陸上</v>
      </c>
      <c r="H502" s="4" t="str">
        <f>STEP①【データ貼付】!B501</f>
        <v>網走</v>
      </c>
      <c r="I502" s="4">
        <f>STEP①【データ貼付】!C501</f>
        <v>44478</v>
      </c>
      <c r="J502" s="4" t="str">
        <f>STEP①【データ貼付】!F501</f>
        <v>福井花歩</v>
      </c>
      <c r="K502" s="47">
        <f>STEP①【データ貼付】!G501</f>
        <v>481</v>
      </c>
      <c r="L502" s="4" t="str">
        <f>STEP①【データ貼付】!H501</f>
        <v>決</v>
      </c>
      <c r="M502" s="4" t="str">
        <f>STEP①【データ貼付】!I501</f>
        <v>北見高栄中</v>
      </c>
      <c r="N502" s="4">
        <f>STEP①【データ貼付】!J501</f>
        <v>1</v>
      </c>
      <c r="O502" s="4">
        <f>STEP①【データ貼付】!K501</f>
        <v>1.9</v>
      </c>
    </row>
    <row r="503" spans="1:15" hidden="1" x14ac:dyDescent="0.15">
      <c r="A503" s="4">
        <v>501</v>
      </c>
      <c r="B503" s="4" t="str">
        <f t="shared" ref="B503:B566" si="16">D503&amp;F503</f>
        <v>小学男子ハンマー投6</v>
      </c>
      <c r="C503" s="4" t="str">
        <f>J503&amp;COUNTIF($J$3:J503,J503)</f>
        <v>福井慶太1</v>
      </c>
      <c r="D503" s="4" t="str">
        <f>STEP①【データ貼付】!D502&amp;STEP①【データ貼付】!E502</f>
        <v>小学男子ハンマー投</v>
      </c>
      <c r="E503" s="48">
        <f>STEP①【データ貼付】!G502+ROW()/1000000</f>
        <v>4047.0005030000002</v>
      </c>
      <c r="F503" s="4">
        <f t="shared" si="15"/>
        <v>6</v>
      </c>
      <c r="G503" s="4" t="str">
        <f>STEP①【データ貼付】!A502</f>
        <v>美幌記録会</v>
      </c>
      <c r="H503" s="4" t="str">
        <f>STEP①【データ貼付】!B502</f>
        <v>美幌</v>
      </c>
      <c r="I503" s="4">
        <f>STEP①【データ貼付】!C502</f>
        <v>44472</v>
      </c>
      <c r="J503" s="4" t="str">
        <f>STEP①【データ貼付】!F502</f>
        <v>福井慶太</v>
      </c>
      <c r="K503" s="47">
        <f>STEP①【データ貼付】!G502</f>
        <v>4047</v>
      </c>
      <c r="L503" s="4" t="str">
        <f>STEP①【データ貼付】!H502</f>
        <v>決</v>
      </c>
      <c r="M503" s="4" t="str">
        <f>STEP①【データ貼付】!I502</f>
        <v>ｵﾎｰﾂｸｷｯｽﾞ</v>
      </c>
      <c r="N503" s="4">
        <f>STEP①【データ貼付】!J502</f>
        <v>5</v>
      </c>
      <c r="O503" s="4">
        <f>STEP①【データ貼付】!K502</f>
        <v>0</v>
      </c>
    </row>
    <row r="504" spans="1:15" ht="15.75" hidden="1" customHeight="1" x14ac:dyDescent="0.15">
      <c r="A504" s="4">
        <v>502</v>
      </c>
      <c r="B504" s="4" t="str">
        <f t="shared" si="16"/>
        <v>小学男子走幅跳5</v>
      </c>
      <c r="C504" s="4" t="str">
        <f>J504&amp;COUNTIF($J$3:J504,J504)</f>
        <v>福井慶太2</v>
      </c>
      <c r="D504" s="4" t="str">
        <f>STEP①【データ貼付】!D503&amp;STEP①【データ貼付】!E503</f>
        <v>小学男子走幅跳</v>
      </c>
      <c r="E504" s="48">
        <f>STEP①【データ貼付】!G503+ROW()/1000000</f>
        <v>386.00050399999998</v>
      </c>
      <c r="F504" s="4">
        <f t="shared" si="15"/>
        <v>5</v>
      </c>
      <c r="G504" s="4" t="str">
        <f>STEP①【データ貼付】!A503</f>
        <v>美幌記録会</v>
      </c>
      <c r="H504" s="4" t="str">
        <f>STEP①【データ貼付】!B503</f>
        <v>美幌</v>
      </c>
      <c r="I504" s="4">
        <f>STEP①【データ貼付】!C503</f>
        <v>44472</v>
      </c>
      <c r="J504" s="4" t="str">
        <f>STEP①【データ貼付】!F503</f>
        <v>福井慶太</v>
      </c>
      <c r="K504" s="47">
        <f>STEP①【データ貼付】!G503</f>
        <v>386</v>
      </c>
      <c r="L504" s="4" t="str">
        <f>STEP①【データ貼付】!H503</f>
        <v>決</v>
      </c>
      <c r="M504" s="4" t="str">
        <f>STEP①【データ貼付】!I503</f>
        <v>ｵﾎｰﾂｸｷｯｽﾞ</v>
      </c>
      <c r="N504" s="4">
        <f>STEP①【データ貼付】!J503</f>
        <v>5</v>
      </c>
      <c r="O504" s="4">
        <f>STEP①【データ貼付】!K503</f>
        <v>0</v>
      </c>
    </row>
    <row r="505" spans="1:15" hidden="1" x14ac:dyDescent="0.15">
      <c r="A505" s="4">
        <v>503</v>
      </c>
      <c r="B505" s="4" t="str">
        <f t="shared" si="16"/>
        <v>高校男子三段跳10</v>
      </c>
      <c r="C505" s="4" t="str">
        <f>J505&amp;COUNTIF($J$3:J505,J505)</f>
        <v>福田悠介1</v>
      </c>
      <c r="D505" s="4" t="str">
        <f>STEP①【データ貼付】!D504&amp;STEP①【データ貼付】!E504</f>
        <v>高校男子三段跳</v>
      </c>
      <c r="E505" s="48">
        <f>STEP①【データ貼付】!G504+ROW()/1000000</f>
        <v>1218.000505</v>
      </c>
      <c r="F505" s="4">
        <f t="shared" si="15"/>
        <v>10</v>
      </c>
      <c r="G505" s="4" t="str">
        <f>STEP①【データ貼付】!A504</f>
        <v>高体連ｵﾎｰﾂｸ新人</v>
      </c>
      <c r="H505" s="4" t="str">
        <f>STEP①【データ貼付】!B504</f>
        <v>網走</v>
      </c>
      <c r="I505" s="4">
        <f>STEP①【データ貼付】!C504</f>
        <v>44429</v>
      </c>
      <c r="J505" s="4" t="str">
        <f>STEP①【データ貼付】!F504</f>
        <v>福田悠介</v>
      </c>
      <c r="K505" s="47">
        <f>STEP①【データ貼付】!G504</f>
        <v>1218</v>
      </c>
      <c r="L505" s="4" t="str">
        <f>STEP①【データ貼付】!H504</f>
        <v>決</v>
      </c>
      <c r="M505" s="4" t="str">
        <f>STEP①【データ貼付】!I504</f>
        <v>網走南ヶ丘高</v>
      </c>
      <c r="N505" s="4">
        <f>STEP①【データ貼付】!J504</f>
        <v>1</v>
      </c>
      <c r="O505" s="4">
        <f>STEP①【データ貼付】!K504</f>
        <v>0.7</v>
      </c>
    </row>
    <row r="506" spans="1:15" hidden="1" x14ac:dyDescent="0.15">
      <c r="A506" s="4">
        <v>504</v>
      </c>
      <c r="B506" s="4" t="str">
        <f t="shared" si="16"/>
        <v>高校男子走幅跳14</v>
      </c>
      <c r="C506" s="4" t="str">
        <f>J506&amp;COUNTIF($J$3:J506,J506)</f>
        <v>福田悠介2</v>
      </c>
      <c r="D506" s="4" t="str">
        <f>STEP①【データ貼付】!D505&amp;STEP①【データ貼付】!E505</f>
        <v>高校男子走幅跳</v>
      </c>
      <c r="E506" s="48">
        <f>STEP①【データ貼付】!G505+ROW()/1000000</f>
        <v>571.00050599999997</v>
      </c>
      <c r="F506" s="4">
        <f t="shared" si="15"/>
        <v>14</v>
      </c>
      <c r="G506" s="4" t="str">
        <f>STEP①【データ貼付】!A505</f>
        <v>高体連ｵﾎｰﾂｸ支部</v>
      </c>
      <c r="H506" s="4" t="str">
        <f>STEP①【データ貼付】!B505</f>
        <v>網走</v>
      </c>
      <c r="I506" s="4">
        <f>STEP①【データ貼付】!C505</f>
        <v>44428</v>
      </c>
      <c r="J506" s="4" t="str">
        <f>STEP①【データ貼付】!F505</f>
        <v>福田悠介</v>
      </c>
      <c r="K506" s="47">
        <f>STEP①【データ貼付】!G505</f>
        <v>571</v>
      </c>
      <c r="L506" s="4" t="str">
        <f>STEP①【データ貼付】!H505</f>
        <v>決</v>
      </c>
      <c r="M506" s="4" t="str">
        <f>STEP①【データ貼付】!I505</f>
        <v>網走南ヶ丘高</v>
      </c>
      <c r="N506" s="4">
        <f>STEP①【データ貼付】!J505</f>
        <v>1</v>
      </c>
      <c r="O506" s="4">
        <f>STEP①【データ貼付】!K505</f>
        <v>1.9</v>
      </c>
    </row>
    <row r="507" spans="1:15" hidden="1" x14ac:dyDescent="0.15">
      <c r="A507" s="4">
        <v>505</v>
      </c>
      <c r="B507" s="4" t="str">
        <f t="shared" si="16"/>
        <v>中学女子ｼﾞｬﾍﾞﾘｯｸｽﾛｰ17</v>
      </c>
      <c r="C507" s="4" t="str">
        <f>J507&amp;COUNTIF($J$3:J507,J507)</f>
        <v>平井虹帆1</v>
      </c>
      <c r="D507" s="4" t="str">
        <f>STEP①【データ貼付】!D506&amp;STEP①【データ貼付】!E506</f>
        <v>中学女子ｼﾞｬﾍﾞﾘｯｸｽﾛｰ</v>
      </c>
      <c r="E507" s="48">
        <f>STEP①【データ貼付】!G506+ROW()/1000000</f>
        <v>1474.000507</v>
      </c>
      <c r="F507" s="4">
        <f t="shared" si="15"/>
        <v>17</v>
      </c>
      <c r="G507" s="4" t="str">
        <f>STEP①【データ貼付】!A506</f>
        <v>秋季陸上</v>
      </c>
      <c r="H507" s="4" t="str">
        <f>STEP①【データ貼付】!B506</f>
        <v>網走</v>
      </c>
      <c r="I507" s="4">
        <f>STEP①【データ貼付】!C506</f>
        <v>44478</v>
      </c>
      <c r="J507" s="4" t="str">
        <f>STEP①【データ貼付】!F506</f>
        <v>平井虹帆</v>
      </c>
      <c r="K507" s="47">
        <f>STEP①【データ貼付】!G506</f>
        <v>1474</v>
      </c>
      <c r="L507" s="4" t="str">
        <f>STEP①【データ貼付】!H506</f>
        <v>決</v>
      </c>
      <c r="M507" s="4" t="str">
        <f>STEP①【データ貼付】!I506</f>
        <v>北見高栄中</v>
      </c>
      <c r="N507" s="4">
        <f>STEP①【データ貼付】!J506</f>
        <v>1</v>
      </c>
      <c r="O507" s="4">
        <f>STEP①【データ貼付】!K506</f>
        <v>0</v>
      </c>
    </row>
    <row r="508" spans="1:15" hidden="1" x14ac:dyDescent="0.15">
      <c r="A508" s="4">
        <v>506</v>
      </c>
      <c r="B508" s="4" t="str">
        <f t="shared" si="16"/>
        <v>小学男子走幅跳24</v>
      </c>
      <c r="C508" s="4" t="str">
        <f>J508&amp;COUNTIF($J$3:J508,J508)</f>
        <v>平岡空龍1</v>
      </c>
      <c r="D508" s="4" t="str">
        <f>STEP①【データ貼付】!D507&amp;STEP①【データ貼付】!E507</f>
        <v>小学男子走幅跳</v>
      </c>
      <c r="E508" s="48">
        <f>STEP①【データ貼付】!G507+ROW()/1000000</f>
        <v>258.00050800000002</v>
      </c>
      <c r="F508" s="4">
        <f t="shared" si="15"/>
        <v>24</v>
      </c>
      <c r="G508" s="4" t="str">
        <f>STEP①【データ貼付】!A507</f>
        <v>美幌記録会</v>
      </c>
      <c r="H508" s="4" t="str">
        <f>STEP①【データ貼付】!B507</f>
        <v>美幌</v>
      </c>
      <c r="I508" s="4">
        <f>STEP①【データ貼付】!C507</f>
        <v>44472</v>
      </c>
      <c r="J508" s="4" t="str">
        <f>STEP①【データ貼付】!F507</f>
        <v>平岡空龍</v>
      </c>
      <c r="K508" s="47">
        <f>STEP①【データ貼付】!G507</f>
        <v>258</v>
      </c>
      <c r="L508" s="4" t="str">
        <f>STEP①【データ貼付】!H507</f>
        <v>決</v>
      </c>
      <c r="M508" s="4" t="str">
        <f>STEP①【データ貼付】!I507</f>
        <v>ｵﾎｰﾂｸｷｯｽﾞ</v>
      </c>
      <c r="N508" s="4">
        <f>STEP①【データ貼付】!J507</f>
        <v>3</v>
      </c>
      <c r="O508" s="4">
        <f>STEP①【データ貼付】!K507</f>
        <v>0</v>
      </c>
    </row>
    <row r="509" spans="1:15" hidden="1" x14ac:dyDescent="0.15">
      <c r="A509" s="4">
        <v>507</v>
      </c>
      <c r="B509" s="4" t="str">
        <f t="shared" si="16"/>
        <v>小学男子走幅跳17</v>
      </c>
      <c r="C509" s="4" t="str">
        <f>J509&amp;COUNTIF($J$3:J509,J509)</f>
        <v>平賀琥珀1</v>
      </c>
      <c r="D509" s="4" t="str">
        <f>STEP①【データ貼付】!D508&amp;STEP①【データ貼付】!E508</f>
        <v>小学男子走幅跳</v>
      </c>
      <c r="E509" s="48">
        <f>STEP①【データ貼付】!G508+ROW()/1000000</f>
        <v>300.00050900000002</v>
      </c>
      <c r="F509" s="4">
        <f t="shared" si="15"/>
        <v>17</v>
      </c>
      <c r="G509" s="4" t="str">
        <f>STEP①【データ貼付】!A508</f>
        <v>美幌記録会</v>
      </c>
      <c r="H509" s="4" t="str">
        <f>STEP①【データ貼付】!B508</f>
        <v>美幌</v>
      </c>
      <c r="I509" s="4">
        <f>STEP①【データ貼付】!C508</f>
        <v>44472</v>
      </c>
      <c r="J509" s="4" t="str">
        <f>STEP①【データ貼付】!F508</f>
        <v>平賀琥珀</v>
      </c>
      <c r="K509" s="47">
        <f>STEP①【データ貼付】!G508</f>
        <v>300</v>
      </c>
      <c r="L509" s="4" t="str">
        <f>STEP①【データ貼付】!H508</f>
        <v>決</v>
      </c>
      <c r="M509" s="4" t="str">
        <f>STEP①【データ貼付】!I508</f>
        <v>知床斜里S-1</v>
      </c>
      <c r="N509" s="4">
        <f>STEP①【データ貼付】!J508</f>
        <v>4</v>
      </c>
      <c r="O509" s="4">
        <f>STEP①【データ貼付】!K508</f>
        <v>0</v>
      </c>
    </row>
    <row r="510" spans="1:15" hidden="1" x14ac:dyDescent="0.15">
      <c r="A510" s="4">
        <v>508</v>
      </c>
      <c r="B510" s="4" t="str">
        <f t="shared" si="16"/>
        <v>小学男子ハンマー投14</v>
      </c>
      <c r="C510" s="4" t="str">
        <f>J510&amp;COUNTIF($J$3:J510,J510)</f>
        <v>平賀絆1</v>
      </c>
      <c r="D510" s="4" t="str">
        <f>STEP①【データ貼付】!D509&amp;STEP①【データ貼付】!E509</f>
        <v>小学男子ハンマー投</v>
      </c>
      <c r="E510" s="48">
        <f>STEP①【データ貼付】!G509+ROW()/1000000</f>
        <v>2004.0005100000001</v>
      </c>
      <c r="F510" s="4">
        <f t="shared" si="15"/>
        <v>14</v>
      </c>
      <c r="G510" s="4" t="str">
        <f>STEP①【データ貼付】!A509</f>
        <v>美幌記録会</v>
      </c>
      <c r="H510" s="4" t="str">
        <f>STEP①【データ貼付】!B509</f>
        <v>美幌</v>
      </c>
      <c r="I510" s="4">
        <f>STEP①【データ貼付】!C509</f>
        <v>44472</v>
      </c>
      <c r="J510" s="4" t="str">
        <f>STEP①【データ貼付】!F509</f>
        <v>平賀絆</v>
      </c>
      <c r="K510" s="47">
        <f>STEP①【データ貼付】!G509</f>
        <v>2004</v>
      </c>
      <c r="L510" s="4" t="str">
        <f>STEP①【データ貼付】!H509</f>
        <v>決</v>
      </c>
      <c r="M510" s="4" t="str">
        <f>STEP①【データ貼付】!I509</f>
        <v>知床斜里S-1</v>
      </c>
      <c r="N510" s="4">
        <f>STEP①【データ貼付】!J509</f>
        <v>3</v>
      </c>
      <c r="O510" s="4">
        <f>STEP①【データ貼付】!K509</f>
        <v>0</v>
      </c>
    </row>
    <row r="511" spans="1:15" hidden="1" x14ac:dyDescent="0.15">
      <c r="A511" s="4">
        <v>509</v>
      </c>
      <c r="B511" s="4" t="str">
        <f t="shared" si="16"/>
        <v>高校女子ハンマー投6</v>
      </c>
      <c r="C511" s="4" t="str">
        <f>J511&amp;COUNTIF($J$3:J511,J511)</f>
        <v>平吹侑里1</v>
      </c>
      <c r="D511" s="4" t="str">
        <f>STEP①【データ貼付】!D510&amp;STEP①【データ貼付】!E510</f>
        <v>高校女子ハンマー投</v>
      </c>
      <c r="E511" s="48">
        <f>STEP①【データ貼付】!G510+ROW()/1000000</f>
        <v>1935.000511</v>
      </c>
      <c r="F511" s="4">
        <f t="shared" si="15"/>
        <v>6</v>
      </c>
      <c r="G511" s="4" t="str">
        <f>STEP①【データ貼付】!A510</f>
        <v>美幌記録会</v>
      </c>
      <c r="H511" s="4" t="str">
        <f>STEP①【データ貼付】!B510</f>
        <v>美幌</v>
      </c>
      <c r="I511" s="4">
        <f>STEP①【データ貼付】!C510</f>
        <v>44472</v>
      </c>
      <c r="J511" s="4" t="str">
        <f>STEP①【データ貼付】!F510</f>
        <v>平吹侑里</v>
      </c>
      <c r="K511" s="47">
        <f>STEP①【データ貼付】!G510</f>
        <v>1935</v>
      </c>
      <c r="L511" s="4" t="str">
        <f>STEP①【データ貼付】!H510</f>
        <v>決</v>
      </c>
      <c r="M511" s="4" t="str">
        <f>STEP①【データ貼付】!I510</f>
        <v>美幌高</v>
      </c>
      <c r="N511" s="4">
        <f>STEP①【データ貼付】!J510</f>
        <v>3</v>
      </c>
      <c r="O511" s="4">
        <f>STEP①【データ貼付】!K510</f>
        <v>0</v>
      </c>
    </row>
    <row r="512" spans="1:15" hidden="1" x14ac:dyDescent="0.15">
      <c r="A512" s="4">
        <v>510</v>
      </c>
      <c r="B512" s="4" t="str">
        <f t="shared" si="16"/>
        <v>中学男子走幅跳24</v>
      </c>
      <c r="C512" s="4" t="str">
        <f>J512&amp;COUNTIF($J$3:J512,J512)</f>
        <v>平塚日向1</v>
      </c>
      <c r="D512" s="4" t="str">
        <f>STEP①【データ貼付】!D511&amp;STEP①【データ貼付】!E511</f>
        <v>中学男子走幅跳</v>
      </c>
      <c r="E512" s="48">
        <f>STEP①【データ貼付】!G511+ROW()/1000000</f>
        <v>479.00051200000001</v>
      </c>
      <c r="F512" s="4">
        <f t="shared" si="15"/>
        <v>24</v>
      </c>
      <c r="G512" s="4" t="str">
        <f>STEP①【データ貼付】!A511</f>
        <v>記録会第３戦</v>
      </c>
      <c r="H512" s="4" t="str">
        <f>STEP①【データ貼付】!B511</f>
        <v>北見</v>
      </c>
      <c r="I512" s="4">
        <f>STEP①【データ貼付】!C511</f>
        <v>44415</v>
      </c>
      <c r="J512" s="4" t="str">
        <f>STEP①【データ貼付】!F511</f>
        <v>平塚日向</v>
      </c>
      <c r="K512" s="47">
        <f>STEP①【データ貼付】!G511</f>
        <v>479</v>
      </c>
      <c r="L512" s="4" t="str">
        <f>STEP①【データ貼付】!H511</f>
        <v>決</v>
      </c>
      <c r="M512" s="4" t="str">
        <f>STEP①【データ貼付】!I511</f>
        <v>北見光西中</v>
      </c>
      <c r="N512" s="4">
        <f>STEP①【データ貼付】!J511</f>
        <v>2</v>
      </c>
      <c r="O512" s="4">
        <f>STEP①【データ貼付】!K511</f>
        <v>0.4</v>
      </c>
    </row>
    <row r="513" spans="1:15" hidden="1" x14ac:dyDescent="0.15">
      <c r="A513" s="4">
        <v>511</v>
      </c>
      <c r="B513" s="4" t="str">
        <f t="shared" si="16"/>
        <v>中学男子走幅跳47</v>
      </c>
      <c r="C513" s="4" t="str">
        <f>J513&amp;COUNTIF($J$3:J513,J513)</f>
        <v>平野聖夜1</v>
      </c>
      <c r="D513" s="4" t="str">
        <f>STEP①【データ貼付】!D512&amp;STEP①【データ貼付】!E512</f>
        <v>中学男子走幅跳</v>
      </c>
      <c r="E513" s="48">
        <f>STEP①【データ貼付】!G512+ROW()/1000000</f>
        <v>401.00051300000001</v>
      </c>
      <c r="F513" s="4">
        <f t="shared" si="15"/>
        <v>47</v>
      </c>
      <c r="G513" s="4" t="str">
        <f>STEP①【データ貼付】!A512</f>
        <v>中体連</v>
      </c>
      <c r="H513" s="4" t="str">
        <f>STEP①【データ貼付】!B512</f>
        <v>北見</v>
      </c>
      <c r="I513" s="4">
        <f>STEP①【データ貼付】!C512</f>
        <v>44358</v>
      </c>
      <c r="J513" s="4" t="str">
        <f>STEP①【データ貼付】!F512</f>
        <v>平野聖夜</v>
      </c>
      <c r="K513" s="47">
        <f>STEP①【データ貼付】!G512</f>
        <v>401</v>
      </c>
      <c r="L513" s="4" t="str">
        <f>STEP①【データ貼付】!H512</f>
        <v>決</v>
      </c>
      <c r="M513" s="4" t="str">
        <f>STEP①【データ貼付】!I512</f>
        <v>斜里中</v>
      </c>
      <c r="N513" s="4">
        <f>STEP①【データ貼付】!J512</f>
        <v>1</v>
      </c>
      <c r="O513" s="4">
        <f>STEP①【データ貼付】!K512</f>
        <v>1.6</v>
      </c>
    </row>
    <row r="514" spans="1:15" hidden="1" x14ac:dyDescent="0.15">
      <c r="A514" s="4">
        <v>512</v>
      </c>
      <c r="B514" s="4" t="str">
        <f t="shared" si="16"/>
        <v>中学女子ｼﾞｬﾍﾞﾘｯｸｽﾛｰ12</v>
      </c>
      <c r="C514" s="4" t="str">
        <f>J514&amp;COUNTIF($J$3:J514,J514)</f>
        <v>平林香恩1</v>
      </c>
      <c r="D514" s="4" t="str">
        <f>STEP①【データ貼付】!D513&amp;STEP①【データ貼付】!E513</f>
        <v>中学女子ｼﾞｬﾍﾞﾘｯｸｽﾛｰ</v>
      </c>
      <c r="E514" s="48">
        <f>STEP①【データ貼付】!G513+ROW()/1000000</f>
        <v>1968.0005140000001</v>
      </c>
      <c r="F514" s="4">
        <f t="shared" si="15"/>
        <v>12</v>
      </c>
      <c r="G514" s="4" t="str">
        <f>STEP①【データ貼付】!A513</f>
        <v>秋季陸上</v>
      </c>
      <c r="H514" s="4" t="str">
        <f>STEP①【データ貼付】!B513</f>
        <v>網走</v>
      </c>
      <c r="I514" s="4">
        <f>STEP①【データ貼付】!C513</f>
        <v>44478</v>
      </c>
      <c r="J514" s="4" t="str">
        <f>STEP①【データ貼付】!F513</f>
        <v>平林香恩</v>
      </c>
      <c r="K514" s="47">
        <f>STEP①【データ貼付】!G513</f>
        <v>1968</v>
      </c>
      <c r="L514" s="4" t="str">
        <f>STEP①【データ貼付】!H513</f>
        <v>決</v>
      </c>
      <c r="M514" s="4" t="str">
        <f>STEP①【データ貼付】!I513</f>
        <v>北見東陵中</v>
      </c>
      <c r="N514" s="4">
        <f>STEP①【データ貼付】!J513</f>
        <v>1</v>
      </c>
      <c r="O514" s="4">
        <f>STEP①【データ貼付】!K513</f>
        <v>0</v>
      </c>
    </row>
    <row r="515" spans="1:15" hidden="1" x14ac:dyDescent="0.15">
      <c r="A515" s="4">
        <v>513</v>
      </c>
      <c r="B515" s="4" t="str">
        <f t="shared" si="16"/>
        <v>中学女子砲丸投29</v>
      </c>
      <c r="C515" s="4" t="str">
        <f>J515&amp;COUNTIF($J$3:J515,J515)</f>
        <v>平林香恩2</v>
      </c>
      <c r="D515" s="4" t="str">
        <f>STEP①【データ貼付】!D514&amp;STEP①【データ貼付】!E514</f>
        <v>中学女子砲丸投</v>
      </c>
      <c r="E515" s="48">
        <f>STEP①【データ貼付】!G514+ROW()/1000000</f>
        <v>577.00051499999995</v>
      </c>
      <c r="F515" s="4">
        <f t="shared" si="15"/>
        <v>29</v>
      </c>
      <c r="G515" s="4" t="str">
        <f>STEP①【データ貼付】!A514</f>
        <v>記録会第２戦</v>
      </c>
      <c r="H515" s="4" t="str">
        <f>STEP①【データ貼付】!B514</f>
        <v>網走</v>
      </c>
      <c r="I515" s="4">
        <f>STEP①【データ貼付】!C514</f>
        <v>44394</v>
      </c>
      <c r="J515" s="4" t="str">
        <f>STEP①【データ貼付】!F514</f>
        <v>平林香恩</v>
      </c>
      <c r="K515" s="47">
        <f>STEP①【データ貼付】!G514</f>
        <v>577</v>
      </c>
      <c r="L515" s="4" t="str">
        <f>STEP①【データ貼付】!H514</f>
        <v>決</v>
      </c>
      <c r="M515" s="4" t="str">
        <f>STEP①【データ貼付】!I514</f>
        <v>北見東陵中</v>
      </c>
      <c r="N515" s="4">
        <f>STEP①【データ貼付】!J514</f>
        <v>1</v>
      </c>
      <c r="O515" s="4">
        <f>STEP①【データ貼付】!K514</f>
        <v>0</v>
      </c>
    </row>
    <row r="516" spans="1:15" hidden="1" x14ac:dyDescent="0.15">
      <c r="A516" s="4">
        <v>514</v>
      </c>
      <c r="B516" s="4" t="str">
        <f t="shared" si="16"/>
        <v>高校女子ハンマー投1</v>
      </c>
      <c r="C516" s="4" t="str">
        <f>J516&amp;COUNTIF($J$3:J516,J516)</f>
        <v>片川芽生1</v>
      </c>
      <c r="D516" s="4" t="str">
        <f>STEP①【データ貼付】!D515&amp;STEP①【データ貼付】!E515</f>
        <v>高校女子ハンマー投</v>
      </c>
      <c r="E516" s="48">
        <f>STEP①【データ貼付】!G515+ROW()/1000000</f>
        <v>2814.0005160000001</v>
      </c>
      <c r="F516" s="4">
        <f t="shared" ref="F516:F579" si="17">SUMPRODUCT(($D$3:$D$600=D516)*($E$3:$E$600&gt;E516))+1</f>
        <v>1</v>
      </c>
      <c r="G516" s="4" t="str">
        <f>STEP①【データ貼付】!A515</f>
        <v>秋季陸上</v>
      </c>
      <c r="H516" s="4" t="str">
        <f>STEP①【データ貼付】!B515</f>
        <v>網走</v>
      </c>
      <c r="I516" s="4">
        <f>STEP①【データ貼付】!C515</f>
        <v>44478</v>
      </c>
      <c r="J516" s="4" t="str">
        <f>STEP①【データ貼付】!F515</f>
        <v>片川芽生</v>
      </c>
      <c r="K516" s="47">
        <f>STEP①【データ貼付】!G515</f>
        <v>2814</v>
      </c>
      <c r="L516" s="4" t="str">
        <f>STEP①【データ貼付】!H515</f>
        <v>決</v>
      </c>
      <c r="M516" s="4" t="str">
        <f>STEP①【データ貼付】!I515</f>
        <v>雄武高</v>
      </c>
      <c r="N516" s="4">
        <f>STEP①【データ貼付】!J515</f>
        <v>2</v>
      </c>
      <c r="O516" s="4">
        <f>STEP①【データ貼付】!K515</f>
        <v>0</v>
      </c>
    </row>
    <row r="517" spans="1:15" hidden="1" x14ac:dyDescent="0.15">
      <c r="A517" s="4">
        <v>515</v>
      </c>
      <c r="B517" s="4" t="str">
        <f t="shared" si="16"/>
        <v>高校女子やり投11</v>
      </c>
      <c r="C517" s="4" t="str">
        <f>J517&amp;COUNTIF($J$3:J517,J517)</f>
        <v>片川芽生2</v>
      </c>
      <c r="D517" s="4" t="str">
        <f>STEP①【データ貼付】!D516&amp;STEP①【データ貼付】!E516</f>
        <v>高校女子やり投</v>
      </c>
      <c r="E517" s="48">
        <f>STEP①【データ貼付】!G516+ROW()/1000000</f>
        <v>2131.0005169999999</v>
      </c>
      <c r="F517" s="4">
        <f t="shared" si="17"/>
        <v>11</v>
      </c>
      <c r="G517" s="4" t="str">
        <f>STEP①【データ貼付】!A516</f>
        <v>選手権</v>
      </c>
      <c r="H517" s="4" t="str">
        <f>STEP①【データ貼付】!B516</f>
        <v>北見</v>
      </c>
      <c r="I517" s="4">
        <f>STEP①【データ貼付】!C516</f>
        <v>44324</v>
      </c>
      <c r="J517" s="4" t="str">
        <f>STEP①【データ貼付】!F516</f>
        <v>片川芽生</v>
      </c>
      <c r="K517" s="47">
        <f>STEP①【データ貼付】!G516</f>
        <v>2131</v>
      </c>
      <c r="L517" s="4" t="str">
        <f>STEP①【データ貼付】!H516</f>
        <v>決</v>
      </c>
      <c r="M517" s="4" t="str">
        <f>STEP①【データ貼付】!I516</f>
        <v>雄武高</v>
      </c>
      <c r="N517" s="4">
        <f>STEP①【データ貼付】!J516</f>
        <v>2</v>
      </c>
      <c r="O517" s="4">
        <f>STEP①【データ貼付】!K516</f>
        <v>0</v>
      </c>
    </row>
    <row r="518" spans="1:15" hidden="1" x14ac:dyDescent="0.15">
      <c r="A518" s="4">
        <v>516</v>
      </c>
      <c r="B518" s="4" t="str">
        <f t="shared" si="16"/>
        <v>高校女子円盤投13</v>
      </c>
      <c r="C518" s="4" t="str">
        <f>J518&amp;COUNTIF($J$3:J518,J518)</f>
        <v>片川芽生3</v>
      </c>
      <c r="D518" s="4" t="str">
        <f>STEP①【データ貼付】!D517&amp;STEP①【データ貼付】!E517</f>
        <v>高校女子円盤投</v>
      </c>
      <c r="E518" s="48">
        <f>STEP①【データ貼付】!G517+ROW()/1000000</f>
        <v>1673.0005180000001</v>
      </c>
      <c r="F518" s="4">
        <f t="shared" si="17"/>
        <v>13</v>
      </c>
      <c r="G518" s="4" t="str">
        <f>STEP①【データ貼付】!A517</f>
        <v>高体連ｵﾎｰﾂｸ新人</v>
      </c>
      <c r="H518" s="4" t="str">
        <f>STEP①【データ貼付】!B517</f>
        <v>網走</v>
      </c>
      <c r="I518" s="4">
        <f>STEP①【データ貼付】!C517</f>
        <v>44429</v>
      </c>
      <c r="J518" s="4" t="str">
        <f>STEP①【データ貼付】!F517</f>
        <v>片川芽生</v>
      </c>
      <c r="K518" s="47">
        <f>STEP①【データ貼付】!G517</f>
        <v>1673</v>
      </c>
      <c r="L518" s="4" t="str">
        <f>STEP①【データ貼付】!H517</f>
        <v>決</v>
      </c>
      <c r="M518" s="4" t="str">
        <f>STEP①【データ貼付】!I517</f>
        <v>雄武高</v>
      </c>
      <c r="N518" s="4">
        <f>STEP①【データ貼付】!J517</f>
        <v>2</v>
      </c>
      <c r="O518" s="4">
        <f>STEP①【データ貼付】!K517</f>
        <v>0</v>
      </c>
    </row>
    <row r="519" spans="1:15" hidden="1" x14ac:dyDescent="0.15">
      <c r="A519" s="4">
        <v>517</v>
      </c>
      <c r="B519" s="4" t="str">
        <f t="shared" si="16"/>
        <v>中学女子砲丸投16</v>
      </c>
      <c r="C519" s="4" t="str">
        <f>J519&amp;COUNTIF($J$3:J519,J519)</f>
        <v>片川天姫1</v>
      </c>
      <c r="D519" s="4" t="str">
        <f>STEP①【データ貼付】!D518&amp;STEP①【データ貼付】!E518</f>
        <v>中学女子砲丸投</v>
      </c>
      <c r="E519" s="48">
        <f>STEP①【データ貼付】!G518+ROW()/1000000</f>
        <v>766.00051900000005</v>
      </c>
      <c r="F519" s="4">
        <f t="shared" si="17"/>
        <v>16</v>
      </c>
      <c r="G519" s="4" t="str">
        <f>STEP①【データ貼付】!A518</f>
        <v>通信陸上</v>
      </c>
      <c r="H519" s="4" t="str">
        <f>STEP①【データ貼付】!B518</f>
        <v>網走</v>
      </c>
      <c r="I519" s="4">
        <f>STEP①【データ貼付】!C518</f>
        <v>44374</v>
      </c>
      <c r="J519" s="4" t="str">
        <f>STEP①【データ貼付】!F518</f>
        <v>片川天姫</v>
      </c>
      <c r="K519" s="47">
        <f>STEP①【データ貼付】!G518</f>
        <v>766</v>
      </c>
      <c r="L519" s="4" t="str">
        <f>STEP①【データ貼付】!H518</f>
        <v>決</v>
      </c>
      <c r="M519" s="4" t="str">
        <f>STEP①【データ貼付】!I518</f>
        <v>雄武中</v>
      </c>
      <c r="N519" s="4">
        <f>STEP①【データ貼付】!J518</f>
        <v>3</v>
      </c>
      <c r="O519" s="4">
        <f>STEP①【データ貼付】!K518</f>
        <v>0</v>
      </c>
    </row>
    <row r="520" spans="1:15" hidden="1" x14ac:dyDescent="0.15">
      <c r="A520" s="4">
        <v>518</v>
      </c>
      <c r="B520" s="4" t="str">
        <f t="shared" si="16"/>
        <v>高校女子ハンマー投2</v>
      </c>
      <c r="C520" s="4" t="str">
        <f>J520&amp;COUNTIF($J$3:J520,J520)</f>
        <v>片平はるの1</v>
      </c>
      <c r="D520" s="4" t="str">
        <f>STEP①【データ貼付】!D519&amp;STEP①【データ貼付】!E519</f>
        <v>高校女子ハンマー投</v>
      </c>
      <c r="E520" s="48">
        <f>STEP①【データ貼付】!G519+ROW()/1000000</f>
        <v>2423.0005200000001</v>
      </c>
      <c r="F520" s="4">
        <f t="shared" si="17"/>
        <v>2</v>
      </c>
      <c r="G520" s="4" t="str">
        <f>STEP①【データ貼付】!A519</f>
        <v>記録会第２戦</v>
      </c>
      <c r="H520" s="4" t="str">
        <f>STEP①【データ貼付】!B519</f>
        <v>網走</v>
      </c>
      <c r="I520" s="4">
        <f>STEP①【データ貼付】!C519</f>
        <v>44399</v>
      </c>
      <c r="J520" s="4" t="str">
        <f>STEP①【データ貼付】!F519</f>
        <v>片平はるの</v>
      </c>
      <c r="K520" s="47">
        <f>STEP①【データ貼付】!G519</f>
        <v>2423</v>
      </c>
      <c r="L520" s="4" t="str">
        <f>STEP①【データ貼付】!H519</f>
        <v>決</v>
      </c>
      <c r="M520" s="4" t="str">
        <f>STEP①【データ貼付】!I519</f>
        <v>遠軽高</v>
      </c>
      <c r="N520" s="4">
        <f>STEP①【データ貼付】!J519</f>
        <v>1</v>
      </c>
      <c r="O520" s="4">
        <f>STEP①【データ貼付】!K519</f>
        <v>0</v>
      </c>
    </row>
    <row r="521" spans="1:15" hidden="1" x14ac:dyDescent="0.15">
      <c r="A521" s="4">
        <v>519</v>
      </c>
      <c r="B521" s="4" t="str">
        <f t="shared" si="16"/>
        <v>高校男子やり投30</v>
      </c>
      <c r="C521" s="4" t="str">
        <f>J521&amp;COUNTIF($J$3:J521,J521)</f>
        <v>片平はるの2</v>
      </c>
      <c r="D521" s="4" t="str">
        <f>STEP①【データ貼付】!D520&amp;STEP①【データ貼付】!E520</f>
        <v>高校男子やり投</v>
      </c>
      <c r="E521" s="48">
        <f>STEP①【データ貼付】!G520+ROW()/1000000</f>
        <v>2394.0005209999999</v>
      </c>
      <c r="F521" s="4">
        <f t="shared" si="17"/>
        <v>30</v>
      </c>
      <c r="G521" s="4" t="str">
        <f>STEP①【データ貼付】!A520</f>
        <v>記録会第３戦</v>
      </c>
      <c r="H521" s="4" t="str">
        <f>STEP①【データ貼付】!B520</f>
        <v>北見</v>
      </c>
      <c r="I521" s="4">
        <f>STEP①【データ貼付】!C520</f>
        <v>44417</v>
      </c>
      <c r="J521" s="4" t="str">
        <f>STEP①【データ貼付】!F520</f>
        <v>片平はるの</v>
      </c>
      <c r="K521" s="47">
        <f>STEP①【データ貼付】!G520</f>
        <v>2394</v>
      </c>
      <c r="L521" s="4" t="str">
        <f>STEP①【データ貼付】!H520</f>
        <v>決</v>
      </c>
      <c r="M521" s="4" t="str">
        <f>STEP①【データ貼付】!I520</f>
        <v>遠軽高</v>
      </c>
      <c r="N521" s="4">
        <f>STEP①【データ貼付】!J520</f>
        <v>1</v>
      </c>
      <c r="O521" s="4">
        <f>STEP①【データ貼付】!K520</f>
        <v>0</v>
      </c>
    </row>
    <row r="522" spans="1:15" hidden="1" x14ac:dyDescent="0.15">
      <c r="A522" s="4">
        <v>520</v>
      </c>
      <c r="B522" s="4" t="str">
        <f t="shared" si="16"/>
        <v>高校女子円盤投15</v>
      </c>
      <c r="C522" s="4" t="str">
        <f>J522&amp;COUNTIF($J$3:J522,J522)</f>
        <v>片平はるの3</v>
      </c>
      <c r="D522" s="4" t="str">
        <f>STEP①【データ貼付】!D521&amp;STEP①【データ貼付】!E521</f>
        <v>高校女子円盤投</v>
      </c>
      <c r="E522" s="48">
        <f>STEP①【データ貼付】!G521+ROW()/1000000</f>
        <v>1428.000522</v>
      </c>
      <c r="F522" s="4">
        <f t="shared" si="17"/>
        <v>15</v>
      </c>
      <c r="G522" s="4" t="str">
        <f>STEP①【データ貼付】!A521</f>
        <v>高体連ｵﾎｰﾂｸ支部</v>
      </c>
      <c r="H522" s="4" t="str">
        <f>STEP①【データ貼付】!B521</f>
        <v>北見</v>
      </c>
      <c r="I522" s="4">
        <f>STEP①【データ貼付】!C521</f>
        <v>44337</v>
      </c>
      <c r="J522" s="4" t="str">
        <f>STEP①【データ貼付】!F521</f>
        <v>片平はるの</v>
      </c>
      <c r="K522" s="47">
        <f>STEP①【データ貼付】!G521</f>
        <v>1428</v>
      </c>
      <c r="L522" s="4" t="str">
        <f>STEP①【データ貼付】!H521</f>
        <v>決</v>
      </c>
      <c r="M522" s="4" t="str">
        <f>STEP①【データ貼付】!I521</f>
        <v>遠軽高</v>
      </c>
      <c r="N522" s="4">
        <f>STEP①【データ貼付】!J521</f>
        <v>1</v>
      </c>
      <c r="O522" s="4">
        <f>STEP①【データ貼付】!K521</f>
        <v>0</v>
      </c>
    </row>
    <row r="523" spans="1:15" hidden="1" x14ac:dyDescent="0.15">
      <c r="A523" s="4">
        <v>521</v>
      </c>
      <c r="B523" s="4" t="str">
        <f t="shared" si="16"/>
        <v>中学男子ｼﾞｬﾍﾞﾘｯｸｽﾛｰ27</v>
      </c>
      <c r="C523" s="4" t="str">
        <f>J523&amp;COUNTIF($J$3:J523,J523)</f>
        <v>望月連太郎1</v>
      </c>
      <c r="D523" s="4" t="str">
        <f>STEP①【データ貼付】!D522&amp;STEP①【データ貼付】!E522</f>
        <v>中学男子ｼﾞｬﾍﾞﾘｯｸｽﾛｰ</v>
      </c>
      <c r="E523" s="48">
        <f>STEP①【データ貼付】!G522+ROW()/1000000</f>
        <v>1729.0005229999999</v>
      </c>
      <c r="F523" s="4">
        <f t="shared" si="17"/>
        <v>27</v>
      </c>
      <c r="G523" s="4" t="str">
        <f>STEP①【データ貼付】!A522</f>
        <v>記録会第２戦</v>
      </c>
      <c r="H523" s="4" t="str">
        <f>STEP①【データ貼付】!B522</f>
        <v>網走</v>
      </c>
      <c r="I523" s="4">
        <f>STEP①【データ貼付】!C522</f>
        <v>44394</v>
      </c>
      <c r="J523" s="4" t="str">
        <f>STEP①【データ貼付】!F522</f>
        <v>望月連太郎</v>
      </c>
      <c r="K523" s="47">
        <f>STEP①【データ貼付】!G522</f>
        <v>1729</v>
      </c>
      <c r="L523" s="4" t="str">
        <f>STEP①【データ貼付】!H522</f>
        <v>決</v>
      </c>
      <c r="M523" s="4" t="str">
        <f>STEP①【データ貼付】!I522</f>
        <v>網走第四中</v>
      </c>
      <c r="N523" s="4">
        <f>STEP①【データ貼付】!J522</f>
        <v>1</v>
      </c>
      <c r="O523" s="4">
        <f>STEP①【データ貼付】!K522</f>
        <v>0</v>
      </c>
    </row>
    <row r="524" spans="1:15" hidden="1" x14ac:dyDescent="0.15">
      <c r="A524" s="4">
        <v>522</v>
      </c>
      <c r="B524" s="4" t="str">
        <f t="shared" si="16"/>
        <v>中学男子走幅跳58</v>
      </c>
      <c r="C524" s="4" t="str">
        <f>J524&amp;COUNTIF($J$3:J524,J524)</f>
        <v>望月連太郎2</v>
      </c>
      <c r="D524" s="4" t="str">
        <f>STEP①【データ貼付】!D523&amp;STEP①【データ貼付】!E523</f>
        <v>中学男子走幅跳</v>
      </c>
      <c r="E524" s="48">
        <f>STEP①【データ貼付】!G523+ROW()/1000000</f>
        <v>308.00052399999998</v>
      </c>
      <c r="F524" s="4">
        <f t="shared" si="17"/>
        <v>58</v>
      </c>
      <c r="G524" s="4" t="str">
        <f>STEP①【データ貼付】!A523</f>
        <v>記録会第３戦</v>
      </c>
      <c r="H524" s="4" t="str">
        <f>STEP①【データ貼付】!B523</f>
        <v>北見</v>
      </c>
      <c r="I524" s="4">
        <f>STEP①【データ貼付】!C523</f>
        <v>44415</v>
      </c>
      <c r="J524" s="4" t="str">
        <f>STEP①【データ貼付】!F523</f>
        <v>望月連太郎</v>
      </c>
      <c r="K524" s="47">
        <f>STEP①【データ貼付】!G523</f>
        <v>308</v>
      </c>
      <c r="L524" s="4" t="str">
        <f>STEP①【データ貼付】!H523</f>
        <v>決</v>
      </c>
      <c r="M524" s="4" t="str">
        <f>STEP①【データ貼付】!I523</f>
        <v>網走第四中</v>
      </c>
      <c r="N524" s="4">
        <f>STEP①【データ貼付】!J523</f>
        <v>1</v>
      </c>
      <c r="O524" s="4">
        <f>STEP①【データ貼付】!K523</f>
        <v>-0.2</v>
      </c>
    </row>
    <row r="525" spans="1:15" hidden="1" x14ac:dyDescent="0.15">
      <c r="A525" s="4">
        <v>523</v>
      </c>
      <c r="B525" s="4" t="str">
        <f t="shared" si="16"/>
        <v>高校男子三段跳9</v>
      </c>
      <c r="C525" s="4" t="str">
        <f>J525&amp;COUNTIF($J$3:J525,J525)</f>
        <v>堀田尚希1</v>
      </c>
      <c r="D525" s="4" t="str">
        <f>STEP①【データ貼付】!D524&amp;STEP①【データ貼付】!E524</f>
        <v>高校男子三段跳</v>
      </c>
      <c r="E525" s="48">
        <f>STEP①【データ貼付】!G524+ROW()/1000000</f>
        <v>1221.0005249999999</v>
      </c>
      <c r="F525" s="4">
        <f t="shared" si="17"/>
        <v>9</v>
      </c>
      <c r="G525" s="4" t="str">
        <f>STEP①【データ貼付】!A524</f>
        <v>高体連ｵﾎｰﾂｸ新人</v>
      </c>
      <c r="H525" s="4" t="str">
        <f>STEP①【データ貼付】!B524</f>
        <v>網走</v>
      </c>
      <c r="I525" s="4">
        <f>STEP①【データ貼付】!C524</f>
        <v>44429</v>
      </c>
      <c r="J525" s="4" t="str">
        <f>STEP①【データ貼付】!F524</f>
        <v>堀田尚希</v>
      </c>
      <c r="K525" s="47">
        <f>STEP①【データ貼付】!G524</f>
        <v>1221</v>
      </c>
      <c r="L525" s="4" t="str">
        <f>STEP①【データ貼付】!H524</f>
        <v>決</v>
      </c>
      <c r="M525" s="4" t="str">
        <f>STEP①【データ貼付】!I524</f>
        <v>北見緑陵高</v>
      </c>
      <c r="N525" s="4">
        <f>STEP①【データ貼付】!J524</f>
        <v>2</v>
      </c>
      <c r="O525" s="4">
        <f>STEP①【データ貼付】!K524</f>
        <v>2.8</v>
      </c>
    </row>
    <row r="526" spans="1:15" hidden="1" x14ac:dyDescent="0.15">
      <c r="A526" s="4">
        <v>524</v>
      </c>
      <c r="B526" s="4" t="str">
        <f t="shared" si="16"/>
        <v>高校男子走幅跳13</v>
      </c>
      <c r="C526" s="4" t="str">
        <f>J526&amp;COUNTIF($J$3:J526,J526)</f>
        <v>堀田尚希2</v>
      </c>
      <c r="D526" s="4" t="str">
        <f>STEP①【データ貼付】!D525&amp;STEP①【データ貼付】!E525</f>
        <v>高校男子走幅跳</v>
      </c>
      <c r="E526" s="48">
        <f>STEP①【データ貼付】!G525+ROW()/1000000</f>
        <v>583.00052600000004</v>
      </c>
      <c r="F526" s="4">
        <f t="shared" si="17"/>
        <v>13</v>
      </c>
      <c r="G526" s="4" t="str">
        <f>STEP①【データ貼付】!A525</f>
        <v>美幌記録会</v>
      </c>
      <c r="H526" s="4" t="str">
        <f>STEP①【データ貼付】!B525</f>
        <v>美幌</v>
      </c>
      <c r="I526" s="4">
        <f>STEP①【データ貼付】!C525</f>
        <v>44472</v>
      </c>
      <c r="J526" s="4" t="str">
        <f>STEP①【データ貼付】!F525</f>
        <v>堀田尚希</v>
      </c>
      <c r="K526" s="47">
        <f>STEP①【データ貼付】!G525</f>
        <v>583</v>
      </c>
      <c r="L526" s="4" t="str">
        <f>STEP①【データ貼付】!H525</f>
        <v>決</v>
      </c>
      <c r="M526" s="4" t="str">
        <f>STEP①【データ貼付】!I525</f>
        <v>北見緑陵高</v>
      </c>
      <c r="N526" s="4">
        <f>STEP①【データ貼付】!J525</f>
        <v>2</v>
      </c>
      <c r="O526" s="4">
        <f>STEP①【データ貼付】!K525</f>
        <v>0.5</v>
      </c>
    </row>
    <row r="527" spans="1:15" hidden="1" x14ac:dyDescent="0.15">
      <c r="A527" s="4">
        <v>525</v>
      </c>
      <c r="B527" s="4" t="str">
        <f t="shared" si="16"/>
        <v>小学男子砲丸投2</v>
      </c>
      <c r="C527" s="4" t="str">
        <f>J527&amp;COUNTIF($J$3:J527,J527)</f>
        <v>堀田侑希1</v>
      </c>
      <c r="D527" s="4" t="str">
        <f>STEP①【データ貼付】!D526&amp;STEP①【データ貼付】!E526</f>
        <v>小学男子砲丸投</v>
      </c>
      <c r="E527" s="48">
        <f>STEP①【データ貼付】!G526+ROW()/1000000</f>
        <v>636.00052700000003</v>
      </c>
      <c r="F527" s="4">
        <f t="shared" si="17"/>
        <v>2</v>
      </c>
      <c r="G527" s="4" t="str">
        <f>STEP①【データ貼付】!A526</f>
        <v>美幌記録会</v>
      </c>
      <c r="H527" s="4" t="str">
        <f>STEP①【データ貼付】!B526</f>
        <v>美幌</v>
      </c>
      <c r="I527" s="4">
        <f>STEP①【データ貼付】!C526</f>
        <v>44472</v>
      </c>
      <c r="J527" s="4" t="str">
        <f>STEP①【データ貼付】!F526</f>
        <v>堀田侑希</v>
      </c>
      <c r="K527" s="47">
        <f>STEP①【データ貼付】!G526</f>
        <v>636</v>
      </c>
      <c r="L527" s="4" t="str">
        <f>STEP①【データ貼付】!H526</f>
        <v>決</v>
      </c>
      <c r="M527" s="4" t="str">
        <f>STEP①【データ貼付】!I526</f>
        <v>ｵﾎｰﾂｸｷｯｽﾞ</v>
      </c>
      <c r="N527" s="4">
        <f>STEP①【データ貼付】!J526</f>
        <v>5</v>
      </c>
      <c r="O527" s="4">
        <f>STEP①【データ貼付】!K526</f>
        <v>0</v>
      </c>
    </row>
    <row r="528" spans="1:15" hidden="1" x14ac:dyDescent="0.15">
      <c r="A528" s="4">
        <v>526</v>
      </c>
      <c r="B528" s="4" t="str">
        <f t="shared" si="16"/>
        <v>一般男子砲丸投1</v>
      </c>
      <c r="C528" s="4" t="str">
        <f>J528&amp;COUNTIF($J$3:J528,J528)</f>
        <v>本間勝人1</v>
      </c>
      <c r="D528" s="4" t="str">
        <f>STEP①【データ貼付】!D527&amp;STEP①【データ貼付】!E527</f>
        <v>一般男子砲丸投</v>
      </c>
      <c r="E528" s="48">
        <f>STEP①【データ貼付】!G527+ROW()/1000000</f>
        <v>1442.000528</v>
      </c>
      <c r="F528" s="4">
        <f t="shared" si="17"/>
        <v>1</v>
      </c>
      <c r="G528" s="4" t="str">
        <f>STEP①【データ貼付】!A527</f>
        <v>北海道選手権</v>
      </c>
      <c r="H528" s="4" t="str">
        <f>STEP①【データ貼付】!B527</f>
        <v>釧路</v>
      </c>
      <c r="I528" s="4">
        <f>STEP①【データ貼付】!C527</f>
        <v>44429</v>
      </c>
      <c r="J528" s="4" t="str">
        <f>STEP①【データ貼付】!F527</f>
        <v>本間勝人</v>
      </c>
      <c r="K528" s="47">
        <f>STEP①【データ貼付】!G527</f>
        <v>1442</v>
      </c>
      <c r="L528" s="4" t="str">
        <f>STEP①【データ貼付】!H527</f>
        <v>決</v>
      </c>
      <c r="M528" s="4" t="str">
        <f>STEP①【データ貼付】!I527</f>
        <v>ｵﾎｰﾂｸAC</v>
      </c>
      <c r="N528" s="4">
        <f>STEP①【データ貼付】!J527</f>
        <v>0</v>
      </c>
      <c r="O528" s="4">
        <f>STEP①【データ貼付】!K527</f>
        <v>0</v>
      </c>
    </row>
    <row r="529" spans="1:15" hidden="1" x14ac:dyDescent="0.15">
      <c r="A529" s="4">
        <v>527</v>
      </c>
      <c r="B529" s="4" t="str">
        <f t="shared" si="16"/>
        <v>小学男子ハンマー投12</v>
      </c>
      <c r="C529" s="4" t="str">
        <f>J529&amp;COUNTIF($J$3:J529,J529)</f>
        <v>本田夏向1</v>
      </c>
      <c r="D529" s="4" t="str">
        <f>STEP①【データ貼付】!D528&amp;STEP①【データ貼付】!E528</f>
        <v>小学男子ハンマー投</v>
      </c>
      <c r="E529" s="48">
        <f>STEP①【データ貼付】!G528+ROW()/1000000</f>
        <v>2981.0005289999999</v>
      </c>
      <c r="F529" s="4">
        <f t="shared" si="17"/>
        <v>12</v>
      </c>
      <c r="G529" s="4" t="str">
        <f>STEP①【データ貼付】!A528</f>
        <v>美幌記録会</v>
      </c>
      <c r="H529" s="4" t="str">
        <f>STEP①【データ貼付】!B528</f>
        <v>美幌</v>
      </c>
      <c r="I529" s="4">
        <f>STEP①【データ貼付】!C528</f>
        <v>44472</v>
      </c>
      <c r="J529" s="4" t="str">
        <f>STEP①【データ貼付】!F528</f>
        <v>本田夏向</v>
      </c>
      <c r="K529" s="47">
        <f>STEP①【データ貼付】!G528</f>
        <v>2981</v>
      </c>
      <c r="L529" s="4" t="str">
        <f>STEP①【データ貼付】!H528</f>
        <v>決</v>
      </c>
      <c r="M529" s="4" t="str">
        <f>STEP①【データ貼付】!I528</f>
        <v>ｵﾎｰﾂｸｷｯｽﾞ</v>
      </c>
      <c r="N529" s="4">
        <f>STEP①【データ貼付】!J528</f>
        <v>4</v>
      </c>
      <c r="O529" s="4">
        <f>STEP①【データ貼付】!K528</f>
        <v>0</v>
      </c>
    </row>
    <row r="530" spans="1:15" hidden="1" x14ac:dyDescent="0.15">
      <c r="A530" s="4">
        <v>528</v>
      </c>
      <c r="B530" s="4" t="str">
        <f t="shared" si="16"/>
        <v>小学男子走幅跳21</v>
      </c>
      <c r="C530" s="4" t="str">
        <f>J530&amp;COUNTIF($J$3:J530,J530)</f>
        <v>本田夏向2</v>
      </c>
      <c r="D530" s="4" t="str">
        <f>STEP①【データ貼付】!D529&amp;STEP①【データ貼付】!E529</f>
        <v>小学男子走幅跳</v>
      </c>
      <c r="E530" s="48">
        <f>STEP①【データ貼付】!G529+ROW()/1000000</f>
        <v>283.00053000000003</v>
      </c>
      <c r="F530" s="4">
        <f t="shared" si="17"/>
        <v>21</v>
      </c>
      <c r="G530" s="4" t="str">
        <f>STEP①【データ貼付】!A529</f>
        <v>美幌記録会</v>
      </c>
      <c r="H530" s="4" t="str">
        <f>STEP①【データ貼付】!B529</f>
        <v>美幌</v>
      </c>
      <c r="I530" s="4">
        <f>STEP①【データ貼付】!C529</f>
        <v>44472</v>
      </c>
      <c r="J530" s="4" t="str">
        <f>STEP①【データ貼付】!F529</f>
        <v>本田夏向</v>
      </c>
      <c r="K530" s="47">
        <f>STEP①【データ貼付】!G529</f>
        <v>283</v>
      </c>
      <c r="L530" s="4" t="str">
        <f>STEP①【データ貼付】!H529</f>
        <v>決</v>
      </c>
      <c r="M530" s="4" t="str">
        <f>STEP①【データ貼付】!I529</f>
        <v>ｵﾎｰﾂｸｷｯｽﾞ</v>
      </c>
      <c r="N530" s="4">
        <f>STEP①【データ貼付】!J529</f>
        <v>4</v>
      </c>
      <c r="O530" s="4">
        <f>STEP①【データ貼付】!K529</f>
        <v>0</v>
      </c>
    </row>
    <row r="531" spans="1:15" hidden="1" x14ac:dyDescent="0.15">
      <c r="A531" s="4">
        <v>529</v>
      </c>
      <c r="B531" s="4" t="str">
        <f t="shared" si="16"/>
        <v>中学男子走幅跳13</v>
      </c>
      <c r="C531" s="4" t="str">
        <f>J531&amp;COUNTIF($J$3:J531,J531)</f>
        <v>本田孝仁1</v>
      </c>
      <c r="D531" s="4" t="str">
        <f>STEP①【データ貼付】!D530&amp;STEP①【データ貼付】!E530</f>
        <v>中学男子走幅跳</v>
      </c>
      <c r="E531" s="48">
        <f>STEP①【データ貼付】!G530+ROW()/1000000</f>
        <v>514.00053100000002</v>
      </c>
      <c r="F531" s="4">
        <f t="shared" si="17"/>
        <v>13</v>
      </c>
      <c r="G531" s="4" t="str">
        <f>STEP①【データ貼付】!A530</f>
        <v>記録会第３戦</v>
      </c>
      <c r="H531" s="4" t="str">
        <f>STEP①【データ貼付】!B530</f>
        <v>北見</v>
      </c>
      <c r="I531" s="4">
        <f>STEP①【データ貼付】!C530</f>
        <v>44415</v>
      </c>
      <c r="J531" s="4" t="str">
        <f>STEP①【データ貼付】!F530</f>
        <v>本田孝仁</v>
      </c>
      <c r="K531" s="47">
        <f>STEP①【データ貼付】!G530</f>
        <v>514</v>
      </c>
      <c r="L531" s="4" t="str">
        <f>STEP①【データ貼付】!H530</f>
        <v>決</v>
      </c>
      <c r="M531" s="4" t="str">
        <f>STEP①【データ貼付】!I530</f>
        <v>北見常呂中</v>
      </c>
      <c r="N531" s="4">
        <f>STEP①【データ貼付】!J530</f>
        <v>3</v>
      </c>
      <c r="O531" s="4">
        <f>STEP①【データ貼付】!K530</f>
        <v>-0.5</v>
      </c>
    </row>
    <row r="532" spans="1:15" hidden="1" x14ac:dyDescent="0.15">
      <c r="A532" s="4">
        <v>530</v>
      </c>
      <c r="B532" s="4" t="str">
        <f t="shared" si="16"/>
        <v>中学男子走幅跳20</v>
      </c>
      <c r="C532" s="4" t="str">
        <f>J532&amp;COUNTIF($J$3:J532,J532)</f>
        <v>本田櫂晴1</v>
      </c>
      <c r="D532" s="4" t="str">
        <f>STEP①【データ貼付】!D531&amp;STEP①【データ貼付】!E531</f>
        <v>中学男子走幅跳</v>
      </c>
      <c r="E532" s="48">
        <f>STEP①【データ貼付】!G531+ROW()/1000000</f>
        <v>492.00053200000002</v>
      </c>
      <c r="F532" s="4">
        <f t="shared" si="17"/>
        <v>20</v>
      </c>
      <c r="G532" s="4" t="str">
        <f>STEP①【データ貼付】!A531</f>
        <v>中体連</v>
      </c>
      <c r="H532" s="4" t="str">
        <f>STEP①【データ貼付】!B531</f>
        <v>北見</v>
      </c>
      <c r="I532" s="4">
        <f>STEP①【データ貼付】!C531</f>
        <v>44358</v>
      </c>
      <c r="J532" s="4" t="str">
        <f>STEP①【データ貼付】!F531</f>
        <v>本田櫂晴</v>
      </c>
      <c r="K532" s="47">
        <f>STEP①【データ貼付】!G531</f>
        <v>492</v>
      </c>
      <c r="L532" s="4" t="str">
        <f>STEP①【データ貼付】!H531</f>
        <v>決</v>
      </c>
      <c r="M532" s="4" t="str">
        <f>STEP①【データ貼付】!I531</f>
        <v>北見南中</v>
      </c>
      <c r="N532" s="4">
        <f>STEP①【データ貼付】!J531</f>
        <v>1</v>
      </c>
      <c r="O532" s="4">
        <f>STEP①【データ貼付】!K531</f>
        <v>1.3</v>
      </c>
    </row>
    <row r="533" spans="1:15" hidden="1" x14ac:dyDescent="0.15">
      <c r="A533" s="4">
        <v>531</v>
      </c>
      <c r="B533" s="4" t="str">
        <f t="shared" si="16"/>
        <v>高校男子走幅跳9</v>
      </c>
      <c r="C533" s="4" t="str">
        <f>J533&amp;COUNTIF($J$3:J533,J533)</f>
        <v>名古屋玲二1</v>
      </c>
      <c r="D533" s="4" t="str">
        <f>STEP①【データ貼付】!D532&amp;STEP①【データ貼付】!E532</f>
        <v>高校男子走幅跳</v>
      </c>
      <c r="E533" s="48">
        <f>STEP①【データ貼付】!G532+ROW()/1000000</f>
        <v>612.00053300000002</v>
      </c>
      <c r="F533" s="4">
        <f t="shared" si="17"/>
        <v>9</v>
      </c>
      <c r="G533" s="4" t="str">
        <f>STEP①【データ貼付】!A532</f>
        <v>高体連ｵﾎｰﾂｸ支部</v>
      </c>
      <c r="H533" s="4" t="str">
        <f>STEP①【データ貼付】!B532</f>
        <v>網走</v>
      </c>
      <c r="I533" s="4">
        <f>STEP①【データ貼付】!C532</f>
        <v>44428</v>
      </c>
      <c r="J533" s="4" t="str">
        <f>STEP①【データ貼付】!F532</f>
        <v>名古屋玲二</v>
      </c>
      <c r="K533" s="47">
        <f>STEP①【データ貼付】!G532</f>
        <v>612</v>
      </c>
      <c r="L533" s="4" t="str">
        <f>STEP①【データ貼付】!H532</f>
        <v>決</v>
      </c>
      <c r="M533" s="4" t="str">
        <f>STEP①【データ貼付】!I532</f>
        <v>北見商業高</v>
      </c>
      <c r="N533" s="4">
        <f>STEP①【データ貼付】!J532</f>
        <v>2</v>
      </c>
      <c r="O533" s="4">
        <f>STEP①【データ貼付】!K532</f>
        <v>1.8</v>
      </c>
    </row>
    <row r="534" spans="1:15" hidden="1" x14ac:dyDescent="0.15">
      <c r="A534" s="4">
        <v>532</v>
      </c>
      <c r="B534" s="4" t="str">
        <f t="shared" si="16"/>
        <v>中学男子砲丸投15</v>
      </c>
      <c r="C534" s="4" t="str">
        <f>J534&amp;COUNTIF($J$3:J534,J534)</f>
        <v>名達伊吹1</v>
      </c>
      <c r="D534" s="4" t="str">
        <f>STEP①【データ貼付】!D533&amp;STEP①【データ貼付】!E533</f>
        <v>中学男子砲丸投</v>
      </c>
      <c r="E534" s="48">
        <f>STEP①【データ貼付】!G533+ROW()/1000000</f>
        <v>853.00053400000002</v>
      </c>
      <c r="F534" s="4">
        <f t="shared" si="17"/>
        <v>15</v>
      </c>
      <c r="G534" s="4" t="str">
        <f>STEP①【データ貼付】!A533</f>
        <v>秋季陸上</v>
      </c>
      <c r="H534" s="4" t="str">
        <f>STEP①【データ貼付】!B533</f>
        <v>網走</v>
      </c>
      <c r="I534" s="4">
        <f>STEP①【データ貼付】!C533</f>
        <v>44478</v>
      </c>
      <c r="J534" s="4" t="str">
        <f>STEP①【データ貼付】!F533</f>
        <v>名達伊吹</v>
      </c>
      <c r="K534" s="47">
        <f>STEP①【データ貼付】!G533</f>
        <v>853</v>
      </c>
      <c r="L534" s="4" t="str">
        <f>STEP①【データ貼付】!H533</f>
        <v>決</v>
      </c>
      <c r="M534" s="4" t="str">
        <f>STEP①【データ貼付】!I533</f>
        <v>北見光西中</v>
      </c>
      <c r="N534" s="4">
        <f>STEP①【データ貼付】!J533</f>
        <v>2</v>
      </c>
      <c r="O534" s="4">
        <f>STEP①【データ貼付】!K533</f>
        <v>0</v>
      </c>
    </row>
    <row r="535" spans="1:15" hidden="1" x14ac:dyDescent="0.15">
      <c r="A535" s="4">
        <v>533</v>
      </c>
      <c r="B535" s="4" t="str">
        <f t="shared" si="16"/>
        <v>小学女子走幅跳4</v>
      </c>
      <c r="C535" s="4" t="str">
        <f>J535&amp;COUNTIF($J$3:J535,J535)</f>
        <v>茂木ひなた1</v>
      </c>
      <c r="D535" s="4" t="str">
        <f>STEP①【データ貼付】!D534&amp;STEP①【データ貼付】!E534</f>
        <v>小学女子走幅跳</v>
      </c>
      <c r="E535" s="48">
        <f>STEP①【データ貼付】!G534+ROW()/1000000</f>
        <v>342.00053500000001</v>
      </c>
      <c r="F535" s="4">
        <f t="shared" si="17"/>
        <v>4</v>
      </c>
      <c r="G535" s="4" t="str">
        <f>STEP①【データ貼付】!A534</f>
        <v>美幌記録会</v>
      </c>
      <c r="H535" s="4" t="str">
        <f>STEP①【データ貼付】!B534</f>
        <v>美幌</v>
      </c>
      <c r="I535" s="4">
        <f>STEP①【データ貼付】!C534</f>
        <v>44472</v>
      </c>
      <c r="J535" s="4" t="str">
        <f>STEP①【データ貼付】!F534</f>
        <v>茂木ひなた</v>
      </c>
      <c r="K535" s="47">
        <f>STEP①【データ貼付】!G534</f>
        <v>342</v>
      </c>
      <c r="L535" s="4" t="str">
        <f>STEP①【データ貼付】!H534</f>
        <v>決</v>
      </c>
      <c r="M535" s="4" t="str">
        <f>STEP①【データ貼付】!I534</f>
        <v>ｵﾎｰﾂｸｷｯｽﾞ</v>
      </c>
      <c r="N535" s="4">
        <f>STEP①【データ貼付】!J534</f>
        <v>6</v>
      </c>
      <c r="O535" s="4">
        <f>STEP①【データ貼付】!K534</f>
        <v>0</v>
      </c>
    </row>
    <row r="536" spans="1:15" hidden="1" x14ac:dyDescent="0.15">
      <c r="A536" s="4">
        <v>534</v>
      </c>
      <c r="B536" s="4" t="str">
        <f t="shared" si="16"/>
        <v>高校男子やり投36</v>
      </c>
      <c r="C536" s="4" t="str">
        <f>J536&amp;COUNTIF($J$3:J536,J536)</f>
        <v>木曽琉世1</v>
      </c>
      <c r="D536" s="4" t="str">
        <f>STEP①【データ貼付】!D535&amp;STEP①【データ貼付】!E535</f>
        <v>高校男子やり投</v>
      </c>
      <c r="E536" s="48">
        <f>STEP①【データ貼付】!G535+ROW()/1000000</f>
        <v>1653.000536</v>
      </c>
      <c r="F536" s="4">
        <f t="shared" si="17"/>
        <v>36</v>
      </c>
      <c r="G536" s="4" t="str">
        <f>STEP①【データ貼付】!A535</f>
        <v>高体連ｵﾎｰﾂｸ支部</v>
      </c>
      <c r="H536" s="4" t="str">
        <f>STEP①【データ貼付】!B535</f>
        <v>北見</v>
      </c>
      <c r="I536" s="4">
        <f>STEP①【データ貼付】!C535</f>
        <v>44336</v>
      </c>
      <c r="J536" s="4" t="str">
        <f>STEP①【データ貼付】!F535</f>
        <v>木曽琉世</v>
      </c>
      <c r="K536" s="47">
        <f>STEP①【データ貼付】!G535</f>
        <v>1653</v>
      </c>
      <c r="L536" s="4" t="str">
        <f>STEP①【データ貼付】!H535</f>
        <v>決</v>
      </c>
      <c r="M536" s="4" t="str">
        <f>STEP①【データ貼付】!I535</f>
        <v>北見工業高</v>
      </c>
      <c r="N536" s="4">
        <f>STEP①【データ貼付】!J535</f>
        <v>1</v>
      </c>
      <c r="O536" s="4">
        <f>STEP①【データ貼付】!K535</f>
        <v>0</v>
      </c>
    </row>
    <row r="537" spans="1:15" hidden="1" x14ac:dyDescent="0.15">
      <c r="A537" s="4">
        <v>535</v>
      </c>
      <c r="B537" s="4" t="str">
        <f t="shared" si="16"/>
        <v>高校男子円盤投34</v>
      </c>
      <c r="C537" s="4" t="str">
        <f>J537&amp;COUNTIF($J$3:J537,J537)</f>
        <v>木曽琉世2</v>
      </c>
      <c r="D537" s="4" t="str">
        <f>STEP①【データ貼付】!D536&amp;STEP①【データ貼付】!E536</f>
        <v>高校男子円盤投</v>
      </c>
      <c r="E537" s="48">
        <f>STEP①【データ貼付】!G536+ROW()/1000000</f>
        <v>1643.0005369999999</v>
      </c>
      <c r="F537" s="4">
        <f t="shared" si="17"/>
        <v>34</v>
      </c>
      <c r="G537" s="4" t="str">
        <f>STEP①【データ貼付】!A536</f>
        <v>高体連ｵﾎｰﾂｸ支部</v>
      </c>
      <c r="H537" s="4" t="str">
        <f>STEP①【データ貼付】!B536</f>
        <v>北見</v>
      </c>
      <c r="I537" s="4">
        <f>STEP①【データ貼付】!C536</f>
        <v>44337</v>
      </c>
      <c r="J537" s="4" t="str">
        <f>STEP①【データ貼付】!F536</f>
        <v>木曽琉世</v>
      </c>
      <c r="K537" s="47">
        <f>STEP①【データ貼付】!G536</f>
        <v>1643</v>
      </c>
      <c r="L537" s="4" t="str">
        <f>STEP①【データ貼付】!H536</f>
        <v>決</v>
      </c>
      <c r="M537" s="4" t="str">
        <f>STEP①【データ貼付】!I536</f>
        <v>北見工業高</v>
      </c>
      <c r="N537" s="4">
        <f>STEP①【データ貼付】!J536</f>
        <v>1</v>
      </c>
      <c r="O537" s="4">
        <f>STEP①【データ貼付】!K536</f>
        <v>0</v>
      </c>
    </row>
    <row r="538" spans="1:15" hidden="1" x14ac:dyDescent="0.15">
      <c r="A538" s="4">
        <v>536</v>
      </c>
      <c r="B538" s="4" t="str">
        <f t="shared" si="16"/>
        <v>中学男子砲丸投43</v>
      </c>
      <c r="C538" s="4" t="str">
        <f>J538&amp;COUNTIF($J$3:J538,J538)</f>
        <v>木村海斗1</v>
      </c>
      <c r="D538" s="4" t="str">
        <f>STEP①【データ貼付】!D537&amp;STEP①【データ貼付】!E537</f>
        <v>中学男子砲丸投</v>
      </c>
      <c r="E538" s="48">
        <f>STEP①【データ貼付】!G537+ROW()/1000000</f>
        <v>397.00053800000001</v>
      </c>
      <c r="F538" s="4">
        <f t="shared" si="17"/>
        <v>43</v>
      </c>
      <c r="G538" s="4" t="str">
        <f>STEP①【データ貼付】!A537</f>
        <v>記録会第２戦</v>
      </c>
      <c r="H538" s="4" t="str">
        <f>STEP①【データ貼付】!B537</f>
        <v>網走</v>
      </c>
      <c r="I538" s="4">
        <f>STEP①【データ貼付】!C537</f>
        <v>44394</v>
      </c>
      <c r="J538" s="4" t="str">
        <f>STEP①【データ貼付】!F537</f>
        <v>木村海斗</v>
      </c>
      <c r="K538" s="47">
        <f>STEP①【データ貼付】!G537</f>
        <v>397</v>
      </c>
      <c r="L538" s="4" t="str">
        <f>STEP①【データ貼付】!H537</f>
        <v>決</v>
      </c>
      <c r="M538" s="4" t="str">
        <f>STEP①【データ貼付】!I537</f>
        <v>北見小泉中</v>
      </c>
      <c r="N538" s="4">
        <f>STEP①【データ貼付】!J537</f>
        <v>1</v>
      </c>
      <c r="O538" s="4">
        <f>STEP①【データ貼付】!K537</f>
        <v>0</v>
      </c>
    </row>
    <row r="539" spans="1:15" x14ac:dyDescent="0.15">
      <c r="A539" s="4">
        <v>537</v>
      </c>
      <c r="B539" s="4" t="str">
        <f t="shared" si="16"/>
        <v>小学男子ｼﾞｬﾍﾞﾘｯｸﾎﾞｰﾙｽﾛｰ3</v>
      </c>
      <c r="C539" s="4" t="str">
        <f>J539&amp;COUNTIF($J$3:J539,J539)</f>
        <v>木村美桜1</v>
      </c>
      <c r="D539" s="4" t="str">
        <f>STEP①【データ貼付】!D538&amp;STEP①【データ貼付】!E538</f>
        <v>小学男子ｼﾞｬﾍﾞﾘｯｸﾎﾞｰﾙｽﾛｰ</v>
      </c>
      <c r="E539" s="48">
        <f>STEP①【データ貼付】!G538+ROW()/1000000</f>
        <v>38.080539000000002</v>
      </c>
      <c r="F539" s="4">
        <f t="shared" si="17"/>
        <v>3</v>
      </c>
      <c r="G539" s="4" t="str">
        <f>STEP①【データ貼付】!A538</f>
        <v>全道小学</v>
      </c>
      <c r="H539" s="4" t="str">
        <f>STEP①【データ貼付】!B538</f>
        <v>函館</v>
      </c>
      <c r="I539" s="4">
        <f>STEP①【データ貼付】!C538</f>
        <v>44423</v>
      </c>
      <c r="J539" s="4" t="str">
        <f>STEP①【データ貼付】!F538</f>
        <v>木村美桜</v>
      </c>
      <c r="K539" s="47">
        <f>STEP①【データ貼付】!G538</f>
        <v>38.08</v>
      </c>
      <c r="L539" s="4" t="str">
        <f>STEP①【データ貼付】!H538</f>
        <v>決</v>
      </c>
      <c r="M539" s="4" t="str">
        <f>STEP①【データ貼付】!I538</f>
        <v>常呂陸上少年団</v>
      </c>
      <c r="N539" s="4">
        <f>STEP①【データ貼付】!J538</f>
        <v>5</v>
      </c>
      <c r="O539" s="4">
        <f>STEP①【データ貼付】!K538</f>
        <v>0</v>
      </c>
    </row>
    <row r="540" spans="1:15" hidden="1" x14ac:dyDescent="0.15">
      <c r="A540" s="4">
        <v>538</v>
      </c>
      <c r="B540" s="4" t="str">
        <f t="shared" si="16"/>
        <v>中学男子ｼﾞｬﾍﾞﾘｯｸｽﾛｰ11</v>
      </c>
      <c r="C540" s="4" t="str">
        <f>J540&amp;COUNTIF($J$3:J540,J540)</f>
        <v>木内信之介1</v>
      </c>
      <c r="D540" s="4" t="str">
        <f>STEP①【データ貼付】!D539&amp;STEP①【データ貼付】!E539</f>
        <v>中学男子ｼﾞｬﾍﾞﾘｯｸｽﾛｰ</v>
      </c>
      <c r="E540" s="48">
        <f>STEP①【データ貼付】!G539+ROW()/1000000</f>
        <v>3354.00054</v>
      </c>
      <c r="F540" s="4">
        <f t="shared" si="17"/>
        <v>11</v>
      </c>
      <c r="G540" s="4" t="str">
        <f>STEP①【データ貼付】!A539</f>
        <v>選手権</v>
      </c>
      <c r="H540" s="4" t="str">
        <f>STEP①【データ貼付】!B539</f>
        <v>北見</v>
      </c>
      <c r="I540" s="4">
        <f>STEP①【データ貼付】!C539</f>
        <v>44324</v>
      </c>
      <c r="J540" s="4" t="str">
        <f>STEP①【データ貼付】!F539</f>
        <v>木内信之介</v>
      </c>
      <c r="K540" s="47">
        <f>STEP①【データ貼付】!G539</f>
        <v>3354</v>
      </c>
      <c r="L540" s="4" t="str">
        <f>STEP①【データ貼付】!H539</f>
        <v>決</v>
      </c>
      <c r="M540" s="4" t="str">
        <f>STEP①【データ貼付】!I539</f>
        <v>遠軽中</v>
      </c>
      <c r="N540" s="4">
        <f>STEP①【データ貼付】!J539</f>
        <v>2</v>
      </c>
      <c r="O540" s="4">
        <f>STEP①【データ貼付】!K539</f>
        <v>0</v>
      </c>
    </row>
    <row r="541" spans="1:15" hidden="1" x14ac:dyDescent="0.15">
      <c r="A541" s="4">
        <v>539</v>
      </c>
      <c r="B541" s="4" t="str">
        <f t="shared" si="16"/>
        <v>中学女子砲丸投1</v>
      </c>
      <c r="C541" s="4" t="str">
        <f>J541&amp;COUNTIF($J$3:J541,J541)</f>
        <v>木内信之介2</v>
      </c>
      <c r="D541" s="4" t="str">
        <f>STEP①【データ貼付】!D540&amp;STEP①【データ貼付】!E540</f>
        <v>中学女子砲丸投</v>
      </c>
      <c r="E541" s="48">
        <f>STEP①【データ貼付】!G540+ROW()/1000000</f>
        <v>2548.0005409999999</v>
      </c>
      <c r="F541" s="4">
        <f t="shared" si="17"/>
        <v>1</v>
      </c>
      <c r="G541" s="4" t="str">
        <f>STEP①【データ貼付】!A540</f>
        <v>中学新人</v>
      </c>
      <c r="H541" s="4" t="str">
        <f>STEP①【データ貼付】!B540</f>
        <v>北見</v>
      </c>
      <c r="I541" s="4">
        <f>STEP①【データ貼付】!C540</f>
        <v>44429</v>
      </c>
      <c r="J541" s="4" t="str">
        <f>STEP①【データ貼付】!F540</f>
        <v>木内信之介</v>
      </c>
      <c r="K541" s="47">
        <f>STEP①【データ貼付】!G540</f>
        <v>2548</v>
      </c>
      <c r="L541" s="4" t="str">
        <f>STEP①【データ貼付】!H540</f>
        <v>決</v>
      </c>
      <c r="M541" s="4" t="str">
        <f>STEP①【データ貼付】!I540</f>
        <v>遠軽中</v>
      </c>
      <c r="N541" s="4">
        <f>STEP①【データ貼付】!J540</f>
        <v>2</v>
      </c>
      <c r="O541" s="4">
        <f>STEP①【データ貼付】!K540</f>
        <v>0</v>
      </c>
    </row>
    <row r="542" spans="1:15" hidden="1" x14ac:dyDescent="0.15">
      <c r="A542" s="4">
        <v>540</v>
      </c>
      <c r="B542" s="4" t="str">
        <f t="shared" si="16"/>
        <v>中学男子砲丸投38</v>
      </c>
      <c r="C542" s="4" t="str">
        <f>J542&amp;COUNTIF($J$3:J542,J542)</f>
        <v>木之内充一1</v>
      </c>
      <c r="D542" s="4" t="str">
        <f>STEP①【データ貼付】!D541&amp;STEP①【データ貼付】!E541</f>
        <v>中学男子砲丸投</v>
      </c>
      <c r="E542" s="48">
        <f>STEP①【データ貼付】!G541+ROW()/1000000</f>
        <v>552.000542</v>
      </c>
      <c r="F542" s="4">
        <f t="shared" si="17"/>
        <v>38</v>
      </c>
      <c r="G542" s="4" t="str">
        <f>STEP①【データ貼付】!A541</f>
        <v>中体連</v>
      </c>
      <c r="H542" s="4" t="str">
        <f>STEP①【データ貼付】!B541</f>
        <v>北見</v>
      </c>
      <c r="I542" s="4">
        <f>STEP①【データ貼付】!C541</f>
        <v>44359</v>
      </c>
      <c r="J542" s="4" t="str">
        <f>STEP①【データ貼付】!F541</f>
        <v>木之内充一</v>
      </c>
      <c r="K542" s="47">
        <f>STEP①【データ貼付】!G541</f>
        <v>552</v>
      </c>
      <c r="L542" s="4" t="str">
        <f>STEP①【データ貼付】!H541</f>
        <v>決</v>
      </c>
      <c r="M542" s="4" t="str">
        <f>STEP①【データ貼付】!I541</f>
        <v>遠軽中</v>
      </c>
      <c r="N542" s="4">
        <f>STEP①【データ貼付】!J541</f>
        <v>1</v>
      </c>
      <c r="O542" s="4">
        <f>STEP①【データ貼付】!K541</f>
        <v>0</v>
      </c>
    </row>
    <row r="543" spans="1:15" hidden="1" x14ac:dyDescent="0.15">
      <c r="A543" s="4">
        <v>541</v>
      </c>
      <c r="B543" s="4" t="str">
        <f t="shared" si="16"/>
        <v>高校男子ハンマー投12</v>
      </c>
      <c r="C543" s="4" t="str">
        <f>J543&amp;COUNTIF($J$3:J543,J543)</f>
        <v>野口万里1</v>
      </c>
      <c r="D543" s="4" t="str">
        <f>STEP①【データ貼付】!D542&amp;STEP①【データ貼付】!E542</f>
        <v>高校男子ハンマー投</v>
      </c>
      <c r="E543" s="48">
        <f>STEP①【データ貼付】!G542+ROW()/1000000</f>
        <v>1927.0005430000001</v>
      </c>
      <c r="F543" s="4">
        <f t="shared" si="17"/>
        <v>12</v>
      </c>
      <c r="G543" s="4" t="str">
        <f>STEP①【データ貼付】!A542</f>
        <v>秋季陸上</v>
      </c>
      <c r="H543" s="4" t="str">
        <f>STEP①【データ貼付】!B542</f>
        <v>網走</v>
      </c>
      <c r="I543" s="4">
        <f>STEP①【データ貼付】!C542</f>
        <v>44478</v>
      </c>
      <c r="J543" s="4" t="str">
        <f>STEP①【データ貼付】!F542</f>
        <v>野口万里</v>
      </c>
      <c r="K543" s="47">
        <f>STEP①【データ貼付】!G542</f>
        <v>1927</v>
      </c>
      <c r="L543" s="4" t="str">
        <f>STEP①【データ貼付】!H542</f>
        <v>決</v>
      </c>
      <c r="M543" s="4" t="str">
        <f>STEP①【データ貼付】!I542</f>
        <v>雄武高</v>
      </c>
      <c r="N543" s="4">
        <f>STEP①【データ貼付】!J542</f>
        <v>2</v>
      </c>
      <c r="O543" s="4">
        <f>STEP①【データ貼付】!K542</f>
        <v>0</v>
      </c>
    </row>
    <row r="544" spans="1:15" hidden="1" x14ac:dyDescent="0.15">
      <c r="A544" s="4">
        <v>542</v>
      </c>
      <c r="B544" s="4" t="str">
        <f t="shared" si="16"/>
        <v>高校男子やり投14</v>
      </c>
      <c r="C544" s="4" t="str">
        <f>J544&amp;COUNTIF($J$3:J544,J544)</f>
        <v>野口万里2</v>
      </c>
      <c r="D544" s="4" t="str">
        <f>STEP①【データ貼付】!D543&amp;STEP①【データ貼付】!E543</f>
        <v>高校男子やり投</v>
      </c>
      <c r="E544" s="48">
        <f>STEP①【データ貼付】!G543+ROW()/1000000</f>
        <v>3811.000544</v>
      </c>
      <c r="F544" s="4">
        <f t="shared" si="17"/>
        <v>14</v>
      </c>
      <c r="G544" s="4" t="str">
        <f>STEP①【データ貼付】!A543</f>
        <v>高体連ｵﾎｰﾂｸ支部</v>
      </c>
      <c r="H544" s="4" t="str">
        <f>STEP①【データ貼付】!B543</f>
        <v>網走</v>
      </c>
      <c r="I544" s="4">
        <f>STEP①【データ貼付】!C543</f>
        <v>44428</v>
      </c>
      <c r="J544" s="4" t="str">
        <f>STEP①【データ貼付】!F543</f>
        <v>野口万里</v>
      </c>
      <c r="K544" s="47">
        <f>STEP①【データ貼付】!G543</f>
        <v>3811</v>
      </c>
      <c r="L544" s="4" t="str">
        <f>STEP①【データ貼付】!H543</f>
        <v>決</v>
      </c>
      <c r="M544" s="4" t="str">
        <f>STEP①【データ貼付】!I543</f>
        <v>雄武高</v>
      </c>
      <c r="N544" s="4">
        <f>STEP①【データ貼付】!J543</f>
        <v>2</v>
      </c>
      <c r="O544" s="4">
        <f>STEP①【データ貼付】!K543</f>
        <v>0</v>
      </c>
    </row>
    <row r="545" spans="1:15" hidden="1" x14ac:dyDescent="0.15">
      <c r="A545" s="4">
        <v>543</v>
      </c>
      <c r="B545" s="4" t="str">
        <f t="shared" si="16"/>
        <v>高校男子円盤投17</v>
      </c>
      <c r="C545" s="4" t="str">
        <f>J545&amp;COUNTIF($J$3:J545,J545)</f>
        <v>野口万里3</v>
      </c>
      <c r="D545" s="4" t="str">
        <f>STEP①【データ貼付】!D544&amp;STEP①【データ貼付】!E544</f>
        <v>高校男子円盤投</v>
      </c>
      <c r="E545" s="48">
        <f>STEP①【データ貼付】!G544+ROW()/1000000</f>
        <v>2477.0005449999999</v>
      </c>
      <c r="F545" s="4">
        <f t="shared" si="17"/>
        <v>17</v>
      </c>
      <c r="G545" s="4" t="str">
        <f>STEP①【データ貼付】!A544</f>
        <v>記録会第２戦</v>
      </c>
      <c r="H545" s="4" t="str">
        <f>STEP①【データ貼付】!B544</f>
        <v>網走</v>
      </c>
      <c r="I545" s="4">
        <f>STEP①【データ貼付】!C544</f>
        <v>44399</v>
      </c>
      <c r="J545" s="4" t="str">
        <f>STEP①【データ貼付】!F544</f>
        <v>野口万里</v>
      </c>
      <c r="K545" s="47">
        <f>STEP①【データ貼付】!G544</f>
        <v>2477</v>
      </c>
      <c r="L545" s="4" t="str">
        <f>STEP①【データ貼付】!H544</f>
        <v>決</v>
      </c>
      <c r="M545" s="4" t="str">
        <f>STEP①【データ貼付】!I544</f>
        <v>雄武高</v>
      </c>
      <c r="N545" s="4">
        <f>STEP①【データ貼付】!J544</f>
        <v>2</v>
      </c>
      <c r="O545" s="4">
        <f>STEP①【データ貼付】!K544</f>
        <v>0</v>
      </c>
    </row>
    <row r="546" spans="1:15" hidden="1" x14ac:dyDescent="0.15">
      <c r="A546" s="4">
        <v>544</v>
      </c>
      <c r="B546" s="4" t="str">
        <f t="shared" si="16"/>
        <v>高校男子やり投16</v>
      </c>
      <c r="C546" s="4" t="str">
        <f>J546&amp;COUNTIF($J$3:J546,J546)</f>
        <v>野崎竜矢1</v>
      </c>
      <c r="D546" s="4" t="str">
        <f>STEP①【データ貼付】!D545&amp;STEP①【データ貼付】!E545</f>
        <v>高校男子やり投</v>
      </c>
      <c r="E546" s="48">
        <f>STEP①【データ貼付】!G545+ROW()/1000000</f>
        <v>3666.0005460000002</v>
      </c>
      <c r="F546" s="4">
        <f t="shared" si="17"/>
        <v>16</v>
      </c>
      <c r="G546" s="4" t="str">
        <f>STEP①【データ貼付】!A545</f>
        <v>高体連ｵﾎｰﾂｸ支部</v>
      </c>
      <c r="H546" s="4" t="str">
        <f>STEP①【データ貼付】!B545</f>
        <v>北見</v>
      </c>
      <c r="I546" s="4">
        <f>STEP①【データ貼付】!C545</f>
        <v>44336</v>
      </c>
      <c r="J546" s="4" t="str">
        <f>STEP①【データ貼付】!F545</f>
        <v>野崎竜矢</v>
      </c>
      <c r="K546" s="47">
        <f>STEP①【データ貼付】!G545</f>
        <v>3666</v>
      </c>
      <c r="L546" s="4" t="str">
        <f>STEP①【データ貼付】!H545</f>
        <v>決</v>
      </c>
      <c r="M546" s="4" t="str">
        <f>STEP①【データ貼付】!I545</f>
        <v>網走南ヶ丘高</v>
      </c>
      <c r="N546" s="4">
        <f>STEP①【データ貼付】!J545</f>
        <v>3</v>
      </c>
      <c r="O546" s="4">
        <f>STEP①【データ貼付】!K545</f>
        <v>0</v>
      </c>
    </row>
    <row r="547" spans="1:15" hidden="1" x14ac:dyDescent="0.15">
      <c r="A547" s="4">
        <v>545</v>
      </c>
      <c r="B547" s="4" t="str">
        <f t="shared" si="16"/>
        <v>高校男子砲丸投9</v>
      </c>
      <c r="C547" s="4" t="str">
        <f>J547&amp;COUNTIF($J$3:J547,J547)</f>
        <v>野崎竜矢2</v>
      </c>
      <c r="D547" s="4" t="str">
        <f>STEP①【データ貼付】!D546&amp;STEP①【データ貼付】!E546</f>
        <v>高校男子砲丸投</v>
      </c>
      <c r="E547" s="48">
        <f>STEP①【データ貼付】!G546+ROW()/1000000</f>
        <v>994.00054699999998</v>
      </c>
      <c r="F547" s="4">
        <f t="shared" si="17"/>
        <v>9</v>
      </c>
      <c r="G547" s="4" t="str">
        <f>STEP①【データ貼付】!A546</f>
        <v>高体連ｵﾎｰﾂｸ支部</v>
      </c>
      <c r="H547" s="4" t="str">
        <f>STEP①【データ貼付】!B546</f>
        <v>北見</v>
      </c>
      <c r="I547" s="4">
        <f>STEP①【データ貼付】!C546</f>
        <v>44338</v>
      </c>
      <c r="J547" s="4" t="str">
        <f>STEP①【データ貼付】!F546</f>
        <v>野崎竜矢</v>
      </c>
      <c r="K547" s="47">
        <f>STEP①【データ貼付】!G546</f>
        <v>994</v>
      </c>
      <c r="L547" s="4" t="str">
        <f>STEP①【データ貼付】!H546</f>
        <v>決</v>
      </c>
      <c r="M547" s="4" t="str">
        <f>STEP①【データ貼付】!I546</f>
        <v>網走南ヶ丘高</v>
      </c>
      <c r="N547" s="4">
        <f>STEP①【データ貼付】!J546</f>
        <v>3</v>
      </c>
      <c r="O547" s="4">
        <f>STEP①【データ貼付】!K546</f>
        <v>0</v>
      </c>
    </row>
    <row r="548" spans="1:15" hidden="1" x14ac:dyDescent="0.15">
      <c r="A548" s="4">
        <v>546</v>
      </c>
      <c r="B548" s="4" t="str">
        <f t="shared" si="16"/>
        <v>中学男子ｼﾞｬﾍﾞﾘｯｸｽﾛｰ7</v>
      </c>
      <c r="C548" s="4" t="str">
        <f>J548&amp;COUNTIF($J$3:J548,J548)</f>
        <v>野村駿1</v>
      </c>
      <c r="D548" s="4" t="str">
        <f>STEP①【データ貼付】!D547&amp;STEP①【データ貼付】!E547</f>
        <v>中学男子ｼﾞｬﾍﾞﾘｯｸｽﾛｰ</v>
      </c>
      <c r="E548" s="48">
        <f>STEP①【データ貼付】!G547+ROW()/1000000</f>
        <v>3581.000548</v>
      </c>
      <c r="F548" s="4">
        <f t="shared" si="17"/>
        <v>7</v>
      </c>
      <c r="G548" s="4" t="str">
        <f>STEP①【データ貼付】!A547</f>
        <v>選手権</v>
      </c>
      <c r="H548" s="4" t="str">
        <f>STEP①【データ貼付】!B547</f>
        <v>北見</v>
      </c>
      <c r="I548" s="4">
        <f>STEP①【データ貼付】!C547</f>
        <v>44324</v>
      </c>
      <c r="J548" s="4" t="str">
        <f>STEP①【データ貼付】!F547</f>
        <v>野村駿</v>
      </c>
      <c r="K548" s="47">
        <f>STEP①【データ貼付】!G547</f>
        <v>3581</v>
      </c>
      <c r="L548" s="4" t="str">
        <f>STEP①【データ貼付】!H547</f>
        <v>決</v>
      </c>
      <c r="M548" s="4" t="str">
        <f>STEP①【データ貼付】!I547</f>
        <v>北見東陵中</v>
      </c>
      <c r="N548" s="4">
        <f>STEP①【データ貼付】!J547</f>
        <v>3</v>
      </c>
      <c r="O548" s="4">
        <f>STEP①【データ貼付】!K547</f>
        <v>0</v>
      </c>
    </row>
    <row r="549" spans="1:15" hidden="1" x14ac:dyDescent="0.15">
      <c r="A549" s="4">
        <v>547</v>
      </c>
      <c r="B549" s="4" t="str">
        <f t="shared" si="16"/>
        <v>中学女子ｼﾞｬﾍﾞﾘｯｸｽﾛｰ15</v>
      </c>
      <c r="C549" s="4" t="str">
        <f>J549&amp;COUNTIF($J$3:J549,J549)</f>
        <v>野中ゆな1</v>
      </c>
      <c r="D549" s="4" t="str">
        <f>STEP①【データ貼付】!D548&amp;STEP①【データ貼付】!E548</f>
        <v>中学女子ｼﾞｬﾍﾞﾘｯｸｽﾛｰ</v>
      </c>
      <c r="E549" s="48">
        <f>STEP①【データ貼付】!G548+ROW()/1000000</f>
        <v>1725.0005490000001</v>
      </c>
      <c r="F549" s="4">
        <f t="shared" si="17"/>
        <v>15</v>
      </c>
      <c r="G549" s="4" t="str">
        <f>STEP①【データ貼付】!A548</f>
        <v>記録会第３戦</v>
      </c>
      <c r="H549" s="4" t="str">
        <f>STEP①【データ貼付】!B548</f>
        <v>北見</v>
      </c>
      <c r="I549" s="4">
        <f>STEP①【データ貼付】!C548</f>
        <v>44415</v>
      </c>
      <c r="J549" s="4" t="str">
        <f>STEP①【データ貼付】!F548</f>
        <v>野中ゆな</v>
      </c>
      <c r="K549" s="47">
        <f>STEP①【データ貼付】!G548</f>
        <v>1725</v>
      </c>
      <c r="L549" s="4" t="str">
        <f>STEP①【データ貼付】!H548</f>
        <v>決</v>
      </c>
      <c r="M549" s="4" t="str">
        <f>STEP①【データ貼付】!I548</f>
        <v>網走第一中</v>
      </c>
      <c r="N549" s="4">
        <f>STEP①【データ貼付】!J548</f>
        <v>2</v>
      </c>
      <c r="O549" s="4">
        <f>STEP①【データ貼付】!K548</f>
        <v>0</v>
      </c>
    </row>
    <row r="550" spans="1:15" hidden="1" x14ac:dyDescent="0.15">
      <c r="A550" s="4">
        <v>548</v>
      </c>
      <c r="B550" s="4" t="str">
        <f t="shared" si="16"/>
        <v>中学女子砲丸投12</v>
      </c>
      <c r="C550" s="4" t="str">
        <f>J550&amp;COUNTIF($J$3:J550,J550)</f>
        <v>野中ゆな2</v>
      </c>
      <c r="D550" s="4" t="str">
        <f>STEP①【データ貼付】!D549&amp;STEP①【データ貼付】!E549</f>
        <v>中学女子砲丸投</v>
      </c>
      <c r="E550" s="48">
        <f>STEP①【データ貼付】!G549+ROW()/1000000</f>
        <v>854.00054999999998</v>
      </c>
      <c r="F550" s="4">
        <f t="shared" si="17"/>
        <v>12</v>
      </c>
      <c r="G550" s="4" t="str">
        <f>STEP①【データ貼付】!A549</f>
        <v>中学新人</v>
      </c>
      <c r="H550" s="4" t="str">
        <f>STEP①【データ貼付】!B549</f>
        <v>北見</v>
      </c>
      <c r="I550" s="4">
        <f>STEP①【データ貼付】!C549</f>
        <v>44429</v>
      </c>
      <c r="J550" s="4" t="str">
        <f>STEP①【データ貼付】!F549</f>
        <v>野中ゆな</v>
      </c>
      <c r="K550" s="47">
        <f>STEP①【データ貼付】!G549</f>
        <v>854</v>
      </c>
      <c r="L550" s="4" t="str">
        <f>STEP①【データ貼付】!H549</f>
        <v>決</v>
      </c>
      <c r="M550" s="4" t="str">
        <f>STEP①【データ貼付】!I549</f>
        <v>網走第一中</v>
      </c>
      <c r="N550" s="4">
        <f>STEP①【データ貼付】!J549</f>
        <v>2</v>
      </c>
      <c r="O550" s="4">
        <f>STEP①【データ貼付】!K549</f>
        <v>0</v>
      </c>
    </row>
    <row r="551" spans="1:15" hidden="1" x14ac:dyDescent="0.15">
      <c r="A551" s="4">
        <v>549</v>
      </c>
      <c r="B551" s="4" t="str">
        <f t="shared" si="16"/>
        <v>小学男子ハンマー投16</v>
      </c>
      <c r="C551" s="4" t="str">
        <f>J551&amp;COUNTIF($J$3:J551,J551)</f>
        <v>野田圭将1</v>
      </c>
      <c r="D551" s="4" t="str">
        <f>STEP①【データ貼付】!D550&amp;STEP①【データ貼付】!E550</f>
        <v>小学男子ハンマー投</v>
      </c>
      <c r="E551" s="48">
        <f>STEP①【データ貼付】!G550+ROW()/1000000</f>
        <v>1754.0005510000001</v>
      </c>
      <c r="F551" s="4">
        <f t="shared" si="17"/>
        <v>16</v>
      </c>
      <c r="G551" s="4" t="str">
        <f>STEP①【データ貼付】!A550</f>
        <v>美幌記録会</v>
      </c>
      <c r="H551" s="4" t="str">
        <f>STEP①【データ貼付】!B550</f>
        <v>美幌</v>
      </c>
      <c r="I551" s="4">
        <f>STEP①【データ貼付】!C550</f>
        <v>44472</v>
      </c>
      <c r="J551" s="4" t="str">
        <f>STEP①【データ貼付】!F550</f>
        <v>野田圭将</v>
      </c>
      <c r="K551" s="47">
        <f>STEP①【データ貼付】!G550</f>
        <v>1754</v>
      </c>
      <c r="L551" s="4" t="str">
        <f>STEP①【データ貼付】!H550</f>
        <v>決</v>
      </c>
      <c r="M551" s="4" t="str">
        <f>STEP①【データ貼付】!I550</f>
        <v>ｵﾎｰﾂｸｷｯｽﾞ</v>
      </c>
      <c r="N551" s="4">
        <f>STEP①【データ貼付】!J550</f>
        <v>3</v>
      </c>
      <c r="O551" s="4">
        <f>STEP①【データ貼付】!K550</f>
        <v>0</v>
      </c>
    </row>
    <row r="552" spans="1:15" hidden="1" x14ac:dyDescent="0.15">
      <c r="A552" s="4">
        <v>550</v>
      </c>
      <c r="B552" s="4" t="str">
        <f t="shared" si="16"/>
        <v>小学男子走幅跳26</v>
      </c>
      <c r="C552" s="4" t="str">
        <f>J552&amp;COUNTIF($J$3:J552,J552)</f>
        <v>野田圭将2</v>
      </c>
      <c r="D552" s="4" t="str">
        <f>STEP①【データ貼付】!D551&amp;STEP①【データ貼付】!E551</f>
        <v>小学男子走幅跳</v>
      </c>
      <c r="E552" s="48">
        <f>STEP①【データ貼付】!G551+ROW()/1000000</f>
        <v>214.000552</v>
      </c>
      <c r="F552" s="4">
        <f t="shared" si="17"/>
        <v>26</v>
      </c>
      <c r="G552" s="4" t="str">
        <f>STEP①【データ貼付】!A551</f>
        <v>美幌記録会</v>
      </c>
      <c r="H552" s="4" t="str">
        <f>STEP①【データ貼付】!B551</f>
        <v>美幌</v>
      </c>
      <c r="I552" s="4">
        <f>STEP①【データ貼付】!C551</f>
        <v>44472</v>
      </c>
      <c r="J552" s="4" t="str">
        <f>STEP①【データ貼付】!F551</f>
        <v>野田圭将</v>
      </c>
      <c r="K552" s="47">
        <f>STEP①【データ貼付】!G551</f>
        <v>214</v>
      </c>
      <c r="L552" s="4" t="str">
        <f>STEP①【データ貼付】!H551</f>
        <v>決</v>
      </c>
      <c r="M552" s="4" t="str">
        <f>STEP①【データ貼付】!I551</f>
        <v>ｵﾎｰﾂｸｷｯｽﾞ</v>
      </c>
      <c r="N552" s="4">
        <f>STEP①【データ貼付】!J551</f>
        <v>3</v>
      </c>
      <c r="O552" s="4">
        <f>STEP①【データ貼付】!K551</f>
        <v>0</v>
      </c>
    </row>
    <row r="553" spans="1:15" hidden="1" x14ac:dyDescent="0.15">
      <c r="A553" s="4">
        <v>551</v>
      </c>
      <c r="B553" s="4" t="str">
        <f t="shared" si="16"/>
        <v>小学男子砲丸投3</v>
      </c>
      <c r="C553" s="4" t="str">
        <f>J553&amp;COUNTIF($J$3:J553,J553)</f>
        <v>野田将誠1</v>
      </c>
      <c r="D553" s="4" t="str">
        <f>STEP①【データ貼付】!D552&amp;STEP①【データ貼付】!E552</f>
        <v>小学男子砲丸投</v>
      </c>
      <c r="E553" s="48">
        <f>STEP①【データ貼付】!G552+ROW()/1000000</f>
        <v>548.00055299999997</v>
      </c>
      <c r="F553" s="4">
        <f t="shared" si="17"/>
        <v>3</v>
      </c>
      <c r="G553" s="4" t="str">
        <f>STEP①【データ貼付】!A552</f>
        <v>美幌記録会</v>
      </c>
      <c r="H553" s="4" t="str">
        <f>STEP①【データ貼付】!B552</f>
        <v>美幌</v>
      </c>
      <c r="I553" s="4">
        <f>STEP①【データ貼付】!C552</f>
        <v>44472</v>
      </c>
      <c r="J553" s="4" t="str">
        <f>STEP①【データ貼付】!F552</f>
        <v>野田将誠</v>
      </c>
      <c r="K553" s="47">
        <f>STEP①【データ貼付】!G552</f>
        <v>548</v>
      </c>
      <c r="L553" s="4" t="str">
        <f>STEP①【データ貼付】!H552</f>
        <v>決</v>
      </c>
      <c r="M553" s="4" t="str">
        <f>STEP①【データ貼付】!I552</f>
        <v>ｵﾎｰﾂｸｷｯｽﾞ</v>
      </c>
      <c r="N553" s="4">
        <f>STEP①【データ貼付】!J552</f>
        <v>6</v>
      </c>
      <c r="O553" s="4">
        <f>STEP①【データ貼付】!K552</f>
        <v>0</v>
      </c>
    </row>
    <row r="554" spans="1:15" hidden="1" x14ac:dyDescent="0.15">
      <c r="A554" s="4">
        <v>552</v>
      </c>
      <c r="B554" s="4" t="str">
        <f t="shared" si="16"/>
        <v>高校男子走幅跳22</v>
      </c>
      <c r="C554" s="4" t="str">
        <f>J554&amp;COUNTIF($J$3:J554,J554)</f>
        <v>野呂澄人1</v>
      </c>
      <c r="D554" s="4" t="str">
        <f>STEP①【データ貼付】!D553&amp;STEP①【データ貼付】!E553</f>
        <v>高校男子走幅跳</v>
      </c>
      <c r="E554" s="48">
        <f>STEP①【データ貼付】!G553+ROW()/1000000</f>
        <v>527.00055399999997</v>
      </c>
      <c r="F554" s="4">
        <f t="shared" si="17"/>
        <v>22</v>
      </c>
      <c r="G554" s="4" t="str">
        <f>STEP①【データ貼付】!A553</f>
        <v>秋季陸上</v>
      </c>
      <c r="H554" s="4" t="str">
        <f>STEP①【データ貼付】!B553</f>
        <v>網走</v>
      </c>
      <c r="I554" s="4">
        <f>STEP①【データ貼付】!C553</f>
        <v>44478</v>
      </c>
      <c r="J554" s="4" t="str">
        <f>STEP①【データ貼付】!F553</f>
        <v>野呂澄人</v>
      </c>
      <c r="K554" s="47">
        <f>STEP①【データ貼付】!G553</f>
        <v>527</v>
      </c>
      <c r="L554" s="4" t="str">
        <f>STEP①【データ貼付】!H553</f>
        <v>決</v>
      </c>
      <c r="M554" s="4" t="str">
        <f>STEP①【データ貼付】!I553</f>
        <v>日体大附属高</v>
      </c>
      <c r="N554" s="4">
        <f>STEP①【データ貼付】!J553</f>
        <v>2</v>
      </c>
      <c r="O554" s="4">
        <f>STEP①【データ貼付】!K553</f>
        <v>2.4</v>
      </c>
    </row>
    <row r="555" spans="1:15" hidden="1" x14ac:dyDescent="0.15">
      <c r="A555" s="4">
        <v>553</v>
      </c>
      <c r="B555" s="4" t="str">
        <f t="shared" si="16"/>
        <v>中学男子砲丸投26</v>
      </c>
      <c r="C555" s="4" t="str">
        <f>J555&amp;COUNTIF($J$3:J555,J555)</f>
        <v>野呂田尚斗1</v>
      </c>
      <c r="D555" s="4" t="str">
        <f>STEP①【データ貼付】!D554&amp;STEP①【データ貼付】!E554</f>
        <v>中学男子砲丸投</v>
      </c>
      <c r="E555" s="48">
        <f>STEP①【データ貼付】!G554+ROW()/1000000</f>
        <v>688.00055499999996</v>
      </c>
      <c r="F555" s="4">
        <f t="shared" si="17"/>
        <v>26</v>
      </c>
      <c r="G555" s="4" t="str">
        <f>STEP①【データ貼付】!A554</f>
        <v>中学校新人</v>
      </c>
      <c r="H555" s="4" t="str">
        <f>STEP①【データ貼付】!B554</f>
        <v>北見</v>
      </c>
      <c r="I555" s="4">
        <f>STEP①【データ貼付】!C554</f>
        <v>44430</v>
      </c>
      <c r="J555" s="4" t="str">
        <f>STEP①【データ貼付】!F554</f>
        <v>野呂田尚斗</v>
      </c>
      <c r="K555" s="47">
        <f>STEP①【データ貼付】!G554</f>
        <v>688</v>
      </c>
      <c r="L555" s="4" t="str">
        <f>STEP①【データ貼付】!H554</f>
        <v>決</v>
      </c>
      <c r="M555" s="4" t="str">
        <f>STEP①【データ貼付】!I554</f>
        <v>大空女満別中</v>
      </c>
      <c r="N555" s="4">
        <f>STEP①【データ貼付】!J554</f>
        <v>2</v>
      </c>
      <c r="O555" s="4">
        <f>STEP①【データ貼付】!K554</f>
        <v>0</v>
      </c>
    </row>
    <row r="556" spans="1:15" hidden="1" x14ac:dyDescent="0.15">
      <c r="A556" s="4">
        <v>554</v>
      </c>
      <c r="B556" s="4" t="str">
        <f t="shared" si="16"/>
        <v>小学男子砲丸投5</v>
      </c>
      <c r="C556" s="4" t="str">
        <f>J556&amp;COUNTIF($J$3:J556,J556)</f>
        <v>矢田泰雅1</v>
      </c>
      <c r="D556" s="4" t="str">
        <f>STEP①【データ貼付】!D555&amp;STEP①【データ貼付】!E555</f>
        <v>小学男子砲丸投</v>
      </c>
      <c r="E556" s="48">
        <f>STEP①【データ貼付】!G555+ROW()/1000000</f>
        <v>535.00055599999996</v>
      </c>
      <c r="F556" s="4">
        <f t="shared" si="17"/>
        <v>5</v>
      </c>
      <c r="G556" s="4" t="str">
        <f>STEP①【データ貼付】!A555</f>
        <v>美幌記録会</v>
      </c>
      <c r="H556" s="4" t="str">
        <f>STEP①【データ貼付】!B555</f>
        <v>美幌</v>
      </c>
      <c r="I556" s="4">
        <f>STEP①【データ貼付】!C555</f>
        <v>44472</v>
      </c>
      <c r="J556" s="4" t="str">
        <f>STEP①【データ貼付】!F555</f>
        <v>矢田泰雅</v>
      </c>
      <c r="K556" s="47">
        <f>STEP①【データ貼付】!G555</f>
        <v>535</v>
      </c>
      <c r="L556" s="4" t="str">
        <f>STEP①【データ貼付】!H555</f>
        <v>決</v>
      </c>
      <c r="M556" s="4" t="str">
        <f>STEP①【データ貼付】!I555</f>
        <v>ｵﾎｰﾂｸｷｯｽﾞ</v>
      </c>
      <c r="N556" s="4">
        <f>STEP①【データ貼付】!J555</f>
        <v>5</v>
      </c>
      <c r="O556" s="4">
        <f>STEP①【データ貼付】!K555</f>
        <v>0</v>
      </c>
    </row>
    <row r="557" spans="1:15" hidden="1" x14ac:dyDescent="0.15">
      <c r="A557" s="4">
        <v>555</v>
      </c>
      <c r="B557" s="4" t="str">
        <f t="shared" si="16"/>
        <v>中学男子砲丸投24</v>
      </c>
      <c r="C557" s="4" t="str">
        <f>J557&amp;COUNTIF($J$3:J557,J557)</f>
        <v>有馬敬慈1</v>
      </c>
      <c r="D557" s="4" t="str">
        <f>STEP①【データ貼付】!D556&amp;STEP①【データ貼付】!E556</f>
        <v>中学男子砲丸投</v>
      </c>
      <c r="E557" s="48">
        <f>STEP①【データ貼付】!G556+ROW()/1000000</f>
        <v>734.00055699999996</v>
      </c>
      <c r="F557" s="4">
        <f t="shared" si="17"/>
        <v>24</v>
      </c>
      <c r="G557" s="4" t="str">
        <f>STEP①【データ貼付】!A556</f>
        <v>中学校新人</v>
      </c>
      <c r="H557" s="4" t="str">
        <f>STEP①【データ貼付】!B556</f>
        <v>北見</v>
      </c>
      <c r="I557" s="4">
        <f>STEP①【データ貼付】!C556</f>
        <v>44430</v>
      </c>
      <c r="J557" s="4" t="str">
        <f>STEP①【データ貼付】!F556</f>
        <v>有馬敬慈</v>
      </c>
      <c r="K557" s="47">
        <f>STEP①【データ貼付】!G556</f>
        <v>734</v>
      </c>
      <c r="L557" s="4" t="str">
        <f>STEP①【データ貼付】!H556</f>
        <v>決</v>
      </c>
      <c r="M557" s="4" t="str">
        <f>STEP①【データ貼付】!I556</f>
        <v>北見光西中</v>
      </c>
      <c r="N557" s="4">
        <f>STEP①【データ貼付】!J556</f>
        <v>1</v>
      </c>
      <c r="O557" s="4">
        <f>STEP①【データ貼付】!K556</f>
        <v>0</v>
      </c>
    </row>
    <row r="558" spans="1:15" hidden="1" x14ac:dyDescent="0.15">
      <c r="A558" s="4">
        <v>556</v>
      </c>
      <c r="B558" s="4" t="str">
        <f t="shared" si="16"/>
        <v>高校女子走幅跳1</v>
      </c>
      <c r="C558" s="4" t="str">
        <f>J558&amp;COUNTIF($J$3:J558,J558)</f>
        <v>林ちひろ1</v>
      </c>
      <c r="D558" s="4" t="str">
        <f>STEP①【データ貼付】!D557&amp;STEP①【データ貼付】!E557</f>
        <v>高校女子走幅跳</v>
      </c>
      <c r="E558" s="48">
        <f>STEP①【データ貼付】!G557+ROW()/1000000</f>
        <v>537.00055799999996</v>
      </c>
      <c r="F558" s="4">
        <f t="shared" si="17"/>
        <v>1</v>
      </c>
      <c r="G558" s="4" t="str">
        <f>STEP①【データ貼付】!A557</f>
        <v>全道高校</v>
      </c>
      <c r="H558" s="4" t="str">
        <f>STEP①【データ貼付】!B557</f>
        <v>室蘭</v>
      </c>
      <c r="I558" s="4">
        <f>STEP①【データ貼付】!C557</f>
        <v>44364</v>
      </c>
      <c r="J558" s="4" t="str">
        <f>STEP①【データ貼付】!F557</f>
        <v>林ちひろ</v>
      </c>
      <c r="K558" s="47">
        <f>STEP①【データ貼付】!G557</f>
        <v>537</v>
      </c>
      <c r="L558" s="4" t="str">
        <f>STEP①【データ貼付】!H557</f>
        <v>決</v>
      </c>
      <c r="M558" s="4" t="str">
        <f>STEP①【データ貼付】!I557</f>
        <v>北見緑陵高</v>
      </c>
      <c r="N558" s="4">
        <f>STEP①【データ貼付】!J557</f>
        <v>3</v>
      </c>
      <c r="O558" s="4">
        <f>STEP①【データ貼付】!K557</f>
        <v>2.9</v>
      </c>
    </row>
    <row r="559" spans="1:15" hidden="1" x14ac:dyDescent="0.15">
      <c r="A559" s="4">
        <v>557</v>
      </c>
      <c r="B559" s="4" t="str">
        <f t="shared" si="16"/>
        <v>中学女子ｼﾞｬﾍﾞﾘｯｸｽﾛｰ7</v>
      </c>
      <c r="C559" s="4" t="str">
        <f>J559&amp;COUNTIF($J$3:J559,J559)</f>
        <v>林愛結1</v>
      </c>
      <c r="D559" s="4" t="str">
        <f>STEP①【データ貼付】!D558&amp;STEP①【データ貼付】!E558</f>
        <v>中学女子ｼﾞｬﾍﾞﾘｯｸｽﾛｰ</v>
      </c>
      <c r="E559" s="48">
        <f>STEP①【データ貼付】!G558+ROW()/1000000</f>
        <v>2841.0005590000001</v>
      </c>
      <c r="F559" s="4">
        <f t="shared" si="17"/>
        <v>7</v>
      </c>
      <c r="G559" s="4" t="str">
        <f>STEP①【データ貼付】!A558</f>
        <v>中学校新人</v>
      </c>
      <c r="H559" s="4" t="str">
        <f>STEP①【データ貼付】!B558</f>
        <v>北見</v>
      </c>
      <c r="I559" s="4">
        <f>STEP①【データ貼付】!C558</f>
        <v>44430</v>
      </c>
      <c r="J559" s="4" t="str">
        <f>STEP①【データ貼付】!F558</f>
        <v>林愛結</v>
      </c>
      <c r="K559" s="47">
        <f>STEP①【データ貼付】!G558</f>
        <v>2841</v>
      </c>
      <c r="L559" s="4" t="str">
        <f>STEP①【データ貼付】!H558</f>
        <v>決</v>
      </c>
      <c r="M559" s="4" t="str">
        <f>STEP①【データ貼付】!I558</f>
        <v>遠軽中</v>
      </c>
      <c r="N559" s="4">
        <f>STEP①【データ貼付】!J558</f>
        <v>1</v>
      </c>
      <c r="O559" s="4">
        <f>STEP①【データ貼付】!K558</f>
        <v>0</v>
      </c>
    </row>
    <row r="560" spans="1:15" hidden="1" x14ac:dyDescent="0.15">
      <c r="A560" s="4">
        <v>558</v>
      </c>
      <c r="B560" s="4" t="str">
        <f t="shared" si="16"/>
        <v>中学男子砲丸投41</v>
      </c>
      <c r="C560" s="4" t="str">
        <f>J560&amp;COUNTIF($J$3:J560,J560)</f>
        <v>林虎哲1</v>
      </c>
      <c r="D560" s="4" t="str">
        <f>STEP①【データ貼付】!D559&amp;STEP①【データ貼付】!E559</f>
        <v>中学男子砲丸投</v>
      </c>
      <c r="E560" s="48">
        <f>STEP①【データ貼付】!G559+ROW()/1000000</f>
        <v>504.00056000000001</v>
      </c>
      <c r="F560" s="4">
        <f t="shared" si="17"/>
        <v>41</v>
      </c>
      <c r="G560" s="4" t="str">
        <f>STEP①【データ貼付】!A559</f>
        <v>通信陸上</v>
      </c>
      <c r="H560" s="4" t="str">
        <f>STEP①【データ貼付】!B559</f>
        <v>網走</v>
      </c>
      <c r="I560" s="4">
        <f>STEP①【データ貼付】!C559</f>
        <v>44373</v>
      </c>
      <c r="J560" s="4" t="str">
        <f>STEP①【データ貼付】!F559</f>
        <v>林虎哲</v>
      </c>
      <c r="K560" s="47">
        <f>STEP①【データ貼付】!G559</f>
        <v>504</v>
      </c>
      <c r="L560" s="4" t="str">
        <f>STEP①【データ貼付】!H559</f>
        <v>決</v>
      </c>
      <c r="M560" s="4" t="str">
        <f>STEP①【データ貼付】!I559</f>
        <v>北見光西中</v>
      </c>
      <c r="N560" s="4">
        <f>STEP①【データ貼付】!J559</f>
        <v>2</v>
      </c>
      <c r="O560" s="4">
        <f>STEP①【データ貼付】!K559</f>
        <v>0</v>
      </c>
    </row>
    <row r="561" spans="1:15" hidden="1" x14ac:dyDescent="0.15">
      <c r="A561" s="4">
        <v>559</v>
      </c>
      <c r="B561" s="4" t="str">
        <f t="shared" si="16"/>
        <v>中学男子砲丸投25</v>
      </c>
      <c r="C561" s="4" t="str">
        <f>J561&amp;COUNTIF($J$3:J561,J561)</f>
        <v>鈴木昂英1</v>
      </c>
      <c r="D561" s="4" t="str">
        <f>STEP①【データ貼付】!D560&amp;STEP①【データ貼付】!E560</f>
        <v>中学男子砲丸投</v>
      </c>
      <c r="E561" s="48">
        <f>STEP①【データ貼付】!G560+ROW()/1000000</f>
        <v>688.00056099999995</v>
      </c>
      <c r="F561" s="4">
        <f t="shared" si="17"/>
        <v>25</v>
      </c>
      <c r="G561" s="4" t="str">
        <f>STEP①【データ貼付】!A560</f>
        <v>中体連</v>
      </c>
      <c r="H561" s="4" t="str">
        <f>STEP①【データ貼付】!B560</f>
        <v>北見</v>
      </c>
      <c r="I561" s="4">
        <f>STEP①【データ貼付】!C560</f>
        <v>44358</v>
      </c>
      <c r="J561" s="4" t="str">
        <f>STEP①【データ貼付】!F560</f>
        <v>鈴木昂英</v>
      </c>
      <c r="K561" s="47">
        <f>STEP①【データ貼付】!G560</f>
        <v>688</v>
      </c>
      <c r="L561" s="4" t="str">
        <f>STEP①【データ貼付】!H560</f>
        <v>決</v>
      </c>
      <c r="M561" s="4" t="str">
        <f>STEP①【データ貼付】!I560</f>
        <v>北見高栄中</v>
      </c>
      <c r="N561" s="4">
        <f>STEP①【データ貼付】!J560</f>
        <v>3</v>
      </c>
      <c r="O561" s="4">
        <f>STEP①【データ貼付】!K560</f>
        <v>0</v>
      </c>
    </row>
    <row r="562" spans="1:15" hidden="1" x14ac:dyDescent="0.15">
      <c r="A562" s="4">
        <v>560</v>
      </c>
      <c r="B562" s="4" t="str">
        <f t="shared" si="16"/>
        <v>中学女子走幅跳32</v>
      </c>
      <c r="C562" s="4" t="str">
        <f>J562&amp;COUNTIF($J$3:J562,J562)</f>
        <v>鈴木真央1</v>
      </c>
      <c r="D562" s="4" t="str">
        <f>STEP①【データ貼付】!D561&amp;STEP①【データ貼付】!E561</f>
        <v>中学女子走幅跳</v>
      </c>
      <c r="E562" s="48">
        <f>STEP①【データ貼付】!G561+ROW()/1000000</f>
        <v>317.000562</v>
      </c>
      <c r="F562" s="4">
        <f t="shared" si="17"/>
        <v>32</v>
      </c>
      <c r="G562" s="4" t="str">
        <f>STEP①【データ貼付】!A561</f>
        <v>通信陸上</v>
      </c>
      <c r="H562" s="4" t="str">
        <f>STEP①【データ貼付】!B561</f>
        <v>網走</v>
      </c>
      <c r="I562" s="4">
        <f>STEP①【データ貼付】!C561</f>
        <v>44373</v>
      </c>
      <c r="J562" s="4" t="str">
        <f>STEP①【データ貼付】!F561</f>
        <v>鈴木真央</v>
      </c>
      <c r="K562" s="47">
        <f>STEP①【データ貼付】!G561</f>
        <v>317</v>
      </c>
      <c r="L562" s="4" t="str">
        <f>STEP①【データ貼付】!H561</f>
        <v>決</v>
      </c>
      <c r="M562" s="4" t="str">
        <f>STEP①【データ貼付】!I561</f>
        <v>紋別中</v>
      </c>
      <c r="N562" s="4">
        <f>STEP①【データ貼付】!J561</f>
        <v>1</v>
      </c>
      <c r="O562" s="4">
        <f>STEP①【データ貼付】!K561</f>
        <v>1.3</v>
      </c>
    </row>
    <row r="563" spans="1:15" hidden="1" x14ac:dyDescent="0.15">
      <c r="A563" s="4">
        <v>561</v>
      </c>
      <c r="B563" s="4" t="str">
        <f t="shared" si="16"/>
        <v>高校女子やり投14</v>
      </c>
      <c r="C563" s="4" t="str">
        <f>J563&amp;COUNTIF($J$3:J563,J563)</f>
        <v>鈴木真白1</v>
      </c>
      <c r="D563" s="4" t="str">
        <f>STEP①【データ貼付】!D562&amp;STEP①【データ貼付】!E562</f>
        <v>高校女子やり投</v>
      </c>
      <c r="E563" s="48">
        <f>STEP①【データ貼付】!G562+ROW()/1000000</f>
        <v>1437.0005630000001</v>
      </c>
      <c r="F563" s="4">
        <f t="shared" si="17"/>
        <v>14</v>
      </c>
      <c r="G563" s="4" t="str">
        <f>STEP①【データ貼付】!A562</f>
        <v>高体連ｵﾎｰﾂｸ支部</v>
      </c>
      <c r="H563" s="4" t="str">
        <f>STEP①【データ貼付】!B562</f>
        <v>網走</v>
      </c>
      <c r="I563" s="4">
        <f>STEP①【データ貼付】!C562</f>
        <v>44428</v>
      </c>
      <c r="J563" s="4" t="str">
        <f>STEP①【データ貼付】!F562</f>
        <v>鈴木真白</v>
      </c>
      <c r="K563" s="47">
        <f>STEP①【データ貼付】!G562</f>
        <v>1437</v>
      </c>
      <c r="L563" s="4" t="str">
        <f>STEP①【データ貼付】!H562</f>
        <v>決</v>
      </c>
      <c r="M563" s="4" t="str">
        <f>STEP①【データ貼付】!I562</f>
        <v>紋別高</v>
      </c>
      <c r="N563" s="4">
        <f>STEP①【データ貼付】!J562</f>
        <v>1</v>
      </c>
      <c r="O563" s="4">
        <f>STEP①【データ貼付】!K562</f>
        <v>0</v>
      </c>
    </row>
    <row r="564" spans="1:15" hidden="1" x14ac:dyDescent="0.15">
      <c r="A564" s="4">
        <v>562</v>
      </c>
      <c r="B564" s="4" t="str">
        <f t="shared" si="16"/>
        <v>高校女子走幅跳25</v>
      </c>
      <c r="C564" s="4" t="str">
        <f>J564&amp;COUNTIF($J$3:J564,J564)</f>
        <v>鈴木真白2</v>
      </c>
      <c r="D564" s="4" t="str">
        <f>STEP①【データ貼付】!D563&amp;STEP①【データ貼付】!E563</f>
        <v>高校女子走幅跳</v>
      </c>
      <c r="E564" s="48">
        <f>STEP①【データ貼付】!G563+ROW()/1000000</f>
        <v>292.000564</v>
      </c>
      <c r="F564" s="4">
        <f t="shared" si="17"/>
        <v>25</v>
      </c>
      <c r="G564" s="4" t="str">
        <f>STEP①【データ貼付】!A563</f>
        <v>選手権</v>
      </c>
      <c r="H564" s="4" t="str">
        <f>STEP①【データ貼付】!B563</f>
        <v>北見</v>
      </c>
      <c r="I564" s="4">
        <f>STEP①【データ貼付】!C563</f>
        <v>44325</v>
      </c>
      <c r="J564" s="4" t="str">
        <f>STEP①【データ貼付】!F563</f>
        <v>鈴木真白</v>
      </c>
      <c r="K564" s="47">
        <f>STEP①【データ貼付】!G563</f>
        <v>292</v>
      </c>
      <c r="L564" s="4" t="str">
        <f>STEP①【データ貼付】!H563</f>
        <v>決</v>
      </c>
      <c r="M564" s="4" t="str">
        <f>STEP①【データ貼付】!I563</f>
        <v>紋別高</v>
      </c>
      <c r="N564" s="4">
        <f>STEP①【データ貼付】!J563</f>
        <v>1</v>
      </c>
      <c r="O564" s="4">
        <f>STEP①【データ貼付】!K563</f>
        <v>0.5</v>
      </c>
    </row>
    <row r="565" spans="1:15" hidden="1" x14ac:dyDescent="0.15">
      <c r="A565" s="4">
        <v>563</v>
      </c>
      <c r="B565" s="4" t="str">
        <f t="shared" si="16"/>
        <v>高校男子走幅跳24</v>
      </c>
      <c r="C565" s="4" t="str">
        <f>J565&amp;COUNTIF($J$3:J565,J565)</f>
        <v>鈴木侑輝1</v>
      </c>
      <c r="D565" s="4" t="str">
        <f>STEP①【データ貼付】!D564&amp;STEP①【データ貼付】!E564</f>
        <v>高校男子走幅跳</v>
      </c>
      <c r="E565" s="48">
        <f>STEP①【データ貼付】!G564+ROW()/1000000</f>
        <v>505.00056499999999</v>
      </c>
      <c r="F565" s="4">
        <f t="shared" si="17"/>
        <v>24</v>
      </c>
      <c r="G565" s="4" t="str">
        <f>STEP①【データ貼付】!A564</f>
        <v>記録会第２戦</v>
      </c>
      <c r="H565" s="4" t="str">
        <f>STEP①【データ貼付】!B564</f>
        <v>網走</v>
      </c>
      <c r="I565" s="4">
        <f>STEP①【データ貼付】!C564</f>
        <v>44399</v>
      </c>
      <c r="J565" s="4" t="str">
        <f>STEP①【データ貼付】!F564</f>
        <v>鈴木侑輝</v>
      </c>
      <c r="K565" s="47">
        <f>STEP①【データ貼付】!G564</f>
        <v>505</v>
      </c>
      <c r="L565" s="4" t="str">
        <f>STEP①【データ貼付】!H564</f>
        <v>決</v>
      </c>
      <c r="M565" s="4" t="str">
        <f>STEP①【データ貼付】!I564</f>
        <v>遠軽高</v>
      </c>
      <c r="N565" s="4">
        <f>STEP①【データ貼付】!J564</f>
        <v>2</v>
      </c>
      <c r="O565" s="4">
        <f>STEP①【データ貼付】!K564</f>
        <v>0.1</v>
      </c>
    </row>
    <row r="566" spans="1:15" hidden="1" x14ac:dyDescent="0.15">
      <c r="A566" s="4">
        <v>564</v>
      </c>
      <c r="B566" s="4" t="str">
        <f t="shared" si="16"/>
        <v>高校男子三段跳1</v>
      </c>
      <c r="C566" s="4" t="str">
        <f>J566&amp;COUNTIF($J$3:J566,J566)</f>
        <v>六渡和馬1</v>
      </c>
      <c r="D566" s="4" t="str">
        <f>STEP①【データ貼付】!D565&amp;STEP①【データ貼付】!E565</f>
        <v>高校男子三段跳</v>
      </c>
      <c r="E566" s="48">
        <f>STEP①【データ貼付】!G565+ROW()/1000000</f>
        <v>1425.0005659999999</v>
      </c>
      <c r="F566" s="4">
        <f t="shared" si="17"/>
        <v>1</v>
      </c>
      <c r="G566" s="4" t="str">
        <f>STEP①【データ貼付】!A565</f>
        <v>選手権</v>
      </c>
      <c r="H566" s="4" t="str">
        <f>STEP①【データ貼付】!B565</f>
        <v>北見</v>
      </c>
      <c r="I566" s="4">
        <f>STEP①【データ貼付】!C565</f>
        <v>44324</v>
      </c>
      <c r="J566" s="4" t="str">
        <f>STEP①【データ貼付】!F565</f>
        <v>六渡和馬</v>
      </c>
      <c r="K566" s="47">
        <f>STEP①【データ貼付】!G565</f>
        <v>1425</v>
      </c>
      <c r="L566" s="4" t="str">
        <f>STEP①【データ貼付】!H565</f>
        <v>決</v>
      </c>
      <c r="M566" s="4" t="str">
        <f>STEP①【データ貼付】!I565</f>
        <v>北見北斗高</v>
      </c>
      <c r="N566" s="4">
        <f>STEP①【データ貼付】!J565</f>
        <v>3</v>
      </c>
      <c r="O566" s="4">
        <f>STEP①【データ貼付】!K565</f>
        <v>1.2</v>
      </c>
    </row>
    <row r="567" spans="1:15" hidden="1" x14ac:dyDescent="0.15">
      <c r="A567" s="4">
        <v>565</v>
      </c>
      <c r="B567" s="4" t="str">
        <f t="shared" ref="B567:B602" si="18">D567&amp;F567</f>
        <v>高校男子走幅跳3</v>
      </c>
      <c r="C567" s="4" t="str">
        <f>J567&amp;COUNTIF($J$3:J567,J567)</f>
        <v>六渡和馬2</v>
      </c>
      <c r="D567" s="4" t="str">
        <f>STEP①【データ貼付】!D566&amp;STEP①【データ貼付】!E566</f>
        <v>高校男子走幅跳</v>
      </c>
      <c r="E567" s="48">
        <f>STEP①【データ貼付】!G566+ROW()/1000000</f>
        <v>653.00056700000005</v>
      </c>
      <c r="F567" s="4">
        <f t="shared" si="17"/>
        <v>3</v>
      </c>
      <c r="G567" s="4" t="str">
        <f>STEP①【データ貼付】!A566</f>
        <v>高体連ｵﾎｰﾂｸ支部</v>
      </c>
      <c r="H567" s="4" t="str">
        <f>STEP①【データ貼付】!B566</f>
        <v>北見</v>
      </c>
      <c r="I567" s="4">
        <f>STEP①【データ貼付】!C566</f>
        <v>44336</v>
      </c>
      <c r="J567" s="4" t="str">
        <f>STEP①【データ貼付】!F566</f>
        <v>六渡和馬</v>
      </c>
      <c r="K567" s="47">
        <f>STEP①【データ貼付】!G566</f>
        <v>653</v>
      </c>
      <c r="L567" s="4" t="str">
        <f>STEP①【データ貼付】!H566</f>
        <v>決</v>
      </c>
      <c r="M567" s="4" t="str">
        <f>STEP①【データ貼付】!I566</f>
        <v>北見北斗高</v>
      </c>
      <c r="N567" s="4">
        <f>STEP①【データ貼付】!J566</f>
        <v>3</v>
      </c>
      <c r="O567" s="4">
        <f>STEP①【データ貼付】!K566</f>
        <v>0.3</v>
      </c>
    </row>
    <row r="568" spans="1:15" hidden="1" x14ac:dyDescent="0.15">
      <c r="A568" s="4">
        <v>566</v>
      </c>
      <c r="B568" s="4" t="str">
        <f t="shared" si="18"/>
        <v>中学女子砲丸投20</v>
      </c>
      <c r="C568" s="4" t="str">
        <f>J568&amp;COUNTIF($J$3:J568,J568)</f>
        <v>麓妃那1</v>
      </c>
      <c r="D568" s="4" t="str">
        <f>STEP①【データ貼付】!D567&amp;STEP①【データ貼付】!E567</f>
        <v>中学女子砲丸投</v>
      </c>
      <c r="E568" s="48">
        <f>STEP①【データ貼付】!G567+ROW()/1000000</f>
        <v>717.00056800000004</v>
      </c>
      <c r="F568" s="4">
        <f t="shared" si="17"/>
        <v>20</v>
      </c>
      <c r="G568" s="4" t="str">
        <f>STEP①【データ貼付】!A567</f>
        <v>通信陸上</v>
      </c>
      <c r="H568" s="4" t="str">
        <f>STEP①【データ貼付】!B567</f>
        <v>網走</v>
      </c>
      <c r="I568" s="4">
        <f>STEP①【データ貼付】!C567</f>
        <v>44374</v>
      </c>
      <c r="J568" s="4" t="str">
        <f>STEP①【データ貼付】!F567</f>
        <v>麓妃那</v>
      </c>
      <c r="K568" s="47">
        <f>STEP①【データ貼付】!G567</f>
        <v>717</v>
      </c>
      <c r="L568" s="4" t="str">
        <f>STEP①【データ貼付】!H567</f>
        <v>決</v>
      </c>
      <c r="M568" s="4" t="str">
        <f>STEP①【データ貼付】!I567</f>
        <v>北見高栄中</v>
      </c>
      <c r="N568" s="4">
        <f>STEP①【データ貼付】!J567</f>
        <v>3</v>
      </c>
      <c r="O568" s="4">
        <f>STEP①【データ貼付】!K567</f>
        <v>0</v>
      </c>
    </row>
    <row r="569" spans="1:15" hidden="1" x14ac:dyDescent="0.15">
      <c r="A569" s="4">
        <v>567</v>
      </c>
      <c r="B569" s="4" t="str">
        <f t="shared" si="18"/>
        <v>高校男子走幅跳19</v>
      </c>
      <c r="C569" s="4" t="str">
        <f>J569&amp;COUNTIF($J$3:J569,J569)</f>
        <v>鷲尾征1</v>
      </c>
      <c r="D569" s="4" t="str">
        <f>STEP①【データ貼付】!D568&amp;STEP①【データ貼付】!E568</f>
        <v>高校男子走幅跳</v>
      </c>
      <c r="E569" s="48">
        <f>STEP①【データ貼付】!G568+ROW()/1000000</f>
        <v>542.00056900000004</v>
      </c>
      <c r="F569" s="4">
        <f t="shared" si="17"/>
        <v>19</v>
      </c>
      <c r="G569" s="4" t="str">
        <f>STEP①【データ貼付】!A568</f>
        <v>高体連ｵﾎｰﾂｸ支部</v>
      </c>
      <c r="H569" s="4" t="str">
        <f>STEP①【データ貼付】!B568</f>
        <v>網走</v>
      </c>
      <c r="I569" s="4">
        <f>STEP①【データ貼付】!C568</f>
        <v>44428</v>
      </c>
      <c r="J569" s="4" t="str">
        <f>STEP①【データ貼付】!F568</f>
        <v>鷲尾征</v>
      </c>
      <c r="K569" s="47">
        <f>STEP①【データ貼付】!G568</f>
        <v>542</v>
      </c>
      <c r="L569" s="4" t="str">
        <f>STEP①【データ貼付】!H568</f>
        <v>決</v>
      </c>
      <c r="M569" s="4" t="str">
        <f>STEP①【データ貼付】!I568</f>
        <v>北見北斗高</v>
      </c>
      <c r="N569" s="4">
        <f>STEP①【データ貼付】!J568</f>
        <v>1</v>
      </c>
      <c r="O569" s="4">
        <f>STEP①【データ貼付】!K568</f>
        <v>-0.1</v>
      </c>
    </row>
    <row r="570" spans="1:15" hidden="1" x14ac:dyDescent="0.15">
      <c r="A570" s="4">
        <v>568</v>
      </c>
      <c r="B570" s="4" t="str">
        <f t="shared" si="18"/>
        <v>高校男子円盤投18</v>
      </c>
      <c r="C570" s="4" t="str">
        <f>J570&amp;COUNTIF($J$3:J570,J570)</f>
        <v>對馬春輝1</v>
      </c>
      <c r="D570" s="4" t="str">
        <f>STEP①【データ貼付】!D569&amp;STEP①【データ貼付】!E569</f>
        <v>高校男子円盤投</v>
      </c>
      <c r="E570" s="48">
        <f>STEP①【データ貼付】!G569+ROW()/1000000</f>
        <v>2445.0005700000002</v>
      </c>
      <c r="F570" s="4">
        <f t="shared" si="17"/>
        <v>18</v>
      </c>
      <c r="G570" s="4" t="str">
        <f>STEP①【データ貼付】!A569</f>
        <v>秋季陸上</v>
      </c>
      <c r="H570" s="4" t="str">
        <f>STEP①【データ貼付】!B569</f>
        <v>網走</v>
      </c>
      <c r="I570" s="4">
        <f>STEP①【データ貼付】!C569</f>
        <v>44479</v>
      </c>
      <c r="J570" s="4" t="str">
        <f>STEP①【データ貼付】!F569</f>
        <v>對馬春輝</v>
      </c>
      <c r="K570" s="47">
        <f>STEP①【データ貼付】!G569</f>
        <v>2445</v>
      </c>
      <c r="L570" s="4" t="str">
        <f>STEP①【データ貼付】!H569</f>
        <v>決</v>
      </c>
      <c r="M570" s="4" t="str">
        <f>STEP①【データ貼付】!I569</f>
        <v>日体大附属高</v>
      </c>
      <c r="N570" s="4">
        <f>STEP①【データ貼付】!J569</f>
        <v>2</v>
      </c>
      <c r="O570" s="4">
        <f>STEP①【データ貼付】!K569</f>
        <v>0</v>
      </c>
    </row>
    <row r="571" spans="1:15" hidden="1" x14ac:dyDescent="0.15">
      <c r="A571" s="4">
        <v>569</v>
      </c>
      <c r="B571" s="4" t="str">
        <f t="shared" si="18"/>
        <v>高校男子砲丸投23</v>
      </c>
      <c r="C571" s="4" t="str">
        <f>J571&amp;COUNTIF($J$3:J571,J571)</f>
        <v>對馬春輝2</v>
      </c>
      <c r="D571" s="4" t="str">
        <f>STEP①【データ貼付】!D570&amp;STEP①【データ貼付】!E570</f>
        <v>高校男子砲丸投</v>
      </c>
      <c r="E571" s="48">
        <f>STEP①【データ貼付】!G570+ROW()/1000000</f>
        <v>752.00057100000004</v>
      </c>
      <c r="F571" s="4">
        <f t="shared" si="17"/>
        <v>23</v>
      </c>
      <c r="G571" s="4" t="str">
        <f>STEP①【データ貼付】!A570</f>
        <v>高体連ｵﾎｰﾂｸ支部</v>
      </c>
      <c r="H571" s="4" t="str">
        <f>STEP①【データ貼付】!B570</f>
        <v>北見</v>
      </c>
      <c r="I571" s="4">
        <f>STEP①【データ貼付】!C570</f>
        <v>44338</v>
      </c>
      <c r="J571" s="4" t="str">
        <f>STEP①【データ貼付】!F570</f>
        <v>對馬春輝</v>
      </c>
      <c r="K571" s="47">
        <f>STEP①【データ貼付】!G570</f>
        <v>752</v>
      </c>
      <c r="L571" s="4" t="str">
        <f>STEP①【データ貼付】!H570</f>
        <v>決</v>
      </c>
      <c r="M571" s="4" t="str">
        <f>STEP①【データ貼付】!I570</f>
        <v>日体大附属高</v>
      </c>
      <c r="N571" s="4">
        <f>STEP①【データ貼付】!J570</f>
        <v>2</v>
      </c>
      <c r="O571" s="4">
        <f>STEP①【データ貼付】!K570</f>
        <v>0</v>
      </c>
    </row>
    <row r="572" spans="1:15" hidden="1" x14ac:dyDescent="0.15">
      <c r="A572" s="4">
        <v>570</v>
      </c>
      <c r="B572" s="4" t="str">
        <f t="shared" si="18"/>
        <v>小学男子ハンマー投13</v>
      </c>
      <c r="C572" s="4" t="str">
        <f>J572&amp;COUNTIF($J$3:J572,J572)</f>
        <v>廣瀬亮太1</v>
      </c>
      <c r="D572" s="4" t="str">
        <f>STEP①【データ貼付】!D571&amp;STEP①【データ貼付】!E571</f>
        <v>小学男子ハンマー投</v>
      </c>
      <c r="E572" s="48">
        <f>STEP①【データ貼付】!G571+ROW()/1000000</f>
        <v>2432.0005719999999</v>
      </c>
      <c r="F572" s="4">
        <f t="shared" si="17"/>
        <v>13</v>
      </c>
      <c r="G572" s="4" t="str">
        <f>STEP①【データ貼付】!A571</f>
        <v>美幌記録会</v>
      </c>
      <c r="H572" s="4" t="str">
        <f>STEP①【データ貼付】!B571</f>
        <v>美幌</v>
      </c>
      <c r="I572" s="4">
        <f>STEP①【データ貼付】!C571</f>
        <v>44472</v>
      </c>
      <c r="J572" s="4" t="str">
        <f>STEP①【データ貼付】!F571</f>
        <v>廣瀬亮太</v>
      </c>
      <c r="K572" s="47">
        <f>STEP①【データ貼付】!G571</f>
        <v>2432</v>
      </c>
      <c r="L572" s="4" t="str">
        <f>STEP①【データ貼付】!H571</f>
        <v>決</v>
      </c>
      <c r="M572" s="4" t="str">
        <f>STEP①【データ貼付】!I571</f>
        <v>ｵﾎｰﾂｸｷｯｽﾞ</v>
      </c>
      <c r="N572" s="4">
        <f>STEP①【データ貼付】!J571</f>
        <v>3</v>
      </c>
      <c r="O572" s="4">
        <f>STEP①【データ貼付】!K571</f>
        <v>0</v>
      </c>
    </row>
    <row r="573" spans="1:15" hidden="1" x14ac:dyDescent="0.15">
      <c r="A573" s="4">
        <v>571</v>
      </c>
      <c r="B573" s="4" t="str">
        <f t="shared" si="18"/>
        <v>中学女子走幅跳4</v>
      </c>
      <c r="C573" s="4" t="str">
        <f>J573&amp;COUNTIF($J$3:J573,J573)</f>
        <v>廣田彩華1</v>
      </c>
      <c r="D573" s="4" t="str">
        <f>STEP①【データ貼付】!D572&amp;STEP①【データ貼付】!E572</f>
        <v>中学女子走幅跳</v>
      </c>
      <c r="E573" s="48">
        <f>STEP①【データ貼付】!G572+ROW()/1000000</f>
        <v>459.00057299999997</v>
      </c>
      <c r="F573" s="4">
        <f t="shared" si="17"/>
        <v>4</v>
      </c>
      <c r="G573" s="4" t="str">
        <f>STEP①【データ貼付】!A572</f>
        <v>中体連</v>
      </c>
      <c r="H573" s="4" t="str">
        <f>STEP①【データ貼付】!B572</f>
        <v>北見</v>
      </c>
      <c r="I573" s="4">
        <f>STEP①【データ貼付】!C572</f>
        <v>44358</v>
      </c>
      <c r="J573" s="4" t="str">
        <f>STEP①【データ貼付】!F572</f>
        <v>廣田彩華</v>
      </c>
      <c r="K573" s="47">
        <f>STEP①【データ貼付】!G572</f>
        <v>459</v>
      </c>
      <c r="L573" s="4" t="str">
        <f>STEP①【データ貼付】!H572</f>
        <v>決</v>
      </c>
      <c r="M573" s="4" t="str">
        <f>STEP①【データ貼付】!I572</f>
        <v>美幌北中</v>
      </c>
      <c r="N573" s="4">
        <f>STEP①【データ貼付】!J572</f>
        <v>1</v>
      </c>
      <c r="O573" s="4">
        <f>STEP①【データ貼付】!K572</f>
        <v>1</v>
      </c>
    </row>
    <row r="574" spans="1:15" hidden="1" x14ac:dyDescent="0.15">
      <c r="A574" s="4">
        <v>572</v>
      </c>
      <c r="B574" s="4" t="str">
        <f t="shared" si="18"/>
        <v>小学男子走幅跳3</v>
      </c>
      <c r="C574" s="4" t="str">
        <f>J574&amp;COUNTIF($J$3:J574,J574)</f>
        <v>櫻井晴1</v>
      </c>
      <c r="D574" s="4" t="str">
        <f>STEP①【データ貼付】!D573&amp;STEP①【データ貼付】!E573</f>
        <v>小学男子走幅跳</v>
      </c>
      <c r="E574" s="48">
        <f>STEP①【データ貼付】!G573+ROW()/1000000</f>
        <v>408.00057399999997</v>
      </c>
      <c r="F574" s="4">
        <f t="shared" si="17"/>
        <v>3</v>
      </c>
      <c r="G574" s="4" t="str">
        <f>STEP①【データ貼付】!A573</f>
        <v>美幌記録会</v>
      </c>
      <c r="H574" s="4" t="str">
        <f>STEP①【データ貼付】!B573</f>
        <v>美幌</v>
      </c>
      <c r="I574" s="4">
        <f>STEP①【データ貼付】!C573</f>
        <v>44472</v>
      </c>
      <c r="J574" s="4" t="str">
        <f>STEP①【データ貼付】!F573</f>
        <v>櫻井晴</v>
      </c>
      <c r="K574" s="47">
        <f>STEP①【データ貼付】!G573</f>
        <v>408</v>
      </c>
      <c r="L574" s="4" t="str">
        <f>STEP①【データ貼付】!H573</f>
        <v>決</v>
      </c>
      <c r="M574" s="4" t="str">
        <f>STEP①【データ貼付】!I573</f>
        <v>ｵﾎｰﾂｸｷｯｽﾞ</v>
      </c>
      <c r="N574" s="4">
        <f>STEP①【データ貼付】!J573</f>
        <v>6</v>
      </c>
      <c r="O574" s="4">
        <f>STEP①【データ貼付】!K573</f>
        <v>0</v>
      </c>
    </row>
    <row r="575" spans="1:15" hidden="1" x14ac:dyDescent="0.15">
      <c r="A575" s="4">
        <v>573</v>
      </c>
      <c r="B575" s="4" t="str">
        <f t="shared" si="18"/>
        <v>中学男子走幅跳51</v>
      </c>
      <c r="C575" s="4" t="str">
        <f>J575&amp;COUNTIF($J$3:J575,J575)</f>
        <v>澁谷琉偉1</v>
      </c>
      <c r="D575" s="4" t="str">
        <f>STEP①【データ貼付】!D574&amp;STEP①【データ貼付】!E574</f>
        <v>中学男子走幅跳</v>
      </c>
      <c r="E575" s="48">
        <f>STEP①【データ貼付】!G574+ROW()/1000000</f>
        <v>364.00057500000003</v>
      </c>
      <c r="F575" s="4">
        <f t="shared" si="17"/>
        <v>51</v>
      </c>
      <c r="G575" s="4" t="str">
        <f>STEP①【データ貼付】!A574</f>
        <v>記録会第２戦</v>
      </c>
      <c r="H575" s="4" t="str">
        <f>STEP①【データ貼付】!B574</f>
        <v>網走</v>
      </c>
      <c r="I575" s="4">
        <f>STEP①【データ貼付】!C574</f>
        <v>44394</v>
      </c>
      <c r="J575" s="4" t="str">
        <f>STEP①【データ貼付】!F574</f>
        <v>澁谷琉偉</v>
      </c>
      <c r="K575" s="47">
        <f>STEP①【データ貼付】!G574</f>
        <v>364</v>
      </c>
      <c r="L575" s="4" t="str">
        <f>STEP①【データ貼付】!H574</f>
        <v>決</v>
      </c>
      <c r="M575" s="4" t="str">
        <f>STEP①【データ貼付】!I574</f>
        <v>北見北中</v>
      </c>
      <c r="N575" s="4">
        <f>STEP①【データ貼付】!J574</f>
        <v>1</v>
      </c>
      <c r="O575" s="4">
        <f>STEP①【データ貼付】!K574</f>
        <v>0.6</v>
      </c>
    </row>
    <row r="576" spans="1:15" hidden="1" x14ac:dyDescent="0.15">
      <c r="A576" s="4">
        <v>574</v>
      </c>
      <c r="B576" s="4" t="str">
        <f t="shared" si="18"/>
        <v>高校女子走幅跳8</v>
      </c>
      <c r="C576" s="4" t="str">
        <f>J576&amp;COUNTIF($J$3:J576,J576)</f>
        <v>澤向美樹1</v>
      </c>
      <c r="D576" s="4" t="str">
        <f>STEP①【データ貼付】!D575&amp;STEP①【データ貼付】!E575</f>
        <v>高校女子走幅跳</v>
      </c>
      <c r="E576" s="48">
        <f>STEP①【データ貼付】!G575+ROW()/1000000</f>
        <v>483.00057600000002</v>
      </c>
      <c r="F576" s="4">
        <f t="shared" si="17"/>
        <v>8</v>
      </c>
      <c r="G576" s="4" t="str">
        <f>STEP①【データ貼付】!A575</f>
        <v>秋季陸上</v>
      </c>
      <c r="H576" s="4" t="str">
        <f>STEP①【データ貼付】!B575</f>
        <v>網走</v>
      </c>
      <c r="I576" s="4">
        <f>STEP①【データ貼付】!C575</f>
        <v>44478</v>
      </c>
      <c r="J576" s="4" t="str">
        <f>STEP①【データ貼付】!F575</f>
        <v>澤向美樹</v>
      </c>
      <c r="K576" s="47">
        <f>STEP①【データ貼付】!G575</f>
        <v>483</v>
      </c>
      <c r="L576" s="4" t="str">
        <f>STEP①【データ貼付】!H575</f>
        <v>決</v>
      </c>
      <c r="M576" s="4" t="str">
        <f>STEP①【データ貼付】!I575</f>
        <v>北見常呂中</v>
      </c>
      <c r="N576" s="4">
        <f>STEP①【データ貼付】!J575</f>
        <v>3</v>
      </c>
      <c r="O576" s="4">
        <f>STEP①【データ貼付】!K575</f>
        <v>0.2</v>
      </c>
    </row>
    <row r="577" spans="1:15" hidden="1" x14ac:dyDescent="0.15">
      <c r="A577" s="4">
        <v>575</v>
      </c>
      <c r="B577" s="4" t="str">
        <f t="shared" si="18"/>
        <v>中学男子ｼﾞｬﾍﾞﾘｯｸｽﾛｰ28</v>
      </c>
      <c r="C577" s="4" t="str">
        <f>J577&amp;COUNTIF($J$3:J577,J577)</f>
        <v>濱中裕秦1</v>
      </c>
      <c r="D577" s="4" t="str">
        <f>STEP①【データ貼付】!D576&amp;STEP①【データ貼付】!E576</f>
        <v>中学男子ｼﾞｬﾍﾞﾘｯｸｽﾛｰ</v>
      </c>
      <c r="E577" s="48">
        <f>STEP①【データ貼付】!G576+ROW()/1000000</f>
        <v>1401.000577</v>
      </c>
      <c r="F577" s="4">
        <f t="shared" si="17"/>
        <v>28</v>
      </c>
      <c r="G577" s="4" t="str">
        <f>STEP①【データ貼付】!A576</f>
        <v>記録会第３戦</v>
      </c>
      <c r="H577" s="4" t="str">
        <f>STEP①【データ貼付】!B576</f>
        <v>北見</v>
      </c>
      <c r="I577" s="4">
        <f>STEP①【データ貼付】!C576</f>
        <v>44415</v>
      </c>
      <c r="J577" s="4" t="str">
        <f>STEP①【データ貼付】!F576</f>
        <v>濱中裕秦</v>
      </c>
      <c r="K577" s="47">
        <f>STEP①【データ貼付】!G576</f>
        <v>1401</v>
      </c>
      <c r="L577" s="4" t="str">
        <f>STEP①【データ貼付】!H576</f>
        <v>決</v>
      </c>
      <c r="M577" s="4" t="str">
        <f>STEP①【データ貼付】!I576</f>
        <v>北見光西中</v>
      </c>
      <c r="N577" s="4">
        <f>STEP①【データ貼付】!J576</f>
        <v>1</v>
      </c>
      <c r="O577" s="4">
        <f>STEP①【データ貼付】!K576</f>
        <v>0</v>
      </c>
    </row>
    <row r="578" spans="1:15" hidden="1" x14ac:dyDescent="0.15">
      <c r="A578" s="4">
        <v>576</v>
      </c>
      <c r="B578" s="4" t="str">
        <f t="shared" si="18"/>
        <v>中学男子走幅跳29</v>
      </c>
      <c r="C578" s="4" t="str">
        <f>J578&amp;COUNTIF($J$3:J578,J578)</f>
        <v>籔中凌1</v>
      </c>
      <c r="D578" s="4" t="str">
        <f>STEP①【データ貼付】!D577&amp;STEP①【データ貼付】!E577</f>
        <v>中学男子走幅跳</v>
      </c>
      <c r="E578" s="48">
        <f>STEP①【データ貼付】!G577+ROW()/1000000</f>
        <v>456.00057800000002</v>
      </c>
      <c r="F578" s="4">
        <f t="shared" si="17"/>
        <v>29</v>
      </c>
      <c r="G578" s="4" t="str">
        <f>STEP①【データ貼付】!A577</f>
        <v>中体連</v>
      </c>
      <c r="H578" s="4" t="str">
        <f>STEP①【データ貼付】!B577</f>
        <v>北見</v>
      </c>
      <c r="I578" s="4">
        <f>STEP①【データ貼付】!C577</f>
        <v>44358</v>
      </c>
      <c r="J578" s="4" t="str">
        <f>STEP①【データ貼付】!F577</f>
        <v>籔中凌</v>
      </c>
      <c r="K578" s="47">
        <f>STEP①【データ貼付】!G577</f>
        <v>456</v>
      </c>
      <c r="L578" s="4" t="str">
        <f>STEP①【データ貼付】!H577</f>
        <v>決</v>
      </c>
      <c r="M578" s="4" t="str">
        <f>STEP①【データ貼付】!I577</f>
        <v>網走第二中</v>
      </c>
      <c r="N578" s="4">
        <f>STEP①【データ貼付】!J577</f>
        <v>2</v>
      </c>
      <c r="O578" s="4">
        <f>STEP①【データ貼付】!K577</f>
        <v>2.2999999999999998</v>
      </c>
    </row>
    <row r="579" spans="1:15" hidden="1" x14ac:dyDescent="0.15">
      <c r="A579" s="4">
        <v>577</v>
      </c>
      <c r="B579" s="4" t="str">
        <f t="shared" si="18"/>
        <v>高校女子やり投17</v>
      </c>
      <c r="C579" s="4" t="str">
        <f>J579&amp;COUNTIF($J$3:J579,J579)</f>
        <v>髙橋愛花1</v>
      </c>
      <c r="D579" s="4" t="str">
        <f>STEP①【データ貼付】!D578&amp;STEP①【データ貼付】!E578</f>
        <v>高校女子やり投</v>
      </c>
      <c r="E579" s="48">
        <f>STEP①【データ貼付】!G578+ROW()/1000000</f>
        <v>1101.000579</v>
      </c>
      <c r="F579" s="4">
        <f t="shared" si="17"/>
        <v>17</v>
      </c>
      <c r="G579" s="4" t="str">
        <f>STEP①【データ貼付】!A578</f>
        <v>高体連ｵﾎｰﾂｸ支部</v>
      </c>
      <c r="H579" s="4" t="str">
        <f>STEP①【データ貼付】!B578</f>
        <v>北見</v>
      </c>
      <c r="I579" s="4">
        <f>STEP①【データ貼付】!C578</f>
        <v>44337</v>
      </c>
      <c r="J579" s="4" t="str">
        <f>STEP①【データ貼付】!F578</f>
        <v>髙橋愛花</v>
      </c>
      <c r="K579" s="47">
        <f>STEP①【データ貼付】!G578</f>
        <v>1101</v>
      </c>
      <c r="L579" s="4" t="str">
        <f>STEP①【データ貼付】!H578</f>
        <v>決</v>
      </c>
      <c r="M579" s="4" t="str">
        <f>STEP①【データ貼付】!I578</f>
        <v>北見柏陽高</v>
      </c>
      <c r="N579" s="4">
        <f>STEP①【データ貼付】!J578</f>
        <v>1</v>
      </c>
      <c r="O579" s="4">
        <f>STEP①【データ貼付】!K578</f>
        <v>0</v>
      </c>
    </row>
    <row r="580" spans="1:15" hidden="1" x14ac:dyDescent="0.15">
      <c r="A580" s="4">
        <v>578</v>
      </c>
      <c r="B580" s="4" t="str">
        <f t="shared" si="18"/>
        <v>高校女子走幅跳17</v>
      </c>
      <c r="C580" s="4" t="str">
        <f>J580&amp;COUNTIF($J$3:J580,J580)</f>
        <v>髙橋愛花2</v>
      </c>
      <c r="D580" s="4" t="str">
        <f>STEP①【データ貼付】!D579&amp;STEP①【データ貼付】!E579</f>
        <v>高校女子走幅跳</v>
      </c>
      <c r="E580" s="48">
        <f>STEP①【データ貼付】!G579+ROW()/1000000</f>
        <v>415.00058000000001</v>
      </c>
      <c r="F580" s="4">
        <f t="shared" ref="F580:F602" si="19">SUMPRODUCT(($D$3:$D$600=D580)*($E$3:$E$600&gt;E580))+1</f>
        <v>17</v>
      </c>
      <c r="G580" s="4" t="str">
        <f>STEP①【データ貼付】!A579</f>
        <v>高体連ｵﾎｰﾂｸ支部</v>
      </c>
      <c r="H580" s="4" t="str">
        <f>STEP①【データ貼付】!B579</f>
        <v>網走</v>
      </c>
      <c r="I580" s="4">
        <f>STEP①【データ貼付】!C579</f>
        <v>44428</v>
      </c>
      <c r="J580" s="4" t="str">
        <f>STEP①【データ貼付】!F579</f>
        <v>髙橋愛花</v>
      </c>
      <c r="K580" s="47">
        <f>STEP①【データ貼付】!G579</f>
        <v>415</v>
      </c>
      <c r="L580" s="4" t="str">
        <f>STEP①【データ貼付】!H579</f>
        <v>決</v>
      </c>
      <c r="M580" s="4" t="str">
        <f>STEP①【データ貼付】!I579</f>
        <v>北見柏陽高</v>
      </c>
      <c r="N580" s="4">
        <f>STEP①【データ貼付】!J579</f>
        <v>1</v>
      </c>
      <c r="O580" s="4">
        <f>STEP①【データ貼付】!K579</f>
        <v>1.8</v>
      </c>
    </row>
    <row r="581" spans="1:15" hidden="1" x14ac:dyDescent="0.15">
      <c r="A581" s="4">
        <v>579</v>
      </c>
      <c r="B581" s="4" t="str">
        <f t="shared" si="18"/>
        <v>高校男子ハンマー投5</v>
      </c>
      <c r="C581" s="4" t="str">
        <f>J581&amp;COUNTIF($J$3:J581,J581)</f>
        <v>髙橋季幹1</v>
      </c>
      <c r="D581" s="4" t="str">
        <f>STEP①【データ貼付】!D580&amp;STEP①【データ貼付】!E580</f>
        <v>高校男子ハンマー投</v>
      </c>
      <c r="E581" s="48">
        <f>STEP①【データ貼付】!G580+ROW()/1000000</f>
        <v>3560.0005809999998</v>
      </c>
      <c r="F581" s="4">
        <f t="shared" si="19"/>
        <v>5</v>
      </c>
      <c r="G581" s="4" t="str">
        <f>STEP①【データ貼付】!A580</f>
        <v>秋季陸上</v>
      </c>
      <c r="H581" s="4" t="str">
        <f>STEP①【データ貼付】!B580</f>
        <v>網走</v>
      </c>
      <c r="I581" s="4">
        <f>STEP①【データ貼付】!C580</f>
        <v>44478</v>
      </c>
      <c r="J581" s="4" t="str">
        <f>STEP①【データ貼付】!F580</f>
        <v>髙橋季幹</v>
      </c>
      <c r="K581" s="47">
        <f>STEP①【データ貼付】!G580</f>
        <v>3560</v>
      </c>
      <c r="L581" s="4" t="str">
        <f>STEP①【データ貼付】!H580</f>
        <v>決</v>
      </c>
      <c r="M581" s="4" t="str">
        <f>STEP①【データ貼付】!I580</f>
        <v>雄武高</v>
      </c>
      <c r="N581" s="4">
        <f>STEP①【データ貼付】!J580</f>
        <v>2</v>
      </c>
      <c r="O581" s="4">
        <f>STEP①【データ貼付】!K580</f>
        <v>0</v>
      </c>
    </row>
    <row r="582" spans="1:15" hidden="1" x14ac:dyDescent="0.15">
      <c r="A582" s="4">
        <v>580</v>
      </c>
      <c r="B582" s="4" t="str">
        <f t="shared" si="18"/>
        <v>小学男子走幅跳20</v>
      </c>
      <c r="C582" s="4" t="str">
        <f>J582&amp;COUNTIF($J$3:J582,J582)</f>
        <v>髙橋駈1</v>
      </c>
      <c r="D582" s="4" t="str">
        <f>STEP①【データ貼付】!D581&amp;STEP①【データ貼付】!E581</f>
        <v>小学男子走幅跳</v>
      </c>
      <c r="E582" s="48">
        <f>STEP①【データ貼付】!G581+ROW()/1000000</f>
        <v>285.00058200000001</v>
      </c>
      <c r="F582" s="4">
        <f t="shared" si="19"/>
        <v>20</v>
      </c>
      <c r="G582" s="4" t="str">
        <f>STEP①【データ貼付】!A581</f>
        <v>美幌記録会</v>
      </c>
      <c r="H582" s="4" t="str">
        <f>STEP①【データ貼付】!B581</f>
        <v>美幌</v>
      </c>
      <c r="I582" s="4">
        <f>STEP①【データ貼付】!C581</f>
        <v>44472</v>
      </c>
      <c r="J582" s="4" t="str">
        <f>STEP①【データ貼付】!F581</f>
        <v>髙橋駈</v>
      </c>
      <c r="K582" s="47">
        <f>STEP①【データ貼付】!G581</f>
        <v>285</v>
      </c>
      <c r="L582" s="4" t="str">
        <f>STEP①【データ貼付】!H581</f>
        <v>決</v>
      </c>
      <c r="M582" s="4" t="str">
        <f>STEP①【データ貼付】!I581</f>
        <v>ｵﾎｰﾂｸｷｯｽﾞ</v>
      </c>
      <c r="N582" s="4">
        <f>STEP①【データ貼付】!J581</f>
        <v>3</v>
      </c>
      <c r="O582" s="4">
        <f>STEP①【データ貼付】!K581</f>
        <v>0</v>
      </c>
    </row>
    <row r="583" spans="1:15" hidden="1" x14ac:dyDescent="0.15">
      <c r="A583" s="4">
        <v>581</v>
      </c>
      <c r="B583" s="4" t="str">
        <f t="shared" si="18"/>
        <v>中学男子砲丸投40</v>
      </c>
      <c r="C583" s="4" t="str">
        <f>J583&amp;COUNTIF($J$3:J583,J583)</f>
        <v>髙橋信之介1</v>
      </c>
      <c r="D583" s="4" t="str">
        <f>STEP①【データ貼付】!D582&amp;STEP①【データ貼付】!E582</f>
        <v>中学男子砲丸投</v>
      </c>
      <c r="E583" s="48">
        <f>STEP①【データ貼付】!G582+ROW()/1000000</f>
        <v>533.00058300000001</v>
      </c>
      <c r="F583" s="4">
        <f t="shared" si="19"/>
        <v>40</v>
      </c>
      <c r="G583" s="4" t="str">
        <f>STEP①【データ貼付】!A582</f>
        <v>記録会第３戦</v>
      </c>
      <c r="H583" s="4" t="str">
        <f>STEP①【データ貼付】!B582</f>
        <v>北見</v>
      </c>
      <c r="I583" s="4">
        <f>STEP①【データ貼付】!C582</f>
        <v>44415</v>
      </c>
      <c r="J583" s="4" t="str">
        <f>STEP①【データ貼付】!F582</f>
        <v>髙橋信之介</v>
      </c>
      <c r="K583" s="47">
        <f>STEP①【データ貼付】!G582</f>
        <v>533</v>
      </c>
      <c r="L583" s="4" t="str">
        <f>STEP①【データ貼付】!H582</f>
        <v>決</v>
      </c>
      <c r="M583" s="4" t="str">
        <f>STEP①【データ貼付】!I582</f>
        <v>雄武中</v>
      </c>
      <c r="N583" s="4">
        <f>STEP①【データ貼付】!J582</f>
        <v>1</v>
      </c>
      <c r="O583" s="4">
        <f>STEP①【データ貼付】!K582</f>
        <v>0</v>
      </c>
    </row>
    <row r="584" spans="1:15" hidden="1" x14ac:dyDescent="0.15">
      <c r="A584" s="4">
        <v>582</v>
      </c>
      <c r="B584" s="4" t="str">
        <f t="shared" si="18"/>
        <v>高校男子やり投26</v>
      </c>
      <c r="C584" s="4" t="str">
        <f>J584&amp;COUNTIF($J$3:J584,J584)</f>
        <v>髙橋聖哉1</v>
      </c>
      <c r="D584" s="4" t="str">
        <f>STEP①【データ貼付】!D583&amp;STEP①【データ貼付】!E583</f>
        <v>高校男子やり投</v>
      </c>
      <c r="E584" s="48">
        <f>STEP①【データ貼付】!G583+ROW()/1000000</f>
        <v>2787.0005839999999</v>
      </c>
      <c r="F584" s="4">
        <f t="shared" si="19"/>
        <v>26</v>
      </c>
      <c r="G584" s="4" t="str">
        <f>STEP①【データ貼付】!A583</f>
        <v>高体連ｵﾎｰﾂｸ支部</v>
      </c>
      <c r="H584" s="4" t="str">
        <f>STEP①【データ貼付】!B583</f>
        <v>網走</v>
      </c>
      <c r="I584" s="4">
        <f>STEP①【データ貼付】!C583</f>
        <v>44428</v>
      </c>
      <c r="J584" s="4" t="str">
        <f>STEP①【データ貼付】!F583</f>
        <v>髙橋聖哉</v>
      </c>
      <c r="K584" s="47">
        <f>STEP①【データ貼付】!G583</f>
        <v>2787</v>
      </c>
      <c r="L584" s="4" t="str">
        <f>STEP①【データ貼付】!H583</f>
        <v>決</v>
      </c>
      <c r="M584" s="4" t="str">
        <f>STEP①【データ貼付】!I583</f>
        <v>興部高</v>
      </c>
      <c r="N584" s="4">
        <f>STEP①【データ貼付】!J583</f>
        <v>1</v>
      </c>
      <c r="O584" s="4">
        <f>STEP①【データ貼付】!K583</f>
        <v>0</v>
      </c>
    </row>
    <row r="585" spans="1:15" hidden="1" x14ac:dyDescent="0.15">
      <c r="A585" s="4">
        <v>583</v>
      </c>
      <c r="B585" s="4" t="str">
        <f t="shared" si="18"/>
        <v>中学男子走幅跳25</v>
      </c>
      <c r="C585" s="4" t="str">
        <f>J585&amp;COUNTIF($J$3:J585,J585)</f>
        <v>髙橋龍之介1</v>
      </c>
      <c r="D585" s="4" t="str">
        <f>STEP①【データ貼付】!D584&amp;STEP①【データ貼付】!E584</f>
        <v>中学男子走幅跳</v>
      </c>
      <c r="E585" s="48">
        <f>STEP①【データ貼付】!G584+ROW()/1000000</f>
        <v>469.000585</v>
      </c>
      <c r="F585" s="4">
        <f t="shared" si="19"/>
        <v>25</v>
      </c>
      <c r="G585" s="4" t="str">
        <f>STEP①【データ貼付】!A584</f>
        <v>中体連</v>
      </c>
      <c r="H585" s="4" t="str">
        <f>STEP①【データ貼付】!B584</f>
        <v>北見</v>
      </c>
      <c r="I585" s="4">
        <f>STEP①【データ貼付】!C584</f>
        <v>44358</v>
      </c>
      <c r="J585" s="4" t="str">
        <f>STEP①【データ貼付】!F584</f>
        <v>髙橋龍之介</v>
      </c>
      <c r="K585" s="47">
        <f>STEP①【データ貼付】!G584</f>
        <v>469</v>
      </c>
      <c r="L585" s="4" t="str">
        <f>STEP①【データ貼付】!H584</f>
        <v>決</v>
      </c>
      <c r="M585" s="4" t="str">
        <f>STEP①【データ貼付】!I584</f>
        <v>網走第四中</v>
      </c>
      <c r="N585" s="4">
        <f>STEP①【データ貼付】!J584</f>
        <v>3</v>
      </c>
      <c r="O585" s="4">
        <f>STEP①【データ貼付】!K584</f>
        <v>0.1</v>
      </c>
    </row>
    <row r="586" spans="1:15" hidden="1" x14ac:dyDescent="0.15">
      <c r="A586" s="4">
        <v>584</v>
      </c>
      <c r="B586" s="4" t="str">
        <f t="shared" si="18"/>
        <v>中学男子ｼﾞｬﾍﾞﾘｯｸｽﾛｰ17</v>
      </c>
      <c r="C586" s="4" t="str">
        <f>J586&amp;COUNTIF($J$3:J586,J586)</f>
        <v>髙田海星1</v>
      </c>
      <c r="D586" s="4" t="str">
        <f>STEP①【データ貼付】!D585&amp;STEP①【データ貼付】!E585</f>
        <v>中学男子ｼﾞｬﾍﾞﾘｯｸｽﾛｰ</v>
      </c>
      <c r="E586" s="48">
        <f>STEP①【データ貼付】!G585+ROW()/1000000</f>
        <v>2800.0005860000001</v>
      </c>
      <c r="F586" s="4">
        <f t="shared" si="19"/>
        <v>17</v>
      </c>
      <c r="G586" s="4" t="str">
        <f>STEP①【データ貼付】!A585</f>
        <v>記録会第２戦</v>
      </c>
      <c r="H586" s="4" t="str">
        <f>STEP①【データ貼付】!B585</f>
        <v>網走</v>
      </c>
      <c r="I586" s="4">
        <f>STEP①【データ貼付】!C585</f>
        <v>44394</v>
      </c>
      <c r="J586" s="4" t="str">
        <f>STEP①【データ貼付】!F585</f>
        <v>髙田海星</v>
      </c>
      <c r="K586" s="47">
        <f>STEP①【データ貼付】!G585</f>
        <v>2800</v>
      </c>
      <c r="L586" s="4" t="str">
        <f>STEP①【データ貼付】!H585</f>
        <v>決</v>
      </c>
      <c r="M586" s="4" t="str">
        <f>STEP①【データ貼付】!I585</f>
        <v>北見常呂中</v>
      </c>
      <c r="N586" s="4">
        <f>STEP①【データ貼付】!J585</f>
        <v>2</v>
      </c>
      <c r="O586" s="4">
        <f>STEP①【データ貼付】!K585</f>
        <v>0</v>
      </c>
    </row>
    <row r="587" spans="1:15" hidden="1" x14ac:dyDescent="0.15">
      <c r="A587" s="4">
        <v>585</v>
      </c>
      <c r="B587" s="4" t="str">
        <f t="shared" si="18"/>
        <v>高校女子走幅跳9</v>
      </c>
      <c r="C587" s="4" t="str">
        <f>J587&amp;COUNTIF($J$3:J587,J587)</f>
        <v>髙木杏華1</v>
      </c>
      <c r="D587" s="4" t="str">
        <f>STEP①【データ貼付】!D586&amp;STEP①【データ貼付】!E586</f>
        <v>高校女子走幅跳</v>
      </c>
      <c r="E587" s="48">
        <f>STEP①【データ貼付】!G586+ROW()/1000000</f>
        <v>474.000587</v>
      </c>
      <c r="F587" s="4">
        <f t="shared" si="19"/>
        <v>9</v>
      </c>
      <c r="G587" s="4" t="str">
        <f>STEP①【データ貼付】!A586</f>
        <v>高体連ｵﾎｰﾂｸ支部</v>
      </c>
      <c r="H587" s="4" t="str">
        <f>STEP①【データ貼付】!B586</f>
        <v>北見</v>
      </c>
      <c r="I587" s="4">
        <f>STEP①【データ貼付】!C586</f>
        <v>44336</v>
      </c>
      <c r="J587" s="4" t="str">
        <f>STEP①【データ貼付】!F586</f>
        <v>髙木杏華</v>
      </c>
      <c r="K587" s="47">
        <f>STEP①【データ貼付】!G586</f>
        <v>474</v>
      </c>
      <c r="L587" s="4" t="str">
        <f>STEP①【データ貼付】!H586</f>
        <v>決</v>
      </c>
      <c r="M587" s="4" t="str">
        <f>STEP①【データ貼付】!I586</f>
        <v>北見緑陵高</v>
      </c>
      <c r="N587" s="4">
        <f>STEP①【データ貼付】!J586</f>
        <v>2</v>
      </c>
      <c r="O587" s="4">
        <f>STEP①【データ貼付】!K586</f>
        <v>0</v>
      </c>
    </row>
    <row r="588" spans="1:15" hidden="1" x14ac:dyDescent="0.15">
      <c r="A588" s="4">
        <v>586</v>
      </c>
      <c r="B588" s="4" t="str">
        <f t="shared" si="18"/>
        <v>高校女子砲丸投12</v>
      </c>
      <c r="C588" s="4" t="str">
        <f>J588&amp;COUNTIF($J$3:J588,J588)</f>
        <v>髙木千陽1</v>
      </c>
      <c r="D588" s="4" t="str">
        <f>STEP①【データ貼付】!D587&amp;STEP①【データ貼付】!E587</f>
        <v>高校女子砲丸投</v>
      </c>
      <c r="E588" s="48">
        <f>STEP①【データ貼付】!G587+ROW()/1000000</f>
        <v>564.00058799999999</v>
      </c>
      <c r="F588" s="4">
        <f t="shared" si="19"/>
        <v>12</v>
      </c>
      <c r="G588" s="4" t="str">
        <f>STEP①【データ貼付】!A587</f>
        <v>高体連ｵﾎｰﾂｸ支部</v>
      </c>
      <c r="H588" s="4" t="str">
        <f>STEP①【データ貼付】!B587</f>
        <v>北見</v>
      </c>
      <c r="I588" s="4">
        <f>STEP①【データ貼付】!C587</f>
        <v>44338</v>
      </c>
      <c r="J588" s="4" t="str">
        <f>STEP①【データ貼付】!F587</f>
        <v>髙木千陽</v>
      </c>
      <c r="K588" s="47">
        <f>STEP①【データ貼付】!G587</f>
        <v>564</v>
      </c>
      <c r="L588" s="4" t="str">
        <f>STEP①【データ貼付】!H587</f>
        <v>決</v>
      </c>
      <c r="M588" s="4" t="str">
        <f>STEP①【データ貼付】!I587</f>
        <v>北見柏陽高</v>
      </c>
      <c r="N588" s="4">
        <f>STEP①【データ貼付】!J587</f>
        <v>1</v>
      </c>
      <c r="O588" s="4">
        <f>STEP①【データ貼付】!K587</f>
        <v>0</v>
      </c>
    </row>
    <row r="589" spans="1:15" hidden="1" x14ac:dyDescent="0.15">
      <c r="A589" s="4">
        <v>587</v>
      </c>
      <c r="B589" s="4" t="str">
        <f t="shared" si="18"/>
        <v>12</v>
      </c>
      <c r="C589" s="4" t="str">
        <f>J589&amp;COUNTIF($J$3:J589,J589)</f>
        <v>01</v>
      </c>
      <c r="D589" s="4" t="str">
        <f>STEP①【データ貼付】!D588&amp;STEP①【データ貼付】!E588</f>
        <v/>
      </c>
      <c r="E589" s="48">
        <f>STEP①【データ貼付】!G588+ROW()/1000000</f>
        <v>5.8900000000000001E-4</v>
      </c>
      <c r="F589" s="4">
        <f t="shared" si="19"/>
        <v>12</v>
      </c>
      <c r="G589" s="4">
        <f>STEP①【データ貼付】!A588</f>
        <v>0</v>
      </c>
      <c r="H589" s="4">
        <f>STEP①【データ貼付】!B588</f>
        <v>0</v>
      </c>
      <c r="I589" s="4">
        <f>STEP①【データ貼付】!C588</f>
        <v>0</v>
      </c>
      <c r="J589" s="4">
        <f>STEP①【データ貼付】!F588</f>
        <v>0</v>
      </c>
      <c r="K589" s="47">
        <f>STEP①【データ貼付】!G588</f>
        <v>0</v>
      </c>
      <c r="L589" s="4">
        <f>STEP①【データ貼付】!H588</f>
        <v>0</v>
      </c>
      <c r="M589" s="4">
        <f>STEP①【データ貼付】!I588</f>
        <v>0</v>
      </c>
      <c r="N589" s="4">
        <f>STEP①【データ貼付】!J588</f>
        <v>0</v>
      </c>
      <c r="O589" s="4">
        <f>STEP①【データ貼付】!K588</f>
        <v>0</v>
      </c>
    </row>
    <row r="590" spans="1:15" hidden="1" x14ac:dyDescent="0.15">
      <c r="A590" s="4">
        <v>588</v>
      </c>
      <c r="B590" s="4" t="str">
        <f t="shared" si="18"/>
        <v>11</v>
      </c>
      <c r="C590" s="4" t="str">
        <f>J590&amp;COUNTIF($J$3:J590,J590)</f>
        <v>02</v>
      </c>
      <c r="D590" s="4" t="str">
        <f>STEP①【データ貼付】!D589&amp;STEP①【データ貼付】!E589</f>
        <v/>
      </c>
      <c r="E590" s="48">
        <f>STEP①【データ貼付】!G589+ROW()/1000000</f>
        <v>5.9000000000000003E-4</v>
      </c>
      <c r="F590" s="4">
        <f t="shared" si="19"/>
        <v>11</v>
      </c>
      <c r="G590" s="4">
        <f>STEP①【データ貼付】!A589</f>
        <v>0</v>
      </c>
      <c r="H590" s="4">
        <f>STEP①【データ貼付】!B589</f>
        <v>0</v>
      </c>
      <c r="I590" s="4">
        <f>STEP①【データ貼付】!C589</f>
        <v>0</v>
      </c>
      <c r="J590" s="4">
        <f>STEP①【データ貼付】!F589</f>
        <v>0</v>
      </c>
      <c r="K590" s="47">
        <f>STEP①【データ貼付】!G589</f>
        <v>0</v>
      </c>
      <c r="L590" s="4">
        <f>STEP①【データ貼付】!H589</f>
        <v>0</v>
      </c>
      <c r="M590" s="4">
        <f>STEP①【データ貼付】!I589</f>
        <v>0</v>
      </c>
      <c r="N590" s="4">
        <f>STEP①【データ貼付】!J589</f>
        <v>0</v>
      </c>
      <c r="O590" s="4">
        <f>STEP①【データ貼付】!K589</f>
        <v>0</v>
      </c>
    </row>
    <row r="591" spans="1:15" hidden="1" x14ac:dyDescent="0.15">
      <c r="A591" s="4">
        <v>589</v>
      </c>
      <c r="B591" s="4" t="str">
        <f t="shared" si="18"/>
        <v>10</v>
      </c>
      <c r="C591" s="4" t="str">
        <f>J591&amp;COUNTIF($J$3:J591,J591)</f>
        <v>03</v>
      </c>
      <c r="D591" s="4" t="str">
        <f>STEP①【データ貼付】!D590&amp;STEP①【データ貼付】!E590</f>
        <v/>
      </c>
      <c r="E591" s="48">
        <f>STEP①【データ貼付】!G590+ROW()/1000000</f>
        <v>5.9100000000000005E-4</v>
      </c>
      <c r="F591" s="4">
        <f t="shared" si="19"/>
        <v>10</v>
      </c>
      <c r="G591" s="4">
        <f>STEP①【データ貼付】!A590</f>
        <v>0</v>
      </c>
      <c r="H591" s="4">
        <f>STEP①【データ貼付】!B590</f>
        <v>0</v>
      </c>
      <c r="I591" s="4">
        <f>STEP①【データ貼付】!C590</f>
        <v>0</v>
      </c>
      <c r="J591" s="4">
        <f>STEP①【データ貼付】!F590</f>
        <v>0</v>
      </c>
      <c r="K591" s="47">
        <f>STEP①【データ貼付】!G590</f>
        <v>0</v>
      </c>
      <c r="L591" s="4">
        <f>STEP①【データ貼付】!H590</f>
        <v>0</v>
      </c>
      <c r="M591" s="4">
        <f>STEP①【データ貼付】!I590</f>
        <v>0</v>
      </c>
      <c r="N591" s="4">
        <f>STEP①【データ貼付】!J590</f>
        <v>0</v>
      </c>
      <c r="O591" s="4">
        <f>STEP①【データ貼付】!K590</f>
        <v>0</v>
      </c>
    </row>
    <row r="592" spans="1:15" hidden="1" x14ac:dyDescent="0.15">
      <c r="A592" s="4">
        <v>590</v>
      </c>
      <c r="B592" s="4" t="str">
        <f t="shared" si="18"/>
        <v>9</v>
      </c>
      <c r="C592" s="4" t="str">
        <f>J592&amp;COUNTIF($J$3:J592,J592)</f>
        <v>04</v>
      </c>
      <c r="D592" s="4" t="str">
        <f>STEP①【データ貼付】!D591&amp;STEP①【データ貼付】!E591</f>
        <v/>
      </c>
      <c r="E592" s="48">
        <f>STEP①【データ貼付】!G591+ROW()/1000000</f>
        <v>5.9199999999999997E-4</v>
      </c>
      <c r="F592" s="4">
        <f t="shared" si="19"/>
        <v>9</v>
      </c>
      <c r="G592" s="4">
        <f>STEP①【データ貼付】!A591</f>
        <v>0</v>
      </c>
      <c r="H592" s="4">
        <f>STEP①【データ貼付】!B591</f>
        <v>0</v>
      </c>
      <c r="I592" s="4">
        <f>STEP①【データ貼付】!C591</f>
        <v>0</v>
      </c>
      <c r="J592" s="4">
        <f>STEP①【データ貼付】!F591</f>
        <v>0</v>
      </c>
      <c r="K592" s="47">
        <f>STEP①【データ貼付】!G591</f>
        <v>0</v>
      </c>
      <c r="L592" s="4">
        <f>STEP①【データ貼付】!H591</f>
        <v>0</v>
      </c>
      <c r="M592" s="4">
        <f>STEP①【データ貼付】!I591</f>
        <v>0</v>
      </c>
      <c r="N592" s="4">
        <f>STEP①【データ貼付】!J591</f>
        <v>0</v>
      </c>
      <c r="O592" s="4">
        <f>STEP①【データ貼付】!K591</f>
        <v>0</v>
      </c>
    </row>
    <row r="593" spans="1:24" hidden="1" x14ac:dyDescent="0.15">
      <c r="A593" s="4">
        <v>591</v>
      </c>
      <c r="B593" s="4" t="str">
        <f t="shared" si="18"/>
        <v>8</v>
      </c>
      <c r="C593" s="4" t="str">
        <f>J593&amp;COUNTIF($J$3:J593,J593)</f>
        <v>05</v>
      </c>
      <c r="D593" s="4" t="str">
        <f>STEP①【データ貼付】!D592&amp;STEP①【データ貼付】!E592</f>
        <v/>
      </c>
      <c r="E593" s="48">
        <f>STEP①【データ貼付】!G592+ROW()/1000000</f>
        <v>5.9299999999999999E-4</v>
      </c>
      <c r="F593" s="4">
        <f t="shared" si="19"/>
        <v>8</v>
      </c>
      <c r="G593" s="4">
        <f>STEP①【データ貼付】!A592</f>
        <v>0</v>
      </c>
      <c r="H593" s="4">
        <f>STEP①【データ貼付】!B592</f>
        <v>0</v>
      </c>
      <c r="I593" s="4">
        <f>STEP①【データ貼付】!C592</f>
        <v>0</v>
      </c>
      <c r="J593" s="4">
        <f>STEP①【データ貼付】!F592</f>
        <v>0</v>
      </c>
      <c r="K593" s="47">
        <f>STEP①【データ貼付】!G592</f>
        <v>0</v>
      </c>
      <c r="L593" s="4">
        <f>STEP①【データ貼付】!H592</f>
        <v>0</v>
      </c>
      <c r="M593" s="4">
        <f>STEP①【データ貼付】!I592</f>
        <v>0</v>
      </c>
      <c r="N593" s="4">
        <f>STEP①【データ貼付】!J592</f>
        <v>0</v>
      </c>
      <c r="O593" s="4">
        <f>STEP①【データ貼付】!K592</f>
        <v>0</v>
      </c>
    </row>
    <row r="594" spans="1:24" hidden="1" x14ac:dyDescent="0.15">
      <c r="A594" s="4">
        <v>592</v>
      </c>
      <c r="B594" s="4" t="str">
        <f t="shared" si="18"/>
        <v>7</v>
      </c>
      <c r="C594" s="4" t="str">
        <f>J594&amp;COUNTIF($J$3:J594,J594)</f>
        <v>06</v>
      </c>
      <c r="D594" s="4" t="str">
        <f>STEP①【データ貼付】!D593&amp;STEP①【データ貼付】!E593</f>
        <v/>
      </c>
      <c r="E594" s="48">
        <f>STEP①【データ貼付】!G593+ROW()/1000000</f>
        <v>5.9400000000000002E-4</v>
      </c>
      <c r="F594" s="4">
        <f t="shared" si="19"/>
        <v>7</v>
      </c>
      <c r="G594" s="4">
        <f>STEP①【データ貼付】!A593</f>
        <v>0</v>
      </c>
      <c r="H594" s="4">
        <f>STEP①【データ貼付】!B593</f>
        <v>0</v>
      </c>
      <c r="I594" s="4">
        <f>STEP①【データ貼付】!C593</f>
        <v>0</v>
      </c>
      <c r="J594" s="4">
        <f>STEP①【データ貼付】!F593</f>
        <v>0</v>
      </c>
      <c r="K594" s="47">
        <f>STEP①【データ貼付】!G593</f>
        <v>0</v>
      </c>
      <c r="L594" s="4">
        <f>STEP①【データ貼付】!H593</f>
        <v>0</v>
      </c>
      <c r="M594" s="4">
        <f>STEP①【データ貼付】!I593</f>
        <v>0</v>
      </c>
      <c r="N594" s="4">
        <f>STEP①【データ貼付】!J593</f>
        <v>0</v>
      </c>
      <c r="O594" s="4">
        <f>STEP①【データ貼付】!K593</f>
        <v>0</v>
      </c>
    </row>
    <row r="595" spans="1:24" hidden="1" x14ac:dyDescent="0.15">
      <c r="A595" s="4">
        <v>593</v>
      </c>
      <c r="B595" s="4" t="str">
        <f t="shared" si="18"/>
        <v>6</v>
      </c>
      <c r="C595" s="4" t="str">
        <f>J595&amp;COUNTIF($J$3:J595,J595)</f>
        <v>07</v>
      </c>
      <c r="D595" s="4" t="str">
        <f>STEP①【データ貼付】!D594&amp;STEP①【データ貼付】!E594</f>
        <v/>
      </c>
      <c r="E595" s="48">
        <f>STEP①【データ貼付】!G594+ROW()/1000000</f>
        <v>5.9500000000000004E-4</v>
      </c>
      <c r="F595" s="4">
        <f t="shared" si="19"/>
        <v>6</v>
      </c>
      <c r="G595" s="4">
        <f>STEP①【データ貼付】!A594</f>
        <v>0</v>
      </c>
      <c r="H595" s="4">
        <f>STEP①【データ貼付】!B594</f>
        <v>0</v>
      </c>
      <c r="I595" s="4">
        <f>STEP①【データ貼付】!C594</f>
        <v>0</v>
      </c>
      <c r="J595" s="4">
        <f>STEP①【データ貼付】!F594</f>
        <v>0</v>
      </c>
      <c r="K595" s="47">
        <f>STEP①【データ貼付】!G594</f>
        <v>0</v>
      </c>
      <c r="L595" s="4">
        <f>STEP①【データ貼付】!H594</f>
        <v>0</v>
      </c>
      <c r="M595" s="4">
        <f>STEP①【データ貼付】!I594</f>
        <v>0</v>
      </c>
      <c r="N595" s="4">
        <f>STEP①【データ貼付】!J594</f>
        <v>0</v>
      </c>
      <c r="O595" s="4">
        <f>STEP①【データ貼付】!K594</f>
        <v>0</v>
      </c>
    </row>
    <row r="596" spans="1:24" hidden="1" x14ac:dyDescent="0.15">
      <c r="A596" s="4">
        <v>594</v>
      </c>
      <c r="B596" s="4" t="str">
        <f t="shared" si="18"/>
        <v>5</v>
      </c>
      <c r="C596" s="4" t="str">
        <f>J596&amp;COUNTIF($J$3:J596,J596)</f>
        <v>08</v>
      </c>
      <c r="D596" s="4" t="str">
        <f>STEP①【データ貼付】!D595&amp;STEP①【データ貼付】!E595</f>
        <v/>
      </c>
      <c r="E596" s="48">
        <f>STEP①【データ貼付】!G595+ROW()/1000000</f>
        <v>5.9599999999999996E-4</v>
      </c>
      <c r="F596" s="4">
        <f t="shared" si="19"/>
        <v>5</v>
      </c>
      <c r="G596" s="4">
        <f>STEP①【データ貼付】!A595</f>
        <v>0</v>
      </c>
      <c r="H596" s="4">
        <f>STEP①【データ貼付】!B595</f>
        <v>0</v>
      </c>
      <c r="I596" s="4">
        <f>STEP①【データ貼付】!C595</f>
        <v>0</v>
      </c>
      <c r="J596" s="4">
        <f>STEP①【データ貼付】!F595</f>
        <v>0</v>
      </c>
      <c r="K596" s="47">
        <f>STEP①【データ貼付】!G595</f>
        <v>0</v>
      </c>
      <c r="L596" s="4">
        <f>STEP①【データ貼付】!H595</f>
        <v>0</v>
      </c>
      <c r="M596" s="4">
        <f>STEP①【データ貼付】!I595</f>
        <v>0</v>
      </c>
      <c r="N596" s="4">
        <f>STEP①【データ貼付】!J595</f>
        <v>0</v>
      </c>
      <c r="O596" s="4">
        <f>STEP①【データ貼付】!K595</f>
        <v>0</v>
      </c>
    </row>
    <row r="597" spans="1:24" hidden="1" x14ac:dyDescent="0.15">
      <c r="A597" s="4">
        <v>595</v>
      </c>
      <c r="B597" s="4" t="str">
        <f t="shared" si="18"/>
        <v>4</v>
      </c>
      <c r="C597" s="4" t="str">
        <f>J597&amp;COUNTIF($J$3:J597,J597)</f>
        <v>09</v>
      </c>
      <c r="D597" s="4" t="str">
        <f>STEP①【データ貼付】!D596&amp;STEP①【データ貼付】!E596</f>
        <v/>
      </c>
      <c r="E597" s="48">
        <f>STEP①【データ貼付】!G596+ROW()/1000000</f>
        <v>5.9699999999999998E-4</v>
      </c>
      <c r="F597" s="4">
        <f t="shared" si="19"/>
        <v>4</v>
      </c>
      <c r="G597" s="4">
        <f>STEP①【データ貼付】!A596</f>
        <v>0</v>
      </c>
      <c r="H597" s="4">
        <f>STEP①【データ貼付】!B596</f>
        <v>0</v>
      </c>
      <c r="I597" s="4">
        <f>STEP①【データ貼付】!C596</f>
        <v>0</v>
      </c>
      <c r="J597" s="4">
        <f>STEP①【データ貼付】!F596</f>
        <v>0</v>
      </c>
      <c r="K597" s="47">
        <f>STEP①【データ貼付】!G596</f>
        <v>0</v>
      </c>
      <c r="L597" s="4">
        <f>STEP①【データ貼付】!H596</f>
        <v>0</v>
      </c>
      <c r="M597" s="4">
        <f>STEP①【データ貼付】!I596</f>
        <v>0</v>
      </c>
      <c r="N597" s="4">
        <f>STEP①【データ貼付】!J596</f>
        <v>0</v>
      </c>
      <c r="O597" s="4">
        <f>STEP①【データ貼付】!K596</f>
        <v>0</v>
      </c>
    </row>
    <row r="598" spans="1:24" hidden="1" x14ac:dyDescent="0.15">
      <c r="A598" s="4">
        <v>596</v>
      </c>
      <c r="B598" s="4" t="str">
        <f t="shared" si="18"/>
        <v>3</v>
      </c>
      <c r="C598" s="4" t="str">
        <f>J598&amp;COUNTIF($J$3:J598,J598)</f>
        <v>010</v>
      </c>
      <c r="D598" s="4" t="str">
        <f>STEP①【データ貼付】!D597&amp;STEP①【データ貼付】!E597</f>
        <v/>
      </c>
      <c r="E598" s="48">
        <f>STEP①【データ貼付】!G597+ROW()/1000000</f>
        <v>5.9800000000000001E-4</v>
      </c>
      <c r="F598" s="4">
        <f t="shared" si="19"/>
        <v>3</v>
      </c>
      <c r="G598" s="4">
        <f>STEP①【データ貼付】!A597</f>
        <v>0</v>
      </c>
      <c r="H598" s="4">
        <f>STEP①【データ貼付】!B597</f>
        <v>0</v>
      </c>
      <c r="I598" s="4">
        <f>STEP①【データ貼付】!C597</f>
        <v>0</v>
      </c>
      <c r="J598" s="4">
        <f>STEP①【データ貼付】!F597</f>
        <v>0</v>
      </c>
      <c r="K598" s="47">
        <f>STEP①【データ貼付】!G597</f>
        <v>0</v>
      </c>
      <c r="L598" s="4">
        <f>STEP①【データ貼付】!H597</f>
        <v>0</v>
      </c>
      <c r="M598" s="4">
        <f>STEP①【データ貼付】!I597</f>
        <v>0</v>
      </c>
      <c r="N598" s="4">
        <f>STEP①【データ貼付】!J597</f>
        <v>0</v>
      </c>
      <c r="O598" s="4">
        <f>STEP①【データ貼付】!K597</f>
        <v>0</v>
      </c>
    </row>
    <row r="599" spans="1:24" hidden="1" x14ac:dyDescent="0.15">
      <c r="A599" s="4">
        <v>597</v>
      </c>
      <c r="B599" s="4" t="str">
        <f t="shared" si="18"/>
        <v>2</v>
      </c>
      <c r="C599" s="4" t="str">
        <f>J599&amp;COUNTIF($J$3:J599,J599)</f>
        <v>011</v>
      </c>
      <c r="D599" s="4" t="str">
        <f>STEP①【データ貼付】!D598&amp;STEP①【データ貼付】!E598</f>
        <v/>
      </c>
      <c r="E599" s="48">
        <f>STEP①【データ貼付】!G598+ROW()/1000000</f>
        <v>5.9900000000000003E-4</v>
      </c>
      <c r="F599" s="4">
        <f t="shared" si="19"/>
        <v>2</v>
      </c>
      <c r="G599" s="4">
        <f>STEP①【データ貼付】!A598</f>
        <v>0</v>
      </c>
      <c r="H599" s="4">
        <f>STEP①【データ貼付】!B598</f>
        <v>0</v>
      </c>
      <c r="I599" s="4">
        <f>STEP①【データ貼付】!C598</f>
        <v>0</v>
      </c>
      <c r="J599" s="4">
        <f>STEP①【データ貼付】!F598</f>
        <v>0</v>
      </c>
      <c r="K599" s="47">
        <f>STEP①【データ貼付】!G598</f>
        <v>0</v>
      </c>
      <c r="L599" s="4">
        <f>STEP①【データ貼付】!H598</f>
        <v>0</v>
      </c>
      <c r="M599" s="4">
        <f>STEP①【データ貼付】!I598</f>
        <v>0</v>
      </c>
      <c r="N599" s="4">
        <f>STEP①【データ貼付】!J598</f>
        <v>0</v>
      </c>
      <c r="O599" s="4">
        <f>STEP①【データ貼付】!K598</f>
        <v>0</v>
      </c>
    </row>
    <row r="600" spans="1:24" hidden="1" x14ac:dyDescent="0.15">
      <c r="A600" s="4">
        <v>598</v>
      </c>
      <c r="B600" s="4" t="str">
        <f t="shared" si="18"/>
        <v>1</v>
      </c>
      <c r="C600" s="4" t="str">
        <f>J600&amp;COUNTIF($J$3:J600,J600)</f>
        <v>012</v>
      </c>
      <c r="D600" s="4" t="str">
        <f>STEP①【データ貼付】!D599&amp;STEP①【データ貼付】!E599</f>
        <v/>
      </c>
      <c r="E600" s="48">
        <f>STEP①【データ貼付】!G599+ROW()/1000000</f>
        <v>5.9999999999999995E-4</v>
      </c>
      <c r="F600" s="4">
        <f t="shared" si="19"/>
        <v>1</v>
      </c>
      <c r="G600" s="4">
        <f>STEP①【データ貼付】!A599</f>
        <v>0</v>
      </c>
      <c r="H600" s="4">
        <f>STEP①【データ貼付】!B599</f>
        <v>0</v>
      </c>
      <c r="I600" s="4">
        <f>STEP①【データ貼付】!C599</f>
        <v>0</v>
      </c>
      <c r="J600" s="4">
        <f>STEP①【データ貼付】!F599</f>
        <v>0</v>
      </c>
      <c r="K600" s="47">
        <f>STEP①【データ貼付】!G599</f>
        <v>0</v>
      </c>
      <c r="L600" s="4">
        <f>STEP①【データ貼付】!H599</f>
        <v>0</v>
      </c>
      <c r="M600" s="4">
        <f>STEP①【データ貼付】!I599</f>
        <v>0</v>
      </c>
      <c r="N600" s="4">
        <f>STEP①【データ貼付】!J599</f>
        <v>0</v>
      </c>
      <c r="O600" s="4">
        <f>STEP①【データ貼付】!K599</f>
        <v>0</v>
      </c>
    </row>
    <row r="601" spans="1:24" hidden="1" x14ac:dyDescent="0.15">
      <c r="A601" s="4">
        <v>599</v>
      </c>
      <c r="B601" s="4" t="str">
        <f t="shared" si="18"/>
        <v>1</v>
      </c>
      <c r="C601" s="4" t="str">
        <f>J601&amp;COUNTIF($J$3:J601,J601)</f>
        <v>013</v>
      </c>
      <c r="D601" s="4" t="str">
        <f>STEP①【データ貼付】!D600&amp;STEP①【データ貼付】!E600</f>
        <v/>
      </c>
      <c r="E601" s="48">
        <f>STEP①【データ貼付】!G600+ROW()/1000000</f>
        <v>6.0099999999999997E-4</v>
      </c>
      <c r="F601" s="4">
        <f t="shared" si="19"/>
        <v>1</v>
      </c>
      <c r="G601" s="4">
        <f>STEP①【データ貼付】!A600</f>
        <v>0</v>
      </c>
      <c r="H601" s="4">
        <f>STEP①【データ貼付】!B600</f>
        <v>0</v>
      </c>
      <c r="I601" s="4">
        <f>STEP①【データ貼付】!C600</f>
        <v>0</v>
      </c>
      <c r="J601" s="4">
        <f>STEP①【データ貼付】!F600</f>
        <v>0</v>
      </c>
      <c r="K601" s="47">
        <f>STEP①【データ貼付】!G600</f>
        <v>0</v>
      </c>
      <c r="L601" s="4">
        <f>STEP①【データ貼付】!H600</f>
        <v>0</v>
      </c>
      <c r="M601" s="4">
        <f>STEP①【データ貼付】!I600</f>
        <v>0</v>
      </c>
      <c r="N601" s="4">
        <f>STEP①【データ貼付】!J600</f>
        <v>0</v>
      </c>
      <c r="O601" s="4">
        <f>STEP①【データ貼付】!K600</f>
        <v>0</v>
      </c>
    </row>
    <row r="602" spans="1:24" hidden="1" x14ac:dyDescent="0.15">
      <c r="A602" s="4">
        <v>600</v>
      </c>
      <c r="B602" s="4" t="str">
        <f t="shared" si="18"/>
        <v>1</v>
      </c>
      <c r="C602" s="4" t="str">
        <f>J602&amp;COUNTIF($J$3:J602,J602)</f>
        <v>014</v>
      </c>
      <c r="D602" s="4" t="str">
        <f>STEP①【データ貼付】!D601&amp;STEP①【データ貼付】!E601</f>
        <v/>
      </c>
      <c r="E602" s="48">
        <f>STEP①【データ貼付】!G601+ROW()/1000000</f>
        <v>6.02E-4</v>
      </c>
      <c r="F602" s="4">
        <f t="shared" si="19"/>
        <v>1</v>
      </c>
      <c r="G602" s="4">
        <f>STEP①【データ貼付】!A601</f>
        <v>0</v>
      </c>
      <c r="H602" s="4">
        <f>STEP①【データ貼付】!B601</f>
        <v>0</v>
      </c>
      <c r="I602" s="4">
        <f>STEP①【データ貼付】!C601</f>
        <v>0</v>
      </c>
      <c r="J602" s="4">
        <f>STEP①【データ貼付】!F601</f>
        <v>0</v>
      </c>
      <c r="K602" s="47">
        <f>STEP①【データ貼付】!G601</f>
        <v>0</v>
      </c>
      <c r="L602" s="4">
        <f>STEP①【データ貼付】!H601</f>
        <v>0</v>
      </c>
      <c r="M602" s="4">
        <f>STEP①【データ貼付】!I601</f>
        <v>0</v>
      </c>
      <c r="N602" s="4">
        <f>STEP①【データ貼付】!J601</f>
        <v>0</v>
      </c>
      <c r="O602" s="4">
        <f>STEP①【データ貼付】!K601</f>
        <v>0</v>
      </c>
    </row>
    <row r="603" spans="1:24" hidden="1" x14ac:dyDescent="0.15">
      <c r="A603" s="46" t="s">
        <v>671</v>
      </c>
      <c r="B603" s="46" t="s">
        <v>671</v>
      </c>
      <c r="C603" s="46" t="s">
        <v>671</v>
      </c>
      <c r="D603" s="46" t="s">
        <v>671</v>
      </c>
      <c r="E603" s="46" t="s">
        <v>671</v>
      </c>
      <c r="F603" s="46" t="s">
        <v>671</v>
      </c>
      <c r="G603" s="46" t="s">
        <v>671</v>
      </c>
      <c r="H603" s="46" t="s">
        <v>671</v>
      </c>
      <c r="I603" s="46" t="s">
        <v>671</v>
      </c>
      <c r="J603" s="46" t="s">
        <v>671</v>
      </c>
      <c r="K603" s="46" t="s">
        <v>671</v>
      </c>
      <c r="L603" s="46" t="s">
        <v>671</v>
      </c>
      <c r="M603" s="46" t="s">
        <v>671</v>
      </c>
      <c r="N603" s="46" t="s">
        <v>671</v>
      </c>
      <c r="O603" s="46" t="s">
        <v>671</v>
      </c>
      <c r="P603" s="46" t="s">
        <v>671</v>
      </c>
      <c r="Q603" s="46" t="s">
        <v>671</v>
      </c>
      <c r="R603" s="46" t="s">
        <v>671</v>
      </c>
      <c r="S603" s="46" t="s">
        <v>671</v>
      </c>
      <c r="T603" s="46" t="s">
        <v>671</v>
      </c>
      <c r="U603" s="46" t="s">
        <v>671</v>
      </c>
      <c r="V603" s="46" t="s">
        <v>671</v>
      </c>
      <c r="W603" s="46" t="s">
        <v>671</v>
      </c>
      <c r="X603" s="46" t="s">
        <v>671</v>
      </c>
    </row>
    <row r="604" spans="1:24" x14ac:dyDescent="0.15"/>
    <row r="605" spans="1:24" x14ac:dyDescent="0.15"/>
    <row r="606" spans="1:24" x14ac:dyDescent="0.15"/>
    <row r="607" spans="1:24" x14ac:dyDescent="0.15"/>
    <row r="608" spans="1:24" x14ac:dyDescent="0.15"/>
    <row r="609" x14ac:dyDescent="0.15"/>
    <row r="610" x14ac:dyDescent="0.15"/>
    <row r="611" x14ac:dyDescent="0.15"/>
    <row r="612" x14ac:dyDescent="0.15"/>
    <row r="613" x14ac:dyDescent="0.15"/>
    <row r="614" x14ac:dyDescent="0.15"/>
    <row r="615" x14ac:dyDescent="0.15"/>
    <row r="616" x14ac:dyDescent="0.15"/>
    <row r="617" x14ac:dyDescent="0.15"/>
    <row r="618" x14ac:dyDescent="0.15"/>
    <row r="619" x14ac:dyDescent="0.15"/>
    <row r="620" x14ac:dyDescent="0.15"/>
    <row r="621" x14ac:dyDescent="0.15"/>
    <row r="622" x14ac:dyDescent="0.15"/>
    <row r="623" x14ac:dyDescent="0.15"/>
    <row r="624" x14ac:dyDescent="0.15"/>
    <row r="625" x14ac:dyDescent="0.15"/>
    <row r="626" x14ac:dyDescent="0.15"/>
    <row r="627" x14ac:dyDescent="0.15"/>
    <row r="628" x14ac:dyDescent="0.15"/>
    <row r="629" x14ac:dyDescent="0.15"/>
    <row r="630" x14ac:dyDescent="0.15"/>
    <row r="631" x14ac:dyDescent="0.15"/>
    <row r="632" x14ac:dyDescent="0.15"/>
    <row r="633" x14ac:dyDescent="0.15"/>
    <row r="634" x14ac:dyDescent="0.15"/>
    <row r="635" x14ac:dyDescent="0.15"/>
    <row r="636" x14ac:dyDescent="0.15"/>
    <row r="637" x14ac:dyDescent="0.15"/>
    <row r="638" x14ac:dyDescent="0.15"/>
    <row r="639" x14ac:dyDescent="0.15"/>
    <row r="640" x14ac:dyDescent="0.15"/>
    <row r="641" x14ac:dyDescent="0.15"/>
    <row r="642" x14ac:dyDescent="0.15"/>
    <row r="643" x14ac:dyDescent="0.15"/>
    <row r="644" x14ac:dyDescent="0.15"/>
    <row r="645" x14ac:dyDescent="0.15"/>
    <row r="646" x14ac:dyDescent="0.15"/>
    <row r="647" x14ac:dyDescent="0.15"/>
    <row r="648" x14ac:dyDescent="0.15"/>
    <row r="649" x14ac:dyDescent="0.15"/>
    <row r="650" x14ac:dyDescent="0.15"/>
    <row r="651" x14ac:dyDescent="0.15"/>
    <row r="652" x14ac:dyDescent="0.15"/>
    <row r="653" x14ac:dyDescent="0.15"/>
    <row r="654" x14ac:dyDescent="0.15"/>
    <row r="655" x14ac:dyDescent="0.15"/>
    <row r="656" x14ac:dyDescent="0.15"/>
    <row r="657" x14ac:dyDescent="0.15"/>
    <row r="658" x14ac:dyDescent="0.15"/>
    <row r="659" x14ac:dyDescent="0.15"/>
    <row r="660" x14ac:dyDescent="0.15"/>
    <row r="661" x14ac:dyDescent="0.15"/>
    <row r="662" x14ac:dyDescent="0.15"/>
    <row r="663" x14ac:dyDescent="0.15"/>
    <row r="664" x14ac:dyDescent="0.15"/>
    <row r="665" x14ac:dyDescent="0.15"/>
    <row r="666" x14ac:dyDescent="0.15"/>
    <row r="667" x14ac:dyDescent="0.15"/>
    <row r="668" x14ac:dyDescent="0.15"/>
    <row r="669" x14ac:dyDescent="0.15"/>
    <row r="670" x14ac:dyDescent="0.15"/>
    <row r="671" x14ac:dyDescent="0.15"/>
    <row r="672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x14ac:dyDescent="0.15"/>
    <row r="690" x14ac:dyDescent="0.15"/>
    <row r="691" x14ac:dyDescent="0.15"/>
    <row r="692" x14ac:dyDescent="0.15"/>
    <row r="693" x14ac:dyDescent="0.15"/>
    <row r="694" x14ac:dyDescent="0.15"/>
    <row r="695" x14ac:dyDescent="0.15"/>
    <row r="696" x14ac:dyDescent="0.15"/>
    <row r="697" x14ac:dyDescent="0.15"/>
    <row r="698" x14ac:dyDescent="0.15"/>
    <row r="699" x14ac:dyDescent="0.15"/>
    <row r="700" x14ac:dyDescent="0.15"/>
    <row r="701" x14ac:dyDescent="0.15"/>
    <row r="702" x14ac:dyDescent="0.15"/>
    <row r="703" x14ac:dyDescent="0.15"/>
    <row r="704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</sheetData>
  <autoFilter ref="B2:O603">
    <filterColumn colId="2">
      <filters>
        <filter val="小学男子ｼﾞｬﾍﾞﾘｯｸﾎﾞｰﾙｽﾛｰ"/>
      </filters>
    </filterColumn>
  </autoFilter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H204"/>
  <sheetViews>
    <sheetView tabSelected="1" view="pageBreakPreview" zoomScaleNormal="100" zoomScaleSheetLayoutView="100" workbookViewId="0">
      <selection activeCell="M28" sqref="M28:O28"/>
    </sheetView>
  </sheetViews>
  <sheetFormatPr defaultColWidth="9" defaultRowHeight="13.5" zeroHeight="1" x14ac:dyDescent="0.15"/>
  <cols>
    <col min="1" max="1" width="6.875" style="25" bestFit="1" customWidth="1"/>
    <col min="2" max="20" width="4.125" style="25" customWidth="1"/>
    <col min="21" max="21" width="5.875" style="29" bestFit="1" customWidth="1"/>
    <col min="22" max="23" width="3.25" style="25" customWidth="1"/>
    <col min="24" max="24" width="9" style="25" customWidth="1"/>
    <col min="25" max="25" width="5.25" style="25" customWidth="1"/>
    <col min="26" max="26" width="2" style="25" customWidth="1"/>
    <col min="27" max="27" width="16.75" style="25" bestFit="1" customWidth="1"/>
    <col min="28" max="16384" width="9" style="25"/>
  </cols>
  <sheetData>
    <row r="1" spans="1:34" s="19" customFormat="1" ht="24.75" thickBot="1" x14ac:dyDescent="0.2">
      <c r="A1" s="69" t="s">
        <v>68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61" t="s">
        <v>23</v>
      </c>
      <c r="M1" s="62"/>
      <c r="N1" s="63" t="s">
        <v>37</v>
      </c>
      <c r="O1" s="64"/>
      <c r="P1" s="65"/>
      <c r="Q1" s="61" t="s">
        <v>22</v>
      </c>
      <c r="R1" s="62"/>
      <c r="S1" s="58" t="s">
        <v>674</v>
      </c>
      <c r="T1" s="59"/>
      <c r="U1" s="60"/>
      <c r="X1" s="20"/>
      <c r="Y1" s="21"/>
      <c r="Z1" s="22"/>
      <c r="AA1" s="21"/>
      <c r="AB1" s="21"/>
      <c r="AC1" s="21"/>
      <c r="AD1" s="23"/>
      <c r="AE1" s="21"/>
      <c r="AF1" s="21"/>
      <c r="AG1" s="21"/>
      <c r="AH1" s="21"/>
    </row>
    <row r="2" spans="1:34" ht="10.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Q2" s="26"/>
      <c r="R2" s="26"/>
      <c r="S2" s="27"/>
      <c r="T2" s="27"/>
      <c r="U2" s="27"/>
    </row>
    <row r="3" spans="1:34" ht="21.75" customHeight="1" x14ac:dyDescent="0.15">
      <c r="A3" s="5" t="s">
        <v>67</v>
      </c>
      <c r="B3" s="66" t="s">
        <v>0</v>
      </c>
      <c r="C3" s="67"/>
      <c r="D3" s="68"/>
      <c r="E3" s="66" t="s">
        <v>1</v>
      </c>
      <c r="F3" s="68"/>
      <c r="G3" s="66" t="s">
        <v>62</v>
      </c>
      <c r="H3" s="68"/>
      <c r="I3" s="66" t="s">
        <v>19</v>
      </c>
      <c r="J3" s="67"/>
      <c r="K3" s="67"/>
      <c r="L3" s="68"/>
      <c r="M3" s="66" t="s">
        <v>5</v>
      </c>
      <c r="N3" s="67"/>
      <c r="O3" s="68"/>
      <c r="P3" s="6" t="s">
        <v>20</v>
      </c>
      <c r="Q3" s="66" t="s">
        <v>69</v>
      </c>
      <c r="R3" s="67"/>
      <c r="S3" s="68"/>
      <c r="T3" s="6" t="s">
        <v>64</v>
      </c>
      <c r="U3" s="7" t="s">
        <v>65</v>
      </c>
    </row>
    <row r="4" spans="1:34" ht="15.75" customHeight="1" x14ac:dyDescent="0.15">
      <c r="A4" s="33">
        <v>1</v>
      </c>
      <c r="B4" s="55" t="str">
        <f>VLOOKUP($N$1&amp;$S$1&amp;A4,STEP②【抽出】!$B$3:$O$602,6,FALSE)</f>
        <v>秋季陸上</v>
      </c>
      <c r="C4" s="55"/>
      <c r="D4" s="55"/>
      <c r="E4" s="56" t="str">
        <f>VLOOKUP($N$1&amp;$S$1&amp;A4,STEP②【抽出】!$B$3:$O$602,7,FALSE)</f>
        <v>網走</v>
      </c>
      <c r="F4" s="56"/>
      <c r="G4" s="53">
        <f>VLOOKUP($N$1&amp;$S$1&amp;A4,STEP②【抽出】!$B$3:$O$602,8,FALSE)</f>
        <v>44478</v>
      </c>
      <c r="H4" s="54"/>
      <c r="I4" s="56" t="str">
        <f>VLOOKUP($N$1&amp;$S$1&amp;A4,STEP②【抽出】!$B$3:$O$602,9,FALSE)</f>
        <v>坂元拓斗</v>
      </c>
      <c r="J4" s="56"/>
      <c r="K4" s="56"/>
      <c r="L4" s="56"/>
      <c r="M4" s="57">
        <f>VLOOKUP($N$1&amp;$S$1&amp;A4,STEP②【抽出】!$B$3:$O$602,10,FALSE)</f>
        <v>5702</v>
      </c>
      <c r="N4" s="57"/>
      <c r="O4" s="57"/>
      <c r="P4" s="34" t="str">
        <f>VLOOKUP($N$1&amp;$S$1&amp;A4,STEP②【抽出】!$B$3:$O$602,11,FALSE)</f>
        <v>決</v>
      </c>
      <c r="Q4" s="55" t="str">
        <f>VLOOKUP($N$1&amp;$S$1&amp;A4,STEP②【抽出】!$B$3:$O$602,12,FALSE)</f>
        <v>雄武高</v>
      </c>
      <c r="R4" s="55"/>
      <c r="S4" s="55"/>
      <c r="T4" s="10">
        <f>VLOOKUP($N$1&amp;$S$1&amp;A4,STEP②【抽出】!$B$3:$O$602,13,FALSE)</f>
        <v>3</v>
      </c>
      <c r="U4" s="8">
        <f>VLOOKUP($N$1&amp;$S$1&amp;A4,STEP②【抽出】!$B$3:$O$602,14,FALSE)</f>
        <v>0</v>
      </c>
      <c r="V4" s="28"/>
      <c r="X4" s="9" t="s">
        <v>33</v>
      </c>
      <c r="Y4" s="9" t="s">
        <v>41</v>
      </c>
      <c r="AA4" s="9"/>
    </row>
    <row r="5" spans="1:34" ht="15.75" customHeight="1" x14ac:dyDescent="0.15">
      <c r="A5" s="33">
        <v>2</v>
      </c>
      <c r="B5" s="55" t="str">
        <f>VLOOKUP($N$1&amp;$S$1&amp;A5,STEP②【抽出】!$B$3:$O$602,6,FALSE)</f>
        <v>全道高校</v>
      </c>
      <c r="C5" s="55"/>
      <c r="D5" s="55"/>
      <c r="E5" s="56" t="str">
        <f>VLOOKUP($N$1&amp;$S$1&amp;A5,STEP②【抽出】!$B$3:$O$602,7,FALSE)</f>
        <v>室蘭</v>
      </c>
      <c r="F5" s="56"/>
      <c r="G5" s="53">
        <f>VLOOKUP($N$1&amp;$S$1&amp;A5,STEP②【抽出】!$B$3:$O$602,8,FALSE)</f>
        <v>44364</v>
      </c>
      <c r="H5" s="54"/>
      <c r="I5" s="56" t="str">
        <f>VLOOKUP($N$1&amp;$S$1&amp;A5,STEP②【抽出】!$B$3:$O$602,9,FALSE)</f>
        <v>佐々木洸瑠</v>
      </c>
      <c r="J5" s="56"/>
      <c r="K5" s="56"/>
      <c r="L5" s="56"/>
      <c r="M5" s="57">
        <f>VLOOKUP($N$1&amp;$S$1&amp;A5,STEP②【抽出】!$B$3:$O$602,10,FALSE)</f>
        <v>4948</v>
      </c>
      <c r="N5" s="57"/>
      <c r="O5" s="57"/>
      <c r="P5" s="34" t="str">
        <f>VLOOKUP($N$1&amp;$S$1&amp;A5,STEP②【抽出】!$B$3:$O$602,11,FALSE)</f>
        <v>予</v>
      </c>
      <c r="Q5" s="55" t="str">
        <f>VLOOKUP($N$1&amp;$S$1&amp;A5,STEP②【抽出】!$B$3:$O$602,12,FALSE)</f>
        <v>興部高</v>
      </c>
      <c r="R5" s="55"/>
      <c r="S5" s="55"/>
      <c r="T5" s="10">
        <f>VLOOKUP($N$1&amp;$S$1&amp;A5,STEP②【抽出】!$B$3:$O$602,13,FALSE)</f>
        <v>3</v>
      </c>
      <c r="U5" s="8">
        <f>VLOOKUP($N$1&amp;$S$1&amp;A5,STEP②【抽出】!$B$3:$O$602,14,FALSE)</f>
        <v>0</v>
      </c>
      <c r="V5" s="28"/>
      <c r="X5" s="9" t="s">
        <v>34</v>
      </c>
      <c r="Y5" s="9" t="s">
        <v>42</v>
      </c>
      <c r="AA5" s="9" t="s">
        <v>196</v>
      </c>
    </row>
    <row r="6" spans="1:34" ht="15.75" customHeight="1" x14ac:dyDescent="0.15">
      <c r="A6" s="33">
        <v>3</v>
      </c>
      <c r="B6" s="55" t="str">
        <f>VLOOKUP($N$1&amp;$S$1&amp;A6,STEP②【抽出】!$B$3:$O$602,6,FALSE)</f>
        <v>秋季陸上</v>
      </c>
      <c r="C6" s="55"/>
      <c r="D6" s="55"/>
      <c r="E6" s="56" t="str">
        <f>VLOOKUP($N$1&amp;$S$1&amp;A6,STEP②【抽出】!$B$3:$O$602,7,FALSE)</f>
        <v>網走</v>
      </c>
      <c r="F6" s="56"/>
      <c r="G6" s="53">
        <f>VLOOKUP($N$1&amp;$S$1&amp;A6,STEP②【抽出】!$B$3:$O$602,8,FALSE)</f>
        <v>44478</v>
      </c>
      <c r="H6" s="54"/>
      <c r="I6" s="56" t="str">
        <f>VLOOKUP($N$1&amp;$S$1&amp;A6,STEP②【抽出】!$B$3:$O$602,9,FALSE)</f>
        <v>千田凌生</v>
      </c>
      <c r="J6" s="56"/>
      <c r="K6" s="56"/>
      <c r="L6" s="56"/>
      <c r="M6" s="57">
        <f>VLOOKUP($N$1&amp;$S$1&amp;A6,STEP②【抽出】!$B$3:$O$602,10,FALSE)</f>
        <v>4688</v>
      </c>
      <c r="N6" s="57"/>
      <c r="O6" s="57"/>
      <c r="P6" s="34" t="str">
        <f>VLOOKUP($N$1&amp;$S$1&amp;A6,STEP②【抽出】!$B$3:$O$602,11,FALSE)</f>
        <v>決</v>
      </c>
      <c r="Q6" s="55" t="str">
        <f>VLOOKUP($N$1&amp;$S$1&amp;A6,STEP②【抽出】!$B$3:$O$602,12,FALSE)</f>
        <v>雄武高</v>
      </c>
      <c r="R6" s="55"/>
      <c r="S6" s="55"/>
      <c r="T6" s="10">
        <f>VLOOKUP($N$1&amp;$S$1&amp;A6,STEP②【抽出】!$B$3:$O$602,13,FALSE)</f>
        <v>1</v>
      </c>
      <c r="U6" s="8">
        <f>VLOOKUP($N$1&amp;$S$1&amp;A6,STEP②【抽出】!$B$3:$O$602,14,FALSE)</f>
        <v>0</v>
      </c>
      <c r="V6" s="28"/>
      <c r="X6" s="9" t="s">
        <v>35</v>
      </c>
      <c r="Y6" s="9" t="s">
        <v>43</v>
      </c>
      <c r="AA6" s="9" t="s">
        <v>197</v>
      </c>
    </row>
    <row r="7" spans="1:34" ht="15.75" customHeight="1" x14ac:dyDescent="0.15">
      <c r="A7" s="33">
        <v>4</v>
      </c>
      <c r="B7" s="55" t="str">
        <f>VLOOKUP($N$1&amp;$S$1&amp;A7,STEP②【抽出】!$B$3:$O$602,6,FALSE)</f>
        <v>秋季陸上</v>
      </c>
      <c r="C7" s="55"/>
      <c r="D7" s="55"/>
      <c r="E7" s="56" t="str">
        <f>VLOOKUP($N$1&amp;$S$1&amp;A7,STEP②【抽出】!$B$3:$O$602,7,FALSE)</f>
        <v>網走</v>
      </c>
      <c r="F7" s="56"/>
      <c r="G7" s="53">
        <f>VLOOKUP($N$1&amp;$S$1&amp;A7,STEP②【抽出】!$B$3:$O$602,8,FALSE)</f>
        <v>44478</v>
      </c>
      <c r="H7" s="54"/>
      <c r="I7" s="56" t="str">
        <f>VLOOKUP($N$1&amp;$S$1&amp;A7,STEP②【抽出】!$B$3:$O$602,9,FALSE)</f>
        <v>千葉歩玲</v>
      </c>
      <c r="J7" s="56"/>
      <c r="K7" s="56"/>
      <c r="L7" s="56"/>
      <c r="M7" s="57">
        <f>VLOOKUP($N$1&amp;$S$1&amp;A7,STEP②【抽出】!$B$3:$O$602,10,FALSE)</f>
        <v>4683</v>
      </c>
      <c r="N7" s="57"/>
      <c r="O7" s="57"/>
      <c r="P7" s="34" t="str">
        <f>VLOOKUP($N$1&amp;$S$1&amp;A7,STEP②【抽出】!$B$3:$O$602,11,FALSE)</f>
        <v>決</v>
      </c>
      <c r="Q7" s="55" t="str">
        <f>VLOOKUP($N$1&amp;$S$1&amp;A7,STEP②【抽出】!$B$3:$O$602,12,FALSE)</f>
        <v>遠軽高</v>
      </c>
      <c r="R7" s="55"/>
      <c r="S7" s="55"/>
      <c r="T7" s="10">
        <f>VLOOKUP($N$1&amp;$S$1&amp;A7,STEP②【抽出】!$B$3:$O$602,13,FALSE)</f>
        <v>2</v>
      </c>
      <c r="U7" s="8">
        <f>VLOOKUP($N$1&amp;$S$1&amp;A7,STEP②【抽出】!$B$3:$O$602,14,FALSE)</f>
        <v>0</v>
      </c>
      <c r="V7" s="28"/>
      <c r="X7" s="9" t="s">
        <v>36</v>
      </c>
      <c r="Y7" s="9" t="s">
        <v>44</v>
      </c>
      <c r="AA7" s="9" t="s">
        <v>198</v>
      </c>
    </row>
    <row r="8" spans="1:34" ht="15.75" customHeight="1" x14ac:dyDescent="0.15">
      <c r="A8" s="33">
        <v>5</v>
      </c>
      <c r="B8" s="55" t="str">
        <f>VLOOKUP($N$1&amp;$S$1&amp;A8,STEP②【抽出】!$B$3:$O$602,6,FALSE)</f>
        <v>高体連ｵﾎｰﾂｸ支部</v>
      </c>
      <c r="C8" s="55"/>
      <c r="D8" s="55"/>
      <c r="E8" s="56" t="str">
        <f>VLOOKUP($N$1&amp;$S$1&amp;A8,STEP②【抽出】!$B$3:$O$602,7,FALSE)</f>
        <v>北見</v>
      </c>
      <c r="F8" s="56"/>
      <c r="G8" s="53">
        <f>VLOOKUP($N$1&amp;$S$1&amp;A8,STEP②【抽出】!$B$3:$O$602,8,FALSE)</f>
        <v>44336</v>
      </c>
      <c r="H8" s="54"/>
      <c r="I8" s="56" t="str">
        <f>VLOOKUP($N$1&amp;$S$1&amp;A8,STEP②【抽出】!$B$3:$O$602,9,FALSE)</f>
        <v>土本蒼樹</v>
      </c>
      <c r="J8" s="56"/>
      <c r="K8" s="56"/>
      <c r="L8" s="56"/>
      <c r="M8" s="57">
        <f>VLOOKUP($N$1&amp;$S$1&amp;A8,STEP②【抽出】!$B$3:$O$602,10,FALSE)</f>
        <v>4378</v>
      </c>
      <c r="N8" s="57"/>
      <c r="O8" s="57"/>
      <c r="P8" s="34" t="str">
        <f>VLOOKUP($N$1&amp;$S$1&amp;A8,STEP②【抽出】!$B$3:$O$602,11,FALSE)</f>
        <v>決</v>
      </c>
      <c r="Q8" s="55" t="str">
        <f>VLOOKUP($N$1&amp;$S$1&amp;A8,STEP②【抽出】!$B$3:$O$602,12,FALSE)</f>
        <v>常呂高</v>
      </c>
      <c r="R8" s="55"/>
      <c r="S8" s="55"/>
      <c r="T8" s="10">
        <f>VLOOKUP($N$1&amp;$S$1&amp;A8,STEP②【抽出】!$B$3:$O$602,13,FALSE)</f>
        <v>3</v>
      </c>
      <c r="U8" s="8">
        <f>VLOOKUP($N$1&amp;$S$1&amp;A8,STEP②【抽出】!$B$3:$O$602,14,FALSE)</f>
        <v>0</v>
      </c>
      <c r="V8" s="28"/>
      <c r="X8" s="9" t="s">
        <v>37</v>
      </c>
      <c r="Y8" s="9" t="s">
        <v>45</v>
      </c>
      <c r="AA8" s="9" t="s">
        <v>675</v>
      </c>
    </row>
    <row r="9" spans="1:34" ht="15.75" customHeight="1" x14ac:dyDescent="0.15">
      <c r="A9" s="33">
        <v>6</v>
      </c>
      <c r="B9" s="55" t="str">
        <f>VLOOKUP($N$1&amp;$S$1&amp;A9,STEP②【抽出】!$B$3:$O$602,6,FALSE)</f>
        <v>秋季陸上</v>
      </c>
      <c r="C9" s="55"/>
      <c r="D9" s="55"/>
      <c r="E9" s="56" t="str">
        <f>VLOOKUP($N$1&amp;$S$1&amp;A9,STEP②【抽出】!$B$3:$O$602,7,FALSE)</f>
        <v>網走</v>
      </c>
      <c r="F9" s="56"/>
      <c r="G9" s="53">
        <f>VLOOKUP($N$1&amp;$S$1&amp;A9,STEP②【抽出】!$B$3:$O$602,8,FALSE)</f>
        <v>44478</v>
      </c>
      <c r="H9" s="54"/>
      <c r="I9" s="56" t="str">
        <f>VLOOKUP($N$1&amp;$S$1&amp;A9,STEP②【抽出】!$B$3:$O$602,9,FALSE)</f>
        <v>三塚知輝</v>
      </c>
      <c r="J9" s="56"/>
      <c r="K9" s="56"/>
      <c r="L9" s="56"/>
      <c r="M9" s="57">
        <f>VLOOKUP($N$1&amp;$S$1&amp;A9,STEP②【抽出】!$B$3:$O$602,10,FALSE)</f>
        <v>4351</v>
      </c>
      <c r="N9" s="57"/>
      <c r="O9" s="57"/>
      <c r="P9" s="34" t="str">
        <f>VLOOKUP($N$1&amp;$S$1&amp;A9,STEP②【抽出】!$B$3:$O$602,11,FALSE)</f>
        <v>決</v>
      </c>
      <c r="Q9" s="55" t="str">
        <f>VLOOKUP($N$1&amp;$S$1&amp;A9,STEP②【抽出】!$B$3:$O$602,12,FALSE)</f>
        <v>網走桂陽高</v>
      </c>
      <c r="R9" s="55"/>
      <c r="S9" s="55"/>
      <c r="T9" s="10">
        <f>VLOOKUP($N$1&amp;$S$1&amp;A9,STEP②【抽出】!$B$3:$O$602,13,FALSE)</f>
        <v>2</v>
      </c>
      <c r="U9" s="8">
        <f>VLOOKUP($N$1&amp;$S$1&amp;A9,STEP②【抽出】!$B$3:$O$602,14,FALSE)</f>
        <v>0</v>
      </c>
      <c r="V9" s="28"/>
      <c r="X9" s="9" t="s">
        <v>38</v>
      </c>
      <c r="Y9" s="9" t="s">
        <v>46</v>
      </c>
      <c r="AA9" s="9" t="s">
        <v>673</v>
      </c>
    </row>
    <row r="10" spans="1:34" ht="15.75" customHeight="1" x14ac:dyDescent="0.15">
      <c r="A10" s="33">
        <v>7</v>
      </c>
      <c r="B10" s="55" t="str">
        <f>VLOOKUP($N$1&amp;$S$1&amp;A10,STEP②【抽出】!$B$3:$O$602,6,FALSE)</f>
        <v>秋季陸上</v>
      </c>
      <c r="C10" s="55"/>
      <c r="D10" s="55"/>
      <c r="E10" s="56" t="str">
        <f>VLOOKUP($N$1&amp;$S$1&amp;A10,STEP②【抽出】!$B$3:$O$602,7,FALSE)</f>
        <v>網走</v>
      </c>
      <c r="F10" s="56"/>
      <c r="G10" s="53">
        <f>VLOOKUP($N$1&amp;$S$1&amp;A10,STEP②【抽出】!$B$3:$O$602,8,FALSE)</f>
        <v>44478</v>
      </c>
      <c r="H10" s="54"/>
      <c r="I10" s="56" t="str">
        <f>VLOOKUP($N$1&amp;$S$1&amp;A10,STEP②【抽出】!$B$3:$O$602,9,FALSE)</f>
        <v>岡本大夢</v>
      </c>
      <c r="J10" s="56"/>
      <c r="K10" s="56"/>
      <c r="L10" s="56"/>
      <c r="M10" s="57">
        <f>VLOOKUP($N$1&amp;$S$1&amp;A10,STEP②【抽出】!$B$3:$O$602,10,FALSE)</f>
        <v>4233</v>
      </c>
      <c r="N10" s="57"/>
      <c r="O10" s="57"/>
      <c r="P10" s="34" t="str">
        <f>VLOOKUP($N$1&amp;$S$1&amp;A10,STEP②【抽出】!$B$3:$O$602,11,FALSE)</f>
        <v>決</v>
      </c>
      <c r="Q10" s="55" t="str">
        <f>VLOOKUP($N$1&amp;$S$1&amp;A10,STEP②【抽出】!$B$3:$O$602,12,FALSE)</f>
        <v>遠軽高</v>
      </c>
      <c r="R10" s="55"/>
      <c r="S10" s="55"/>
      <c r="T10" s="10">
        <f>VLOOKUP($N$1&amp;$S$1&amp;A10,STEP②【抽出】!$B$3:$O$602,13,FALSE)</f>
        <v>1</v>
      </c>
      <c r="U10" s="8">
        <f>VLOOKUP($N$1&amp;$S$1&amp;A10,STEP②【抽出】!$B$3:$O$602,14,FALSE)</f>
        <v>0</v>
      </c>
      <c r="V10" s="28"/>
      <c r="X10" s="9" t="s">
        <v>39</v>
      </c>
      <c r="Y10" s="9" t="s">
        <v>47</v>
      </c>
      <c r="AA10" s="9" t="s">
        <v>674</v>
      </c>
    </row>
    <row r="11" spans="1:34" ht="15.75" customHeight="1" x14ac:dyDescent="0.15">
      <c r="A11" s="33">
        <v>8</v>
      </c>
      <c r="B11" s="55" t="str">
        <f>VLOOKUP($N$1&amp;$S$1&amp;A11,STEP②【抽出】!$B$3:$O$602,6,FALSE)</f>
        <v>選手権</v>
      </c>
      <c r="C11" s="55"/>
      <c r="D11" s="55"/>
      <c r="E11" s="56" t="str">
        <f>VLOOKUP($N$1&amp;$S$1&amp;A11,STEP②【抽出】!$B$3:$O$602,7,FALSE)</f>
        <v>北見</v>
      </c>
      <c r="F11" s="56"/>
      <c r="G11" s="53">
        <f>VLOOKUP($N$1&amp;$S$1&amp;A11,STEP②【抽出】!$B$3:$O$602,8,FALSE)</f>
        <v>44324</v>
      </c>
      <c r="H11" s="54"/>
      <c r="I11" s="56" t="str">
        <f>VLOOKUP($N$1&amp;$S$1&amp;A11,STEP②【抽出】!$B$3:$O$602,9,FALSE)</f>
        <v>小助川智博</v>
      </c>
      <c r="J11" s="56"/>
      <c r="K11" s="56"/>
      <c r="L11" s="56"/>
      <c r="M11" s="57">
        <f>VLOOKUP($N$1&amp;$S$1&amp;A11,STEP②【抽出】!$B$3:$O$602,10,FALSE)</f>
        <v>4222</v>
      </c>
      <c r="N11" s="57"/>
      <c r="O11" s="57"/>
      <c r="P11" s="34" t="str">
        <f>VLOOKUP($N$1&amp;$S$1&amp;A11,STEP②【抽出】!$B$3:$O$602,11,FALSE)</f>
        <v>決</v>
      </c>
      <c r="Q11" s="55" t="str">
        <f>VLOOKUP($N$1&amp;$S$1&amp;A11,STEP②【抽出】!$B$3:$O$602,12,FALSE)</f>
        <v>紋別高</v>
      </c>
      <c r="R11" s="55"/>
      <c r="S11" s="55"/>
      <c r="T11" s="10">
        <f>VLOOKUP($N$1&amp;$S$1&amp;A11,STEP②【抽出】!$B$3:$O$602,13,FALSE)</f>
        <v>1</v>
      </c>
      <c r="U11" s="8">
        <f>VLOOKUP($N$1&amp;$S$1&amp;A11,STEP②【抽出】!$B$3:$O$602,14,FALSE)</f>
        <v>0</v>
      </c>
      <c r="V11" s="28"/>
      <c r="X11" s="9" t="s">
        <v>40</v>
      </c>
      <c r="Y11" s="9" t="s">
        <v>48</v>
      </c>
      <c r="AA11" s="9" t="s">
        <v>670</v>
      </c>
    </row>
    <row r="12" spans="1:34" ht="15.75" customHeight="1" x14ac:dyDescent="0.15">
      <c r="A12" s="33">
        <v>9</v>
      </c>
      <c r="B12" s="55" t="str">
        <f>VLOOKUP($N$1&amp;$S$1&amp;A12,STEP②【抽出】!$B$3:$O$602,6,FALSE)</f>
        <v>高体連ｵﾎｰﾂｸ支部</v>
      </c>
      <c r="C12" s="55"/>
      <c r="D12" s="55"/>
      <c r="E12" s="56" t="str">
        <f>VLOOKUP($N$1&amp;$S$1&amp;A12,STEP②【抽出】!$B$3:$O$602,7,FALSE)</f>
        <v>北見</v>
      </c>
      <c r="F12" s="56"/>
      <c r="G12" s="53">
        <f>VLOOKUP($N$1&amp;$S$1&amp;A12,STEP②【抽出】!$B$3:$O$602,8,FALSE)</f>
        <v>44336</v>
      </c>
      <c r="H12" s="54"/>
      <c r="I12" s="56" t="str">
        <f>VLOOKUP($N$1&amp;$S$1&amp;A12,STEP②【抽出】!$B$3:$O$602,9,FALSE)</f>
        <v>石井丈太郎</v>
      </c>
      <c r="J12" s="56"/>
      <c r="K12" s="56"/>
      <c r="L12" s="56"/>
      <c r="M12" s="57">
        <f>VLOOKUP($N$1&amp;$S$1&amp;A12,STEP②【抽出】!$B$3:$O$602,10,FALSE)</f>
        <v>4203</v>
      </c>
      <c r="N12" s="57"/>
      <c r="O12" s="57"/>
      <c r="P12" s="34" t="str">
        <f>VLOOKUP($N$1&amp;$S$1&amp;A12,STEP②【抽出】!$B$3:$O$602,11,FALSE)</f>
        <v>決</v>
      </c>
      <c r="Q12" s="55" t="str">
        <f>VLOOKUP($N$1&amp;$S$1&amp;A12,STEP②【抽出】!$B$3:$O$602,12,FALSE)</f>
        <v>清里高</v>
      </c>
      <c r="R12" s="55"/>
      <c r="S12" s="55"/>
      <c r="T12" s="10">
        <f>VLOOKUP($N$1&amp;$S$1&amp;A12,STEP②【抽出】!$B$3:$O$602,13,FALSE)</f>
        <v>3</v>
      </c>
      <c r="U12" s="8">
        <f>VLOOKUP($N$1&amp;$S$1&amp;A12,STEP②【抽出】!$B$3:$O$602,14,FALSE)</f>
        <v>0</v>
      </c>
      <c r="V12" s="28"/>
      <c r="AA12" s="9" t="s">
        <v>676</v>
      </c>
    </row>
    <row r="13" spans="1:34" ht="15.75" customHeight="1" x14ac:dyDescent="0.15">
      <c r="A13" s="33">
        <v>10</v>
      </c>
      <c r="B13" s="55" t="str">
        <f>VLOOKUP($N$1&amp;$S$1&amp;A13,STEP②【抽出】!$B$3:$O$602,6,FALSE)</f>
        <v>全道高校</v>
      </c>
      <c r="C13" s="55"/>
      <c r="D13" s="55"/>
      <c r="E13" s="56" t="str">
        <f>VLOOKUP($N$1&amp;$S$1&amp;A13,STEP②【抽出】!$B$3:$O$602,7,FALSE)</f>
        <v>室蘭</v>
      </c>
      <c r="F13" s="56"/>
      <c r="G13" s="53">
        <f>VLOOKUP($N$1&amp;$S$1&amp;A13,STEP②【抽出】!$B$3:$O$602,8,FALSE)</f>
        <v>44364</v>
      </c>
      <c r="H13" s="54"/>
      <c r="I13" s="56" t="str">
        <f>VLOOKUP($N$1&amp;$S$1&amp;A13,STEP②【抽出】!$B$3:$O$602,9,FALSE)</f>
        <v>湯佐颯斗</v>
      </c>
      <c r="J13" s="56"/>
      <c r="K13" s="56"/>
      <c r="L13" s="56"/>
      <c r="M13" s="57">
        <f>VLOOKUP($N$1&amp;$S$1&amp;A13,STEP②【抽出】!$B$3:$O$602,10,FALSE)</f>
        <v>4190</v>
      </c>
      <c r="N13" s="57"/>
      <c r="O13" s="57"/>
      <c r="P13" s="34" t="str">
        <f>VLOOKUP($N$1&amp;$S$1&amp;A13,STEP②【抽出】!$B$3:$O$602,11,FALSE)</f>
        <v>予</v>
      </c>
      <c r="Q13" s="55" t="str">
        <f>VLOOKUP($N$1&amp;$S$1&amp;A13,STEP②【抽出】!$B$3:$O$602,12,FALSE)</f>
        <v>日体大附属高</v>
      </c>
      <c r="R13" s="55"/>
      <c r="S13" s="55"/>
      <c r="T13" s="10">
        <f>VLOOKUP($N$1&amp;$S$1&amp;A13,STEP②【抽出】!$B$3:$O$602,13,FALSE)</f>
        <v>3</v>
      </c>
      <c r="U13" s="8">
        <f>VLOOKUP($N$1&amp;$S$1&amp;A13,STEP②【抽出】!$B$3:$O$602,14,FALSE)</f>
        <v>0</v>
      </c>
      <c r="V13" s="28"/>
      <c r="AA13" s="9"/>
    </row>
    <row r="14" spans="1:34" ht="15.75" customHeight="1" x14ac:dyDescent="0.15">
      <c r="A14" s="33">
        <v>11</v>
      </c>
      <c r="B14" s="55" t="str">
        <f>VLOOKUP($N$1&amp;$S$1&amp;A14,STEP②【抽出】!$B$3:$O$602,6,FALSE)</f>
        <v>秋季陸上</v>
      </c>
      <c r="C14" s="55"/>
      <c r="D14" s="55"/>
      <c r="E14" s="56" t="str">
        <f>VLOOKUP($N$1&amp;$S$1&amp;A14,STEP②【抽出】!$B$3:$O$602,7,FALSE)</f>
        <v>網走</v>
      </c>
      <c r="F14" s="56"/>
      <c r="G14" s="53">
        <f>VLOOKUP($N$1&amp;$S$1&amp;A14,STEP②【抽出】!$B$3:$O$602,8,FALSE)</f>
        <v>44478</v>
      </c>
      <c r="H14" s="54"/>
      <c r="I14" s="56" t="str">
        <f>VLOOKUP($N$1&amp;$S$1&amp;A14,STEP②【抽出】!$B$3:$O$602,9,FALSE)</f>
        <v>成田辰樹</v>
      </c>
      <c r="J14" s="56"/>
      <c r="K14" s="56"/>
      <c r="L14" s="56"/>
      <c r="M14" s="57">
        <f>VLOOKUP($N$1&amp;$S$1&amp;A14,STEP②【抽出】!$B$3:$O$602,10,FALSE)</f>
        <v>4079</v>
      </c>
      <c r="N14" s="57"/>
      <c r="O14" s="57"/>
      <c r="P14" s="34" t="str">
        <f>VLOOKUP($N$1&amp;$S$1&amp;A14,STEP②【抽出】!$B$3:$O$602,11,FALSE)</f>
        <v>決</v>
      </c>
      <c r="Q14" s="55" t="str">
        <f>VLOOKUP($N$1&amp;$S$1&amp;A14,STEP②【抽出】!$B$3:$O$602,12,FALSE)</f>
        <v>遠軽高</v>
      </c>
      <c r="R14" s="55"/>
      <c r="S14" s="55"/>
      <c r="T14" s="10">
        <f>VLOOKUP($N$1&amp;$S$1&amp;A14,STEP②【抽出】!$B$3:$O$602,13,FALSE)</f>
        <v>1</v>
      </c>
      <c r="U14" s="8">
        <f>VLOOKUP($N$1&amp;$S$1&amp;A14,STEP②【抽出】!$B$3:$O$602,14,FALSE)</f>
        <v>0</v>
      </c>
      <c r="V14" s="28"/>
      <c r="AA14" s="9"/>
    </row>
    <row r="15" spans="1:34" ht="15.75" customHeight="1" x14ac:dyDescent="0.15">
      <c r="A15" s="33">
        <v>12</v>
      </c>
      <c r="B15" s="55" t="str">
        <f>VLOOKUP($N$1&amp;$S$1&amp;A15,STEP②【抽出】!$B$3:$O$602,6,FALSE)</f>
        <v>高体連ｵﾎｰﾂｸ支部</v>
      </c>
      <c r="C15" s="55"/>
      <c r="D15" s="55"/>
      <c r="E15" s="56" t="str">
        <f>VLOOKUP($N$1&amp;$S$1&amp;A15,STEP②【抽出】!$B$3:$O$602,7,FALSE)</f>
        <v>網走</v>
      </c>
      <c r="F15" s="56"/>
      <c r="G15" s="53">
        <f>VLOOKUP($N$1&amp;$S$1&amp;A15,STEP②【抽出】!$B$3:$O$602,8,FALSE)</f>
        <v>44428</v>
      </c>
      <c r="H15" s="54"/>
      <c r="I15" s="56" t="str">
        <f>VLOOKUP($N$1&amp;$S$1&amp;A15,STEP②【抽出】!$B$3:$O$602,9,FALSE)</f>
        <v>武田遥人</v>
      </c>
      <c r="J15" s="56"/>
      <c r="K15" s="56"/>
      <c r="L15" s="56"/>
      <c r="M15" s="57">
        <f>VLOOKUP($N$1&amp;$S$1&amp;A15,STEP②【抽出】!$B$3:$O$602,10,FALSE)</f>
        <v>4049</v>
      </c>
      <c r="N15" s="57"/>
      <c r="O15" s="57"/>
      <c r="P15" s="34" t="str">
        <f>VLOOKUP($N$1&amp;$S$1&amp;A15,STEP②【抽出】!$B$3:$O$602,11,FALSE)</f>
        <v>決</v>
      </c>
      <c r="Q15" s="55" t="str">
        <f>VLOOKUP($N$1&amp;$S$1&amp;A15,STEP②【抽出】!$B$3:$O$602,12,FALSE)</f>
        <v>北見北斗高</v>
      </c>
      <c r="R15" s="55"/>
      <c r="S15" s="55"/>
      <c r="T15" s="10">
        <f>VLOOKUP($N$1&amp;$S$1&amp;A15,STEP②【抽出】!$B$3:$O$602,13,FALSE)</f>
        <v>1</v>
      </c>
      <c r="U15" s="8">
        <f>VLOOKUP($N$1&amp;$S$1&amp;A15,STEP②【抽出】!$B$3:$O$602,14,FALSE)</f>
        <v>0</v>
      </c>
      <c r="V15" s="28"/>
      <c r="AA15" s="9"/>
    </row>
    <row r="16" spans="1:34" ht="15.75" customHeight="1" x14ac:dyDescent="0.15">
      <c r="A16" s="33">
        <v>13</v>
      </c>
      <c r="B16" s="55" t="str">
        <f>VLOOKUP($N$1&amp;$S$1&amp;A16,STEP②【抽出】!$B$3:$O$602,6,FALSE)</f>
        <v>高体連ｵﾎｰﾂｸ支部</v>
      </c>
      <c r="C16" s="55"/>
      <c r="D16" s="55"/>
      <c r="E16" s="56" t="str">
        <f>VLOOKUP($N$1&amp;$S$1&amp;A16,STEP②【抽出】!$B$3:$O$602,7,FALSE)</f>
        <v>網走</v>
      </c>
      <c r="F16" s="56"/>
      <c r="G16" s="53">
        <f>VLOOKUP($N$1&amp;$S$1&amp;A16,STEP②【抽出】!$B$3:$O$602,8,FALSE)</f>
        <v>44428</v>
      </c>
      <c r="H16" s="54"/>
      <c r="I16" s="56" t="str">
        <f>VLOOKUP($N$1&amp;$S$1&amp;A16,STEP②【抽出】!$B$3:$O$602,9,FALSE)</f>
        <v>小原拓真</v>
      </c>
      <c r="J16" s="56"/>
      <c r="K16" s="56"/>
      <c r="L16" s="56"/>
      <c r="M16" s="57">
        <f>VLOOKUP($N$1&amp;$S$1&amp;A16,STEP②【抽出】!$B$3:$O$602,10,FALSE)</f>
        <v>3965</v>
      </c>
      <c r="N16" s="57"/>
      <c r="O16" s="57"/>
      <c r="P16" s="34" t="str">
        <f>VLOOKUP($N$1&amp;$S$1&amp;A16,STEP②【抽出】!$B$3:$O$602,11,FALSE)</f>
        <v>決</v>
      </c>
      <c r="Q16" s="55" t="str">
        <f>VLOOKUP($N$1&amp;$S$1&amp;A16,STEP②【抽出】!$B$3:$O$602,12,FALSE)</f>
        <v>常呂高</v>
      </c>
      <c r="R16" s="55"/>
      <c r="S16" s="55"/>
      <c r="T16" s="10">
        <f>VLOOKUP($N$1&amp;$S$1&amp;A16,STEP②【抽出】!$B$3:$O$602,13,FALSE)</f>
        <v>1</v>
      </c>
      <c r="U16" s="8">
        <f>VLOOKUP($N$1&amp;$S$1&amp;A16,STEP②【抽出】!$B$3:$O$602,14,FALSE)</f>
        <v>0</v>
      </c>
      <c r="V16" s="28"/>
      <c r="AA16" s="9"/>
    </row>
    <row r="17" spans="1:27" ht="15.75" customHeight="1" x14ac:dyDescent="0.15">
      <c r="A17" s="33">
        <v>14</v>
      </c>
      <c r="B17" s="55" t="str">
        <f>VLOOKUP($N$1&amp;$S$1&amp;A17,STEP②【抽出】!$B$3:$O$602,6,FALSE)</f>
        <v>高体連ｵﾎｰﾂｸ支部</v>
      </c>
      <c r="C17" s="55"/>
      <c r="D17" s="55"/>
      <c r="E17" s="56" t="str">
        <f>VLOOKUP($N$1&amp;$S$1&amp;A17,STEP②【抽出】!$B$3:$O$602,7,FALSE)</f>
        <v>網走</v>
      </c>
      <c r="F17" s="56"/>
      <c r="G17" s="53">
        <f>VLOOKUP($N$1&amp;$S$1&amp;A17,STEP②【抽出】!$B$3:$O$602,8,FALSE)</f>
        <v>44428</v>
      </c>
      <c r="H17" s="54"/>
      <c r="I17" s="56" t="str">
        <f>VLOOKUP($N$1&amp;$S$1&amp;A17,STEP②【抽出】!$B$3:$O$602,9,FALSE)</f>
        <v>野口万里</v>
      </c>
      <c r="J17" s="56"/>
      <c r="K17" s="56"/>
      <c r="L17" s="56"/>
      <c r="M17" s="57">
        <f>VLOOKUP($N$1&amp;$S$1&amp;A17,STEP②【抽出】!$B$3:$O$602,10,FALSE)</f>
        <v>3811</v>
      </c>
      <c r="N17" s="57"/>
      <c r="O17" s="57"/>
      <c r="P17" s="34" t="str">
        <f>VLOOKUP($N$1&amp;$S$1&amp;A17,STEP②【抽出】!$B$3:$O$602,11,FALSE)</f>
        <v>決</v>
      </c>
      <c r="Q17" s="55" t="str">
        <f>VLOOKUP($N$1&amp;$S$1&amp;A17,STEP②【抽出】!$B$3:$O$602,12,FALSE)</f>
        <v>雄武高</v>
      </c>
      <c r="R17" s="55"/>
      <c r="S17" s="55"/>
      <c r="T17" s="10">
        <f>VLOOKUP($N$1&amp;$S$1&amp;A17,STEP②【抽出】!$B$3:$O$602,13,FALSE)</f>
        <v>2</v>
      </c>
      <c r="U17" s="8">
        <f>VLOOKUP($N$1&amp;$S$1&amp;A17,STEP②【抽出】!$B$3:$O$602,14,FALSE)</f>
        <v>0</v>
      </c>
      <c r="V17" s="28"/>
      <c r="AA17" s="9"/>
    </row>
    <row r="18" spans="1:27" ht="15.75" customHeight="1" x14ac:dyDescent="0.15">
      <c r="A18" s="33">
        <v>15</v>
      </c>
      <c r="B18" s="55" t="str">
        <f>VLOOKUP($N$1&amp;$S$1&amp;A18,STEP②【抽出】!$B$3:$O$602,6,FALSE)</f>
        <v>選手権</v>
      </c>
      <c r="C18" s="55"/>
      <c r="D18" s="55"/>
      <c r="E18" s="56" t="str">
        <f>VLOOKUP($N$1&amp;$S$1&amp;A18,STEP②【抽出】!$B$3:$O$602,7,FALSE)</f>
        <v>北見</v>
      </c>
      <c r="F18" s="56"/>
      <c r="G18" s="53">
        <f>VLOOKUP($N$1&amp;$S$1&amp;A18,STEP②【抽出】!$B$3:$O$602,8,FALSE)</f>
        <v>44324</v>
      </c>
      <c r="H18" s="54"/>
      <c r="I18" s="56" t="str">
        <f>VLOOKUP($N$1&amp;$S$1&amp;A18,STEP②【抽出】!$B$3:$O$602,9,FALSE)</f>
        <v>伊奈翔大</v>
      </c>
      <c r="J18" s="56"/>
      <c r="K18" s="56"/>
      <c r="L18" s="56"/>
      <c r="M18" s="57">
        <f>VLOOKUP($N$1&amp;$S$1&amp;A18,STEP②【抽出】!$B$3:$O$602,10,FALSE)</f>
        <v>3667</v>
      </c>
      <c r="N18" s="57"/>
      <c r="O18" s="57"/>
      <c r="P18" s="34" t="str">
        <f>VLOOKUP($N$1&amp;$S$1&amp;A18,STEP②【抽出】!$B$3:$O$602,11,FALSE)</f>
        <v>決</v>
      </c>
      <c r="Q18" s="55" t="str">
        <f>VLOOKUP($N$1&amp;$S$1&amp;A18,STEP②【抽出】!$B$3:$O$602,12,FALSE)</f>
        <v>北見柏陽高</v>
      </c>
      <c r="R18" s="55"/>
      <c r="S18" s="55"/>
      <c r="T18" s="10">
        <f>VLOOKUP($N$1&amp;$S$1&amp;A18,STEP②【抽出】!$B$3:$O$602,13,FALSE)</f>
        <v>3</v>
      </c>
      <c r="U18" s="8">
        <f>VLOOKUP($N$1&amp;$S$1&amp;A18,STEP②【抽出】!$B$3:$O$602,14,FALSE)</f>
        <v>0</v>
      </c>
      <c r="V18" s="28"/>
      <c r="AA18" s="9"/>
    </row>
    <row r="19" spans="1:27" ht="15.75" customHeight="1" x14ac:dyDescent="0.15">
      <c r="A19" s="33">
        <v>16</v>
      </c>
      <c r="B19" s="55" t="str">
        <f>VLOOKUP($N$1&amp;$S$1&amp;A19,STEP②【抽出】!$B$3:$O$602,6,FALSE)</f>
        <v>高体連ｵﾎｰﾂｸ支部</v>
      </c>
      <c r="C19" s="55"/>
      <c r="D19" s="55"/>
      <c r="E19" s="56" t="str">
        <f>VLOOKUP($N$1&amp;$S$1&amp;A19,STEP②【抽出】!$B$3:$O$602,7,FALSE)</f>
        <v>北見</v>
      </c>
      <c r="F19" s="56"/>
      <c r="G19" s="53">
        <f>VLOOKUP($N$1&amp;$S$1&amp;A19,STEP②【抽出】!$B$3:$O$602,8,FALSE)</f>
        <v>44336</v>
      </c>
      <c r="H19" s="54"/>
      <c r="I19" s="56" t="str">
        <f>VLOOKUP($N$1&amp;$S$1&amp;A19,STEP②【抽出】!$B$3:$O$602,9,FALSE)</f>
        <v>野崎竜矢</v>
      </c>
      <c r="J19" s="56"/>
      <c r="K19" s="56"/>
      <c r="L19" s="56"/>
      <c r="M19" s="57">
        <f>VLOOKUP($N$1&amp;$S$1&amp;A19,STEP②【抽出】!$B$3:$O$602,10,FALSE)</f>
        <v>3666</v>
      </c>
      <c r="N19" s="57"/>
      <c r="O19" s="57"/>
      <c r="P19" s="34" t="str">
        <f>VLOOKUP($N$1&amp;$S$1&amp;A19,STEP②【抽出】!$B$3:$O$602,11,FALSE)</f>
        <v>決</v>
      </c>
      <c r="Q19" s="55" t="str">
        <f>VLOOKUP($N$1&amp;$S$1&amp;A19,STEP②【抽出】!$B$3:$O$602,12,FALSE)</f>
        <v>網走南ヶ丘高</v>
      </c>
      <c r="R19" s="55"/>
      <c r="S19" s="55"/>
      <c r="T19" s="10">
        <f>VLOOKUP($N$1&amp;$S$1&amp;A19,STEP②【抽出】!$B$3:$O$602,13,FALSE)</f>
        <v>3</v>
      </c>
      <c r="U19" s="8">
        <f>VLOOKUP($N$1&amp;$S$1&amp;A19,STEP②【抽出】!$B$3:$O$602,14,FALSE)</f>
        <v>0</v>
      </c>
      <c r="V19" s="28"/>
      <c r="AA19" s="9"/>
    </row>
    <row r="20" spans="1:27" ht="15.75" customHeight="1" x14ac:dyDescent="0.15">
      <c r="A20" s="33">
        <v>17</v>
      </c>
      <c r="B20" s="55" t="str">
        <f>VLOOKUP($N$1&amp;$S$1&amp;A20,STEP②【抽出】!$B$3:$O$602,6,FALSE)</f>
        <v>選手権</v>
      </c>
      <c r="C20" s="55"/>
      <c r="D20" s="55"/>
      <c r="E20" s="56" t="str">
        <f>VLOOKUP($N$1&amp;$S$1&amp;A20,STEP②【抽出】!$B$3:$O$602,7,FALSE)</f>
        <v>北見</v>
      </c>
      <c r="F20" s="56"/>
      <c r="G20" s="53">
        <f>VLOOKUP($N$1&amp;$S$1&amp;A20,STEP②【抽出】!$B$3:$O$602,8,FALSE)</f>
        <v>44324</v>
      </c>
      <c r="H20" s="54"/>
      <c r="I20" s="56" t="str">
        <f>VLOOKUP($N$1&amp;$S$1&amp;A20,STEP②【抽出】!$B$3:$O$602,9,FALSE)</f>
        <v>似鳥斗也</v>
      </c>
      <c r="J20" s="56"/>
      <c r="K20" s="56"/>
      <c r="L20" s="56"/>
      <c r="M20" s="57">
        <f>VLOOKUP($N$1&amp;$S$1&amp;A20,STEP②【抽出】!$B$3:$O$602,10,FALSE)</f>
        <v>3608</v>
      </c>
      <c r="N20" s="57"/>
      <c r="O20" s="57"/>
      <c r="P20" s="34" t="str">
        <f>VLOOKUP($N$1&amp;$S$1&amp;A20,STEP②【抽出】!$B$3:$O$602,11,FALSE)</f>
        <v>決</v>
      </c>
      <c r="Q20" s="55" t="str">
        <f>VLOOKUP($N$1&amp;$S$1&amp;A20,STEP②【抽出】!$B$3:$O$602,12,FALSE)</f>
        <v>興部高</v>
      </c>
      <c r="R20" s="55"/>
      <c r="S20" s="55"/>
      <c r="T20" s="10">
        <f>VLOOKUP($N$1&amp;$S$1&amp;A20,STEP②【抽出】!$B$3:$O$602,13,FALSE)</f>
        <v>3</v>
      </c>
      <c r="U20" s="8">
        <f>VLOOKUP($N$1&amp;$S$1&amp;A20,STEP②【抽出】!$B$3:$O$602,14,FALSE)</f>
        <v>0</v>
      </c>
      <c r="V20" s="28"/>
      <c r="AA20" s="9"/>
    </row>
    <row r="21" spans="1:27" ht="15.75" customHeight="1" x14ac:dyDescent="0.15">
      <c r="A21" s="33">
        <v>18</v>
      </c>
      <c r="B21" s="55" t="str">
        <f>VLOOKUP($N$1&amp;$S$1&amp;A21,STEP②【抽出】!$B$3:$O$602,6,FALSE)</f>
        <v>高体連ｵﾎｰﾂｸ支部</v>
      </c>
      <c r="C21" s="55"/>
      <c r="D21" s="55"/>
      <c r="E21" s="56" t="str">
        <f>VLOOKUP($N$1&amp;$S$1&amp;A21,STEP②【抽出】!$B$3:$O$602,7,FALSE)</f>
        <v>網走</v>
      </c>
      <c r="F21" s="56"/>
      <c r="G21" s="53">
        <f>VLOOKUP($N$1&amp;$S$1&amp;A21,STEP②【抽出】!$B$3:$O$602,8,FALSE)</f>
        <v>44428</v>
      </c>
      <c r="H21" s="54"/>
      <c r="I21" s="56" t="str">
        <f>VLOOKUP($N$1&amp;$S$1&amp;A21,STEP②【抽出】!$B$3:$O$602,9,FALSE)</f>
        <v>稲垣璃久</v>
      </c>
      <c r="J21" s="56"/>
      <c r="K21" s="56"/>
      <c r="L21" s="56"/>
      <c r="M21" s="57">
        <f>VLOOKUP($N$1&amp;$S$1&amp;A21,STEP②【抽出】!$B$3:$O$602,10,FALSE)</f>
        <v>3606</v>
      </c>
      <c r="N21" s="57"/>
      <c r="O21" s="57"/>
      <c r="P21" s="34" t="str">
        <f>VLOOKUP($N$1&amp;$S$1&amp;A21,STEP②【抽出】!$B$3:$O$602,11,FALSE)</f>
        <v>決</v>
      </c>
      <c r="Q21" s="55" t="str">
        <f>VLOOKUP($N$1&amp;$S$1&amp;A21,STEP②【抽出】!$B$3:$O$602,12,FALSE)</f>
        <v>北見柏陽高</v>
      </c>
      <c r="R21" s="55"/>
      <c r="S21" s="55"/>
      <c r="T21" s="10">
        <f>VLOOKUP($N$1&amp;$S$1&amp;A21,STEP②【抽出】!$B$3:$O$602,13,FALSE)</f>
        <v>1</v>
      </c>
      <c r="U21" s="8">
        <f>VLOOKUP($N$1&amp;$S$1&amp;A21,STEP②【抽出】!$B$3:$O$602,14,FALSE)</f>
        <v>0</v>
      </c>
      <c r="V21" s="28"/>
      <c r="AA21" s="9"/>
    </row>
    <row r="22" spans="1:27" ht="15.75" customHeight="1" x14ac:dyDescent="0.15">
      <c r="A22" s="33">
        <v>19</v>
      </c>
      <c r="B22" s="55" t="str">
        <f>VLOOKUP($N$1&amp;$S$1&amp;A22,STEP②【抽出】!$B$3:$O$602,6,FALSE)</f>
        <v>高体連ｵﾎｰﾂｸ支部</v>
      </c>
      <c r="C22" s="55"/>
      <c r="D22" s="55"/>
      <c r="E22" s="56" t="str">
        <f>VLOOKUP($N$1&amp;$S$1&amp;A22,STEP②【抽出】!$B$3:$O$602,7,FALSE)</f>
        <v>北見</v>
      </c>
      <c r="F22" s="56"/>
      <c r="G22" s="53">
        <f>VLOOKUP($N$1&amp;$S$1&amp;A22,STEP②【抽出】!$B$3:$O$602,8,FALSE)</f>
        <v>44336</v>
      </c>
      <c r="H22" s="54"/>
      <c r="I22" s="56" t="str">
        <f>VLOOKUP($N$1&amp;$S$1&amp;A22,STEP②【抽出】!$B$3:$O$602,9,FALSE)</f>
        <v>大下颯</v>
      </c>
      <c r="J22" s="56"/>
      <c r="K22" s="56"/>
      <c r="L22" s="56"/>
      <c r="M22" s="57">
        <f>VLOOKUP($N$1&amp;$S$1&amp;A22,STEP②【抽出】!$B$3:$O$602,10,FALSE)</f>
        <v>3241</v>
      </c>
      <c r="N22" s="57"/>
      <c r="O22" s="57"/>
      <c r="P22" s="34" t="str">
        <f>VLOOKUP($N$1&amp;$S$1&amp;A22,STEP②【抽出】!$B$3:$O$602,11,FALSE)</f>
        <v>決</v>
      </c>
      <c r="Q22" s="55" t="str">
        <f>VLOOKUP($N$1&amp;$S$1&amp;A22,STEP②【抽出】!$B$3:$O$602,12,FALSE)</f>
        <v>日体大附属高</v>
      </c>
      <c r="R22" s="55"/>
      <c r="S22" s="55"/>
      <c r="T22" s="10">
        <f>VLOOKUP($N$1&amp;$S$1&amp;A22,STEP②【抽出】!$B$3:$O$602,13,FALSE)</f>
        <v>3</v>
      </c>
      <c r="U22" s="8">
        <f>VLOOKUP($N$1&amp;$S$1&amp;A22,STEP②【抽出】!$B$3:$O$602,14,FALSE)</f>
        <v>0</v>
      </c>
      <c r="V22" s="28"/>
      <c r="AA22" s="9"/>
    </row>
    <row r="23" spans="1:27" ht="15.75" customHeight="1" x14ac:dyDescent="0.15">
      <c r="A23" s="33">
        <v>20</v>
      </c>
      <c r="B23" s="55" t="str">
        <f>VLOOKUP($N$1&amp;$S$1&amp;A23,STEP②【抽出】!$B$3:$O$602,6,FALSE)</f>
        <v>記録会第３戦</v>
      </c>
      <c r="C23" s="55"/>
      <c r="D23" s="55"/>
      <c r="E23" s="56" t="str">
        <f>VLOOKUP($N$1&amp;$S$1&amp;A23,STEP②【抽出】!$B$3:$O$602,7,FALSE)</f>
        <v>北見</v>
      </c>
      <c r="F23" s="56"/>
      <c r="G23" s="53">
        <f>VLOOKUP($N$1&amp;$S$1&amp;A23,STEP②【抽出】!$B$3:$O$602,8,FALSE)</f>
        <v>44417</v>
      </c>
      <c r="H23" s="54"/>
      <c r="I23" s="56" t="str">
        <f>VLOOKUP($N$1&amp;$S$1&amp;A23,STEP②【抽出】!$B$3:$O$602,9,FALSE)</f>
        <v>松原由樹</v>
      </c>
      <c r="J23" s="56"/>
      <c r="K23" s="56"/>
      <c r="L23" s="56"/>
      <c r="M23" s="57">
        <f>VLOOKUP($N$1&amp;$S$1&amp;A23,STEP②【抽出】!$B$3:$O$602,10,FALSE)</f>
        <v>3238</v>
      </c>
      <c r="N23" s="57"/>
      <c r="O23" s="57"/>
      <c r="P23" s="34" t="str">
        <f>VLOOKUP($N$1&amp;$S$1&amp;A23,STEP②【抽出】!$B$3:$O$602,11,FALSE)</f>
        <v>決</v>
      </c>
      <c r="Q23" s="55" t="str">
        <f>VLOOKUP($N$1&amp;$S$1&amp;A23,STEP②【抽出】!$B$3:$O$602,12,FALSE)</f>
        <v>紋別高</v>
      </c>
      <c r="R23" s="55"/>
      <c r="S23" s="55"/>
      <c r="T23" s="10">
        <f>VLOOKUP($N$1&amp;$S$1&amp;A23,STEP②【抽出】!$B$3:$O$602,13,FALSE)</f>
        <v>1</v>
      </c>
      <c r="U23" s="8">
        <f>VLOOKUP($N$1&amp;$S$1&amp;A23,STEP②【抽出】!$B$3:$O$602,14,FALSE)</f>
        <v>0</v>
      </c>
      <c r="V23" s="28"/>
      <c r="AA23" s="9"/>
    </row>
    <row r="24" spans="1:27" ht="15.75" customHeight="1" x14ac:dyDescent="0.15">
      <c r="A24" s="33">
        <v>21</v>
      </c>
      <c r="B24" s="55" t="str">
        <f>VLOOKUP($N$1&amp;$S$1&amp;A24,STEP②【抽出】!$B$3:$O$602,6,FALSE)</f>
        <v>高体連ｵﾎｰﾂｸ支部</v>
      </c>
      <c r="C24" s="55"/>
      <c r="D24" s="55"/>
      <c r="E24" s="56" t="str">
        <f>VLOOKUP($N$1&amp;$S$1&amp;A24,STEP②【抽出】!$B$3:$O$602,7,FALSE)</f>
        <v>北見</v>
      </c>
      <c r="F24" s="56"/>
      <c r="G24" s="53">
        <f>VLOOKUP($N$1&amp;$S$1&amp;A24,STEP②【抽出】!$B$3:$O$602,8,FALSE)</f>
        <v>44336</v>
      </c>
      <c r="H24" s="54"/>
      <c r="I24" s="56" t="str">
        <f>VLOOKUP($N$1&amp;$S$1&amp;A24,STEP②【抽出】!$B$3:$O$602,9,FALSE)</f>
        <v>篠原怜士</v>
      </c>
      <c r="J24" s="56"/>
      <c r="K24" s="56"/>
      <c r="L24" s="56"/>
      <c r="M24" s="57">
        <f>VLOOKUP($N$1&amp;$S$1&amp;A24,STEP②【抽出】!$B$3:$O$602,10,FALSE)</f>
        <v>3144</v>
      </c>
      <c r="N24" s="57"/>
      <c r="O24" s="57"/>
      <c r="P24" s="34" t="str">
        <f>VLOOKUP($N$1&amp;$S$1&amp;A24,STEP②【抽出】!$B$3:$O$602,11,FALSE)</f>
        <v>決</v>
      </c>
      <c r="Q24" s="55" t="str">
        <f>VLOOKUP($N$1&amp;$S$1&amp;A24,STEP②【抽出】!$B$3:$O$602,12,FALSE)</f>
        <v>遠軽高</v>
      </c>
      <c r="R24" s="55"/>
      <c r="S24" s="55"/>
      <c r="T24" s="10">
        <f>VLOOKUP($N$1&amp;$S$1&amp;A24,STEP②【抽出】!$B$3:$O$602,13,FALSE)</f>
        <v>1</v>
      </c>
      <c r="U24" s="8">
        <f>VLOOKUP($N$1&amp;$S$1&amp;A24,STEP②【抽出】!$B$3:$O$602,14,FALSE)</f>
        <v>0</v>
      </c>
      <c r="V24" s="28"/>
      <c r="AA24" s="9"/>
    </row>
    <row r="25" spans="1:27" ht="15.75" customHeight="1" x14ac:dyDescent="0.15">
      <c r="A25" s="33">
        <v>22</v>
      </c>
      <c r="B25" s="55" t="str">
        <f>VLOOKUP($N$1&amp;$S$1&amp;A25,STEP②【抽出】!$B$3:$O$602,6,FALSE)</f>
        <v>記録会第２戦</v>
      </c>
      <c r="C25" s="55"/>
      <c r="D25" s="55"/>
      <c r="E25" s="56" t="str">
        <f>VLOOKUP($N$1&amp;$S$1&amp;A25,STEP②【抽出】!$B$3:$O$602,7,FALSE)</f>
        <v>網走</v>
      </c>
      <c r="F25" s="56"/>
      <c r="G25" s="53">
        <f>VLOOKUP($N$1&amp;$S$1&amp;A25,STEP②【抽出】!$B$3:$O$602,8,FALSE)</f>
        <v>44399</v>
      </c>
      <c r="H25" s="54"/>
      <c r="I25" s="56" t="str">
        <f>VLOOKUP($N$1&amp;$S$1&amp;A25,STEP②【抽出】!$B$3:$O$602,9,FALSE)</f>
        <v>武田遙人</v>
      </c>
      <c r="J25" s="56"/>
      <c r="K25" s="56"/>
      <c r="L25" s="56"/>
      <c r="M25" s="57">
        <f>VLOOKUP($N$1&amp;$S$1&amp;A25,STEP②【抽出】!$B$3:$O$602,10,FALSE)</f>
        <v>3027</v>
      </c>
      <c r="N25" s="57"/>
      <c r="O25" s="57"/>
      <c r="P25" s="34" t="str">
        <f>VLOOKUP($N$1&amp;$S$1&amp;A25,STEP②【抽出】!$B$3:$O$602,11,FALSE)</f>
        <v>決</v>
      </c>
      <c r="Q25" s="55" t="str">
        <f>VLOOKUP($N$1&amp;$S$1&amp;A25,STEP②【抽出】!$B$3:$O$602,12,FALSE)</f>
        <v>北見北斗高</v>
      </c>
      <c r="R25" s="55"/>
      <c r="S25" s="55"/>
      <c r="T25" s="10">
        <f>VLOOKUP($N$1&amp;$S$1&amp;A25,STEP②【抽出】!$B$3:$O$602,13,FALSE)</f>
        <v>1</v>
      </c>
      <c r="U25" s="8">
        <f>VLOOKUP($N$1&amp;$S$1&amp;A25,STEP②【抽出】!$B$3:$O$602,14,FALSE)</f>
        <v>0</v>
      </c>
      <c r="V25" s="28"/>
      <c r="AA25" s="9"/>
    </row>
    <row r="26" spans="1:27" ht="15.75" customHeight="1" x14ac:dyDescent="0.15">
      <c r="A26" s="33">
        <v>23</v>
      </c>
      <c r="B26" s="55" t="str">
        <f>VLOOKUP($N$1&amp;$S$1&amp;A26,STEP②【抽出】!$B$3:$O$602,6,FALSE)</f>
        <v>記録会第２戦</v>
      </c>
      <c r="C26" s="55"/>
      <c r="D26" s="55"/>
      <c r="E26" s="56" t="str">
        <f>VLOOKUP($N$1&amp;$S$1&amp;A26,STEP②【抽出】!$B$3:$O$602,7,FALSE)</f>
        <v>網走</v>
      </c>
      <c r="F26" s="56"/>
      <c r="G26" s="53">
        <f>VLOOKUP($N$1&amp;$S$1&amp;A26,STEP②【抽出】!$B$3:$O$602,8,FALSE)</f>
        <v>44399</v>
      </c>
      <c r="H26" s="54"/>
      <c r="I26" s="56" t="str">
        <f>VLOOKUP($N$1&amp;$S$1&amp;A26,STEP②【抽出】!$B$3:$O$602,9,FALSE)</f>
        <v>須藤晴人</v>
      </c>
      <c r="J26" s="56"/>
      <c r="K26" s="56"/>
      <c r="L26" s="56"/>
      <c r="M26" s="57">
        <f>VLOOKUP($N$1&amp;$S$1&amp;A26,STEP②【抽出】!$B$3:$O$602,10,FALSE)</f>
        <v>3027</v>
      </c>
      <c r="N26" s="57"/>
      <c r="O26" s="57"/>
      <c r="P26" s="34" t="str">
        <f>VLOOKUP($N$1&amp;$S$1&amp;A26,STEP②【抽出】!$B$3:$O$602,11,FALSE)</f>
        <v>決</v>
      </c>
      <c r="Q26" s="55" t="str">
        <f>VLOOKUP($N$1&amp;$S$1&amp;A26,STEP②【抽出】!$B$3:$O$602,12,FALSE)</f>
        <v>北見北斗高</v>
      </c>
      <c r="R26" s="55"/>
      <c r="S26" s="55"/>
      <c r="T26" s="10">
        <f>VLOOKUP($N$1&amp;$S$1&amp;A26,STEP②【抽出】!$B$3:$O$602,13,FALSE)</f>
        <v>1</v>
      </c>
      <c r="U26" s="8">
        <f>VLOOKUP($N$1&amp;$S$1&amp;A26,STEP②【抽出】!$B$3:$O$602,14,FALSE)</f>
        <v>0</v>
      </c>
      <c r="V26" s="28"/>
      <c r="AA26" s="9"/>
    </row>
    <row r="27" spans="1:27" ht="15.75" customHeight="1" x14ac:dyDescent="0.15">
      <c r="A27" s="33">
        <v>24</v>
      </c>
      <c r="B27" s="55" t="str">
        <f>VLOOKUP($N$1&amp;$S$1&amp;A27,STEP②【抽出】!$B$3:$O$602,6,FALSE)</f>
        <v>高体連ｵﾎｰﾂｸ支部</v>
      </c>
      <c r="C27" s="55"/>
      <c r="D27" s="55"/>
      <c r="E27" s="56" t="str">
        <f>VLOOKUP($N$1&amp;$S$1&amp;A27,STEP②【抽出】!$B$3:$O$602,7,FALSE)</f>
        <v>北見</v>
      </c>
      <c r="F27" s="56"/>
      <c r="G27" s="53">
        <f>VLOOKUP($N$1&amp;$S$1&amp;A27,STEP②【抽出】!$B$3:$O$602,8,FALSE)</f>
        <v>44336</v>
      </c>
      <c r="H27" s="54"/>
      <c r="I27" s="56" t="str">
        <f>VLOOKUP($N$1&amp;$S$1&amp;A27,STEP②【抽出】!$B$3:$O$602,9,FALSE)</f>
        <v>中村神騎</v>
      </c>
      <c r="J27" s="56"/>
      <c r="K27" s="56"/>
      <c r="L27" s="56"/>
      <c r="M27" s="57">
        <f>VLOOKUP($N$1&amp;$S$1&amp;A27,STEP②【抽出】!$B$3:$O$602,10,FALSE)</f>
        <v>2979</v>
      </c>
      <c r="N27" s="57"/>
      <c r="O27" s="57"/>
      <c r="P27" s="34" t="str">
        <f>VLOOKUP($N$1&amp;$S$1&amp;A27,STEP②【抽出】!$B$3:$O$602,11,FALSE)</f>
        <v>決</v>
      </c>
      <c r="Q27" s="55" t="str">
        <f>VLOOKUP($N$1&amp;$S$1&amp;A27,STEP②【抽出】!$B$3:$O$602,12,FALSE)</f>
        <v>日体大附属高</v>
      </c>
      <c r="R27" s="55"/>
      <c r="S27" s="55"/>
      <c r="T27" s="10">
        <f>VLOOKUP($N$1&amp;$S$1&amp;A27,STEP②【抽出】!$B$3:$O$602,13,FALSE)</f>
        <v>1</v>
      </c>
      <c r="U27" s="8">
        <f>VLOOKUP($N$1&amp;$S$1&amp;A27,STEP②【抽出】!$B$3:$O$602,14,FALSE)</f>
        <v>0</v>
      </c>
      <c r="V27" s="28"/>
      <c r="AA27" s="9"/>
    </row>
    <row r="28" spans="1:27" ht="15.75" customHeight="1" x14ac:dyDescent="0.15">
      <c r="A28" s="33">
        <v>25</v>
      </c>
      <c r="B28" s="55" t="str">
        <f>VLOOKUP($N$1&amp;$S$1&amp;A28,STEP②【抽出】!$B$3:$O$602,6,FALSE)</f>
        <v>選手権</v>
      </c>
      <c r="C28" s="55"/>
      <c r="D28" s="55"/>
      <c r="E28" s="56" t="str">
        <f>VLOOKUP($N$1&amp;$S$1&amp;A28,STEP②【抽出】!$B$3:$O$602,7,FALSE)</f>
        <v>北見</v>
      </c>
      <c r="F28" s="56"/>
      <c r="G28" s="53">
        <f>VLOOKUP($N$1&amp;$S$1&amp;A28,STEP②【抽出】!$B$3:$O$602,8,FALSE)</f>
        <v>44324</v>
      </c>
      <c r="H28" s="54"/>
      <c r="I28" s="56" t="str">
        <f>VLOOKUP($N$1&amp;$S$1&amp;A28,STEP②【抽出】!$B$3:$O$602,9,FALSE)</f>
        <v>金田魁斗</v>
      </c>
      <c r="J28" s="56"/>
      <c r="K28" s="56"/>
      <c r="L28" s="56"/>
      <c r="M28" s="57">
        <f>VLOOKUP($N$1&amp;$S$1&amp;A28,STEP②【抽出】!$B$3:$O$602,10,FALSE)</f>
        <v>2927</v>
      </c>
      <c r="N28" s="57"/>
      <c r="O28" s="57"/>
      <c r="P28" s="34" t="str">
        <f>VLOOKUP($N$1&amp;$S$1&amp;A28,STEP②【抽出】!$B$3:$O$602,11,FALSE)</f>
        <v>決</v>
      </c>
      <c r="Q28" s="55" t="str">
        <f>VLOOKUP($N$1&amp;$S$1&amp;A28,STEP②【抽出】!$B$3:$O$602,12,FALSE)</f>
        <v>北見柏陽高</v>
      </c>
      <c r="R28" s="55"/>
      <c r="S28" s="55"/>
      <c r="T28" s="10">
        <f>VLOOKUP($N$1&amp;$S$1&amp;A28,STEP②【抽出】!$B$3:$O$602,13,FALSE)</f>
        <v>2</v>
      </c>
      <c r="U28" s="8">
        <f>VLOOKUP($N$1&amp;$S$1&amp;A28,STEP②【抽出】!$B$3:$O$602,14,FALSE)</f>
        <v>0</v>
      </c>
      <c r="V28" s="28"/>
      <c r="AA28" s="9"/>
    </row>
    <row r="29" spans="1:27" ht="15.75" customHeight="1" x14ac:dyDescent="0.15">
      <c r="A29" s="33">
        <v>26</v>
      </c>
      <c r="B29" s="55" t="str">
        <f>VLOOKUP($N$1&amp;$S$1&amp;A29,STEP②【抽出】!$B$3:$O$602,6,FALSE)</f>
        <v>高体連ｵﾎｰﾂｸ支部</v>
      </c>
      <c r="C29" s="55"/>
      <c r="D29" s="55"/>
      <c r="E29" s="56" t="str">
        <f>VLOOKUP($N$1&amp;$S$1&amp;A29,STEP②【抽出】!$B$3:$O$602,7,FALSE)</f>
        <v>網走</v>
      </c>
      <c r="F29" s="56"/>
      <c r="G29" s="53">
        <f>VLOOKUP($N$1&amp;$S$1&amp;A29,STEP②【抽出】!$B$3:$O$602,8,FALSE)</f>
        <v>44428</v>
      </c>
      <c r="H29" s="54"/>
      <c r="I29" s="56" t="str">
        <f>VLOOKUP($N$1&amp;$S$1&amp;A29,STEP②【抽出】!$B$3:$O$602,9,FALSE)</f>
        <v>髙橋聖哉</v>
      </c>
      <c r="J29" s="56"/>
      <c r="K29" s="56"/>
      <c r="L29" s="56"/>
      <c r="M29" s="57">
        <f>VLOOKUP($N$1&amp;$S$1&amp;A29,STEP②【抽出】!$B$3:$O$602,10,FALSE)</f>
        <v>2787</v>
      </c>
      <c r="N29" s="57"/>
      <c r="O29" s="57"/>
      <c r="P29" s="34" t="str">
        <f>VLOOKUP($N$1&amp;$S$1&amp;A29,STEP②【抽出】!$B$3:$O$602,11,FALSE)</f>
        <v>決</v>
      </c>
      <c r="Q29" s="55" t="str">
        <f>VLOOKUP($N$1&amp;$S$1&amp;A29,STEP②【抽出】!$B$3:$O$602,12,FALSE)</f>
        <v>興部高</v>
      </c>
      <c r="R29" s="55"/>
      <c r="S29" s="55"/>
      <c r="T29" s="10">
        <f>VLOOKUP($N$1&amp;$S$1&amp;A29,STEP②【抽出】!$B$3:$O$602,13,FALSE)</f>
        <v>1</v>
      </c>
      <c r="U29" s="8">
        <f>VLOOKUP($N$1&amp;$S$1&amp;A29,STEP②【抽出】!$B$3:$O$602,14,FALSE)</f>
        <v>0</v>
      </c>
      <c r="V29" s="28"/>
      <c r="AA29" s="9"/>
    </row>
    <row r="30" spans="1:27" ht="15.75" customHeight="1" x14ac:dyDescent="0.15">
      <c r="A30" s="33">
        <v>27</v>
      </c>
      <c r="B30" s="55" t="str">
        <f>VLOOKUP($N$1&amp;$S$1&amp;A30,STEP②【抽出】!$B$3:$O$602,6,FALSE)</f>
        <v>記録会第３戦</v>
      </c>
      <c r="C30" s="55"/>
      <c r="D30" s="55"/>
      <c r="E30" s="56" t="str">
        <f>VLOOKUP($N$1&amp;$S$1&amp;A30,STEP②【抽出】!$B$3:$O$602,7,FALSE)</f>
        <v>北見</v>
      </c>
      <c r="F30" s="56"/>
      <c r="G30" s="53">
        <f>VLOOKUP($N$1&amp;$S$1&amp;A30,STEP②【抽出】!$B$3:$O$602,8,FALSE)</f>
        <v>44417</v>
      </c>
      <c r="H30" s="54"/>
      <c r="I30" s="56" t="str">
        <f>VLOOKUP($N$1&amp;$S$1&amp;A30,STEP②【抽出】!$B$3:$O$602,9,FALSE)</f>
        <v>渡邊桂斗</v>
      </c>
      <c r="J30" s="56"/>
      <c r="K30" s="56"/>
      <c r="L30" s="56"/>
      <c r="M30" s="57">
        <f>VLOOKUP($N$1&amp;$S$1&amp;A30,STEP②【抽出】!$B$3:$O$602,10,FALSE)</f>
        <v>2633</v>
      </c>
      <c r="N30" s="57"/>
      <c r="O30" s="57"/>
      <c r="P30" s="34" t="str">
        <f>VLOOKUP($N$1&amp;$S$1&amp;A30,STEP②【抽出】!$B$3:$O$602,11,FALSE)</f>
        <v>決</v>
      </c>
      <c r="Q30" s="55" t="str">
        <f>VLOOKUP($N$1&amp;$S$1&amp;A30,STEP②【抽出】!$B$3:$O$602,12,FALSE)</f>
        <v>紋別高</v>
      </c>
      <c r="R30" s="55"/>
      <c r="S30" s="55"/>
      <c r="T30" s="10">
        <f>VLOOKUP($N$1&amp;$S$1&amp;A30,STEP②【抽出】!$B$3:$O$602,13,FALSE)</f>
        <v>1</v>
      </c>
      <c r="U30" s="8">
        <f>VLOOKUP($N$1&amp;$S$1&amp;A30,STEP②【抽出】!$B$3:$O$602,14,FALSE)</f>
        <v>0</v>
      </c>
      <c r="V30" s="28"/>
      <c r="AA30" s="9"/>
    </row>
    <row r="31" spans="1:27" ht="15.75" customHeight="1" x14ac:dyDescent="0.15">
      <c r="A31" s="33">
        <v>28</v>
      </c>
      <c r="B31" s="55" t="str">
        <f>VLOOKUP($N$1&amp;$S$1&amp;A31,STEP②【抽出】!$B$3:$O$602,6,FALSE)</f>
        <v>記録会第２戦</v>
      </c>
      <c r="C31" s="55"/>
      <c r="D31" s="55"/>
      <c r="E31" s="56" t="str">
        <f>VLOOKUP($N$1&amp;$S$1&amp;A31,STEP②【抽出】!$B$3:$O$602,7,FALSE)</f>
        <v>網走</v>
      </c>
      <c r="F31" s="56"/>
      <c r="G31" s="53">
        <f>VLOOKUP($N$1&amp;$S$1&amp;A31,STEP②【抽出】!$B$3:$O$602,8,FALSE)</f>
        <v>44399</v>
      </c>
      <c r="H31" s="54"/>
      <c r="I31" s="56" t="str">
        <f>VLOOKUP($N$1&amp;$S$1&amp;A31,STEP②【抽出】!$B$3:$O$602,9,FALSE)</f>
        <v>楯身成龍</v>
      </c>
      <c r="J31" s="56"/>
      <c r="K31" s="56"/>
      <c r="L31" s="56"/>
      <c r="M31" s="57">
        <f>VLOOKUP($N$1&amp;$S$1&amp;A31,STEP②【抽出】!$B$3:$O$602,10,FALSE)</f>
        <v>2503</v>
      </c>
      <c r="N31" s="57"/>
      <c r="O31" s="57"/>
      <c r="P31" s="34" t="str">
        <f>VLOOKUP($N$1&amp;$S$1&amp;A31,STEP②【抽出】!$B$3:$O$602,11,FALSE)</f>
        <v>決</v>
      </c>
      <c r="Q31" s="55" t="str">
        <f>VLOOKUP($N$1&amp;$S$1&amp;A31,STEP②【抽出】!$B$3:$O$602,12,FALSE)</f>
        <v>北見工業高</v>
      </c>
      <c r="R31" s="55"/>
      <c r="S31" s="55"/>
      <c r="T31" s="10">
        <f>VLOOKUP($N$1&amp;$S$1&amp;A31,STEP②【抽出】!$B$3:$O$602,13,FALSE)</f>
        <v>2</v>
      </c>
      <c r="U31" s="8">
        <f>VLOOKUP($N$1&amp;$S$1&amp;A31,STEP②【抽出】!$B$3:$O$602,14,FALSE)</f>
        <v>0</v>
      </c>
      <c r="V31" s="28"/>
      <c r="AA31" s="9"/>
    </row>
    <row r="32" spans="1:27" ht="15.75" customHeight="1" x14ac:dyDescent="0.15">
      <c r="A32" s="33">
        <v>29</v>
      </c>
      <c r="B32" s="55" t="str">
        <f>VLOOKUP($N$1&amp;$S$1&amp;A32,STEP②【抽出】!$B$3:$O$602,6,FALSE)</f>
        <v>選手権</v>
      </c>
      <c r="C32" s="55"/>
      <c r="D32" s="55"/>
      <c r="E32" s="56" t="str">
        <f>VLOOKUP($N$1&amp;$S$1&amp;A32,STEP②【抽出】!$B$3:$O$602,7,FALSE)</f>
        <v>北見</v>
      </c>
      <c r="F32" s="56"/>
      <c r="G32" s="53">
        <f>VLOOKUP($N$1&amp;$S$1&amp;A32,STEP②【抽出】!$B$3:$O$602,8,FALSE)</f>
        <v>44324</v>
      </c>
      <c r="H32" s="54"/>
      <c r="I32" s="56" t="str">
        <f>VLOOKUP($N$1&amp;$S$1&amp;A32,STEP②【抽出】!$B$3:$O$602,9,FALSE)</f>
        <v>工藤成能</v>
      </c>
      <c r="J32" s="56"/>
      <c r="K32" s="56"/>
      <c r="L32" s="56"/>
      <c r="M32" s="57">
        <f>VLOOKUP($N$1&amp;$S$1&amp;A32,STEP②【抽出】!$B$3:$O$602,10,FALSE)</f>
        <v>2465</v>
      </c>
      <c r="N32" s="57"/>
      <c r="O32" s="57"/>
      <c r="P32" s="34" t="str">
        <f>VLOOKUP($N$1&amp;$S$1&amp;A32,STEP②【抽出】!$B$3:$O$602,11,FALSE)</f>
        <v>決</v>
      </c>
      <c r="Q32" s="55" t="str">
        <f>VLOOKUP($N$1&amp;$S$1&amp;A32,STEP②【抽出】!$B$3:$O$602,12,FALSE)</f>
        <v>遠軽高</v>
      </c>
      <c r="R32" s="55"/>
      <c r="S32" s="55"/>
      <c r="T32" s="10">
        <f>VLOOKUP($N$1&amp;$S$1&amp;A32,STEP②【抽出】!$B$3:$O$602,13,FALSE)</f>
        <v>1</v>
      </c>
      <c r="U32" s="8">
        <f>VLOOKUP($N$1&amp;$S$1&amp;A32,STEP②【抽出】!$B$3:$O$602,14,FALSE)</f>
        <v>0</v>
      </c>
      <c r="V32" s="28"/>
      <c r="AA32" s="9"/>
    </row>
    <row r="33" spans="1:27" ht="15.75" customHeight="1" x14ac:dyDescent="0.15">
      <c r="A33" s="33">
        <v>30</v>
      </c>
      <c r="B33" s="55" t="str">
        <f>VLOOKUP($N$1&amp;$S$1&amp;A33,STEP②【抽出】!$B$3:$O$602,6,FALSE)</f>
        <v>記録会第３戦</v>
      </c>
      <c r="C33" s="55"/>
      <c r="D33" s="55"/>
      <c r="E33" s="56" t="str">
        <f>VLOOKUP($N$1&amp;$S$1&amp;A33,STEP②【抽出】!$B$3:$O$602,7,FALSE)</f>
        <v>北見</v>
      </c>
      <c r="F33" s="56"/>
      <c r="G33" s="53">
        <f>VLOOKUP($N$1&amp;$S$1&amp;A33,STEP②【抽出】!$B$3:$O$602,8,FALSE)</f>
        <v>44417</v>
      </c>
      <c r="H33" s="54"/>
      <c r="I33" s="56" t="str">
        <f>VLOOKUP($N$1&amp;$S$1&amp;A33,STEP②【抽出】!$B$3:$O$602,9,FALSE)</f>
        <v>片平はるの</v>
      </c>
      <c r="J33" s="56"/>
      <c r="K33" s="56"/>
      <c r="L33" s="56"/>
      <c r="M33" s="57">
        <f>VLOOKUP($N$1&amp;$S$1&amp;A33,STEP②【抽出】!$B$3:$O$602,10,FALSE)</f>
        <v>2394</v>
      </c>
      <c r="N33" s="57"/>
      <c r="O33" s="57"/>
      <c r="P33" s="34" t="str">
        <f>VLOOKUP($N$1&amp;$S$1&amp;A33,STEP②【抽出】!$B$3:$O$602,11,FALSE)</f>
        <v>決</v>
      </c>
      <c r="Q33" s="55" t="str">
        <f>VLOOKUP($N$1&amp;$S$1&amp;A33,STEP②【抽出】!$B$3:$O$602,12,FALSE)</f>
        <v>遠軽高</v>
      </c>
      <c r="R33" s="55"/>
      <c r="S33" s="55"/>
      <c r="T33" s="10">
        <f>VLOOKUP($N$1&amp;$S$1&amp;A33,STEP②【抽出】!$B$3:$O$602,13,FALSE)</f>
        <v>1</v>
      </c>
      <c r="U33" s="8">
        <f>VLOOKUP($N$1&amp;$S$1&amp;A33,STEP②【抽出】!$B$3:$O$602,14,FALSE)</f>
        <v>0</v>
      </c>
      <c r="V33" s="28"/>
      <c r="AA33" s="9"/>
    </row>
    <row r="34" spans="1:27" ht="15.75" customHeight="1" x14ac:dyDescent="0.15">
      <c r="A34" s="13">
        <v>31</v>
      </c>
      <c r="B34" s="55" t="str">
        <f>VLOOKUP($N$1&amp;$S$1&amp;A34,STEP②【抽出】!$B$3:$O$602,6,FALSE)</f>
        <v>秋季陸上</v>
      </c>
      <c r="C34" s="55"/>
      <c r="D34" s="55"/>
      <c r="E34" s="56" t="str">
        <f>VLOOKUP($N$1&amp;$S$1&amp;A34,STEP②【抽出】!$B$3:$O$602,7,FALSE)</f>
        <v>網走</v>
      </c>
      <c r="F34" s="56"/>
      <c r="G34" s="53">
        <f>VLOOKUP($N$1&amp;$S$1&amp;A34,STEP②【抽出】!$B$3:$O$602,8,FALSE)</f>
        <v>44478</v>
      </c>
      <c r="H34" s="54"/>
      <c r="I34" s="56" t="str">
        <f>VLOOKUP($N$1&amp;$S$1&amp;A34,STEP②【抽出】!$B$3:$O$602,9,FALSE)</f>
        <v>松本亮介</v>
      </c>
      <c r="J34" s="56"/>
      <c r="K34" s="56"/>
      <c r="L34" s="56"/>
      <c r="M34" s="57">
        <f>VLOOKUP($N$1&amp;$S$1&amp;A34,STEP②【抽出】!$B$3:$O$602,10,FALSE)</f>
        <v>2226</v>
      </c>
      <c r="N34" s="57"/>
      <c r="O34" s="57"/>
      <c r="P34" s="14" t="str">
        <f>VLOOKUP($N$1&amp;$S$1&amp;A34,STEP②【抽出】!$B$3:$O$602,11,FALSE)</f>
        <v>決</v>
      </c>
      <c r="Q34" s="55" t="str">
        <f>VLOOKUP($N$1&amp;$S$1&amp;A34,STEP②【抽出】!$B$3:$O$602,12,FALSE)</f>
        <v>北見緑陵高</v>
      </c>
      <c r="R34" s="55"/>
      <c r="S34" s="55"/>
      <c r="T34" s="10">
        <f>VLOOKUP($N$1&amp;$S$1&amp;A34,STEP②【抽出】!$B$3:$O$602,13,FALSE)</f>
        <v>1</v>
      </c>
      <c r="U34" s="8">
        <f>VLOOKUP($N$1&amp;$S$1&amp;A34,STEP②【抽出】!$B$3:$O$602,14,FALSE)</f>
        <v>0</v>
      </c>
      <c r="V34" s="28"/>
      <c r="AA34" s="9"/>
    </row>
    <row r="35" spans="1:27" ht="15.75" customHeight="1" x14ac:dyDescent="0.15">
      <c r="A35" s="13">
        <v>32</v>
      </c>
      <c r="B35" s="55" t="str">
        <f>VLOOKUP($N$1&amp;$S$1&amp;A35,STEP②【抽出】!$B$3:$O$602,6,FALSE)</f>
        <v>秋季陸上</v>
      </c>
      <c r="C35" s="55"/>
      <c r="D35" s="55"/>
      <c r="E35" s="56" t="str">
        <f>VLOOKUP($N$1&amp;$S$1&amp;A35,STEP②【抽出】!$B$3:$O$602,7,FALSE)</f>
        <v>網走</v>
      </c>
      <c r="F35" s="56"/>
      <c r="G35" s="53">
        <f>VLOOKUP($N$1&amp;$S$1&amp;A35,STEP②【抽出】!$B$3:$O$602,8,FALSE)</f>
        <v>44478</v>
      </c>
      <c r="H35" s="54"/>
      <c r="I35" s="56" t="str">
        <f>VLOOKUP($N$1&amp;$S$1&amp;A35,STEP②【抽出】!$B$3:$O$602,9,FALSE)</f>
        <v>土田廉</v>
      </c>
      <c r="J35" s="56"/>
      <c r="K35" s="56"/>
      <c r="L35" s="56"/>
      <c r="M35" s="57">
        <f>VLOOKUP($N$1&amp;$S$1&amp;A35,STEP②【抽出】!$B$3:$O$602,10,FALSE)</f>
        <v>2151</v>
      </c>
      <c r="N35" s="57"/>
      <c r="O35" s="57"/>
      <c r="P35" s="14" t="str">
        <f>VLOOKUP($N$1&amp;$S$1&amp;A35,STEP②【抽出】!$B$3:$O$602,11,FALSE)</f>
        <v>決</v>
      </c>
      <c r="Q35" s="55" t="str">
        <f>VLOOKUP($N$1&amp;$S$1&amp;A35,STEP②【抽出】!$B$3:$O$602,12,FALSE)</f>
        <v>遠軽高</v>
      </c>
      <c r="R35" s="55"/>
      <c r="S35" s="55"/>
      <c r="T35" s="10">
        <f>VLOOKUP($N$1&amp;$S$1&amp;A35,STEP②【抽出】!$B$3:$O$602,13,FALSE)</f>
        <v>2</v>
      </c>
      <c r="U35" s="8">
        <f>VLOOKUP($N$1&amp;$S$1&amp;A35,STEP②【抽出】!$B$3:$O$602,14,FALSE)</f>
        <v>0</v>
      </c>
      <c r="V35" s="28"/>
      <c r="AA35" s="9"/>
    </row>
    <row r="36" spans="1:27" ht="15.75" customHeight="1" x14ac:dyDescent="0.15">
      <c r="A36" s="13">
        <v>33</v>
      </c>
      <c r="B36" s="55" t="str">
        <f>VLOOKUP($N$1&amp;$S$1&amp;A36,STEP②【抽出】!$B$3:$O$602,6,FALSE)</f>
        <v>高体連ｵﾎｰﾂｸ支部</v>
      </c>
      <c r="C36" s="55"/>
      <c r="D36" s="55"/>
      <c r="E36" s="56" t="str">
        <f>VLOOKUP($N$1&amp;$S$1&amp;A36,STEP②【抽出】!$B$3:$O$602,7,FALSE)</f>
        <v>北見</v>
      </c>
      <c r="F36" s="56"/>
      <c r="G36" s="53">
        <f>VLOOKUP($N$1&amp;$S$1&amp;A36,STEP②【抽出】!$B$3:$O$602,8,FALSE)</f>
        <v>44336</v>
      </c>
      <c r="H36" s="54"/>
      <c r="I36" s="56" t="str">
        <f>VLOOKUP($N$1&amp;$S$1&amp;A36,STEP②【抽出】!$B$3:$O$602,9,FALSE)</f>
        <v>蛭子井翔</v>
      </c>
      <c r="J36" s="56"/>
      <c r="K36" s="56"/>
      <c r="L36" s="56"/>
      <c r="M36" s="57">
        <f>VLOOKUP($N$1&amp;$S$1&amp;A36,STEP②【抽出】!$B$3:$O$602,10,FALSE)</f>
        <v>2092</v>
      </c>
      <c r="N36" s="57"/>
      <c r="O36" s="57"/>
      <c r="P36" s="14" t="str">
        <f>VLOOKUP($N$1&amp;$S$1&amp;A36,STEP②【抽出】!$B$3:$O$602,11,FALSE)</f>
        <v>決</v>
      </c>
      <c r="Q36" s="55" t="str">
        <f>VLOOKUP($N$1&amp;$S$1&amp;A36,STEP②【抽出】!$B$3:$O$602,12,FALSE)</f>
        <v>紋別高</v>
      </c>
      <c r="R36" s="55"/>
      <c r="S36" s="55"/>
      <c r="T36" s="10">
        <f>VLOOKUP($N$1&amp;$S$1&amp;A36,STEP②【抽出】!$B$3:$O$602,13,FALSE)</f>
        <v>2</v>
      </c>
      <c r="U36" s="8">
        <f>VLOOKUP($N$1&amp;$S$1&amp;A36,STEP②【抽出】!$B$3:$O$602,14,FALSE)</f>
        <v>0</v>
      </c>
      <c r="V36" s="28"/>
      <c r="AA36" s="9"/>
    </row>
    <row r="37" spans="1:27" ht="15.75" customHeight="1" x14ac:dyDescent="0.15">
      <c r="A37" s="13">
        <v>34</v>
      </c>
      <c r="B37" s="55" t="str">
        <f>VLOOKUP($N$1&amp;$S$1&amp;A37,STEP②【抽出】!$B$3:$O$602,6,FALSE)</f>
        <v>高体連ｵﾎｰﾂｸ支部</v>
      </c>
      <c r="C37" s="55"/>
      <c r="D37" s="55"/>
      <c r="E37" s="56" t="str">
        <f>VLOOKUP($N$1&amp;$S$1&amp;A37,STEP②【抽出】!$B$3:$O$602,7,FALSE)</f>
        <v>網走</v>
      </c>
      <c r="F37" s="56"/>
      <c r="G37" s="53">
        <f>VLOOKUP($N$1&amp;$S$1&amp;A37,STEP②【抽出】!$B$3:$O$602,8,FALSE)</f>
        <v>44428</v>
      </c>
      <c r="H37" s="54"/>
      <c r="I37" s="56" t="str">
        <f>VLOOKUP($N$1&amp;$S$1&amp;A37,STEP②【抽出】!$B$3:$O$602,9,FALSE)</f>
        <v>上伊澤渉</v>
      </c>
      <c r="J37" s="56"/>
      <c r="K37" s="56"/>
      <c r="L37" s="56"/>
      <c r="M37" s="57">
        <f>VLOOKUP($N$1&amp;$S$1&amp;A37,STEP②【抽出】!$B$3:$O$602,10,FALSE)</f>
        <v>2043</v>
      </c>
      <c r="N37" s="57"/>
      <c r="O37" s="57"/>
      <c r="P37" s="14" t="str">
        <f>VLOOKUP($N$1&amp;$S$1&amp;A37,STEP②【抽出】!$B$3:$O$602,11,FALSE)</f>
        <v>決</v>
      </c>
      <c r="Q37" s="55" t="str">
        <f>VLOOKUP($N$1&amp;$S$1&amp;A37,STEP②【抽出】!$B$3:$O$602,12,FALSE)</f>
        <v>北見緑陵高</v>
      </c>
      <c r="R37" s="55"/>
      <c r="S37" s="55"/>
      <c r="T37" s="10">
        <f>VLOOKUP($N$1&amp;$S$1&amp;A37,STEP②【抽出】!$B$3:$O$602,13,FALSE)</f>
        <v>1</v>
      </c>
      <c r="U37" s="8">
        <f>VLOOKUP($N$1&amp;$S$1&amp;A37,STEP②【抽出】!$B$3:$O$602,14,FALSE)</f>
        <v>0</v>
      </c>
      <c r="V37" s="28"/>
      <c r="AA37" s="9"/>
    </row>
    <row r="38" spans="1:27" ht="15.75" customHeight="1" x14ac:dyDescent="0.15">
      <c r="A38" s="13">
        <v>35</v>
      </c>
      <c r="B38" s="55" t="str">
        <f>VLOOKUP($N$1&amp;$S$1&amp;A38,STEP②【抽出】!$B$3:$O$602,6,FALSE)</f>
        <v>高体連ｵﾎｰﾂｸ支部</v>
      </c>
      <c r="C38" s="55"/>
      <c r="D38" s="55"/>
      <c r="E38" s="56" t="str">
        <f>VLOOKUP($N$1&amp;$S$1&amp;A38,STEP②【抽出】!$B$3:$O$602,7,FALSE)</f>
        <v>網走</v>
      </c>
      <c r="F38" s="56"/>
      <c r="G38" s="53">
        <f>VLOOKUP($N$1&amp;$S$1&amp;A38,STEP②【抽出】!$B$3:$O$602,8,FALSE)</f>
        <v>44428</v>
      </c>
      <c r="H38" s="54"/>
      <c r="I38" s="56" t="str">
        <f>VLOOKUP($N$1&amp;$S$1&amp;A38,STEP②【抽出】!$B$3:$O$602,9,FALSE)</f>
        <v>鎌田悠平</v>
      </c>
      <c r="J38" s="56"/>
      <c r="K38" s="56"/>
      <c r="L38" s="56"/>
      <c r="M38" s="57">
        <f>VLOOKUP($N$1&amp;$S$1&amp;A38,STEP②【抽出】!$B$3:$O$602,10,FALSE)</f>
        <v>2022</v>
      </c>
      <c r="N38" s="57"/>
      <c r="O38" s="57"/>
      <c r="P38" s="14" t="str">
        <f>VLOOKUP($N$1&amp;$S$1&amp;A38,STEP②【抽出】!$B$3:$O$602,11,FALSE)</f>
        <v>決</v>
      </c>
      <c r="Q38" s="55" t="str">
        <f>VLOOKUP($N$1&amp;$S$1&amp;A38,STEP②【抽出】!$B$3:$O$602,12,FALSE)</f>
        <v>北見柏陽高</v>
      </c>
      <c r="R38" s="55"/>
      <c r="S38" s="55"/>
      <c r="T38" s="10">
        <f>VLOOKUP($N$1&amp;$S$1&amp;A38,STEP②【抽出】!$B$3:$O$602,13,FALSE)</f>
        <v>1</v>
      </c>
      <c r="U38" s="8">
        <f>VLOOKUP($N$1&amp;$S$1&amp;A38,STEP②【抽出】!$B$3:$O$602,14,FALSE)</f>
        <v>0</v>
      </c>
      <c r="V38" s="28"/>
      <c r="AA38" s="9"/>
    </row>
    <row r="39" spans="1:27" ht="15.75" customHeight="1" x14ac:dyDescent="0.15">
      <c r="A39" s="13">
        <v>36</v>
      </c>
      <c r="B39" s="55" t="str">
        <f>VLOOKUP($N$1&amp;$S$1&amp;A39,STEP②【抽出】!$B$3:$O$602,6,FALSE)</f>
        <v>高体連ｵﾎｰﾂｸ支部</v>
      </c>
      <c r="C39" s="55"/>
      <c r="D39" s="55"/>
      <c r="E39" s="56" t="str">
        <f>VLOOKUP($N$1&amp;$S$1&amp;A39,STEP②【抽出】!$B$3:$O$602,7,FALSE)</f>
        <v>北見</v>
      </c>
      <c r="F39" s="56"/>
      <c r="G39" s="53">
        <f>VLOOKUP($N$1&amp;$S$1&amp;A39,STEP②【抽出】!$B$3:$O$602,8,FALSE)</f>
        <v>44336</v>
      </c>
      <c r="H39" s="54"/>
      <c r="I39" s="56" t="str">
        <f>VLOOKUP($N$1&amp;$S$1&amp;A39,STEP②【抽出】!$B$3:$O$602,9,FALSE)</f>
        <v>木曽琉世</v>
      </c>
      <c r="J39" s="56"/>
      <c r="K39" s="56"/>
      <c r="L39" s="56"/>
      <c r="M39" s="57">
        <f>VLOOKUP($N$1&amp;$S$1&amp;A39,STEP②【抽出】!$B$3:$O$602,10,FALSE)</f>
        <v>1653</v>
      </c>
      <c r="N39" s="57"/>
      <c r="O39" s="57"/>
      <c r="P39" s="14" t="str">
        <f>VLOOKUP($N$1&amp;$S$1&amp;A39,STEP②【抽出】!$B$3:$O$602,11,FALSE)</f>
        <v>決</v>
      </c>
      <c r="Q39" s="55" t="str">
        <f>VLOOKUP($N$1&amp;$S$1&amp;A39,STEP②【抽出】!$B$3:$O$602,12,FALSE)</f>
        <v>北見工業高</v>
      </c>
      <c r="R39" s="55"/>
      <c r="S39" s="55"/>
      <c r="T39" s="10">
        <f>VLOOKUP($N$1&amp;$S$1&amp;A39,STEP②【抽出】!$B$3:$O$602,13,FALSE)</f>
        <v>1</v>
      </c>
      <c r="U39" s="8">
        <f>VLOOKUP($N$1&amp;$S$1&amp;A39,STEP②【抽出】!$B$3:$O$602,14,FALSE)</f>
        <v>0</v>
      </c>
      <c r="V39" s="28"/>
      <c r="AA39" s="9"/>
    </row>
    <row r="40" spans="1:27" ht="15.75" customHeight="1" x14ac:dyDescent="0.15">
      <c r="A40" s="13">
        <v>37</v>
      </c>
      <c r="B40" s="55" t="e">
        <f>VLOOKUP($N$1&amp;$S$1&amp;A40,STEP②【抽出】!$B$3:$O$602,6,FALSE)</f>
        <v>#N/A</v>
      </c>
      <c r="C40" s="55"/>
      <c r="D40" s="55"/>
      <c r="E40" s="56" t="e">
        <f>VLOOKUP($N$1&amp;$S$1&amp;A40,STEP②【抽出】!$B$3:$O$602,7,FALSE)</f>
        <v>#N/A</v>
      </c>
      <c r="F40" s="56"/>
      <c r="G40" s="53" t="e">
        <f>VLOOKUP($N$1&amp;$S$1&amp;A40,STEP②【抽出】!$B$3:$O$602,8,FALSE)</f>
        <v>#N/A</v>
      </c>
      <c r="H40" s="54"/>
      <c r="I40" s="56" t="e">
        <f>VLOOKUP($N$1&amp;$S$1&amp;A40,STEP②【抽出】!$B$3:$O$602,9,FALSE)</f>
        <v>#N/A</v>
      </c>
      <c r="J40" s="56"/>
      <c r="K40" s="56"/>
      <c r="L40" s="56"/>
      <c r="M40" s="57" t="e">
        <f>VLOOKUP($N$1&amp;$S$1&amp;A40,STEP②【抽出】!$B$3:$O$602,10,FALSE)</f>
        <v>#N/A</v>
      </c>
      <c r="N40" s="57"/>
      <c r="O40" s="57"/>
      <c r="P40" s="14" t="e">
        <f>VLOOKUP($N$1&amp;$S$1&amp;A40,STEP②【抽出】!$B$3:$O$602,11,FALSE)</f>
        <v>#N/A</v>
      </c>
      <c r="Q40" s="55" t="e">
        <f>VLOOKUP($N$1&amp;$S$1&amp;A40,STEP②【抽出】!$B$3:$O$602,12,FALSE)</f>
        <v>#N/A</v>
      </c>
      <c r="R40" s="55"/>
      <c r="S40" s="55"/>
      <c r="T40" s="10" t="e">
        <f>VLOOKUP($N$1&amp;$S$1&amp;A40,STEP②【抽出】!$B$3:$O$602,13,FALSE)</f>
        <v>#N/A</v>
      </c>
      <c r="U40" s="8" t="e">
        <f>VLOOKUP($N$1&amp;$S$1&amp;A40,STEP②【抽出】!$B$3:$O$602,14,FALSE)</f>
        <v>#N/A</v>
      </c>
      <c r="V40" s="28"/>
      <c r="AA40" s="9"/>
    </row>
    <row r="41" spans="1:27" ht="15.75" customHeight="1" x14ac:dyDescent="0.15">
      <c r="A41" s="13">
        <v>38</v>
      </c>
      <c r="B41" s="55" t="e">
        <f>VLOOKUP($N$1&amp;$S$1&amp;A41,STEP②【抽出】!$B$3:$O$602,6,FALSE)</f>
        <v>#N/A</v>
      </c>
      <c r="C41" s="55"/>
      <c r="D41" s="55"/>
      <c r="E41" s="56" t="e">
        <f>VLOOKUP($N$1&amp;$S$1&amp;A41,STEP②【抽出】!$B$3:$O$602,7,FALSE)</f>
        <v>#N/A</v>
      </c>
      <c r="F41" s="56"/>
      <c r="G41" s="53" t="e">
        <f>VLOOKUP($N$1&amp;$S$1&amp;A41,STEP②【抽出】!$B$3:$O$602,8,FALSE)</f>
        <v>#N/A</v>
      </c>
      <c r="H41" s="54"/>
      <c r="I41" s="56" t="e">
        <f>VLOOKUP($N$1&amp;$S$1&amp;A41,STEP②【抽出】!$B$3:$O$602,9,FALSE)</f>
        <v>#N/A</v>
      </c>
      <c r="J41" s="56"/>
      <c r="K41" s="56"/>
      <c r="L41" s="56"/>
      <c r="M41" s="57" t="e">
        <f>VLOOKUP($N$1&amp;$S$1&amp;A41,STEP②【抽出】!$B$3:$O$602,10,FALSE)</f>
        <v>#N/A</v>
      </c>
      <c r="N41" s="57"/>
      <c r="O41" s="57"/>
      <c r="P41" s="14" t="e">
        <f>VLOOKUP($N$1&amp;$S$1&amp;A41,STEP②【抽出】!$B$3:$O$602,11,FALSE)</f>
        <v>#N/A</v>
      </c>
      <c r="Q41" s="55" t="e">
        <f>VLOOKUP($N$1&amp;$S$1&amp;A41,STEP②【抽出】!$B$3:$O$602,12,FALSE)</f>
        <v>#N/A</v>
      </c>
      <c r="R41" s="55"/>
      <c r="S41" s="55"/>
      <c r="T41" s="10" t="e">
        <f>VLOOKUP($N$1&amp;$S$1&amp;A41,STEP②【抽出】!$B$3:$O$602,13,FALSE)</f>
        <v>#N/A</v>
      </c>
      <c r="U41" s="8" t="e">
        <f>VLOOKUP($N$1&amp;$S$1&amp;A41,STEP②【抽出】!$B$3:$O$602,14,FALSE)</f>
        <v>#N/A</v>
      </c>
      <c r="V41" s="28"/>
      <c r="AA41" s="9"/>
    </row>
    <row r="42" spans="1:27" ht="15.75" customHeight="1" x14ac:dyDescent="0.15">
      <c r="A42" s="13">
        <v>39</v>
      </c>
      <c r="B42" s="55" t="e">
        <f>VLOOKUP($N$1&amp;$S$1&amp;A42,STEP②【抽出】!$B$3:$O$602,6,FALSE)</f>
        <v>#N/A</v>
      </c>
      <c r="C42" s="55"/>
      <c r="D42" s="55"/>
      <c r="E42" s="56" t="e">
        <f>VLOOKUP($N$1&amp;$S$1&amp;A42,STEP②【抽出】!$B$3:$O$602,7,FALSE)</f>
        <v>#N/A</v>
      </c>
      <c r="F42" s="56"/>
      <c r="G42" s="53" t="e">
        <f>VLOOKUP($N$1&amp;$S$1&amp;A42,STEP②【抽出】!$B$3:$O$602,8,FALSE)</f>
        <v>#N/A</v>
      </c>
      <c r="H42" s="54"/>
      <c r="I42" s="56" t="e">
        <f>VLOOKUP($N$1&amp;$S$1&amp;A42,STEP②【抽出】!$B$3:$O$602,9,FALSE)</f>
        <v>#N/A</v>
      </c>
      <c r="J42" s="56"/>
      <c r="K42" s="56"/>
      <c r="L42" s="56"/>
      <c r="M42" s="57" t="e">
        <f>VLOOKUP($N$1&amp;$S$1&amp;A42,STEP②【抽出】!$B$3:$O$602,10,FALSE)</f>
        <v>#N/A</v>
      </c>
      <c r="N42" s="57"/>
      <c r="O42" s="57"/>
      <c r="P42" s="14" t="e">
        <f>VLOOKUP($N$1&amp;$S$1&amp;A42,STEP②【抽出】!$B$3:$O$602,11,FALSE)</f>
        <v>#N/A</v>
      </c>
      <c r="Q42" s="55" t="e">
        <f>VLOOKUP($N$1&amp;$S$1&amp;A42,STEP②【抽出】!$B$3:$O$602,12,FALSE)</f>
        <v>#N/A</v>
      </c>
      <c r="R42" s="55"/>
      <c r="S42" s="55"/>
      <c r="T42" s="10" t="e">
        <f>VLOOKUP($N$1&amp;$S$1&amp;A42,STEP②【抽出】!$B$3:$O$602,13,FALSE)</f>
        <v>#N/A</v>
      </c>
      <c r="U42" s="8" t="e">
        <f>VLOOKUP($N$1&amp;$S$1&amp;A42,STEP②【抽出】!$B$3:$O$602,14,FALSE)</f>
        <v>#N/A</v>
      </c>
      <c r="V42" s="28"/>
      <c r="AA42" s="9"/>
    </row>
    <row r="43" spans="1:27" ht="15.75" customHeight="1" x14ac:dyDescent="0.15">
      <c r="A43" s="13">
        <v>40</v>
      </c>
      <c r="B43" s="55" t="e">
        <f>VLOOKUP($N$1&amp;$S$1&amp;A43,STEP②【抽出】!$B$3:$O$602,6,FALSE)</f>
        <v>#N/A</v>
      </c>
      <c r="C43" s="55"/>
      <c r="D43" s="55"/>
      <c r="E43" s="56" t="e">
        <f>VLOOKUP($N$1&amp;$S$1&amp;A43,STEP②【抽出】!$B$3:$O$602,7,FALSE)</f>
        <v>#N/A</v>
      </c>
      <c r="F43" s="56"/>
      <c r="G43" s="53" t="e">
        <f>VLOOKUP($N$1&amp;$S$1&amp;A43,STEP②【抽出】!$B$3:$O$602,8,FALSE)</f>
        <v>#N/A</v>
      </c>
      <c r="H43" s="54"/>
      <c r="I43" s="56" t="e">
        <f>VLOOKUP($N$1&amp;$S$1&amp;A43,STEP②【抽出】!$B$3:$O$602,9,FALSE)</f>
        <v>#N/A</v>
      </c>
      <c r="J43" s="56"/>
      <c r="K43" s="56"/>
      <c r="L43" s="56"/>
      <c r="M43" s="57" t="e">
        <f>VLOOKUP($N$1&amp;$S$1&amp;A43,STEP②【抽出】!$B$3:$O$602,10,FALSE)</f>
        <v>#N/A</v>
      </c>
      <c r="N43" s="57"/>
      <c r="O43" s="57"/>
      <c r="P43" s="14" t="e">
        <f>VLOOKUP($N$1&amp;$S$1&amp;A43,STEP②【抽出】!$B$3:$O$602,11,FALSE)</f>
        <v>#N/A</v>
      </c>
      <c r="Q43" s="55" t="e">
        <f>VLOOKUP($N$1&amp;$S$1&amp;A43,STEP②【抽出】!$B$3:$O$602,12,FALSE)</f>
        <v>#N/A</v>
      </c>
      <c r="R43" s="55"/>
      <c r="S43" s="55"/>
      <c r="T43" s="10" t="e">
        <f>VLOOKUP($N$1&amp;$S$1&amp;A43,STEP②【抽出】!$B$3:$O$602,13,FALSE)</f>
        <v>#N/A</v>
      </c>
      <c r="U43" s="8" t="e">
        <f>VLOOKUP($N$1&amp;$S$1&amp;A43,STEP②【抽出】!$B$3:$O$602,14,FALSE)</f>
        <v>#N/A</v>
      </c>
      <c r="V43" s="28"/>
      <c r="AA43" s="9"/>
    </row>
    <row r="44" spans="1:27" ht="15.75" customHeight="1" x14ac:dyDescent="0.15">
      <c r="A44" s="13">
        <v>41</v>
      </c>
      <c r="B44" s="55" t="e">
        <f>VLOOKUP($N$1&amp;$S$1&amp;A44,STEP②【抽出】!$B$3:$O$602,6,FALSE)</f>
        <v>#N/A</v>
      </c>
      <c r="C44" s="55"/>
      <c r="D44" s="55"/>
      <c r="E44" s="56" t="e">
        <f>VLOOKUP($N$1&amp;$S$1&amp;A44,STEP②【抽出】!$B$3:$O$602,7,FALSE)</f>
        <v>#N/A</v>
      </c>
      <c r="F44" s="56"/>
      <c r="G44" s="53" t="e">
        <f>VLOOKUP($N$1&amp;$S$1&amp;A44,STEP②【抽出】!$B$3:$O$602,8,FALSE)</f>
        <v>#N/A</v>
      </c>
      <c r="H44" s="54"/>
      <c r="I44" s="56" t="e">
        <f>VLOOKUP($N$1&amp;$S$1&amp;A44,STEP②【抽出】!$B$3:$O$602,9,FALSE)</f>
        <v>#N/A</v>
      </c>
      <c r="J44" s="56"/>
      <c r="K44" s="56"/>
      <c r="L44" s="56"/>
      <c r="M44" s="57" t="e">
        <f>VLOOKUP($N$1&amp;$S$1&amp;A44,STEP②【抽出】!$B$3:$O$602,10,FALSE)</f>
        <v>#N/A</v>
      </c>
      <c r="N44" s="57"/>
      <c r="O44" s="57"/>
      <c r="P44" s="14" t="e">
        <f>VLOOKUP($N$1&amp;$S$1&amp;A44,STEP②【抽出】!$B$3:$O$602,11,FALSE)</f>
        <v>#N/A</v>
      </c>
      <c r="Q44" s="55" t="e">
        <f>VLOOKUP($N$1&amp;$S$1&amp;A44,STEP②【抽出】!$B$3:$O$602,12,FALSE)</f>
        <v>#N/A</v>
      </c>
      <c r="R44" s="55"/>
      <c r="S44" s="55"/>
      <c r="T44" s="10" t="e">
        <f>VLOOKUP($N$1&amp;$S$1&amp;A44,STEP②【抽出】!$B$3:$O$602,13,FALSE)</f>
        <v>#N/A</v>
      </c>
      <c r="U44" s="8" t="e">
        <f>VLOOKUP($N$1&amp;$S$1&amp;A44,STEP②【抽出】!$B$3:$O$602,14,FALSE)</f>
        <v>#N/A</v>
      </c>
      <c r="V44" s="28"/>
      <c r="AA44" s="9"/>
    </row>
    <row r="45" spans="1:27" ht="15.75" customHeight="1" x14ac:dyDescent="0.15">
      <c r="A45" s="13">
        <v>42</v>
      </c>
      <c r="B45" s="55" t="e">
        <f>VLOOKUP($N$1&amp;$S$1&amp;A45,STEP②【抽出】!$B$3:$O$602,6,FALSE)</f>
        <v>#N/A</v>
      </c>
      <c r="C45" s="55"/>
      <c r="D45" s="55"/>
      <c r="E45" s="56" t="e">
        <f>VLOOKUP($N$1&amp;$S$1&amp;A45,STEP②【抽出】!$B$3:$O$602,7,FALSE)</f>
        <v>#N/A</v>
      </c>
      <c r="F45" s="56"/>
      <c r="G45" s="53" t="e">
        <f>VLOOKUP($N$1&amp;$S$1&amp;A45,STEP②【抽出】!$B$3:$O$602,8,FALSE)</f>
        <v>#N/A</v>
      </c>
      <c r="H45" s="54"/>
      <c r="I45" s="56" t="e">
        <f>VLOOKUP($N$1&amp;$S$1&amp;A45,STEP②【抽出】!$B$3:$O$602,9,FALSE)</f>
        <v>#N/A</v>
      </c>
      <c r="J45" s="56"/>
      <c r="K45" s="56"/>
      <c r="L45" s="56"/>
      <c r="M45" s="57" t="e">
        <f>VLOOKUP($N$1&amp;$S$1&amp;A45,STEP②【抽出】!$B$3:$O$602,10,FALSE)</f>
        <v>#N/A</v>
      </c>
      <c r="N45" s="57"/>
      <c r="O45" s="57"/>
      <c r="P45" s="14" t="e">
        <f>VLOOKUP($N$1&amp;$S$1&amp;A45,STEP②【抽出】!$B$3:$O$602,11,FALSE)</f>
        <v>#N/A</v>
      </c>
      <c r="Q45" s="55" t="e">
        <f>VLOOKUP($N$1&amp;$S$1&amp;A45,STEP②【抽出】!$B$3:$O$602,12,FALSE)</f>
        <v>#N/A</v>
      </c>
      <c r="R45" s="55"/>
      <c r="S45" s="55"/>
      <c r="T45" s="10" t="e">
        <f>VLOOKUP($N$1&amp;$S$1&amp;A45,STEP②【抽出】!$B$3:$O$602,13,FALSE)</f>
        <v>#N/A</v>
      </c>
      <c r="U45" s="8" t="e">
        <f>VLOOKUP($N$1&amp;$S$1&amp;A45,STEP②【抽出】!$B$3:$O$602,14,FALSE)</f>
        <v>#N/A</v>
      </c>
      <c r="V45" s="28"/>
      <c r="AA45" s="9"/>
    </row>
    <row r="46" spans="1:27" ht="15.75" customHeight="1" x14ac:dyDescent="0.15">
      <c r="A46" s="13">
        <v>43</v>
      </c>
      <c r="B46" s="55" t="e">
        <f>VLOOKUP($N$1&amp;$S$1&amp;A46,STEP②【抽出】!$B$3:$O$602,6,FALSE)</f>
        <v>#N/A</v>
      </c>
      <c r="C46" s="55"/>
      <c r="D46" s="55"/>
      <c r="E46" s="56" t="e">
        <f>VLOOKUP($N$1&amp;$S$1&amp;A46,STEP②【抽出】!$B$3:$O$602,7,FALSE)</f>
        <v>#N/A</v>
      </c>
      <c r="F46" s="56"/>
      <c r="G46" s="53" t="e">
        <f>VLOOKUP($N$1&amp;$S$1&amp;A46,STEP②【抽出】!$B$3:$O$602,8,FALSE)</f>
        <v>#N/A</v>
      </c>
      <c r="H46" s="54"/>
      <c r="I46" s="56" t="e">
        <f>VLOOKUP($N$1&amp;$S$1&amp;A46,STEP②【抽出】!$B$3:$O$602,9,FALSE)</f>
        <v>#N/A</v>
      </c>
      <c r="J46" s="56"/>
      <c r="K46" s="56"/>
      <c r="L46" s="56"/>
      <c r="M46" s="57" t="e">
        <f>VLOOKUP($N$1&amp;$S$1&amp;A46,STEP②【抽出】!$B$3:$O$602,10,FALSE)</f>
        <v>#N/A</v>
      </c>
      <c r="N46" s="57"/>
      <c r="O46" s="57"/>
      <c r="P46" s="14" t="e">
        <f>VLOOKUP($N$1&amp;$S$1&amp;A46,STEP②【抽出】!$B$3:$O$602,11,FALSE)</f>
        <v>#N/A</v>
      </c>
      <c r="Q46" s="55" t="e">
        <f>VLOOKUP($N$1&amp;$S$1&amp;A46,STEP②【抽出】!$B$3:$O$602,12,FALSE)</f>
        <v>#N/A</v>
      </c>
      <c r="R46" s="55"/>
      <c r="S46" s="55"/>
      <c r="T46" s="10" t="e">
        <f>VLOOKUP($N$1&amp;$S$1&amp;A46,STEP②【抽出】!$B$3:$O$602,13,FALSE)</f>
        <v>#N/A</v>
      </c>
      <c r="U46" s="8" t="e">
        <f>VLOOKUP($N$1&amp;$S$1&amp;A46,STEP②【抽出】!$B$3:$O$602,14,FALSE)</f>
        <v>#N/A</v>
      </c>
      <c r="V46" s="28"/>
      <c r="AA46" s="9"/>
    </row>
    <row r="47" spans="1:27" ht="15.75" customHeight="1" x14ac:dyDescent="0.15">
      <c r="A47" s="13">
        <v>44</v>
      </c>
      <c r="B47" s="55" t="e">
        <f>VLOOKUP($N$1&amp;$S$1&amp;A47,STEP②【抽出】!$B$3:$O$602,6,FALSE)</f>
        <v>#N/A</v>
      </c>
      <c r="C47" s="55"/>
      <c r="D47" s="55"/>
      <c r="E47" s="56" t="e">
        <f>VLOOKUP($N$1&amp;$S$1&amp;A47,STEP②【抽出】!$B$3:$O$602,7,FALSE)</f>
        <v>#N/A</v>
      </c>
      <c r="F47" s="56"/>
      <c r="G47" s="53" t="e">
        <f>VLOOKUP($N$1&amp;$S$1&amp;A47,STEP②【抽出】!$B$3:$O$602,8,FALSE)</f>
        <v>#N/A</v>
      </c>
      <c r="H47" s="54"/>
      <c r="I47" s="56" t="e">
        <f>VLOOKUP($N$1&amp;$S$1&amp;A47,STEP②【抽出】!$B$3:$O$602,9,FALSE)</f>
        <v>#N/A</v>
      </c>
      <c r="J47" s="56"/>
      <c r="K47" s="56"/>
      <c r="L47" s="56"/>
      <c r="M47" s="57" t="e">
        <f>VLOOKUP($N$1&amp;$S$1&amp;A47,STEP②【抽出】!$B$3:$O$602,10,FALSE)</f>
        <v>#N/A</v>
      </c>
      <c r="N47" s="57"/>
      <c r="O47" s="57"/>
      <c r="P47" s="14" t="e">
        <f>VLOOKUP($N$1&amp;$S$1&amp;A47,STEP②【抽出】!$B$3:$O$602,11,FALSE)</f>
        <v>#N/A</v>
      </c>
      <c r="Q47" s="55" t="e">
        <f>VLOOKUP($N$1&amp;$S$1&amp;A47,STEP②【抽出】!$B$3:$O$602,12,FALSE)</f>
        <v>#N/A</v>
      </c>
      <c r="R47" s="55"/>
      <c r="S47" s="55"/>
      <c r="T47" s="10" t="e">
        <f>VLOOKUP($N$1&amp;$S$1&amp;A47,STEP②【抽出】!$B$3:$O$602,13,FALSE)</f>
        <v>#N/A</v>
      </c>
      <c r="U47" s="8" t="e">
        <f>VLOOKUP($N$1&amp;$S$1&amp;A47,STEP②【抽出】!$B$3:$O$602,14,FALSE)</f>
        <v>#N/A</v>
      </c>
      <c r="V47" s="28"/>
      <c r="AA47" s="9"/>
    </row>
    <row r="48" spans="1:27" ht="15.75" customHeight="1" x14ac:dyDescent="0.15">
      <c r="A48" s="13">
        <v>45</v>
      </c>
      <c r="B48" s="55" t="e">
        <f>VLOOKUP($N$1&amp;$S$1&amp;A48,STEP②【抽出】!$B$3:$O$602,6,FALSE)</f>
        <v>#N/A</v>
      </c>
      <c r="C48" s="55"/>
      <c r="D48" s="55"/>
      <c r="E48" s="56" t="e">
        <f>VLOOKUP($N$1&amp;$S$1&amp;A48,STEP②【抽出】!$B$3:$O$602,7,FALSE)</f>
        <v>#N/A</v>
      </c>
      <c r="F48" s="56"/>
      <c r="G48" s="53" t="e">
        <f>VLOOKUP($N$1&amp;$S$1&amp;A48,STEP②【抽出】!$B$3:$O$602,8,FALSE)</f>
        <v>#N/A</v>
      </c>
      <c r="H48" s="54"/>
      <c r="I48" s="56" t="e">
        <f>VLOOKUP($N$1&amp;$S$1&amp;A48,STEP②【抽出】!$B$3:$O$602,9,FALSE)</f>
        <v>#N/A</v>
      </c>
      <c r="J48" s="56"/>
      <c r="K48" s="56"/>
      <c r="L48" s="56"/>
      <c r="M48" s="57" t="e">
        <f>VLOOKUP($N$1&amp;$S$1&amp;A48,STEP②【抽出】!$B$3:$O$602,10,FALSE)</f>
        <v>#N/A</v>
      </c>
      <c r="N48" s="57"/>
      <c r="O48" s="57"/>
      <c r="P48" s="14" t="e">
        <f>VLOOKUP($N$1&amp;$S$1&amp;A48,STEP②【抽出】!$B$3:$O$602,11,FALSE)</f>
        <v>#N/A</v>
      </c>
      <c r="Q48" s="55" t="e">
        <f>VLOOKUP($N$1&amp;$S$1&amp;A48,STEP②【抽出】!$B$3:$O$602,12,FALSE)</f>
        <v>#N/A</v>
      </c>
      <c r="R48" s="55"/>
      <c r="S48" s="55"/>
      <c r="T48" s="10" t="e">
        <f>VLOOKUP($N$1&amp;$S$1&amp;A48,STEP②【抽出】!$B$3:$O$602,13,FALSE)</f>
        <v>#N/A</v>
      </c>
      <c r="U48" s="8" t="e">
        <f>VLOOKUP($N$1&amp;$S$1&amp;A48,STEP②【抽出】!$B$3:$O$602,14,FALSE)</f>
        <v>#N/A</v>
      </c>
      <c r="V48" s="28"/>
      <c r="AA48" s="9"/>
    </row>
    <row r="49" spans="1:27" ht="15.75" customHeight="1" x14ac:dyDescent="0.15">
      <c r="A49" s="13">
        <v>46</v>
      </c>
      <c r="B49" s="55" t="e">
        <f>VLOOKUP($N$1&amp;$S$1&amp;A49,STEP②【抽出】!$B$3:$O$602,6,FALSE)</f>
        <v>#N/A</v>
      </c>
      <c r="C49" s="55"/>
      <c r="D49" s="55"/>
      <c r="E49" s="56" t="e">
        <f>VLOOKUP($N$1&amp;$S$1&amp;A49,STEP②【抽出】!$B$3:$O$602,7,FALSE)</f>
        <v>#N/A</v>
      </c>
      <c r="F49" s="56"/>
      <c r="G49" s="53" t="e">
        <f>VLOOKUP($N$1&amp;$S$1&amp;A49,STEP②【抽出】!$B$3:$O$602,8,FALSE)</f>
        <v>#N/A</v>
      </c>
      <c r="H49" s="54"/>
      <c r="I49" s="56" t="e">
        <f>VLOOKUP($N$1&amp;$S$1&amp;A49,STEP②【抽出】!$B$3:$O$602,9,FALSE)</f>
        <v>#N/A</v>
      </c>
      <c r="J49" s="56"/>
      <c r="K49" s="56"/>
      <c r="L49" s="56"/>
      <c r="M49" s="57" t="e">
        <f>VLOOKUP($N$1&amp;$S$1&amp;A49,STEP②【抽出】!$B$3:$O$602,10,FALSE)</f>
        <v>#N/A</v>
      </c>
      <c r="N49" s="57"/>
      <c r="O49" s="57"/>
      <c r="P49" s="14" t="e">
        <f>VLOOKUP($N$1&amp;$S$1&amp;A49,STEP②【抽出】!$B$3:$O$602,11,FALSE)</f>
        <v>#N/A</v>
      </c>
      <c r="Q49" s="55" t="e">
        <f>VLOOKUP($N$1&amp;$S$1&amp;A49,STEP②【抽出】!$B$3:$O$602,12,FALSE)</f>
        <v>#N/A</v>
      </c>
      <c r="R49" s="55"/>
      <c r="S49" s="55"/>
      <c r="T49" s="10" t="e">
        <f>VLOOKUP($N$1&amp;$S$1&amp;A49,STEP②【抽出】!$B$3:$O$602,13,FALSE)</f>
        <v>#N/A</v>
      </c>
      <c r="U49" s="8" t="e">
        <f>VLOOKUP($N$1&amp;$S$1&amp;A49,STEP②【抽出】!$B$3:$O$602,14,FALSE)</f>
        <v>#N/A</v>
      </c>
      <c r="V49" s="28"/>
      <c r="AA49" s="9"/>
    </row>
    <row r="50" spans="1:27" ht="15.75" customHeight="1" x14ac:dyDescent="0.15">
      <c r="A50" s="13">
        <v>47</v>
      </c>
      <c r="B50" s="55" t="e">
        <f>VLOOKUP($N$1&amp;$S$1&amp;A50,STEP②【抽出】!$B$3:$O$602,6,FALSE)</f>
        <v>#N/A</v>
      </c>
      <c r="C50" s="55"/>
      <c r="D50" s="55"/>
      <c r="E50" s="56" t="e">
        <f>VLOOKUP($N$1&amp;$S$1&amp;A50,STEP②【抽出】!$B$3:$O$602,7,FALSE)</f>
        <v>#N/A</v>
      </c>
      <c r="F50" s="56"/>
      <c r="G50" s="53" t="e">
        <f>VLOOKUP($N$1&amp;$S$1&amp;A50,STEP②【抽出】!$B$3:$O$602,8,FALSE)</f>
        <v>#N/A</v>
      </c>
      <c r="H50" s="54"/>
      <c r="I50" s="56" t="e">
        <f>VLOOKUP($N$1&amp;$S$1&amp;A50,STEP②【抽出】!$B$3:$O$602,9,FALSE)</f>
        <v>#N/A</v>
      </c>
      <c r="J50" s="56"/>
      <c r="K50" s="56"/>
      <c r="L50" s="56"/>
      <c r="M50" s="57" t="e">
        <f>VLOOKUP($N$1&amp;$S$1&amp;A50,STEP②【抽出】!$B$3:$O$602,10,FALSE)</f>
        <v>#N/A</v>
      </c>
      <c r="N50" s="57"/>
      <c r="O50" s="57"/>
      <c r="P50" s="14" t="e">
        <f>VLOOKUP($N$1&amp;$S$1&amp;A50,STEP②【抽出】!$B$3:$O$602,11,FALSE)</f>
        <v>#N/A</v>
      </c>
      <c r="Q50" s="55" t="e">
        <f>VLOOKUP($N$1&amp;$S$1&amp;A50,STEP②【抽出】!$B$3:$O$602,12,FALSE)</f>
        <v>#N/A</v>
      </c>
      <c r="R50" s="55"/>
      <c r="S50" s="55"/>
      <c r="T50" s="10" t="e">
        <f>VLOOKUP($N$1&amp;$S$1&amp;A50,STEP②【抽出】!$B$3:$O$602,13,FALSE)</f>
        <v>#N/A</v>
      </c>
      <c r="U50" s="8" t="e">
        <f>VLOOKUP($N$1&amp;$S$1&amp;A50,STEP②【抽出】!$B$3:$O$602,14,FALSE)</f>
        <v>#N/A</v>
      </c>
      <c r="V50" s="28"/>
      <c r="AA50" s="9"/>
    </row>
    <row r="51" spans="1:27" ht="15.75" customHeight="1" x14ac:dyDescent="0.15">
      <c r="A51" s="13">
        <v>48</v>
      </c>
      <c r="B51" s="55" t="e">
        <f>VLOOKUP($N$1&amp;$S$1&amp;A51,STEP②【抽出】!$B$3:$O$602,6,FALSE)</f>
        <v>#N/A</v>
      </c>
      <c r="C51" s="55"/>
      <c r="D51" s="55"/>
      <c r="E51" s="56" t="e">
        <f>VLOOKUP($N$1&amp;$S$1&amp;A51,STEP②【抽出】!$B$3:$O$602,7,FALSE)</f>
        <v>#N/A</v>
      </c>
      <c r="F51" s="56"/>
      <c r="G51" s="53" t="e">
        <f>VLOOKUP($N$1&amp;$S$1&amp;A51,STEP②【抽出】!$B$3:$O$602,8,FALSE)</f>
        <v>#N/A</v>
      </c>
      <c r="H51" s="54"/>
      <c r="I51" s="56" t="e">
        <f>VLOOKUP($N$1&amp;$S$1&amp;A51,STEP②【抽出】!$B$3:$O$602,9,FALSE)</f>
        <v>#N/A</v>
      </c>
      <c r="J51" s="56"/>
      <c r="K51" s="56"/>
      <c r="L51" s="56"/>
      <c r="M51" s="57" t="e">
        <f>VLOOKUP($N$1&amp;$S$1&amp;A51,STEP②【抽出】!$B$3:$O$602,10,FALSE)</f>
        <v>#N/A</v>
      </c>
      <c r="N51" s="57"/>
      <c r="O51" s="57"/>
      <c r="P51" s="14" t="e">
        <f>VLOOKUP($N$1&amp;$S$1&amp;A51,STEP②【抽出】!$B$3:$O$602,11,FALSE)</f>
        <v>#N/A</v>
      </c>
      <c r="Q51" s="55" t="e">
        <f>VLOOKUP($N$1&amp;$S$1&amp;A51,STEP②【抽出】!$B$3:$O$602,12,FALSE)</f>
        <v>#N/A</v>
      </c>
      <c r="R51" s="55"/>
      <c r="S51" s="55"/>
      <c r="T51" s="10" t="e">
        <f>VLOOKUP($N$1&amp;$S$1&amp;A51,STEP②【抽出】!$B$3:$O$602,13,FALSE)</f>
        <v>#N/A</v>
      </c>
      <c r="U51" s="8" t="e">
        <f>VLOOKUP($N$1&amp;$S$1&amp;A51,STEP②【抽出】!$B$3:$O$602,14,FALSE)</f>
        <v>#N/A</v>
      </c>
      <c r="V51" s="28"/>
      <c r="AA51" s="9"/>
    </row>
    <row r="52" spans="1:27" ht="15.75" customHeight="1" x14ac:dyDescent="0.15">
      <c r="A52" s="13">
        <v>49</v>
      </c>
      <c r="B52" s="55" t="e">
        <f>VLOOKUP($N$1&amp;$S$1&amp;A52,STEP②【抽出】!$B$3:$O$602,6,FALSE)</f>
        <v>#N/A</v>
      </c>
      <c r="C52" s="55"/>
      <c r="D52" s="55"/>
      <c r="E52" s="56" t="e">
        <f>VLOOKUP($N$1&amp;$S$1&amp;A52,STEP②【抽出】!$B$3:$O$602,7,FALSE)</f>
        <v>#N/A</v>
      </c>
      <c r="F52" s="56"/>
      <c r="G52" s="53" t="e">
        <f>VLOOKUP($N$1&amp;$S$1&amp;A52,STEP②【抽出】!$B$3:$O$602,8,FALSE)</f>
        <v>#N/A</v>
      </c>
      <c r="H52" s="54"/>
      <c r="I52" s="56" t="e">
        <f>VLOOKUP($N$1&amp;$S$1&amp;A52,STEP②【抽出】!$B$3:$O$602,9,FALSE)</f>
        <v>#N/A</v>
      </c>
      <c r="J52" s="56"/>
      <c r="K52" s="56"/>
      <c r="L52" s="56"/>
      <c r="M52" s="57" t="e">
        <f>VLOOKUP($N$1&amp;$S$1&amp;A52,STEP②【抽出】!$B$3:$O$602,10,FALSE)</f>
        <v>#N/A</v>
      </c>
      <c r="N52" s="57"/>
      <c r="O52" s="57"/>
      <c r="P52" s="14" t="e">
        <f>VLOOKUP($N$1&amp;$S$1&amp;A52,STEP②【抽出】!$B$3:$O$602,11,FALSE)</f>
        <v>#N/A</v>
      </c>
      <c r="Q52" s="55" t="e">
        <f>VLOOKUP($N$1&amp;$S$1&amp;A52,STEP②【抽出】!$B$3:$O$602,12,FALSE)</f>
        <v>#N/A</v>
      </c>
      <c r="R52" s="55"/>
      <c r="S52" s="55"/>
      <c r="T52" s="10" t="e">
        <f>VLOOKUP($N$1&amp;$S$1&amp;A52,STEP②【抽出】!$B$3:$O$602,13,FALSE)</f>
        <v>#N/A</v>
      </c>
      <c r="U52" s="8" t="e">
        <f>VLOOKUP($N$1&amp;$S$1&amp;A52,STEP②【抽出】!$B$3:$O$602,14,FALSE)</f>
        <v>#N/A</v>
      </c>
      <c r="V52" s="28"/>
      <c r="AA52" s="9"/>
    </row>
    <row r="53" spans="1:27" ht="15.75" customHeight="1" x14ac:dyDescent="0.15">
      <c r="A53" s="13">
        <v>50</v>
      </c>
      <c r="B53" s="55" t="e">
        <f>VLOOKUP($N$1&amp;$S$1&amp;A53,STEP②【抽出】!$B$3:$O$602,6,FALSE)</f>
        <v>#N/A</v>
      </c>
      <c r="C53" s="55"/>
      <c r="D53" s="55"/>
      <c r="E53" s="56" t="e">
        <f>VLOOKUP($N$1&amp;$S$1&amp;A53,STEP②【抽出】!$B$3:$O$602,7,FALSE)</f>
        <v>#N/A</v>
      </c>
      <c r="F53" s="56"/>
      <c r="G53" s="53" t="e">
        <f>VLOOKUP($N$1&amp;$S$1&amp;A53,STEP②【抽出】!$B$3:$O$602,8,FALSE)</f>
        <v>#N/A</v>
      </c>
      <c r="H53" s="54"/>
      <c r="I53" s="56" t="e">
        <f>VLOOKUP($N$1&amp;$S$1&amp;A53,STEP②【抽出】!$B$3:$O$602,9,FALSE)</f>
        <v>#N/A</v>
      </c>
      <c r="J53" s="56"/>
      <c r="K53" s="56"/>
      <c r="L53" s="56"/>
      <c r="M53" s="57" t="e">
        <f>VLOOKUP($N$1&amp;$S$1&amp;A53,STEP②【抽出】!$B$3:$O$602,10,FALSE)</f>
        <v>#N/A</v>
      </c>
      <c r="N53" s="57"/>
      <c r="O53" s="57"/>
      <c r="P53" s="14" t="e">
        <f>VLOOKUP($N$1&amp;$S$1&amp;A53,STEP②【抽出】!$B$3:$O$602,11,FALSE)</f>
        <v>#N/A</v>
      </c>
      <c r="Q53" s="55" t="e">
        <f>VLOOKUP($N$1&amp;$S$1&amp;A53,STEP②【抽出】!$B$3:$O$602,12,FALSE)</f>
        <v>#N/A</v>
      </c>
      <c r="R53" s="55"/>
      <c r="S53" s="55"/>
      <c r="T53" s="10" t="e">
        <f>VLOOKUP($N$1&amp;$S$1&amp;A53,STEP②【抽出】!$B$3:$O$602,13,FALSE)</f>
        <v>#N/A</v>
      </c>
      <c r="U53" s="8" t="e">
        <f>VLOOKUP($N$1&amp;$S$1&amp;A53,STEP②【抽出】!$B$3:$O$602,14,FALSE)</f>
        <v>#N/A</v>
      </c>
      <c r="V53" s="28"/>
      <c r="AA53" s="9"/>
    </row>
    <row r="54" spans="1:27" ht="15.75" customHeight="1" x14ac:dyDescent="0.15">
      <c r="A54" s="13">
        <v>51</v>
      </c>
      <c r="B54" s="55" t="e">
        <f>VLOOKUP($N$1&amp;$S$1&amp;A54,STEP②【抽出】!$B$3:$O$602,6,FALSE)</f>
        <v>#N/A</v>
      </c>
      <c r="C54" s="55"/>
      <c r="D54" s="55"/>
      <c r="E54" s="56" t="e">
        <f>VLOOKUP($N$1&amp;$S$1&amp;A54,STEP②【抽出】!$B$3:$O$602,7,FALSE)</f>
        <v>#N/A</v>
      </c>
      <c r="F54" s="56"/>
      <c r="G54" s="53" t="e">
        <f>VLOOKUP($N$1&amp;$S$1&amp;A54,STEP②【抽出】!$B$3:$O$602,8,FALSE)</f>
        <v>#N/A</v>
      </c>
      <c r="H54" s="54"/>
      <c r="I54" s="56" t="e">
        <f>VLOOKUP($N$1&amp;$S$1&amp;A54,STEP②【抽出】!$B$3:$O$602,9,FALSE)</f>
        <v>#N/A</v>
      </c>
      <c r="J54" s="56"/>
      <c r="K54" s="56"/>
      <c r="L54" s="56"/>
      <c r="M54" s="57" t="e">
        <f>VLOOKUP($N$1&amp;$S$1&amp;A54,STEP②【抽出】!$B$3:$O$602,10,FALSE)</f>
        <v>#N/A</v>
      </c>
      <c r="N54" s="57"/>
      <c r="O54" s="57"/>
      <c r="P54" s="14" t="e">
        <f>VLOOKUP($N$1&amp;$S$1&amp;A54,STEP②【抽出】!$B$3:$O$602,11,FALSE)</f>
        <v>#N/A</v>
      </c>
      <c r="Q54" s="55" t="e">
        <f>VLOOKUP($N$1&amp;$S$1&amp;A54,STEP②【抽出】!$B$3:$O$602,12,FALSE)</f>
        <v>#N/A</v>
      </c>
      <c r="R54" s="55"/>
      <c r="S54" s="55"/>
      <c r="T54" s="10" t="e">
        <f>VLOOKUP($N$1&amp;$S$1&amp;A54,STEP②【抽出】!$B$3:$O$602,13,FALSE)</f>
        <v>#N/A</v>
      </c>
      <c r="U54" s="8" t="e">
        <f>VLOOKUP($N$1&amp;$S$1&amp;A54,STEP②【抽出】!$B$3:$O$602,14,FALSE)</f>
        <v>#N/A</v>
      </c>
      <c r="V54" s="28"/>
      <c r="AA54" s="9"/>
    </row>
    <row r="55" spans="1:27" ht="15.75" customHeight="1" x14ac:dyDescent="0.15">
      <c r="A55" s="13">
        <v>52</v>
      </c>
      <c r="B55" s="55" t="e">
        <f>VLOOKUP($N$1&amp;$S$1&amp;A55,STEP②【抽出】!$B$3:$O$602,6,FALSE)</f>
        <v>#N/A</v>
      </c>
      <c r="C55" s="55"/>
      <c r="D55" s="55"/>
      <c r="E55" s="56" t="e">
        <f>VLOOKUP($N$1&amp;$S$1&amp;A55,STEP②【抽出】!$B$3:$O$602,7,FALSE)</f>
        <v>#N/A</v>
      </c>
      <c r="F55" s="56"/>
      <c r="G55" s="53" t="e">
        <f>VLOOKUP($N$1&amp;$S$1&amp;A55,STEP②【抽出】!$B$3:$O$602,8,FALSE)</f>
        <v>#N/A</v>
      </c>
      <c r="H55" s="54"/>
      <c r="I55" s="56" t="e">
        <f>VLOOKUP($N$1&amp;$S$1&amp;A55,STEP②【抽出】!$B$3:$O$602,9,FALSE)</f>
        <v>#N/A</v>
      </c>
      <c r="J55" s="56"/>
      <c r="K55" s="56"/>
      <c r="L55" s="56"/>
      <c r="M55" s="57" t="e">
        <f>VLOOKUP($N$1&amp;$S$1&amp;A55,STEP②【抽出】!$B$3:$O$602,10,FALSE)</f>
        <v>#N/A</v>
      </c>
      <c r="N55" s="57"/>
      <c r="O55" s="57"/>
      <c r="P55" s="14" t="e">
        <f>VLOOKUP($N$1&amp;$S$1&amp;A55,STEP②【抽出】!$B$3:$O$602,11,FALSE)</f>
        <v>#N/A</v>
      </c>
      <c r="Q55" s="55" t="e">
        <f>VLOOKUP($N$1&amp;$S$1&amp;A55,STEP②【抽出】!$B$3:$O$602,12,FALSE)</f>
        <v>#N/A</v>
      </c>
      <c r="R55" s="55"/>
      <c r="S55" s="55"/>
      <c r="T55" s="10" t="e">
        <f>VLOOKUP($N$1&amp;$S$1&amp;A55,STEP②【抽出】!$B$3:$O$602,13,FALSE)</f>
        <v>#N/A</v>
      </c>
      <c r="U55" s="8" t="e">
        <f>VLOOKUP($N$1&amp;$S$1&amp;A55,STEP②【抽出】!$B$3:$O$602,14,FALSE)</f>
        <v>#N/A</v>
      </c>
      <c r="V55" s="28"/>
      <c r="AA55" s="9"/>
    </row>
    <row r="56" spans="1:27" ht="15.75" customHeight="1" x14ac:dyDescent="0.15">
      <c r="A56" s="13">
        <v>53</v>
      </c>
      <c r="B56" s="55" t="e">
        <f>VLOOKUP($N$1&amp;$S$1&amp;A56,STEP②【抽出】!$B$3:$O$602,6,FALSE)</f>
        <v>#N/A</v>
      </c>
      <c r="C56" s="55"/>
      <c r="D56" s="55"/>
      <c r="E56" s="56" t="e">
        <f>VLOOKUP($N$1&amp;$S$1&amp;A56,STEP②【抽出】!$B$3:$O$602,7,FALSE)</f>
        <v>#N/A</v>
      </c>
      <c r="F56" s="56"/>
      <c r="G56" s="53" t="e">
        <f>VLOOKUP($N$1&amp;$S$1&amp;A56,STEP②【抽出】!$B$3:$O$602,8,FALSE)</f>
        <v>#N/A</v>
      </c>
      <c r="H56" s="54"/>
      <c r="I56" s="56" t="e">
        <f>VLOOKUP($N$1&amp;$S$1&amp;A56,STEP②【抽出】!$B$3:$O$602,9,FALSE)</f>
        <v>#N/A</v>
      </c>
      <c r="J56" s="56"/>
      <c r="K56" s="56"/>
      <c r="L56" s="56"/>
      <c r="M56" s="57" t="e">
        <f>VLOOKUP($N$1&amp;$S$1&amp;A56,STEP②【抽出】!$B$3:$O$602,10,FALSE)</f>
        <v>#N/A</v>
      </c>
      <c r="N56" s="57"/>
      <c r="O56" s="57"/>
      <c r="P56" s="14" t="e">
        <f>VLOOKUP($N$1&amp;$S$1&amp;A56,STEP②【抽出】!$B$3:$O$602,11,FALSE)</f>
        <v>#N/A</v>
      </c>
      <c r="Q56" s="55" t="e">
        <f>VLOOKUP($N$1&amp;$S$1&amp;A56,STEP②【抽出】!$B$3:$O$602,12,FALSE)</f>
        <v>#N/A</v>
      </c>
      <c r="R56" s="55"/>
      <c r="S56" s="55"/>
      <c r="T56" s="10" t="e">
        <f>VLOOKUP($N$1&amp;$S$1&amp;A56,STEP②【抽出】!$B$3:$O$602,13,FALSE)</f>
        <v>#N/A</v>
      </c>
      <c r="U56" s="8" t="e">
        <f>VLOOKUP($N$1&amp;$S$1&amp;A56,STEP②【抽出】!$B$3:$O$602,14,FALSE)</f>
        <v>#N/A</v>
      </c>
      <c r="V56" s="28"/>
      <c r="AA56" s="9"/>
    </row>
    <row r="57" spans="1:27" ht="15.75" customHeight="1" x14ac:dyDescent="0.15">
      <c r="A57" s="13">
        <v>54</v>
      </c>
      <c r="B57" s="55" t="e">
        <f>VLOOKUP($N$1&amp;$S$1&amp;A57,STEP②【抽出】!$B$3:$O$602,6,FALSE)</f>
        <v>#N/A</v>
      </c>
      <c r="C57" s="55"/>
      <c r="D57" s="55"/>
      <c r="E57" s="56" t="e">
        <f>VLOOKUP($N$1&amp;$S$1&amp;A57,STEP②【抽出】!$B$3:$O$602,7,FALSE)</f>
        <v>#N/A</v>
      </c>
      <c r="F57" s="56"/>
      <c r="G57" s="53" t="e">
        <f>VLOOKUP($N$1&amp;$S$1&amp;A57,STEP②【抽出】!$B$3:$O$602,8,FALSE)</f>
        <v>#N/A</v>
      </c>
      <c r="H57" s="54"/>
      <c r="I57" s="56" t="e">
        <f>VLOOKUP($N$1&amp;$S$1&amp;A57,STEP②【抽出】!$B$3:$O$602,9,FALSE)</f>
        <v>#N/A</v>
      </c>
      <c r="J57" s="56"/>
      <c r="K57" s="56"/>
      <c r="L57" s="56"/>
      <c r="M57" s="57" t="e">
        <f>VLOOKUP($N$1&amp;$S$1&amp;A57,STEP②【抽出】!$B$3:$O$602,10,FALSE)</f>
        <v>#N/A</v>
      </c>
      <c r="N57" s="57"/>
      <c r="O57" s="57"/>
      <c r="P57" s="14" t="e">
        <f>VLOOKUP($N$1&amp;$S$1&amp;A57,STEP②【抽出】!$B$3:$O$602,11,FALSE)</f>
        <v>#N/A</v>
      </c>
      <c r="Q57" s="55" t="e">
        <f>VLOOKUP($N$1&amp;$S$1&amp;A57,STEP②【抽出】!$B$3:$O$602,12,FALSE)</f>
        <v>#N/A</v>
      </c>
      <c r="R57" s="55"/>
      <c r="S57" s="55"/>
      <c r="T57" s="10" t="e">
        <f>VLOOKUP($N$1&amp;$S$1&amp;A57,STEP②【抽出】!$B$3:$O$602,13,FALSE)</f>
        <v>#N/A</v>
      </c>
      <c r="U57" s="8" t="e">
        <f>VLOOKUP($N$1&amp;$S$1&amp;A57,STEP②【抽出】!$B$3:$O$602,14,FALSE)</f>
        <v>#N/A</v>
      </c>
      <c r="V57" s="28"/>
      <c r="AA57" s="9"/>
    </row>
    <row r="58" spans="1:27" ht="15.75" customHeight="1" x14ac:dyDescent="0.15">
      <c r="A58" s="13">
        <v>55</v>
      </c>
      <c r="B58" s="55" t="e">
        <f>VLOOKUP($N$1&amp;$S$1&amp;A58,STEP②【抽出】!$B$3:$O$602,6,FALSE)</f>
        <v>#N/A</v>
      </c>
      <c r="C58" s="55"/>
      <c r="D58" s="55"/>
      <c r="E58" s="56" t="e">
        <f>VLOOKUP($N$1&amp;$S$1&amp;A58,STEP②【抽出】!$B$3:$O$602,7,FALSE)</f>
        <v>#N/A</v>
      </c>
      <c r="F58" s="56"/>
      <c r="G58" s="53" t="e">
        <f>VLOOKUP($N$1&amp;$S$1&amp;A58,STEP②【抽出】!$B$3:$O$602,8,FALSE)</f>
        <v>#N/A</v>
      </c>
      <c r="H58" s="54"/>
      <c r="I58" s="56" t="e">
        <f>VLOOKUP($N$1&amp;$S$1&amp;A58,STEP②【抽出】!$B$3:$O$602,9,FALSE)</f>
        <v>#N/A</v>
      </c>
      <c r="J58" s="56"/>
      <c r="K58" s="56"/>
      <c r="L58" s="56"/>
      <c r="M58" s="57" t="e">
        <f>VLOOKUP($N$1&amp;$S$1&amp;A58,STEP②【抽出】!$B$3:$O$602,10,FALSE)</f>
        <v>#N/A</v>
      </c>
      <c r="N58" s="57"/>
      <c r="O58" s="57"/>
      <c r="P58" s="14" t="e">
        <f>VLOOKUP($N$1&amp;$S$1&amp;A58,STEP②【抽出】!$B$3:$O$602,11,FALSE)</f>
        <v>#N/A</v>
      </c>
      <c r="Q58" s="55" t="e">
        <f>VLOOKUP($N$1&amp;$S$1&amp;A58,STEP②【抽出】!$B$3:$O$602,12,FALSE)</f>
        <v>#N/A</v>
      </c>
      <c r="R58" s="55"/>
      <c r="S58" s="55"/>
      <c r="T58" s="10" t="e">
        <f>VLOOKUP($N$1&amp;$S$1&amp;A58,STEP②【抽出】!$B$3:$O$602,13,FALSE)</f>
        <v>#N/A</v>
      </c>
      <c r="U58" s="8" t="e">
        <f>VLOOKUP($N$1&amp;$S$1&amp;A58,STEP②【抽出】!$B$3:$O$602,14,FALSE)</f>
        <v>#N/A</v>
      </c>
      <c r="V58" s="28"/>
      <c r="AA58" s="9"/>
    </row>
    <row r="59" spans="1:27" ht="15.75" customHeight="1" x14ac:dyDescent="0.15">
      <c r="A59" s="13">
        <v>56</v>
      </c>
      <c r="B59" s="55" t="e">
        <f>VLOOKUP($N$1&amp;$S$1&amp;A59,STEP②【抽出】!$B$3:$O$602,6,FALSE)</f>
        <v>#N/A</v>
      </c>
      <c r="C59" s="55"/>
      <c r="D59" s="55"/>
      <c r="E59" s="56" t="e">
        <f>VLOOKUP($N$1&amp;$S$1&amp;A59,STEP②【抽出】!$B$3:$O$602,7,FALSE)</f>
        <v>#N/A</v>
      </c>
      <c r="F59" s="56"/>
      <c r="G59" s="53" t="e">
        <f>VLOOKUP($N$1&amp;$S$1&amp;A59,STEP②【抽出】!$B$3:$O$602,8,FALSE)</f>
        <v>#N/A</v>
      </c>
      <c r="H59" s="54"/>
      <c r="I59" s="56" t="e">
        <f>VLOOKUP($N$1&amp;$S$1&amp;A59,STEP②【抽出】!$B$3:$O$602,9,FALSE)</f>
        <v>#N/A</v>
      </c>
      <c r="J59" s="56"/>
      <c r="K59" s="56"/>
      <c r="L59" s="56"/>
      <c r="M59" s="57" t="e">
        <f>VLOOKUP($N$1&amp;$S$1&amp;A59,STEP②【抽出】!$B$3:$O$602,10,FALSE)</f>
        <v>#N/A</v>
      </c>
      <c r="N59" s="57"/>
      <c r="O59" s="57"/>
      <c r="P59" s="14" t="e">
        <f>VLOOKUP($N$1&amp;$S$1&amp;A59,STEP②【抽出】!$B$3:$O$602,11,FALSE)</f>
        <v>#N/A</v>
      </c>
      <c r="Q59" s="55" t="e">
        <f>VLOOKUP($N$1&amp;$S$1&amp;A59,STEP②【抽出】!$B$3:$O$602,12,FALSE)</f>
        <v>#N/A</v>
      </c>
      <c r="R59" s="55"/>
      <c r="S59" s="55"/>
      <c r="T59" s="10" t="e">
        <f>VLOOKUP($N$1&amp;$S$1&amp;A59,STEP②【抽出】!$B$3:$O$602,13,FALSE)</f>
        <v>#N/A</v>
      </c>
      <c r="U59" s="8" t="e">
        <f>VLOOKUP($N$1&amp;$S$1&amp;A59,STEP②【抽出】!$B$3:$O$602,14,FALSE)</f>
        <v>#N/A</v>
      </c>
      <c r="V59" s="28"/>
      <c r="AA59" s="9"/>
    </row>
    <row r="60" spans="1:27" ht="15.75" customHeight="1" x14ac:dyDescent="0.15">
      <c r="A60" s="13">
        <v>57</v>
      </c>
      <c r="B60" s="55" t="e">
        <f>VLOOKUP($N$1&amp;$S$1&amp;A60,STEP②【抽出】!$B$3:$O$602,6,FALSE)</f>
        <v>#N/A</v>
      </c>
      <c r="C60" s="55"/>
      <c r="D60" s="55"/>
      <c r="E60" s="56" t="e">
        <f>VLOOKUP($N$1&amp;$S$1&amp;A60,STEP②【抽出】!$B$3:$O$602,7,FALSE)</f>
        <v>#N/A</v>
      </c>
      <c r="F60" s="56"/>
      <c r="G60" s="53" t="e">
        <f>VLOOKUP($N$1&amp;$S$1&amp;A60,STEP②【抽出】!$B$3:$O$602,8,FALSE)</f>
        <v>#N/A</v>
      </c>
      <c r="H60" s="54"/>
      <c r="I60" s="56" t="e">
        <f>VLOOKUP($N$1&amp;$S$1&amp;A60,STEP②【抽出】!$B$3:$O$602,9,FALSE)</f>
        <v>#N/A</v>
      </c>
      <c r="J60" s="56"/>
      <c r="K60" s="56"/>
      <c r="L60" s="56"/>
      <c r="M60" s="57" t="e">
        <f>VLOOKUP($N$1&amp;$S$1&amp;A60,STEP②【抽出】!$B$3:$O$602,10,FALSE)</f>
        <v>#N/A</v>
      </c>
      <c r="N60" s="57"/>
      <c r="O60" s="57"/>
      <c r="P60" s="14" t="e">
        <f>VLOOKUP($N$1&amp;$S$1&amp;A60,STEP②【抽出】!$B$3:$O$602,11,FALSE)</f>
        <v>#N/A</v>
      </c>
      <c r="Q60" s="55" t="e">
        <f>VLOOKUP($N$1&amp;$S$1&amp;A60,STEP②【抽出】!$B$3:$O$602,12,FALSE)</f>
        <v>#N/A</v>
      </c>
      <c r="R60" s="55"/>
      <c r="S60" s="55"/>
      <c r="T60" s="10" t="e">
        <f>VLOOKUP($N$1&amp;$S$1&amp;A60,STEP②【抽出】!$B$3:$O$602,13,FALSE)</f>
        <v>#N/A</v>
      </c>
      <c r="U60" s="8" t="e">
        <f>VLOOKUP($N$1&amp;$S$1&amp;A60,STEP②【抽出】!$B$3:$O$602,14,FALSE)</f>
        <v>#N/A</v>
      </c>
      <c r="V60" s="28"/>
    </row>
    <row r="61" spans="1:27" ht="15.75" customHeight="1" x14ac:dyDescent="0.15">
      <c r="A61" s="13">
        <v>58</v>
      </c>
      <c r="B61" s="55" t="e">
        <f>VLOOKUP($N$1&amp;$S$1&amp;A61,STEP②【抽出】!$B$3:$O$602,6,FALSE)</f>
        <v>#N/A</v>
      </c>
      <c r="C61" s="55"/>
      <c r="D61" s="55"/>
      <c r="E61" s="56" t="e">
        <f>VLOOKUP($N$1&amp;$S$1&amp;A61,STEP②【抽出】!$B$3:$O$602,7,FALSE)</f>
        <v>#N/A</v>
      </c>
      <c r="F61" s="56"/>
      <c r="G61" s="53" t="e">
        <f>VLOOKUP($N$1&amp;$S$1&amp;A61,STEP②【抽出】!$B$3:$O$602,8,FALSE)</f>
        <v>#N/A</v>
      </c>
      <c r="H61" s="54"/>
      <c r="I61" s="56" t="e">
        <f>VLOOKUP($N$1&amp;$S$1&amp;A61,STEP②【抽出】!$B$3:$O$602,9,FALSE)</f>
        <v>#N/A</v>
      </c>
      <c r="J61" s="56"/>
      <c r="K61" s="56"/>
      <c r="L61" s="56"/>
      <c r="M61" s="57" t="e">
        <f>VLOOKUP($N$1&amp;$S$1&amp;A61,STEP②【抽出】!$B$3:$O$602,10,FALSE)</f>
        <v>#N/A</v>
      </c>
      <c r="N61" s="57"/>
      <c r="O61" s="57"/>
      <c r="P61" s="14" t="e">
        <f>VLOOKUP($N$1&amp;$S$1&amp;A61,STEP②【抽出】!$B$3:$O$602,11,FALSE)</f>
        <v>#N/A</v>
      </c>
      <c r="Q61" s="55" t="e">
        <f>VLOOKUP($N$1&amp;$S$1&amp;A61,STEP②【抽出】!$B$3:$O$602,12,FALSE)</f>
        <v>#N/A</v>
      </c>
      <c r="R61" s="55"/>
      <c r="S61" s="55"/>
      <c r="T61" s="10" t="e">
        <f>VLOOKUP($N$1&amp;$S$1&amp;A61,STEP②【抽出】!$B$3:$O$602,13,FALSE)</f>
        <v>#N/A</v>
      </c>
      <c r="U61" s="8" t="e">
        <f>VLOOKUP($N$1&amp;$S$1&amp;A61,STEP②【抽出】!$B$3:$O$602,14,FALSE)</f>
        <v>#N/A</v>
      </c>
      <c r="V61" s="28"/>
    </row>
    <row r="62" spans="1:27" ht="15.75" customHeight="1" x14ac:dyDescent="0.15">
      <c r="A62" s="13">
        <v>59</v>
      </c>
      <c r="B62" s="55" t="e">
        <f>VLOOKUP($N$1&amp;$S$1&amp;A62,STEP②【抽出】!$B$3:$O$602,6,FALSE)</f>
        <v>#N/A</v>
      </c>
      <c r="C62" s="55"/>
      <c r="D62" s="55"/>
      <c r="E62" s="56" t="e">
        <f>VLOOKUP($N$1&amp;$S$1&amp;A62,STEP②【抽出】!$B$3:$O$602,7,FALSE)</f>
        <v>#N/A</v>
      </c>
      <c r="F62" s="56"/>
      <c r="G62" s="53" t="e">
        <f>VLOOKUP($N$1&amp;$S$1&amp;A62,STEP②【抽出】!$B$3:$O$602,8,FALSE)</f>
        <v>#N/A</v>
      </c>
      <c r="H62" s="54"/>
      <c r="I62" s="56" t="e">
        <f>VLOOKUP($N$1&amp;$S$1&amp;A62,STEP②【抽出】!$B$3:$O$602,9,FALSE)</f>
        <v>#N/A</v>
      </c>
      <c r="J62" s="56"/>
      <c r="K62" s="56"/>
      <c r="L62" s="56"/>
      <c r="M62" s="57" t="e">
        <f>VLOOKUP($N$1&amp;$S$1&amp;A62,STEP②【抽出】!$B$3:$O$602,10,FALSE)</f>
        <v>#N/A</v>
      </c>
      <c r="N62" s="57"/>
      <c r="O62" s="57"/>
      <c r="P62" s="14" t="e">
        <f>VLOOKUP($N$1&amp;$S$1&amp;A62,STEP②【抽出】!$B$3:$O$602,11,FALSE)</f>
        <v>#N/A</v>
      </c>
      <c r="Q62" s="55" t="e">
        <f>VLOOKUP($N$1&amp;$S$1&amp;A62,STEP②【抽出】!$B$3:$O$602,12,FALSE)</f>
        <v>#N/A</v>
      </c>
      <c r="R62" s="55"/>
      <c r="S62" s="55"/>
      <c r="T62" s="10" t="e">
        <f>VLOOKUP($N$1&amp;$S$1&amp;A62,STEP②【抽出】!$B$3:$O$602,13,FALSE)</f>
        <v>#N/A</v>
      </c>
      <c r="U62" s="8" t="e">
        <f>VLOOKUP($N$1&amp;$S$1&amp;A62,STEP②【抽出】!$B$3:$O$602,14,FALSE)</f>
        <v>#N/A</v>
      </c>
      <c r="V62" s="28"/>
    </row>
    <row r="63" spans="1:27" ht="15.75" customHeight="1" x14ac:dyDescent="0.15">
      <c r="A63" s="13">
        <v>60</v>
      </c>
      <c r="B63" s="55" t="e">
        <f>VLOOKUP($N$1&amp;$S$1&amp;A63,STEP②【抽出】!$B$3:$O$602,6,FALSE)</f>
        <v>#N/A</v>
      </c>
      <c r="C63" s="55"/>
      <c r="D63" s="55"/>
      <c r="E63" s="56" t="e">
        <f>VLOOKUP($N$1&amp;$S$1&amp;A63,STEP②【抽出】!$B$3:$O$602,7,FALSE)</f>
        <v>#N/A</v>
      </c>
      <c r="F63" s="56"/>
      <c r="G63" s="53" t="e">
        <f>VLOOKUP($N$1&amp;$S$1&amp;A63,STEP②【抽出】!$B$3:$O$602,8,FALSE)</f>
        <v>#N/A</v>
      </c>
      <c r="H63" s="54"/>
      <c r="I63" s="56" t="e">
        <f>VLOOKUP($N$1&amp;$S$1&amp;A63,STEP②【抽出】!$B$3:$O$602,9,FALSE)</f>
        <v>#N/A</v>
      </c>
      <c r="J63" s="56"/>
      <c r="K63" s="56"/>
      <c r="L63" s="56"/>
      <c r="M63" s="57" t="e">
        <f>VLOOKUP($N$1&amp;$S$1&amp;A63,STEP②【抽出】!$B$3:$O$602,10,FALSE)</f>
        <v>#N/A</v>
      </c>
      <c r="N63" s="57"/>
      <c r="O63" s="57"/>
      <c r="P63" s="14" t="e">
        <f>VLOOKUP($N$1&amp;$S$1&amp;A63,STEP②【抽出】!$B$3:$O$602,11,FALSE)</f>
        <v>#N/A</v>
      </c>
      <c r="Q63" s="55" t="e">
        <f>VLOOKUP($N$1&amp;$S$1&amp;A63,STEP②【抽出】!$B$3:$O$602,12,FALSE)</f>
        <v>#N/A</v>
      </c>
      <c r="R63" s="55"/>
      <c r="S63" s="55"/>
      <c r="T63" s="10" t="e">
        <f>VLOOKUP($N$1&amp;$S$1&amp;A63,STEP②【抽出】!$B$3:$O$602,13,FALSE)</f>
        <v>#N/A</v>
      </c>
      <c r="U63" s="8" t="e">
        <f>VLOOKUP($N$1&amp;$S$1&amp;A63,STEP②【抽出】!$B$3:$O$602,14,FALSE)</f>
        <v>#N/A</v>
      </c>
      <c r="V63" s="28"/>
    </row>
    <row r="64" spans="1:27" ht="15.75" customHeight="1" x14ac:dyDescent="0.15">
      <c r="A64" s="13">
        <v>61</v>
      </c>
      <c r="B64" s="55" t="e">
        <f>VLOOKUP($N$1&amp;$S$1&amp;A64,STEP②【抽出】!$B$3:$O$602,6,FALSE)</f>
        <v>#N/A</v>
      </c>
      <c r="C64" s="55"/>
      <c r="D64" s="55"/>
      <c r="E64" s="56" t="e">
        <f>VLOOKUP($N$1&amp;$S$1&amp;A64,STEP②【抽出】!$B$3:$O$602,7,FALSE)</f>
        <v>#N/A</v>
      </c>
      <c r="F64" s="56"/>
      <c r="G64" s="53" t="e">
        <f>VLOOKUP($N$1&amp;$S$1&amp;A64,STEP②【抽出】!$B$3:$O$602,8,FALSE)</f>
        <v>#N/A</v>
      </c>
      <c r="H64" s="54"/>
      <c r="I64" s="56" t="e">
        <f>VLOOKUP($N$1&amp;$S$1&amp;A64,STEP②【抽出】!$B$3:$O$602,9,FALSE)</f>
        <v>#N/A</v>
      </c>
      <c r="J64" s="56"/>
      <c r="K64" s="56"/>
      <c r="L64" s="56"/>
      <c r="M64" s="57" t="e">
        <f>VLOOKUP($N$1&amp;$S$1&amp;A64,STEP②【抽出】!$B$3:$O$602,10,FALSE)</f>
        <v>#N/A</v>
      </c>
      <c r="N64" s="57"/>
      <c r="O64" s="57"/>
      <c r="P64" s="14" t="e">
        <f>VLOOKUP($N$1&amp;$S$1&amp;A64,STEP②【抽出】!$B$3:$O$602,11,FALSE)</f>
        <v>#N/A</v>
      </c>
      <c r="Q64" s="55" t="e">
        <f>VLOOKUP($N$1&amp;$S$1&amp;A64,STEP②【抽出】!$B$3:$O$602,12,FALSE)</f>
        <v>#N/A</v>
      </c>
      <c r="R64" s="55"/>
      <c r="S64" s="55"/>
      <c r="T64" s="10" t="e">
        <f>VLOOKUP($N$1&amp;$S$1&amp;A64,STEP②【抽出】!$B$3:$O$602,13,FALSE)</f>
        <v>#N/A</v>
      </c>
      <c r="U64" s="8" t="e">
        <f>VLOOKUP($N$1&amp;$S$1&amp;A64,STEP②【抽出】!$B$3:$O$602,14,FALSE)</f>
        <v>#N/A</v>
      </c>
      <c r="V64" s="28"/>
    </row>
    <row r="65" spans="1:22" ht="15.75" customHeight="1" x14ac:dyDescent="0.15">
      <c r="A65" s="13">
        <v>62</v>
      </c>
      <c r="B65" s="55" t="e">
        <f>VLOOKUP($N$1&amp;$S$1&amp;A65,STEP②【抽出】!$B$3:$O$602,6,FALSE)</f>
        <v>#N/A</v>
      </c>
      <c r="C65" s="55"/>
      <c r="D65" s="55"/>
      <c r="E65" s="56" t="e">
        <f>VLOOKUP($N$1&amp;$S$1&amp;A65,STEP②【抽出】!$B$3:$O$602,7,FALSE)</f>
        <v>#N/A</v>
      </c>
      <c r="F65" s="56"/>
      <c r="G65" s="53" t="e">
        <f>VLOOKUP($N$1&amp;$S$1&amp;A65,STEP②【抽出】!$B$3:$O$602,8,FALSE)</f>
        <v>#N/A</v>
      </c>
      <c r="H65" s="54"/>
      <c r="I65" s="56" t="e">
        <f>VLOOKUP($N$1&amp;$S$1&amp;A65,STEP②【抽出】!$B$3:$O$602,9,FALSE)</f>
        <v>#N/A</v>
      </c>
      <c r="J65" s="56"/>
      <c r="K65" s="56"/>
      <c r="L65" s="56"/>
      <c r="M65" s="57" t="e">
        <f>VLOOKUP($N$1&amp;$S$1&amp;A65,STEP②【抽出】!$B$3:$O$602,10,FALSE)</f>
        <v>#N/A</v>
      </c>
      <c r="N65" s="57"/>
      <c r="O65" s="57"/>
      <c r="P65" s="14" t="e">
        <f>VLOOKUP($N$1&amp;$S$1&amp;A65,STEP②【抽出】!$B$3:$O$602,11,FALSE)</f>
        <v>#N/A</v>
      </c>
      <c r="Q65" s="55" t="e">
        <f>VLOOKUP($N$1&amp;$S$1&amp;A65,STEP②【抽出】!$B$3:$O$602,12,FALSE)</f>
        <v>#N/A</v>
      </c>
      <c r="R65" s="55"/>
      <c r="S65" s="55"/>
      <c r="T65" s="10" t="e">
        <f>VLOOKUP($N$1&amp;$S$1&amp;A65,STEP②【抽出】!$B$3:$O$602,13,FALSE)</f>
        <v>#N/A</v>
      </c>
      <c r="U65" s="8" t="e">
        <f>VLOOKUP($N$1&amp;$S$1&amp;A65,STEP②【抽出】!$B$3:$O$602,14,FALSE)</f>
        <v>#N/A</v>
      </c>
      <c r="V65" s="28"/>
    </row>
    <row r="66" spans="1:22" ht="15.75" customHeight="1" x14ac:dyDescent="0.15">
      <c r="A66" s="13">
        <v>63</v>
      </c>
      <c r="B66" s="55" t="e">
        <f>VLOOKUP($N$1&amp;$S$1&amp;A66,STEP②【抽出】!$B$3:$O$602,6,FALSE)</f>
        <v>#N/A</v>
      </c>
      <c r="C66" s="55"/>
      <c r="D66" s="55"/>
      <c r="E66" s="56" t="e">
        <f>VLOOKUP($N$1&amp;$S$1&amp;A66,STEP②【抽出】!$B$3:$O$602,7,FALSE)</f>
        <v>#N/A</v>
      </c>
      <c r="F66" s="56"/>
      <c r="G66" s="53" t="e">
        <f>VLOOKUP($N$1&amp;$S$1&amp;A66,STEP②【抽出】!$B$3:$O$602,8,FALSE)</f>
        <v>#N/A</v>
      </c>
      <c r="H66" s="54"/>
      <c r="I66" s="56" t="e">
        <f>VLOOKUP($N$1&amp;$S$1&amp;A66,STEP②【抽出】!$B$3:$O$602,9,FALSE)</f>
        <v>#N/A</v>
      </c>
      <c r="J66" s="56"/>
      <c r="K66" s="56"/>
      <c r="L66" s="56"/>
      <c r="M66" s="57" t="e">
        <f>VLOOKUP($N$1&amp;$S$1&amp;A66,STEP②【抽出】!$B$3:$O$602,10,FALSE)</f>
        <v>#N/A</v>
      </c>
      <c r="N66" s="57"/>
      <c r="O66" s="57"/>
      <c r="P66" s="14" t="e">
        <f>VLOOKUP($N$1&amp;$S$1&amp;A66,STEP②【抽出】!$B$3:$O$602,11,FALSE)</f>
        <v>#N/A</v>
      </c>
      <c r="Q66" s="55" t="e">
        <f>VLOOKUP($N$1&amp;$S$1&amp;A66,STEP②【抽出】!$B$3:$O$602,12,FALSE)</f>
        <v>#N/A</v>
      </c>
      <c r="R66" s="55"/>
      <c r="S66" s="55"/>
      <c r="T66" s="10" t="e">
        <f>VLOOKUP($N$1&amp;$S$1&amp;A66,STEP②【抽出】!$B$3:$O$602,13,FALSE)</f>
        <v>#N/A</v>
      </c>
      <c r="U66" s="8" t="e">
        <f>VLOOKUP($N$1&amp;$S$1&amp;A66,STEP②【抽出】!$B$3:$O$602,14,FALSE)</f>
        <v>#N/A</v>
      </c>
      <c r="V66" s="28"/>
    </row>
    <row r="67" spans="1:22" ht="15.75" customHeight="1" x14ac:dyDescent="0.15">
      <c r="A67" s="13">
        <v>64</v>
      </c>
      <c r="B67" s="55" t="e">
        <f>VLOOKUP($N$1&amp;$S$1&amp;A67,STEP②【抽出】!$B$3:$O$602,6,FALSE)</f>
        <v>#N/A</v>
      </c>
      <c r="C67" s="55"/>
      <c r="D67" s="55"/>
      <c r="E67" s="56" t="e">
        <f>VLOOKUP($N$1&amp;$S$1&amp;A67,STEP②【抽出】!$B$3:$O$602,7,FALSE)</f>
        <v>#N/A</v>
      </c>
      <c r="F67" s="56"/>
      <c r="G67" s="53" t="e">
        <f>VLOOKUP($N$1&amp;$S$1&amp;A67,STEP②【抽出】!$B$3:$O$602,8,FALSE)</f>
        <v>#N/A</v>
      </c>
      <c r="H67" s="54"/>
      <c r="I67" s="56" t="e">
        <f>VLOOKUP($N$1&amp;$S$1&amp;A67,STEP②【抽出】!$B$3:$O$602,9,FALSE)</f>
        <v>#N/A</v>
      </c>
      <c r="J67" s="56"/>
      <c r="K67" s="56"/>
      <c r="L67" s="56"/>
      <c r="M67" s="57" t="e">
        <f>VLOOKUP($N$1&amp;$S$1&amp;A67,STEP②【抽出】!$B$3:$O$602,10,FALSE)</f>
        <v>#N/A</v>
      </c>
      <c r="N67" s="57"/>
      <c r="O67" s="57"/>
      <c r="P67" s="14" t="e">
        <f>VLOOKUP($N$1&amp;$S$1&amp;A67,STEP②【抽出】!$B$3:$O$602,11,FALSE)</f>
        <v>#N/A</v>
      </c>
      <c r="Q67" s="55" t="e">
        <f>VLOOKUP($N$1&amp;$S$1&amp;A67,STEP②【抽出】!$B$3:$O$602,12,FALSE)</f>
        <v>#N/A</v>
      </c>
      <c r="R67" s="55"/>
      <c r="S67" s="55"/>
      <c r="T67" s="10" t="e">
        <f>VLOOKUP($N$1&amp;$S$1&amp;A67,STEP②【抽出】!$B$3:$O$602,13,FALSE)</f>
        <v>#N/A</v>
      </c>
      <c r="U67" s="8" t="e">
        <f>VLOOKUP($N$1&amp;$S$1&amp;A67,STEP②【抽出】!$B$3:$O$602,14,FALSE)</f>
        <v>#N/A</v>
      </c>
      <c r="V67" s="28"/>
    </row>
    <row r="68" spans="1:22" ht="15.75" customHeight="1" x14ac:dyDescent="0.15">
      <c r="A68" s="13">
        <v>65</v>
      </c>
      <c r="B68" s="55" t="e">
        <f>VLOOKUP($N$1&amp;$S$1&amp;A68,STEP②【抽出】!$B$3:$O$602,6,FALSE)</f>
        <v>#N/A</v>
      </c>
      <c r="C68" s="55"/>
      <c r="D68" s="55"/>
      <c r="E68" s="56" t="e">
        <f>VLOOKUP($N$1&amp;$S$1&amp;A68,STEP②【抽出】!$B$3:$O$602,7,FALSE)</f>
        <v>#N/A</v>
      </c>
      <c r="F68" s="56"/>
      <c r="G68" s="53" t="e">
        <f>VLOOKUP($N$1&amp;$S$1&amp;A68,STEP②【抽出】!$B$3:$O$602,8,FALSE)</f>
        <v>#N/A</v>
      </c>
      <c r="H68" s="54"/>
      <c r="I68" s="56" t="e">
        <f>VLOOKUP($N$1&amp;$S$1&amp;A68,STEP②【抽出】!$B$3:$O$602,9,FALSE)</f>
        <v>#N/A</v>
      </c>
      <c r="J68" s="56"/>
      <c r="K68" s="56"/>
      <c r="L68" s="56"/>
      <c r="M68" s="57" t="e">
        <f>VLOOKUP($N$1&amp;$S$1&amp;A68,STEP②【抽出】!$B$3:$O$602,10,FALSE)</f>
        <v>#N/A</v>
      </c>
      <c r="N68" s="57"/>
      <c r="O68" s="57"/>
      <c r="P68" s="14" t="e">
        <f>VLOOKUP($N$1&amp;$S$1&amp;A68,STEP②【抽出】!$B$3:$O$602,11,FALSE)</f>
        <v>#N/A</v>
      </c>
      <c r="Q68" s="55" t="e">
        <f>VLOOKUP($N$1&amp;$S$1&amp;A68,STEP②【抽出】!$B$3:$O$602,12,FALSE)</f>
        <v>#N/A</v>
      </c>
      <c r="R68" s="55"/>
      <c r="S68" s="55"/>
      <c r="T68" s="10" t="e">
        <f>VLOOKUP($N$1&amp;$S$1&amp;A68,STEP②【抽出】!$B$3:$O$602,13,FALSE)</f>
        <v>#N/A</v>
      </c>
      <c r="U68" s="8" t="e">
        <f>VLOOKUP($N$1&amp;$S$1&amp;A68,STEP②【抽出】!$B$3:$O$602,14,FALSE)</f>
        <v>#N/A</v>
      </c>
      <c r="V68" s="28"/>
    </row>
    <row r="69" spans="1:22" ht="15.75" customHeight="1" x14ac:dyDescent="0.15">
      <c r="A69" s="13">
        <v>66</v>
      </c>
      <c r="B69" s="55" t="e">
        <f>VLOOKUP($N$1&amp;$S$1&amp;A69,STEP②【抽出】!$B$3:$O$602,6,FALSE)</f>
        <v>#N/A</v>
      </c>
      <c r="C69" s="55"/>
      <c r="D69" s="55"/>
      <c r="E69" s="56" t="e">
        <f>VLOOKUP($N$1&amp;$S$1&amp;A69,STEP②【抽出】!$B$3:$O$602,7,FALSE)</f>
        <v>#N/A</v>
      </c>
      <c r="F69" s="56"/>
      <c r="G69" s="53" t="e">
        <f>VLOOKUP($N$1&amp;$S$1&amp;A69,STEP②【抽出】!$B$3:$O$602,8,FALSE)</f>
        <v>#N/A</v>
      </c>
      <c r="H69" s="54"/>
      <c r="I69" s="56" t="e">
        <f>VLOOKUP($N$1&amp;$S$1&amp;A69,STEP②【抽出】!$B$3:$O$602,9,FALSE)</f>
        <v>#N/A</v>
      </c>
      <c r="J69" s="56"/>
      <c r="K69" s="56"/>
      <c r="L69" s="56"/>
      <c r="M69" s="57" t="e">
        <f>VLOOKUP($N$1&amp;$S$1&amp;A69,STEP②【抽出】!$B$3:$O$602,10,FALSE)</f>
        <v>#N/A</v>
      </c>
      <c r="N69" s="57"/>
      <c r="O69" s="57"/>
      <c r="P69" s="14" t="e">
        <f>VLOOKUP($N$1&amp;$S$1&amp;A69,STEP②【抽出】!$B$3:$O$602,11,FALSE)</f>
        <v>#N/A</v>
      </c>
      <c r="Q69" s="55" t="e">
        <f>VLOOKUP($N$1&amp;$S$1&amp;A69,STEP②【抽出】!$B$3:$O$602,12,FALSE)</f>
        <v>#N/A</v>
      </c>
      <c r="R69" s="55"/>
      <c r="S69" s="55"/>
      <c r="T69" s="10" t="e">
        <f>VLOOKUP($N$1&amp;$S$1&amp;A69,STEP②【抽出】!$B$3:$O$602,13,FALSE)</f>
        <v>#N/A</v>
      </c>
      <c r="U69" s="8" t="e">
        <f>VLOOKUP($N$1&amp;$S$1&amp;A69,STEP②【抽出】!$B$3:$O$602,14,FALSE)</f>
        <v>#N/A</v>
      </c>
      <c r="V69" s="28"/>
    </row>
    <row r="70" spans="1:22" ht="15.75" customHeight="1" x14ac:dyDescent="0.15">
      <c r="A70" s="13">
        <v>67</v>
      </c>
      <c r="B70" s="55" t="e">
        <f>VLOOKUP($N$1&amp;$S$1&amp;A70,STEP②【抽出】!$B$3:$O$602,6,FALSE)</f>
        <v>#N/A</v>
      </c>
      <c r="C70" s="55"/>
      <c r="D70" s="55"/>
      <c r="E70" s="56" t="e">
        <f>VLOOKUP($N$1&amp;$S$1&amp;A70,STEP②【抽出】!$B$3:$O$602,7,FALSE)</f>
        <v>#N/A</v>
      </c>
      <c r="F70" s="56"/>
      <c r="G70" s="53" t="e">
        <f>VLOOKUP($N$1&amp;$S$1&amp;A70,STEP②【抽出】!$B$3:$O$602,8,FALSE)</f>
        <v>#N/A</v>
      </c>
      <c r="H70" s="54"/>
      <c r="I70" s="56" t="e">
        <f>VLOOKUP($N$1&amp;$S$1&amp;A70,STEP②【抽出】!$B$3:$O$602,9,FALSE)</f>
        <v>#N/A</v>
      </c>
      <c r="J70" s="56"/>
      <c r="K70" s="56"/>
      <c r="L70" s="56"/>
      <c r="M70" s="57" t="e">
        <f>VLOOKUP($N$1&amp;$S$1&amp;A70,STEP②【抽出】!$B$3:$O$602,10,FALSE)</f>
        <v>#N/A</v>
      </c>
      <c r="N70" s="57"/>
      <c r="O70" s="57"/>
      <c r="P70" s="14" t="e">
        <f>VLOOKUP($N$1&amp;$S$1&amp;A70,STEP②【抽出】!$B$3:$O$602,11,FALSE)</f>
        <v>#N/A</v>
      </c>
      <c r="Q70" s="55" t="e">
        <f>VLOOKUP($N$1&amp;$S$1&amp;A70,STEP②【抽出】!$B$3:$O$602,12,FALSE)</f>
        <v>#N/A</v>
      </c>
      <c r="R70" s="55"/>
      <c r="S70" s="55"/>
      <c r="T70" s="10" t="e">
        <f>VLOOKUP($N$1&amp;$S$1&amp;A70,STEP②【抽出】!$B$3:$O$602,13,FALSE)</f>
        <v>#N/A</v>
      </c>
      <c r="U70" s="8" t="e">
        <f>VLOOKUP($N$1&amp;$S$1&amp;A70,STEP②【抽出】!$B$3:$O$602,14,FALSE)</f>
        <v>#N/A</v>
      </c>
      <c r="V70" s="28"/>
    </row>
    <row r="71" spans="1:22" ht="15.75" customHeight="1" x14ac:dyDescent="0.15">
      <c r="A71" s="13">
        <v>68</v>
      </c>
      <c r="B71" s="55" t="e">
        <f>VLOOKUP($N$1&amp;$S$1&amp;A71,STEP②【抽出】!$B$3:$O$602,6,FALSE)</f>
        <v>#N/A</v>
      </c>
      <c r="C71" s="55"/>
      <c r="D71" s="55"/>
      <c r="E71" s="56" t="e">
        <f>VLOOKUP($N$1&amp;$S$1&amp;A71,STEP②【抽出】!$B$3:$O$602,7,FALSE)</f>
        <v>#N/A</v>
      </c>
      <c r="F71" s="56"/>
      <c r="G71" s="53" t="e">
        <f>VLOOKUP($N$1&amp;$S$1&amp;A71,STEP②【抽出】!$B$3:$O$602,8,FALSE)</f>
        <v>#N/A</v>
      </c>
      <c r="H71" s="54"/>
      <c r="I71" s="56" t="e">
        <f>VLOOKUP($N$1&amp;$S$1&amp;A71,STEP②【抽出】!$B$3:$O$602,9,FALSE)</f>
        <v>#N/A</v>
      </c>
      <c r="J71" s="56"/>
      <c r="K71" s="56"/>
      <c r="L71" s="56"/>
      <c r="M71" s="57" t="e">
        <f>VLOOKUP($N$1&amp;$S$1&amp;A71,STEP②【抽出】!$B$3:$O$602,10,FALSE)</f>
        <v>#N/A</v>
      </c>
      <c r="N71" s="57"/>
      <c r="O71" s="57"/>
      <c r="P71" s="14" t="e">
        <f>VLOOKUP($N$1&amp;$S$1&amp;A71,STEP②【抽出】!$B$3:$O$602,11,FALSE)</f>
        <v>#N/A</v>
      </c>
      <c r="Q71" s="55" t="e">
        <f>VLOOKUP($N$1&amp;$S$1&amp;A71,STEP②【抽出】!$B$3:$O$602,12,FALSE)</f>
        <v>#N/A</v>
      </c>
      <c r="R71" s="55"/>
      <c r="S71" s="55"/>
      <c r="T71" s="10" t="e">
        <f>VLOOKUP($N$1&amp;$S$1&amp;A71,STEP②【抽出】!$B$3:$O$602,13,FALSE)</f>
        <v>#N/A</v>
      </c>
      <c r="U71" s="8" t="e">
        <f>VLOOKUP($N$1&amp;$S$1&amp;A71,STEP②【抽出】!$B$3:$O$602,14,FALSE)</f>
        <v>#N/A</v>
      </c>
      <c r="V71" s="28"/>
    </row>
    <row r="72" spans="1:22" ht="15.75" customHeight="1" x14ac:dyDescent="0.15">
      <c r="A72" s="13">
        <v>69</v>
      </c>
      <c r="B72" s="55" t="e">
        <f>VLOOKUP($N$1&amp;$S$1&amp;A72,STEP②【抽出】!$B$3:$O$602,6,FALSE)</f>
        <v>#N/A</v>
      </c>
      <c r="C72" s="55"/>
      <c r="D72" s="55"/>
      <c r="E72" s="56" t="e">
        <f>VLOOKUP($N$1&amp;$S$1&amp;A72,STEP②【抽出】!$B$3:$O$602,7,FALSE)</f>
        <v>#N/A</v>
      </c>
      <c r="F72" s="56"/>
      <c r="G72" s="53" t="e">
        <f>VLOOKUP($N$1&amp;$S$1&amp;A72,STEP②【抽出】!$B$3:$O$602,8,FALSE)</f>
        <v>#N/A</v>
      </c>
      <c r="H72" s="54"/>
      <c r="I72" s="56" t="e">
        <f>VLOOKUP($N$1&amp;$S$1&amp;A72,STEP②【抽出】!$B$3:$O$602,9,FALSE)</f>
        <v>#N/A</v>
      </c>
      <c r="J72" s="56"/>
      <c r="K72" s="56"/>
      <c r="L72" s="56"/>
      <c r="M72" s="57" t="e">
        <f>VLOOKUP($N$1&amp;$S$1&amp;A72,STEP②【抽出】!$B$3:$O$602,10,FALSE)</f>
        <v>#N/A</v>
      </c>
      <c r="N72" s="57"/>
      <c r="O72" s="57"/>
      <c r="P72" s="14" t="e">
        <f>VLOOKUP($N$1&amp;$S$1&amp;A72,STEP②【抽出】!$B$3:$O$602,11,FALSE)</f>
        <v>#N/A</v>
      </c>
      <c r="Q72" s="55" t="e">
        <f>VLOOKUP($N$1&amp;$S$1&amp;A72,STEP②【抽出】!$B$3:$O$602,12,FALSE)</f>
        <v>#N/A</v>
      </c>
      <c r="R72" s="55"/>
      <c r="S72" s="55"/>
      <c r="T72" s="10" t="e">
        <f>VLOOKUP($N$1&amp;$S$1&amp;A72,STEP②【抽出】!$B$3:$O$602,13,FALSE)</f>
        <v>#N/A</v>
      </c>
      <c r="U72" s="8" t="e">
        <f>VLOOKUP($N$1&amp;$S$1&amp;A72,STEP②【抽出】!$B$3:$O$602,14,FALSE)</f>
        <v>#N/A</v>
      </c>
      <c r="V72" s="28"/>
    </row>
    <row r="73" spans="1:22" ht="15.75" customHeight="1" x14ac:dyDescent="0.15">
      <c r="A73" s="13">
        <v>70</v>
      </c>
      <c r="B73" s="55" t="e">
        <f>VLOOKUP($N$1&amp;$S$1&amp;A73,STEP②【抽出】!$B$3:$O$602,6,FALSE)</f>
        <v>#N/A</v>
      </c>
      <c r="C73" s="55"/>
      <c r="D73" s="55"/>
      <c r="E73" s="56" t="e">
        <f>VLOOKUP($N$1&amp;$S$1&amp;A73,STEP②【抽出】!$B$3:$O$602,7,FALSE)</f>
        <v>#N/A</v>
      </c>
      <c r="F73" s="56"/>
      <c r="G73" s="53" t="e">
        <f>VLOOKUP($N$1&amp;$S$1&amp;A73,STEP②【抽出】!$B$3:$O$602,8,FALSE)</f>
        <v>#N/A</v>
      </c>
      <c r="H73" s="54"/>
      <c r="I73" s="56" t="e">
        <f>VLOOKUP($N$1&amp;$S$1&amp;A73,STEP②【抽出】!$B$3:$O$602,9,FALSE)</f>
        <v>#N/A</v>
      </c>
      <c r="J73" s="56"/>
      <c r="K73" s="56"/>
      <c r="L73" s="56"/>
      <c r="M73" s="57" t="e">
        <f>VLOOKUP($N$1&amp;$S$1&amp;A73,STEP②【抽出】!$B$3:$O$602,10,FALSE)</f>
        <v>#N/A</v>
      </c>
      <c r="N73" s="57"/>
      <c r="O73" s="57"/>
      <c r="P73" s="14" t="e">
        <f>VLOOKUP($N$1&amp;$S$1&amp;A73,STEP②【抽出】!$B$3:$O$602,11,FALSE)</f>
        <v>#N/A</v>
      </c>
      <c r="Q73" s="55" t="e">
        <f>VLOOKUP($N$1&amp;$S$1&amp;A73,STEP②【抽出】!$B$3:$O$602,12,FALSE)</f>
        <v>#N/A</v>
      </c>
      <c r="R73" s="55"/>
      <c r="S73" s="55"/>
      <c r="T73" s="10" t="e">
        <f>VLOOKUP($N$1&amp;$S$1&amp;A73,STEP②【抽出】!$B$3:$O$602,13,FALSE)</f>
        <v>#N/A</v>
      </c>
      <c r="U73" s="8" t="e">
        <f>VLOOKUP($N$1&amp;$S$1&amp;A73,STEP②【抽出】!$B$3:$O$602,14,FALSE)</f>
        <v>#N/A</v>
      </c>
      <c r="V73" s="28"/>
    </row>
    <row r="74" spans="1:22" ht="15.75" customHeight="1" x14ac:dyDescent="0.15">
      <c r="A74" s="13">
        <v>71</v>
      </c>
      <c r="B74" s="55" t="e">
        <f>VLOOKUP($N$1&amp;$S$1&amp;A74,STEP②【抽出】!$B$3:$O$602,6,FALSE)</f>
        <v>#N/A</v>
      </c>
      <c r="C74" s="55"/>
      <c r="D74" s="55"/>
      <c r="E74" s="56" t="e">
        <f>VLOOKUP($N$1&amp;$S$1&amp;A74,STEP②【抽出】!$B$3:$O$602,7,FALSE)</f>
        <v>#N/A</v>
      </c>
      <c r="F74" s="56"/>
      <c r="G74" s="53" t="e">
        <f>VLOOKUP($N$1&amp;$S$1&amp;A74,STEP②【抽出】!$B$3:$O$602,8,FALSE)</f>
        <v>#N/A</v>
      </c>
      <c r="H74" s="54"/>
      <c r="I74" s="56" t="e">
        <f>VLOOKUP($N$1&amp;$S$1&amp;A74,STEP②【抽出】!$B$3:$O$602,9,FALSE)</f>
        <v>#N/A</v>
      </c>
      <c r="J74" s="56"/>
      <c r="K74" s="56"/>
      <c r="L74" s="56"/>
      <c r="M74" s="57" t="e">
        <f>VLOOKUP($N$1&amp;$S$1&amp;A74,STEP②【抽出】!$B$3:$O$602,10,FALSE)</f>
        <v>#N/A</v>
      </c>
      <c r="N74" s="57"/>
      <c r="O74" s="57"/>
      <c r="P74" s="14" t="e">
        <f>VLOOKUP($N$1&amp;$S$1&amp;A74,STEP②【抽出】!$B$3:$O$602,11,FALSE)</f>
        <v>#N/A</v>
      </c>
      <c r="Q74" s="55" t="e">
        <f>VLOOKUP($N$1&amp;$S$1&amp;A74,STEP②【抽出】!$B$3:$O$602,12,FALSE)</f>
        <v>#N/A</v>
      </c>
      <c r="R74" s="55"/>
      <c r="S74" s="55"/>
      <c r="T74" s="10" t="e">
        <f>VLOOKUP($N$1&amp;$S$1&amp;A74,STEP②【抽出】!$B$3:$O$602,13,FALSE)</f>
        <v>#N/A</v>
      </c>
      <c r="U74" s="8" t="e">
        <f>VLOOKUP($N$1&amp;$S$1&amp;A74,STEP②【抽出】!$B$3:$O$602,14,FALSE)</f>
        <v>#N/A</v>
      </c>
      <c r="V74" s="28"/>
    </row>
    <row r="75" spans="1:22" ht="15.75" customHeight="1" x14ac:dyDescent="0.15">
      <c r="A75" s="13">
        <v>72</v>
      </c>
      <c r="B75" s="55" t="e">
        <f>VLOOKUP($N$1&amp;$S$1&amp;A75,STEP②【抽出】!$B$3:$O$602,6,FALSE)</f>
        <v>#N/A</v>
      </c>
      <c r="C75" s="55"/>
      <c r="D75" s="55"/>
      <c r="E75" s="56" t="e">
        <f>VLOOKUP($N$1&amp;$S$1&amp;A75,STEP②【抽出】!$B$3:$O$602,7,FALSE)</f>
        <v>#N/A</v>
      </c>
      <c r="F75" s="56"/>
      <c r="G75" s="53" t="e">
        <f>VLOOKUP($N$1&amp;$S$1&amp;A75,STEP②【抽出】!$B$3:$O$602,8,FALSE)</f>
        <v>#N/A</v>
      </c>
      <c r="H75" s="54"/>
      <c r="I75" s="56" t="e">
        <f>VLOOKUP($N$1&amp;$S$1&amp;A75,STEP②【抽出】!$B$3:$O$602,9,FALSE)</f>
        <v>#N/A</v>
      </c>
      <c r="J75" s="56"/>
      <c r="K75" s="56"/>
      <c r="L75" s="56"/>
      <c r="M75" s="57" t="e">
        <f>VLOOKUP($N$1&amp;$S$1&amp;A75,STEP②【抽出】!$B$3:$O$602,10,FALSE)</f>
        <v>#N/A</v>
      </c>
      <c r="N75" s="57"/>
      <c r="O75" s="57"/>
      <c r="P75" s="14" t="e">
        <f>VLOOKUP($N$1&amp;$S$1&amp;A75,STEP②【抽出】!$B$3:$O$602,11,FALSE)</f>
        <v>#N/A</v>
      </c>
      <c r="Q75" s="55" t="e">
        <f>VLOOKUP($N$1&amp;$S$1&amp;A75,STEP②【抽出】!$B$3:$O$602,12,FALSE)</f>
        <v>#N/A</v>
      </c>
      <c r="R75" s="55"/>
      <c r="S75" s="55"/>
      <c r="T75" s="10" t="e">
        <f>VLOOKUP($N$1&amp;$S$1&amp;A75,STEP②【抽出】!$B$3:$O$602,13,FALSE)</f>
        <v>#N/A</v>
      </c>
      <c r="U75" s="8" t="e">
        <f>VLOOKUP($N$1&amp;$S$1&amp;A75,STEP②【抽出】!$B$3:$O$602,14,FALSE)</f>
        <v>#N/A</v>
      </c>
      <c r="V75" s="28"/>
    </row>
    <row r="76" spans="1:22" ht="15.75" customHeight="1" x14ac:dyDescent="0.15">
      <c r="A76" s="13">
        <v>73</v>
      </c>
      <c r="B76" s="55" t="e">
        <f>VLOOKUP($N$1&amp;$S$1&amp;A76,STEP②【抽出】!$B$3:$O$602,6,FALSE)</f>
        <v>#N/A</v>
      </c>
      <c r="C76" s="55"/>
      <c r="D76" s="55"/>
      <c r="E76" s="56" t="e">
        <f>VLOOKUP($N$1&amp;$S$1&amp;A76,STEP②【抽出】!$B$3:$O$602,7,FALSE)</f>
        <v>#N/A</v>
      </c>
      <c r="F76" s="56"/>
      <c r="G76" s="53" t="e">
        <f>VLOOKUP($N$1&amp;$S$1&amp;A76,STEP②【抽出】!$B$3:$O$602,8,FALSE)</f>
        <v>#N/A</v>
      </c>
      <c r="H76" s="54"/>
      <c r="I76" s="56" t="e">
        <f>VLOOKUP($N$1&amp;$S$1&amp;A76,STEP②【抽出】!$B$3:$O$602,9,FALSE)</f>
        <v>#N/A</v>
      </c>
      <c r="J76" s="56"/>
      <c r="K76" s="56"/>
      <c r="L76" s="56"/>
      <c r="M76" s="57" t="e">
        <f>VLOOKUP($N$1&amp;$S$1&amp;A76,STEP②【抽出】!$B$3:$O$602,10,FALSE)</f>
        <v>#N/A</v>
      </c>
      <c r="N76" s="57"/>
      <c r="O76" s="57"/>
      <c r="P76" s="14" t="e">
        <f>VLOOKUP($N$1&amp;$S$1&amp;A76,STEP②【抽出】!$B$3:$O$602,11,FALSE)</f>
        <v>#N/A</v>
      </c>
      <c r="Q76" s="55" t="e">
        <f>VLOOKUP($N$1&amp;$S$1&amp;A76,STEP②【抽出】!$B$3:$O$602,12,FALSE)</f>
        <v>#N/A</v>
      </c>
      <c r="R76" s="55"/>
      <c r="S76" s="55"/>
      <c r="T76" s="10" t="e">
        <f>VLOOKUP($N$1&amp;$S$1&amp;A76,STEP②【抽出】!$B$3:$O$602,13,FALSE)</f>
        <v>#N/A</v>
      </c>
      <c r="U76" s="8" t="e">
        <f>VLOOKUP($N$1&amp;$S$1&amp;A76,STEP②【抽出】!$B$3:$O$602,14,FALSE)</f>
        <v>#N/A</v>
      </c>
      <c r="V76" s="28"/>
    </row>
    <row r="77" spans="1:22" ht="15.75" customHeight="1" x14ac:dyDescent="0.15">
      <c r="A77" s="13">
        <v>74</v>
      </c>
      <c r="B77" s="55" t="e">
        <f>VLOOKUP($N$1&amp;$S$1&amp;A77,STEP②【抽出】!$B$3:$O$602,6,FALSE)</f>
        <v>#N/A</v>
      </c>
      <c r="C77" s="55"/>
      <c r="D77" s="55"/>
      <c r="E77" s="56" t="e">
        <f>VLOOKUP($N$1&amp;$S$1&amp;A77,STEP②【抽出】!$B$3:$O$602,7,FALSE)</f>
        <v>#N/A</v>
      </c>
      <c r="F77" s="56"/>
      <c r="G77" s="53" t="e">
        <f>VLOOKUP($N$1&amp;$S$1&amp;A77,STEP②【抽出】!$B$3:$O$602,8,FALSE)</f>
        <v>#N/A</v>
      </c>
      <c r="H77" s="54"/>
      <c r="I77" s="56" t="e">
        <f>VLOOKUP($N$1&amp;$S$1&amp;A77,STEP②【抽出】!$B$3:$O$602,9,FALSE)</f>
        <v>#N/A</v>
      </c>
      <c r="J77" s="56"/>
      <c r="K77" s="56"/>
      <c r="L77" s="56"/>
      <c r="M77" s="57" t="e">
        <f>VLOOKUP($N$1&amp;$S$1&amp;A77,STEP②【抽出】!$B$3:$O$602,10,FALSE)</f>
        <v>#N/A</v>
      </c>
      <c r="N77" s="57"/>
      <c r="O77" s="57"/>
      <c r="P77" s="14" t="e">
        <f>VLOOKUP($N$1&amp;$S$1&amp;A77,STEP②【抽出】!$B$3:$O$602,11,FALSE)</f>
        <v>#N/A</v>
      </c>
      <c r="Q77" s="55" t="e">
        <f>VLOOKUP($N$1&amp;$S$1&amp;A77,STEP②【抽出】!$B$3:$O$602,12,FALSE)</f>
        <v>#N/A</v>
      </c>
      <c r="R77" s="55"/>
      <c r="S77" s="55"/>
      <c r="T77" s="10" t="e">
        <f>VLOOKUP($N$1&amp;$S$1&amp;A77,STEP②【抽出】!$B$3:$O$602,13,FALSE)</f>
        <v>#N/A</v>
      </c>
      <c r="U77" s="8" t="e">
        <f>VLOOKUP($N$1&amp;$S$1&amp;A77,STEP②【抽出】!$B$3:$O$602,14,FALSE)</f>
        <v>#N/A</v>
      </c>
      <c r="V77" s="28"/>
    </row>
    <row r="78" spans="1:22" ht="15.75" customHeight="1" x14ac:dyDescent="0.15">
      <c r="A78" s="13">
        <v>75</v>
      </c>
      <c r="B78" s="55" t="e">
        <f>VLOOKUP($N$1&amp;$S$1&amp;A78,STEP②【抽出】!$B$3:$O$602,6,FALSE)</f>
        <v>#N/A</v>
      </c>
      <c r="C78" s="55"/>
      <c r="D78" s="55"/>
      <c r="E78" s="56" t="e">
        <f>VLOOKUP($N$1&amp;$S$1&amp;A78,STEP②【抽出】!$B$3:$O$602,7,FALSE)</f>
        <v>#N/A</v>
      </c>
      <c r="F78" s="56"/>
      <c r="G78" s="53" t="e">
        <f>VLOOKUP($N$1&amp;$S$1&amp;A78,STEP②【抽出】!$B$3:$O$602,8,FALSE)</f>
        <v>#N/A</v>
      </c>
      <c r="H78" s="54"/>
      <c r="I78" s="56" t="e">
        <f>VLOOKUP($N$1&amp;$S$1&amp;A78,STEP②【抽出】!$B$3:$O$602,9,FALSE)</f>
        <v>#N/A</v>
      </c>
      <c r="J78" s="56"/>
      <c r="K78" s="56"/>
      <c r="L78" s="56"/>
      <c r="M78" s="57" t="e">
        <f>VLOOKUP($N$1&amp;$S$1&amp;A78,STEP②【抽出】!$B$3:$O$602,10,FALSE)</f>
        <v>#N/A</v>
      </c>
      <c r="N78" s="57"/>
      <c r="O78" s="57"/>
      <c r="P78" s="14" t="e">
        <f>VLOOKUP($N$1&amp;$S$1&amp;A78,STEP②【抽出】!$B$3:$O$602,11,FALSE)</f>
        <v>#N/A</v>
      </c>
      <c r="Q78" s="55" t="e">
        <f>VLOOKUP($N$1&amp;$S$1&amp;A78,STEP②【抽出】!$B$3:$O$602,12,FALSE)</f>
        <v>#N/A</v>
      </c>
      <c r="R78" s="55"/>
      <c r="S78" s="55"/>
      <c r="T78" s="10" t="e">
        <f>VLOOKUP($N$1&amp;$S$1&amp;A78,STEP②【抽出】!$B$3:$O$602,13,FALSE)</f>
        <v>#N/A</v>
      </c>
      <c r="U78" s="8" t="e">
        <f>VLOOKUP($N$1&amp;$S$1&amp;A78,STEP②【抽出】!$B$3:$O$602,14,FALSE)</f>
        <v>#N/A</v>
      </c>
      <c r="V78" s="28"/>
    </row>
    <row r="79" spans="1:22" ht="15.75" customHeight="1" x14ac:dyDescent="0.15">
      <c r="A79" s="13">
        <v>76</v>
      </c>
      <c r="B79" s="55" t="e">
        <f>VLOOKUP($N$1&amp;$S$1&amp;A79,STEP②【抽出】!$B$3:$O$602,6,FALSE)</f>
        <v>#N/A</v>
      </c>
      <c r="C79" s="55"/>
      <c r="D79" s="55"/>
      <c r="E79" s="56" t="e">
        <f>VLOOKUP($N$1&amp;$S$1&amp;A79,STEP②【抽出】!$B$3:$O$602,7,FALSE)</f>
        <v>#N/A</v>
      </c>
      <c r="F79" s="56"/>
      <c r="G79" s="53" t="e">
        <f>VLOOKUP($N$1&amp;$S$1&amp;A79,STEP②【抽出】!$B$3:$O$602,8,FALSE)</f>
        <v>#N/A</v>
      </c>
      <c r="H79" s="54"/>
      <c r="I79" s="56" t="e">
        <f>VLOOKUP($N$1&amp;$S$1&amp;A79,STEP②【抽出】!$B$3:$O$602,9,FALSE)</f>
        <v>#N/A</v>
      </c>
      <c r="J79" s="56"/>
      <c r="K79" s="56"/>
      <c r="L79" s="56"/>
      <c r="M79" s="57" t="e">
        <f>VLOOKUP($N$1&amp;$S$1&amp;A79,STEP②【抽出】!$B$3:$O$602,10,FALSE)</f>
        <v>#N/A</v>
      </c>
      <c r="N79" s="57"/>
      <c r="O79" s="57"/>
      <c r="P79" s="14" t="e">
        <f>VLOOKUP($N$1&amp;$S$1&amp;A79,STEP②【抽出】!$B$3:$O$602,11,FALSE)</f>
        <v>#N/A</v>
      </c>
      <c r="Q79" s="55" t="e">
        <f>VLOOKUP($N$1&amp;$S$1&amp;A79,STEP②【抽出】!$B$3:$O$602,12,FALSE)</f>
        <v>#N/A</v>
      </c>
      <c r="R79" s="55"/>
      <c r="S79" s="55"/>
      <c r="T79" s="10" t="e">
        <f>VLOOKUP($N$1&amp;$S$1&amp;A79,STEP②【抽出】!$B$3:$O$602,13,FALSE)</f>
        <v>#N/A</v>
      </c>
      <c r="U79" s="8" t="e">
        <f>VLOOKUP($N$1&amp;$S$1&amp;A79,STEP②【抽出】!$B$3:$O$602,14,FALSE)</f>
        <v>#N/A</v>
      </c>
      <c r="V79" s="28"/>
    </row>
    <row r="80" spans="1:22" ht="15.75" customHeight="1" x14ac:dyDescent="0.15">
      <c r="A80" s="13">
        <v>77</v>
      </c>
      <c r="B80" s="55" t="e">
        <f>VLOOKUP($N$1&amp;$S$1&amp;A80,STEP②【抽出】!$B$3:$O$602,6,FALSE)</f>
        <v>#N/A</v>
      </c>
      <c r="C80" s="55"/>
      <c r="D80" s="55"/>
      <c r="E80" s="56" t="e">
        <f>VLOOKUP($N$1&amp;$S$1&amp;A80,STEP②【抽出】!$B$3:$O$602,7,FALSE)</f>
        <v>#N/A</v>
      </c>
      <c r="F80" s="56"/>
      <c r="G80" s="53" t="e">
        <f>VLOOKUP($N$1&amp;$S$1&amp;A80,STEP②【抽出】!$B$3:$O$602,8,FALSE)</f>
        <v>#N/A</v>
      </c>
      <c r="H80" s="54"/>
      <c r="I80" s="56" t="e">
        <f>VLOOKUP($N$1&amp;$S$1&amp;A80,STEP②【抽出】!$B$3:$O$602,9,FALSE)</f>
        <v>#N/A</v>
      </c>
      <c r="J80" s="56"/>
      <c r="K80" s="56"/>
      <c r="L80" s="56"/>
      <c r="M80" s="57" t="e">
        <f>VLOOKUP($N$1&amp;$S$1&amp;A80,STEP②【抽出】!$B$3:$O$602,10,FALSE)</f>
        <v>#N/A</v>
      </c>
      <c r="N80" s="57"/>
      <c r="O80" s="57"/>
      <c r="P80" s="14" t="e">
        <f>VLOOKUP($N$1&amp;$S$1&amp;A80,STEP②【抽出】!$B$3:$O$602,11,FALSE)</f>
        <v>#N/A</v>
      </c>
      <c r="Q80" s="55" t="e">
        <f>VLOOKUP($N$1&amp;$S$1&amp;A80,STEP②【抽出】!$B$3:$O$602,12,FALSE)</f>
        <v>#N/A</v>
      </c>
      <c r="R80" s="55"/>
      <c r="S80" s="55"/>
      <c r="T80" s="10" t="e">
        <f>VLOOKUP($N$1&amp;$S$1&amp;A80,STEP②【抽出】!$B$3:$O$602,13,FALSE)</f>
        <v>#N/A</v>
      </c>
      <c r="U80" s="8" t="e">
        <f>VLOOKUP($N$1&amp;$S$1&amp;A80,STEP②【抽出】!$B$3:$O$602,14,FALSE)</f>
        <v>#N/A</v>
      </c>
      <c r="V80" s="28"/>
    </row>
    <row r="81" spans="1:22" ht="15.75" customHeight="1" x14ac:dyDescent="0.15">
      <c r="A81" s="13">
        <v>78</v>
      </c>
      <c r="B81" s="55" t="e">
        <f>VLOOKUP($N$1&amp;$S$1&amp;A81,STEP②【抽出】!$B$3:$O$602,6,FALSE)</f>
        <v>#N/A</v>
      </c>
      <c r="C81" s="55"/>
      <c r="D81" s="55"/>
      <c r="E81" s="56" t="e">
        <f>VLOOKUP($N$1&amp;$S$1&amp;A81,STEP②【抽出】!$B$3:$O$602,7,FALSE)</f>
        <v>#N/A</v>
      </c>
      <c r="F81" s="56"/>
      <c r="G81" s="53" t="e">
        <f>VLOOKUP($N$1&amp;$S$1&amp;A81,STEP②【抽出】!$B$3:$O$602,8,FALSE)</f>
        <v>#N/A</v>
      </c>
      <c r="H81" s="54"/>
      <c r="I81" s="56" t="e">
        <f>VLOOKUP($N$1&amp;$S$1&amp;A81,STEP②【抽出】!$B$3:$O$602,9,FALSE)</f>
        <v>#N/A</v>
      </c>
      <c r="J81" s="56"/>
      <c r="K81" s="56"/>
      <c r="L81" s="56"/>
      <c r="M81" s="57" t="e">
        <f>VLOOKUP($N$1&amp;$S$1&amp;A81,STEP②【抽出】!$B$3:$O$602,10,FALSE)</f>
        <v>#N/A</v>
      </c>
      <c r="N81" s="57"/>
      <c r="O81" s="57"/>
      <c r="P81" s="14" t="e">
        <f>VLOOKUP($N$1&amp;$S$1&amp;A81,STEP②【抽出】!$B$3:$O$602,11,FALSE)</f>
        <v>#N/A</v>
      </c>
      <c r="Q81" s="55" t="e">
        <f>VLOOKUP($N$1&amp;$S$1&amp;A81,STEP②【抽出】!$B$3:$O$602,12,FALSE)</f>
        <v>#N/A</v>
      </c>
      <c r="R81" s="55"/>
      <c r="S81" s="55"/>
      <c r="T81" s="10" t="e">
        <f>VLOOKUP($N$1&amp;$S$1&amp;A81,STEP②【抽出】!$B$3:$O$602,13,FALSE)</f>
        <v>#N/A</v>
      </c>
      <c r="U81" s="8" t="e">
        <f>VLOOKUP($N$1&amp;$S$1&amp;A81,STEP②【抽出】!$B$3:$O$602,14,FALSE)</f>
        <v>#N/A</v>
      </c>
      <c r="V81" s="28"/>
    </row>
    <row r="82" spans="1:22" ht="15.75" customHeight="1" x14ac:dyDescent="0.15">
      <c r="A82" s="13">
        <v>79</v>
      </c>
      <c r="B82" s="55" t="e">
        <f>VLOOKUP($N$1&amp;$S$1&amp;A82,STEP②【抽出】!$B$3:$O$602,6,FALSE)</f>
        <v>#N/A</v>
      </c>
      <c r="C82" s="55"/>
      <c r="D82" s="55"/>
      <c r="E82" s="56" t="e">
        <f>VLOOKUP($N$1&amp;$S$1&amp;A82,STEP②【抽出】!$B$3:$O$602,7,FALSE)</f>
        <v>#N/A</v>
      </c>
      <c r="F82" s="56"/>
      <c r="G82" s="53" t="e">
        <f>VLOOKUP($N$1&amp;$S$1&amp;A82,STEP②【抽出】!$B$3:$O$602,8,FALSE)</f>
        <v>#N/A</v>
      </c>
      <c r="H82" s="54"/>
      <c r="I82" s="56" t="e">
        <f>VLOOKUP($N$1&amp;$S$1&amp;A82,STEP②【抽出】!$B$3:$O$602,9,FALSE)</f>
        <v>#N/A</v>
      </c>
      <c r="J82" s="56"/>
      <c r="K82" s="56"/>
      <c r="L82" s="56"/>
      <c r="M82" s="57" t="e">
        <f>VLOOKUP($N$1&amp;$S$1&amp;A82,STEP②【抽出】!$B$3:$O$602,10,FALSE)</f>
        <v>#N/A</v>
      </c>
      <c r="N82" s="57"/>
      <c r="O82" s="57"/>
      <c r="P82" s="14" t="e">
        <f>VLOOKUP($N$1&amp;$S$1&amp;A82,STEP②【抽出】!$B$3:$O$602,11,FALSE)</f>
        <v>#N/A</v>
      </c>
      <c r="Q82" s="55" t="e">
        <f>VLOOKUP($N$1&amp;$S$1&amp;A82,STEP②【抽出】!$B$3:$O$602,12,FALSE)</f>
        <v>#N/A</v>
      </c>
      <c r="R82" s="55"/>
      <c r="S82" s="55"/>
      <c r="T82" s="10" t="e">
        <f>VLOOKUP($N$1&amp;$S$1&amp;A82,STEP②【抽出】!$B$3:$O$602,13,FALSE)</f>
        <v>#N/A</v>
      </c>
      <c r="U82" s="8" t="e">
        <f>VLOOKUP($N$1&amp;$S$1&amp;A82,STEP②【抽出】!$B$3:$O$602,14,FALSE)</f>
        <v>#N/A</v>
      </c>
      <c r="V82" s="28"/>
    </row>
    <row r="83" spans="1:22" ht="15.75" customHeight="1" x14ac:dyDescent="0.15">
      <c r="A83" s="13">
        <v>80</v>
      </c>
      <c r="B83" s="55" t="e">
        <f>VLOOKUP($N$1&amp;$S$1&amp;A83,STEP②【抽出】!$B$3:$O$602,6,FALSE)</f>
        <v>#N/A</v>
      </c>
      <c r="C83" s="55"/>
      <c r="D83" s="55"/>
      <c r="E83" s="56" t="e">
        <f>VLOOKUP($N$1&amp;$S$1&amp;A83,STEP②【抽出】!$B$3:$O$602,7,FALSE)</f>
        <v>#N/A</v>
      </c>
      <c r="F83" s="56"/>
      <c r="G83" s="53" t="e">
        <f>VLOOKUP($N$1&amp;$S$1&amp;A83,STEP②【抽出】!$B$3:$O$602,8,FALSE)</f>
        <v>#N/A</v>
      </c>
      <c r="H83" s="54"/>
      <c r="I83" s="56" t="e">
        <f>VLOOKUP($N$1&amp;$S$1&amp;A83,STEP②【抽出】!$B$3:$O$602,9,FALSE)</f>
        <v>#N/A</v>
      </c>
      <c r="J83" s="56"/>
      <c r="K83" s="56"/>
      <c r="L83" s="56"/>
      <c r="M83" s="57" t="e">
        <f>VLOOKUP($N$1&amp;$S$1&amp;A83,STEP②【抽出】!$B$3:$O$602,10,FALSE)</f>
        <v>#N/A</v>
      </c>
      <c r="N83" s="57"/>
      <c r="O83" s="57"/>
      <c r="P83" s="14" t="e">
        <f>VLOOKUP($N$1&amp;$S$1&amp;A83,STEP②【抽出】!$B$3:$O$602,11,FALSE)</f>
        <v>#N/A</v>
      </c>
      <c r="Q83" s="55" t="e">
        <f>VLOOKUP($N$1&amp;$S$1&amp;A83,STEP②【抽出】!$B$3:$O$602,12,FALSE)</f>
        <v>#N/A</v>
      </c>
      <c r="R83" s="55"/>
      <c r="S83" s="55"/>
      <c r="T83" s="10" t="e">
        <f>VLOOKUP($N$1&amp;$S$1&amp;A83,STEP②【抽出】!$B$3:$O$602,13,FALSE)</f>
        <v>#N/A</v>
      </c>
      <c r="U83" s="8" t="e">
        <f>VLOOKUP($N$1&amp;$S$1&amp;A83,STEP②【抽出】!$B$3:$O$602,14,FALSE)</f>
        <v>#N/A</v>
      </c>
      <c r="V83" s="28"/>
    </row>
    <row r="84" spans="1:22" ht="15.75" customHeight="1" x14ac:dyDescent="0.15">
      <c r="A84" s="13">
        <v>81</v>
      </c>
      <c r="B84" s="55" t="e">
        <f>VLOOKUP($N$1&amp;$S$1&amp;A84,STEP②【抽出】!$B$3:$O$602,6,FALSE)</f>
        <v>#N/A</v>
      </c>
      <c r="C84" s="55"/>
      <c r="D84" s="55"/>
      <c r="E84" s="56" t="e">
        <f>VLOOKUP($N$1&amp;$S$1&amp;A84,STEP②【抽出】!$B$3:$O$602,7,FALSE)</f>
        <v>#N/A</v>
      </c>
      <c r="F84" s="56"/>
      <c r="G84" s="53" t="e">
        <f>VLOOKUP($N$1&amp;$S$1&amp;A84,STEP②【抽出】!$B$3:$O$602,8,FALSE)</f>
        <v>#N/A</v>
      </c>
      <c r="H84" s="54"/>
      <c r="I84" s="56" t="e">
        <f>VLOOKUP($N$1&amp;$S$1&amp;A84,STEP②【抽出】!$B$3:$O$602,9,FALSE)</f>
        <v>#N/A</v>
      </c>
      <c r="J84" s="56"/>
      <c r="K84" s="56"/>
      <c r="L84" s="56"/>
      <c r="M84" s="57" t="e">
        <f>VLOOKUP($N$1&amp;$S$1&amp;A84,STEP②【抽出】!$B$3:$O$602,10,FALSE)</f>
        <v>#N/A</v>
      </c>
      <c r="N84" s="57"/>
      <c r="O84" s="57"/>
      <c r="P84" s="14" t="e">
        <f>VLOOKUP($N$1&amp;$S$1&amp;A84,STEP②【抽出】!$B$3:$O$602,11,FALSE)</f>
        <v>#N/A</v>
      </c>
      <c r="Q84" s="55" t="e">
        <f>VLOOKUP($N$1&amp;$S$1&amp;A84,STEP②【抽出】!$B$3:$O$602,12,FALSE)</f>
        <v>#N/A</v>
      </c>
      <c r="R84" s="55"/>
      <c r="S84" s="55"/>
      <c r="T84" s="10" t="e">
        <f>VLOOKUP($N$1&amp;$S$1&amp;A84,STEP②【抽出】!$B$3:$O$602,13,FALSE)</f>
        <v>#N/A</v>
      </c>
      <c r="U84" s="8" t="e">
        <f>VLOOKUP($N$1&amp;$S$1&amp;A84,STEP②【抽出】!$B$3:$O$602,14,FALSE)</f>
        <v>#N/A</v>
      </c>
      <c r="V84" s="28"/>
    </row>
    <row r="85" spans="1:22" ht="15.75" customHeight="1" x14ac:dyDescent="0.15">
      <c r="A85" s="13">
        <v>82</v>
      </c>
      <c r="B85" s="55" t="e">
        <f>VLOOKUP($N$1&amp;$S$1&amp;A85,STEP②【抽出】!$B$3:$O$602,6,FALSE)</f>
        <v>#N/A</v>
      </c>
      <c r="C85" s="55"/>
      <c r="D85" s="55"/>
      <c r="E85" s="56" t="e">
        <f>VLOOKUP($N$1&amp;$S$1&amp;A85,STEP②【抽出】!$B$3:$O$602,7,FALSE)</f>
        <v>#N/A</v>
      </c>
      <c r="F85" s="56"/>
      <c r="G85" s="53" t="e">
        <f>VLOOKUP($N$1&amp;$S$1&amp;A85,STEP②【抽出】!$B$3:$O$602,8,FALSE)</f>
        <v>#N/A</v>
      </c>
      <c r="H85" s="54"/>
      <c r="I85" s="56" t="e">
        <f>VLOOKUP($N$1&amp;$S$1&amp;A85,STEP②【抽出】!$B$3:$O$602,9,FALSE)</f>
        <v>#N/A</v>
      </c>
      <c r="J85" s="56"/>
      <c r="K85" s="56"/>
      <c r="L85" s="56"/>
      <c r="M85" s="57" t="e">
        <f>VLOOKUP($N$1&amp;$S$1&amp;A85,STEP②【抽出】!$B$3:$O$602,10,FALSE)</f>
        <v>#N/A</v>
      </c>
      <c r="N85" s="57"/>
      <c r="O85" s="57"/>
      <c r="P85" s="14" t="e">
        <f>VLOOKUP($N$1&amp;$S$1&amp;A85,STEP②【抽出】!$B$3:$O$602,11,FALSE)</f>
        <v>#N/A</v>
      </c>
      <c r="Q85" s="55" t="e">
        <f>VLOOKUP($N$1&amp;$S$1&amp;A85,STEP②【抽出】!$B$3:$O$602,12,FALSE)</f>
        <v>#N/A</v>
      </c>
      <c r="R85" s="55"/>
      <c r="S85" s="55"/>
      <c r="T85" s="10" t="e">
        <f>VLOOKUP($N$1&amp;$S$1&amp;A85,STEP②【抽出】!$B$3:$O$602,13,FALSE)</f>
        <v>#N/A</v>
      </c>
      <c r="U85" s="8" t="e">
        <f>VLOOKUP($N$1&amp;$S$1&amp;A85,STEP②【抽出】!$B$3:$O$602,14,FALSE)</f>
        <v>#N/A</v>
      </c>
      <c r="V85" s="28"/>
    </row>
    <row r="86" spans="1:22" ht="15.75" customHeight="1" x14ac:dyDescent="0.15">
      <c r="A86" s="13">
        <v>83</v>
      </c>
      <c r="B86" s="55" t="e">
        <f>VLOOKUP($N$1&amp;$S$1&amp;A86,STEP②【抽出】!$B$3:$O$602,6,FALSE)</f>
        <v>#N/A</v>
      </c>
      <c r="C86" s="55"/>
      <c r="D86" s="55"/>
      <c r="E86" s="56" t="e">
        <f>VLOOKUP($N$1&amp;$S$1&amp;A86,STEP②【抽出】!$B$3:$O$602,7,FALSE)</f>
        <v>#N/A</v>
      </c>
      <c r="F86" s="56"/>
      <c r="G86" s="53" t="e">
        <f>VLOOKUP($N$1&amp;$S$1&amp;A86,STEP②【抽出】!$B$3:$O$602,8,FALSE)</f>
        <v>#N/A</v>
      </c>
      <c r="H86" s="54"/>
      <c r="I86" s="56" t="e">
        <f>VLOOKUP($N$1&amp;$S$1&amp;A86,STEP②【抽出】!$B$3:$O$602,9,FALSE)</f>
        <v>#N/A</v>
      </c>
      <c r="J86" s="56"/>
      <c r="K86" s="56"/>
      <c r="L86" s="56"/>
      <c r="M86" s="57" t="e">
        <f>VLOOKUP($N$1&amp;$S$1&amp;A86,STEP②【抽出】!$B$3:$O$602,10,FALSE)</f>
        <v>#N/A</v>
      </c>
      <c r="N86" s="57"/>
      <c r="O86" s="57"/>
      <c r="P86" s="14" t="e">
        <f>VLOOKUP($N$1&amp;$S$1&amp;A86,STEP②【抽出】!$B$3:$O$602,11,FALSE)</f>
        <v>#N/A</v>
      </c>
      <c r="Q86" s="55" t="e">
        <f>VLOOKUP($N$1&amp;$S$1&amp;A86,STEP②【抽出】!$B$3:$O$602,12,FALSE)</f>
        <v>#N/A</v>
      </c>
      <c r="R86" s="55"/>
      <c r="S86" s="55"/>
      <c r="T86" s="10" t="e">
        <f>VLOOKUP($N$1&amp;$S$1&amp;A86,STEP②【抽出】!$B$3:$O$602,13,FALSE)</f>
        <v>#N/A</v>
      </c>
      <c r="U86" s="8" t="e">
        <f>VLOOKUP($N$1&amp;$S$1&amp;A86,STEP②【抽出】!$B$3:$O$602,14,FALSE)</f>
        <v>#N/A</v>
      </c>
      <c r="V86" s="28"/>
    </row>
    <row r="87" spans="1:22" ht="15.75" customHeight="1" x14ac:dyDescent="0.15">
      <c r="A87" s="13">
        <v>84</v>
      </c>
      <c r="B87" s="55" t="e">
        <f>VLOOKUP($N$1&amp;$S$1&amp;A87,STEP②【抽出】!$B$3:$O$602,6,FALSE)</f>
        <v>#N/A</v>
      </c>
      <c r="C87" s="55"/>
      <c r="D87" s="55"/>
      <c r="E87" s="56" t="e">
        <f>VLOOKUP($N$1&amp;$S$1&amp;A87,STEP②【抽出】!$B$3:$O$602,7,FALSE)</f>
        <v>#N/A</v>
      </c>
      <c r="F87" s="56"/>
      <c r="G87" s="53" t="e">
        <f>VLOOKUP($N$1&amp;$S$1&amp;A87,STEP②【抽出】!$B$3:$O$602,8,FALSE)</f>
        <v>#N/A</v>
      </c>
      <c r="H87" s="54"/>
      <c r="I87" s="56" t="e">
        <f>VLOOKUP($N$1&amp;$S$1&amp;A87,STEP②【抽出】!$B$3:$O$602,9,FALSE)</f>
        <v>#N/A</v>
      </c>
      <c r="J87" s="56"/>
      <c r="K87" s="56"/>
      <c r="L87" s="56"/>
      <c r="M87" s="57" t="e">
        <f>VLOOKUP($N$1&amp;$S$1&amp;A87,STEP②【抽出】!$B$3:$O$602,10,FALSE)</f>
        <v>#N/A</v>
      </c>
      <c r="N87" s="57"/>
      <c r="O87" s="57"/>
      <c r="P87" s="14" t="e">
        <f>VLOOKUP($N$1&amp;$S$1&amp;A87,STEP②【抽出】!$B$3:$O$602,11,FALSE)</f>
        <v>#N/A</v>
      </c>
      <c r="Q87" s="55" t="e">
        <f>VLOOKUP($N$1&amp;$S$1&amp;A87,STEP②【抽出】!$B$3:$O$602,12,FALSE)</f>
        <v>#N/A</v>
      </c>
      <c r="R87" s="55"/>
      <c r="S87" s="55"/>
      <c r="T87" s="10" t="e">
        <f>VLOOKUP($N$1&amp;$S$1&amp;A87,STEP②【抽出】!$B$3:$O$602,13,FALSE)</f>
        <v>#N/A</v>
      </c>
      <c r="U87" s="8" t="e">
        <f>VLOOKUP($N$1&amp;$S$1&amp;A87,STEP②【抽出】!$B$3:$O$602,14,FALSE)</f>
        <v>#N/A</v>
      </c>
      <c r="V87" s="28"/>
    </row>
    <row r="88" spans="1:22" ht="15.75" customHeight="1" x14ac:dyDescent="0.15">
      <c r="A88" s="13">
        <v>85</v>
      </c>
      <c r="B88" s="55" t="e">
        <f>VLOOKUP($N$1&amp;$S$1&amp;A88,STEP②【抽出】!$B$3:$O$602,6,FALSE)</f>
        <v>#N/A</v>
      </c>
      <c r="C88" s="55"/>
      <c r="D88" s="55"/>
      <c r="E88" s="56" t="e">
        <f>VLOOKUP($N$1&amp;$S$1&amp;A88,STEP②【抽出】!$B$3:$O$602,7,FALSE)</f>
        <v>#N/A</v>
      </c>
      <c r="F88" s="56"/>
      <c r="G88" s="53" t="e">
        <f>VLOOKUP($N$1&amp;$S$1&amp;A88,STEP②【抽出】!$B$3:$O$602,8,FALSE)</f>
        <v>#N/A</v>
      </c>
      <c r="H88" s="54"/>
      <c r="I88" s="56" t="e">
        <f>VLOOKUP($N$1&amp;$S$1&amp;A88,STEP②【抽出】!$B$3:$O$602,9,FALSE)</f>
        <v>#N/A</v>
      </c>
      <c r="J88" s="56"/>
      <c r="K88" s="56"/>
      <c r="L88" s="56"/>
      <c r="M88" s="57" t="e">
        <f>VLOOKUP($N$1&amp;$S$1&amp;A88,STEP②【抽出】!$B$3:$O$602,10,FALSE)</f>
        <v>#N/A</v>
      </c>
      <c r="N88" s="57"/>
      <c r="O88" s="57"/>
      <c r="P88" s="14" t="e">
        <f>VLOOKUP($N$1&amp;$S$1&amp;A88,STEP②【抽出】!$B$3:$O$602,11,FALSE)</f>
        <v>#N/A</v>
      </c>
      <c r="Q88" s="55" t="e">
        <f>VLOOKUP($N$1&amp;$S$1&amp;A88,STEP②【抽出】!$B$3:$O$602,12,FALSE)</f>
        <v>#N/A</v>
      </c>
      <c r="R88" s="55"/>
      <c r="S88" s="55"/>
      <c r="T88" s="10" t="e">
        <f>VLOOKUP($N$1&amp;$S$1&amp;A88,STEP②【抽出】!$B$3:$O$602,13,FALSE)</f>
        <v>#N/A</v>
      </c>
      <c r="U88" s="8" t="e">
        <f>VLOOKUP($N$1&amp;$S$1&amp;A88,STEP②【抽出】!$B$3:$O$602,14,FALSE)</f>
        <v>#N/A</v>
      </c>
      <c r="V88" s="28"/>
    </row>
    <row r="89" spans="1:22" ht="15.75" customHeight="1" x14ac:dyDescent="0.15">
      <c r="A89" s="13">
        <v>86</v>
      </c>
      <c r="B89" s="55" t="e">
        <f>VLOOKUP($N$1&amp;$S$1&amp;A89,STEP②【抽出】!$B$3:$O$602,6,FALSE)</f>
        <v>#N/A</v>
      </c>
      <c r="C89" s="55"/>
      <c r="D89" s="55"/>
      <c r="E89" s="56" t="e">
        <f>VLOOKUP($N$1&amp;$S$1&amp;A89,STEP②【抽出】!$B$3:$O$602,7,FALSE)</f>
        <v>#N/A</v>
      </c>
      <c r="F89" s="56"/>
      <c r="G89" s="53" t="e">
        <f>VLOOKUP($N$1&amp;$S$1&amp;A89,STEP②【抽出】!$B$3:$O$602,8,FALSE)</f>
        <v>#N/A</v>
      </c>
      <c r="H89" s="54"/>
      <c r="I89" s="56" t="e">
        <f>VLOOKUP($N$1&amp;$S$1&amp;A89,STEP②【抽出】!$B$3:$O$602,9,FALSE)</f>
        <v>#N/A</v>
      </c>
      <c r="J89" s="56"/>
      <c r="K89" s="56"/>
      <c r="L89" s="56"/>
      <c r="M89" s="57" t="e">
        <f>VLOOKUP($N$1&amp;$S$1&amp;A89,STEP②【抽出】!$B$3:$O$602,10,FALSE)</f>
        <v>#N/A</v>
      </c>
      <c r="N89" s="57"/>
      <c r="O89" s="57"/>
      <c r="P89" s="14" t="e">
        <f>VLOOKUP($N$1&amp;$S$1&amp;A89,STEP②【抽出】!$B$3:$O$602,11,FALSE)</f>
        <v>#N/A</v>
      </c>
      <c r="Q89" s="55" t="e">
        <f>VLOOKUP($N$1&amp;$S$1&amp;A89,STEP②【抽出】!$B$3:$O$602,12,FALSE)</f>
        <v>#N/A</v>
      </c>
      <c r="R89" s="55"/>
      <c r="S89" s="55"/>
      <c r="T89" s="10" t="e">
        <f>VLOOKUP($N$1&amp;$S$1&amp;A89,STEP②【抽出】!$B$3:$O$602,13,FALSE)</f>
        <v>#N/A</v>
      </c>
      <c r="U89" s="8" t="e">
        <f>VLOOKUP($N$1&amp;$S$1&amp;A89,STEP②【抽出】!$B$3:$O$602,14,FALSE)</f>
        <v>#N/A</v>
      </c>
      <c r="V89" s="28"/>
    </row>
    <row r="90" spans="1:22" ht="15.75" customHeight="1" x14ac:dyDescent="0.15">
      <c r="A90" s="13">
        <v>87</v>
      </c>
      <c r="B90" s="55" t="e">
        <f>VLOOKUP($N$1&amp;$S$1&amp;A90,STEP②【抽出】!$B$3:$O$602,6,FALSE)</f>
        <v>#N/A</v>
      </c>
      <c r="C90" s="55"/>
      <c r="D90" s="55"/>
      <c r="E90" s="56" t="e">
        <f>VLOOKUP($N$1&amp;$S$1&amp;A90,STEP②【抽出】!$B$3:$O$602,7,FALSE)</f>
        <v>#N/A</v>
      </c>
      <c r="F90" s="56"/>
      <c r="G90" s="53" t="e">
        <f>VLOOKUP($N$1&amp;$S$1&amp;A90,STEP②【抽出】!$B$3:$O$602,8,FALSE)</f>
        <v>#N/A</v>
      </c>
      <c r="H90" s="54"/>
      <c r="I90" s="56" t="e">
        <f>VLOOKUP($N$1&amp;$S$1&amp;A90,STEP②【抽出】!$B$3:$O$602,9,FALSE)</f>
        <v>#N/A</v>
      </c>
      <c r="J90" s="56"/>
      <c r="K90" s="56"/>
      <c r="L90" s="56"/>
      <c r="M90" s="57" t="e">
        <f>VLOOKUP($N$1&amp;$S$1&amp;A90,STEP②【抽出】!$B$3:$O$602,10,FALSE)</f>
        <v>#N/A</v>
      </c>
      <c r="N90" s="57"/>
      <c r="O90" s="57"/>
      <c r="P90" s="14" t="e">
        <f>VLOOKUP($N$1&amp;$S$1&amp;A90,STEP②【抽出】!$B$3:$O$602,11,FALSE)</f>
        <v>#N/A</v>
      </c>
      <c r="Q90" s="55" t="e">
        <f>VLOOKUP($N$1&amp;$S$1&amp;A90,STEP②【抽出】!$B$3:$O$602,12,FALSE)</f>
        <v>#N/A</v>
      </c>
      <c r="R90" s="55"/>
      <c r="S90" s="55"/>
      <c r="T90" s="10" t="e">
        <f>VLOOKUP($N$1&amp;$S$1&amp;A90,STEP②【抽出】!$B$3:$O$602,13,FALSE)</f>
        <v>#N/A</v>
      </c>
      <c r="U90" s="8" t="e">
        <f>VLOOKUP($N$1&amp;$S$1&amp;A90,STEP②【抽出】!$B$3:$O$602,14,FALSE)</f>
        <v>#N/A</v>
      </c>
      <c r="V90" s="28"/>
    </row>
    <row r="91" spans="1:22" ht="15.75" customHeight="1" x14ac:dyDescent="0.15">
      <c r="A91" s="13">
        <v>88</v>
      </c>
      <c r="B91" s="55" t="e">
        <f>VLOOKUP($N$1&amp;$S$1&amp;A91,STEP②【抽出】!$B$3:$O$602,6,FALSE)</f>
        <v>#N/A</v>
      </c>
      <c r="C91" s="55"/>
      <c r="D91" s="55"/>
      <c r="E91" s="56" t="e">
        <f>VLOOKUP($N$1&amp;$S$1&amp;A91,STEP②【抽出】!$B$3:$O$602,7,FALSE)</f>
        <v>#N/A</v>
      </c>
      <c r="F91" s="56"/>
      <c r="G91" s="53" t="e">
        <f>VLOOKUP($N$1&amp;$S$1&amp;A91,STEP②【抽出】!$B$3:$O$602,8,FALSE)</f>
        <v>#N/A</v>
      </c>
      <c r="H91" s="54"/>
      <c r="I91" s="56" t="e">
        <f>VLOOKUP($N$1&amp;$S$1&amp;A91,STEP②【抽出】!$B$3:$O$602,9,FALSE)</f>
        <v>#N/A</v>
      </c>
      <c r="J91" s="56"/>
      <c r="K91" s="56"/>
      <c r="L91" s="56"/>
      <c r="M91" s="57" t="e">
        <f>VLOOKUP($N$1&amp;$S$1&amp;A91,STEP②【抽出】!$B$3:$O$602,10,FALSE)</f>
        <v>#N/A</v>
      </c>
      <c r="N91" s="57"/>
      <c r="O91" s="57"/>
      <c r="P91" s="14" t="e">
        <f>VLOOKUP($N$1&amp;$S$1&amp;A91,STEP②【抽出】!$B$3:$O$602,11,FALSE)</f>
        <v>#N/A</v>
      </c>
      <c r="Q91" s="55" t="e">
        <f>VLOOKUP($N$1&amp;$S$1&amp;A91,STEP②【抽出】!$B$3:$O$602,12,FALSE)</f>
        <v>#N/A</v>
      </c>
      <c r="R91" s="55"/>
      <c r="S91" s="55"/>
      <c r="T91" s="10" t="e">
        <f>VLOOKUP($N$1&amp;$S$1&amp;A91,STEP②【抽出】!$B$3:$O$602,13,FALSE)</f>
        <v>#N/A</v>
      </c>
      <c r="U91" s="8" t="e">
        <f>VLOOKUP($N$1&amp;$S$1&amp;A91,STEP②【抽出】!$B$3:$O$602,14,FALSE)</f>
        <v>#N/A</v>
      </c>
      <c r="V91" s="28"/>
    </row>
    <row r="92" spans="1:22" ht="15.75" customHeight="1" x14ac:dyDescent="0.15">
      <c r="A92" s="13">
        <v>89</v>
      </c>
      <c r="B92" s="55" t="e">
        <f>VLOOKUP($N$1&amp;$S$1&amp;A92,STEP②【抽出】!$B$3:$O$602,6,FALSE)</f>
        <v>#N/A</v>
      </c>
      <c r="C92" s="55"/>
      <c r="D92" s="55"/>
      <c r="E92" s="56" t="e">
        <f>VLOOKUP($N$1&amp;$S$1&amp;A92,STEP②【抽出】!$B$3:$O$602,7,FALSE)</f>
        <v>#N/A</v>
      </c>
      <c r="F92" s="56"/>
      <c r="G92" s="53" t="e">
        <f>VLOOKUP($N$1&amp;$S$1&amp;A92,STEP②【抽出】!$B$3:$O$602,8,FALSE)</f>
        <v>#N/A</v>
      </c>
      <c r="H92" s="54"/>
      <c r="I92" s="56" t="e">
        <f>VLOOKUP($N$1&amp;$S$1&amp;A92,STEP②【抽出】!$B$3:$O$602,9,FALSE)</f>
        <v>#N/A</v>
      </c>
      <c r="J92" s="56"/>
      <c r="K92" s="56"/>
      <c r="L92" s="56"/>
      <c r="M92" s="57" t="e">
        <f>VLOOKUP($N$1&amp;$S$1&amp;A92,STEP②【抽出】!$B$3:$O$602,10,FALSE)</f>
        <v>#N/A</v>
      </c>
      <c r="N92" s="57"/>
      <c r="O92" s="57"/>
      <c r="P92" s="14" t="e">
        <f>VLOOKUP($N$1&amp;$S$1&amp;A92,STEP②【抽出】!$B$3:$O$602,11,FALSE)</f>
        <v>#N/A</v>
      </c>
      <c r="Q92" s="55" t="e">
        <f>VLOOKUP($N$1&amp;$S$1&amp;A92,STEP②【抽出】!$B$3:$O$602,12,FALSE)</f>
        <v>#N/A</v>
      </c>
      <c r="R92" s="55"/>
      <c r="S92" s="55"/>
      <c r="T92" s="10" t="e">
        <f>VLOOKUP($N$1&amp;$S$1&amp;A92,STEP②【抽出】!$B$3:$O$602,13,FALSE)</f>
        <v>#N/A</v>
      </c>
      <c r="U92" s="8" t="e">
        <f>VLOOKUP($N$1&amp;$S$1&amp;A92,STEP②【抽出】!$B$3:$O$602,14,FALSE)</f>
        <v>#N/A</v>
      </c>
      <c r="V92" s="28"/>
    </row>
    <row r="93" spans="1:22" ht="15.75" customHeight="1" x14ac:dyDescent="0.15">
      <c r="A93" s="13">
        <v>90</v>
      </c>
      <c r="B93" s="55" t="e">
        <f>VLOOKUP($N$1&amp;$S$1&amp;A93,STEP②【抽出】!$B$3:$O$602,6,FALSE)</f>
        <v>#N/A</v>
      </c>
      <c r="C93" s="55"/>
      <c r="D93" s="55"/>
      <c r="E93" s="56" t="e">
        <f>VLOOKUP($N$1&amp;$S$1&amp;A93,STEP②【抽出】!$B$3:$O$602,7,FALSE)</f>
        <v>#N/A</v>
      </c>
      <c r="F93" s="56"/>
      <c r="G93" s="53" t="e">
        <f>VLOOKUP($N$1&amp;$S$1&amp;A93,STEP②【抽出】!$B$3:$O$602,8,FALSE)</f>
        <v>#N/A</v>
      </c>
      <c r="H93" s="54"/>
      <c r="I93" s="56" t="e">
        <f>VLOOKUP($N$1&amp;$S$1&amp;A93,STEP②【抽出】!$B$3:$O$602,9,FALSE)</f>
        <v>#N/A</v>
      </c>
      <c r="J93" s="56"/>
      <c r="K93" s="56"/>
      <c r="L93" s="56"/>
      <c r="M93" s="57" t="e">
        <f>VLOOKUP($N$1&amp;$S$1&amp;A93,STEP②【抽出】!$B$3:$O$602,10,FALSE)</f>
        <v>#N/A</v>
      </c>
      <c r="N93" s="57"/>
      <c r="O93" s="57"/>
      <c r="P93" s="14" t="e">
        <f>VLOOKUP($N$1&amp;$S$1&amp;A93,STEP②【抽出】!$B$3:$O$602,11,FALSE)</f>
        <v>#N/A</v>
      </c>
      <c r="Q93" s="55" t="e">
        <f>VLOOKUP($N$1&amp;$S$1&amp;A93,STEP②【抽出】!$B$3:$O$602,12,FALSE)</f>
        <v>#N/A</v>
      </c>
      <c r="R93" s="55"/>
      <c r="S93" s="55"/>
      <c r="T93" s="10" t="e">
        <f>VLOOKUP($N$1&amp;$S$1&amp;A93,STEP②【抽出】!$B$3:$O$602,13,FALSE)</f>
        <v>#N/A</v>
      </c>
      <c r="U93" s="8" t="e">
        <f>VLOOKUP($N$1&amp;$S$1&amp;A93,STEP②【抽出】!$B$3:$O$602,14,FALSE)</f>
        <v>#N/A</v>
      </c>
      <c r="V93" s="28"/>
    </row>
    <row r="94" spans="1:22" ht="15.75" customHeight="1" x14ac:dyDescent="0.15">
      <c r="A94" s="13">
        <v>91</v>
      </c>
      <c r="B94" s="55" t="e">
        <f>VLOOKUP($N$1&amp;$S$1&amp;A94,STEP②【抽出】!$B$3:$O$602,6,FALSE)</f>
        <v>#N/A</v>
      </c>
      <c r="C94" s="55"/>
      <c r="D94" s="55"/>
      <c r="E94" s="56" t="e">
        <f>VLOOKUP($N$1&amp;$S$1&amp;A94,STEP②【抽出】!$B$3:$O$602,7,FALSE)</f>
        <v>#N/A</v>
      </c>
      <c r="F94" s="56"/>
      <c r="G94" s="53" t="e">
        <f>VLOOKUP($N$1&amp;$S$1&amp;A94,STEP②【抽出】!$B$3:$O$602,8,FALSE)</f>
        <v>#N/A</v>
      </c>
      <c r="H94" s="54"/>
      <c r="I94" s="56" t="e">
        <f>VLOOKUP($N$1&amp;$S$1&amp;A94,STEP②【抽出】!$B$3:$O$602,9,FALSE)</f>
        <v>#N/A</v>
      </c>
      <c r="J94" s="56"/>
      <c r="K94" s="56"/>
      <c r="L94" s="56"/>
      <c r="M94" s="57" t="e">
        <f>VLOOKUP($N$1&amp;$S$1&amp;A94,STEP②【抽出】!$B$3:$O$602,10,FALSE)</f>
        <v>#N/A</v>
      </c>
      <c r="N94" s="57"/>
      <c r="O94" s="57"/>
      <c r="P94" s="14" t="e">
        <f>VLOOKUP($N$1&amp;$S$1&amp;A94,STEP②【抽出】!$B$3:$O$602,11,FALSE)</f>
        <v>#N/A</v>
      </c>
      <c r="Q94" s="55" t="e">
        <f>VLOOKUP($N$1&amp;$S$1&amp;A94,STEP②【抽出】!$B$3:$O$602,12,FALSE)</f>
        <v>#N/A</v>
      </c>
      <c r="R94" s="55"/>
      <c r="S94" s="55"/>
      <c r="T94" s="10" t="e">
        <f>VLOOKUP($N$1&amp;$S$1&amp;A94,STEP②【抽出】!$B$3:$O$602,13,FALSE)</f>
        <v>#N/A</v>
      </c>
      <c r="U94" s="8" t="e">
        <f>VLOOKUP($N$1&amp;$S$1&amp;A94,STEP②【抽出】!$B$3:$O$602,14,FALSE)</f>
        <v>#N/A</v>
      </c>
      <c r="V94" s="28"/>
    </row>
    <row r="95" spans="1:22" ht="15.75" customHeight="1" x14ac:dyDescent="0.15">
      <c r="A95" s="13">
        <v>92</v>
      </c>
      <c r="B95" s="55" t="e">
        <f>VLOOKUP($N$1&amp;$S$1&amp;A95,STEP②【抽出】!$B$3:$O$602,6,FALSE)</f>
        <v>#N/A</v>
      </c>
      <c r="C95" s="55"/>
      <c r="D95" s="55"/>
      <c r="E95" s="56" t="e">
        <f>VLOOKUP($N$1&amp;$S$1&amp;A95,STEP②【抽出】!$B$3:$O$602,7,FALSE)</f>
        <v>#N/A</v>
      </c>
      <c r="F95" s="56"/>
      <c r="G95" s="53" t="e">
        <f>VLOOKUP($N$1&amp;$S$1&amp;A95,STEP②【抽出】!$B$3:$O$602,8,FALSE)</f>
        <v>#N/A</v>
      </c>
      <c r="H95" s="54"/>
      <c r="I95" s="56" t="e">
        <f>VLOOKUP($N$1&amp;$S$1&amp;A95,STEP②【抽出】!$B$3:$O$602,9,FALSE)</f>
        <v>#N/A</v>
      </c>
      <c r="J95" s="56"/>
      <c r="K95" s="56"/>
      <c r="L95" s="56"/>
      <c r="M95" s="57" t="e">
        <f>VLOOKUP($N$1&amp;$S$1&amp;A95,STEP②【抽出】!$B$3:$O$602,10,FALSE)</f>
        <v>#N/A</v>
      </c>
      <c r="N95" s="57"/>
      <c r="O95" s="57"/>
      <c r="P95" s="14" t="e">
        <f>VLOOKUP($N$1&amp;$S$1&amp;A95,STEP②【抽出】!$B$3:$O$602,11,FALSE)</f>
        <v>#N/A</v>
      </c>
      <c r="Q95" s="55" t="e">
        <f>VLOOKUP($N$1&amp;$S$1&amp;A95,STEP②【抽出】!$B$3:$O$602,12,FALSE)</f>
        <v>#N/A</v>
      </c>
      <c r="R95" s="55"/>
      <c r="S95" s="55"/>
      <c r="T95" s="10" t="e">
        <f>VLOOKUP($N$1&amp;$S$1&amp;A95,STEP②【抽出】!$B$3:$O$602,13,FALSE)</f>
        <v>#N/A</v>
      </c>
      <c r="U95" s="8" t="e">
        <f>VLOOKUP($N$1&amp;$S$1&amp;A95,STEP②【抽出】!$B$3:$O$602,14,FALSE)</f>
        <v>#N/A</v>
      </c>
      <c r="V95" s="28"/>
    </row>
    <row r="96" spans="1:22" ht="15.75" customHeight="1" x14ac:dyDescent="0.15">
      <c r="A96" s="13">
        <v>93</v>
      </c>
      <c r="B96" s="55" t="e">
        <f>VLOOKUP($N$1&amp;$S$1&amp;A96,STEP②【抽出】!$B$3:$O$602,6,FALSE)</f>
        <v>#N/A</v>
      </c>
      <c r="C96" s="55"/>
      <c r="D96" s="55"/>
      <c r="E96" s="56" t="e">
        <f>VLOOKUP($N$1&amp;$S$1&amp;A96,STEP②【抽出】!$B$3:$O$602,7,FALSE)</f>
        <v>#N/A</v>
      </c>
      <c r="F96" s="56"/>
      <c r="G96" s="53" t="e">
        <f>VLOOKUP($N$1&amp;$S$1&amp;A96,STEP②【抽出】!$B$3:$O$602,8,FALSE)</f>
        <v>#N/A</v>
      </c>
      <c r="H96" s="54"/>
      <c r="I96" s="56" t="e">
        <f>VLOOKUP($N$1&amp;$S$1&amp;A96,STEP②【抽出】!$B$3:$O$602,9,FALSE)</f>
        <v>#N/A</v>
      </c>
      <c r="J96" s="56"/>
      <c r="K96" s="56"/>
      <c r="L96" s="56"/>
      <c r="M96" s="57" t="e">
        <f>VLOOKUP($N$1&amp;$S$1&amp;A96,STEP②【抽出】!$B$3:$O$602,10,FALSE)</f>
        <v>#N/A</v>
      </c>
      <c r="N96" s="57"/>
      <c r="O96" s="57"/>
      <c r="P96" s="14" t="e">
        <f>VLOOKUP($N$1&amp;$S$1&amp;A96,STEP②【抽出】!$B$3:$O$602,11,FALSE)</f>
        <v>#N/A</v>
      </c>
      <c r="Q96" s="55" t="e">
        <f>VLOOKUP($N$1&amp;$S$1&amp;A96,STEP②【抽出】!$B$3:$O$602,12,FALSE)</f>
        <v>#N/A</v>
      </c>
      <c r="R96" s="55"/>
      <c r="S96" s="55"/>
      <c r="T96" s="10" t="e">
        <f>VLOOKUP($N$1&amp;$S$1&amp;A96,STEP②【抽出】!$B$3:$O$602,13,FALSE)</f>
        <v>#N/A</v>
      </c>
      <c r="U96" s="8" t="e">
        <f>VLOOKUP($N$1&amp;$S$1&amp;A96,STEP②【抽出】!$B$3:$O$602,14,FALSE)</f>
        <v>#N/A</v>
      </c>
      <c r="V96" s="28"/>
    </row>
    <row r="97" spans="1:22" ht="15.75" customHeight="1" x14ac:dyDescent="0.15">
      <c r="A97" s="13">
        <v>94</v>
      </c>
      <c r="B97" s="55" t="e">
        <f>VLOOKUP($N$1&amp;$S$1&amp;A97,STEP②【抽出】!$B$3:$O$602,6,FALSE)</f>
        <v>#N/A</v>
      </c>
      <c r="C97" s="55"/>
      <c r="D97" s="55"/>
      <c r="E97" s="56" t="e">
        <f>VLOOKUP($N$1&amp;$S$1&amp;A97,STEP②【抽出】!$B$3:$O$602,7,FALSE)</f>
        <v>#N/A</v>
      </c>
      <c r="F97" s="56"/>
      <c r="G97" s="53" t="e">
        <f>VLOOKUP($N$1&amp;$S$1&amp;A97,STEP②【抽出】!$B$3:$O$602,8,FALSE)</f>
        <v>#N/A</v>
      </c>
      <c r="H97" s="54"/>
      <c r="I97" s="56" t="e">
        <f>VLOOKUP($N$1&amp;$S$1&amp;A97,STEP②【抽出】!$B$3:$O$602,9,FALSE)</f>
        <v>#N/A</v>
      </c>
      <c r="J97" s="56"/>
      <c r="K97" s="56"/>
      <c r="L97" s="56"/>
      <c r="M97" s="57" t="e">
        <f>VLOOKUP($N$1&amp;$S$1&amp;A97,STEP②【抽出】!$B$3:$O$602,10,FALSE)</f>
        <v>#N/A</v>
      </c>
      <c r="N97" s="57"/>
      <c r="O97" s="57"/>
      <c r="P97" s="14" t="e">
        <f>VLOOKUP($N$1&amp;$S$1&amp;A97,STEP②【抽出】!$B$3:$O$602,11,FALSE)</f>
        <v>#N/A</v>
      </c>
      <c r="Q97" s="55" t="e">
        <f>VLOOKUP($N$1&amp;$S$1&amp;A97,STEP②【抽出】!$B$3:$O$602,12,FALSE)</f>
        <v>#N/A</v>
      </c>
      <c r="R97" s="55"/>
      <c r="S97" s="55"/>
      <c r="T97" s="10" t="e">
        <f>VLOOKUP($N$1&amp;$S$1&amp;A97,STEP②【抽出】!$B$3:$O$602,13,FALSE)</f>
        <v>#N/A</v>
      </c>
      <c r="U97" s="8" t="e">
        <f>VLOOKUP($N$1&amp;$S$1&amp;A97,STEP②【抽出】!$B$3:$O$602,14,FALSE)</f>
        <v>#N/A</v>
      </c>
      <c r="V97" s="28"/>
    </row>
    <row r="98" spans="1:22" ht="15.75" customHeight="1" x14ac:dyDescent="0.15">
      <c r="A98" s="13">
        <v>95</v>
      </c>
      <c r="B98" s="55" t="e">
        <f>VLOOKUP($N$1&amp;$S$1&amp;A98,STEP②【抽出】!$B$3:$O$602,6,FALSE)</f>
        <v>#N/A</v>
      </c>
      <c r="C98" s="55"/>
      <c r="D98" s="55"/>
      <c r="E98" s="56" t="e">
        <f>VLOOKUP($N$1&amp;$S$1&amp;A98,STEP②【抽出】!$B$3:$O$602,7,FALSE)</f>
        <v>#N/A</v>
      </c>
      <c r="F98" s="56"/>
      <c r="G98" s="53" t="e">
        <f>VLOOKUP($N$1&amp;$S$1&amp;A98,STEP②【抽出】!$B$3:$O$602,8,FALSE)</f>
        <v>#N/A</v>
      </c>
      <c r="H98" s="54"/>
      <c r="I98" s="56" t="e">
        <f>VLOOKUP($N$1&amp;$S$1&amp;A98,STEP②【抽出】!$B$3:$O$602,9,FALSE)</f>
        <v>#N/A</v>
      </c>
      <c r="J98" s="56"/>
      <c r="K98" s="56"/>
      <c r="L98" s="56"/>
      <c r="M98" s="57" t="e">
        <f>VLOOKUP($N$1&amp;$S$1&amp;A98,STEP②【抽出】!$B$3:$O$602,10,FALSE)</f>
        <v>#N/A</v>
      </c>
      <c r="N98" s="57"/>
      <c r="O98" s="57"/>
      <c r="P98" s="14" t="e">
        <f>VLOOKUP($N$1&amp;$S$1&amp;A98,STEP②【抽出】!$B$3:$O$602,11,FALSE)</f>
        <v>#N/A</v>
      </c>
      <c r="Q98" s="55" t="e">
        <f>VLOOKUP($N$1&amp;$S$1&amp;A98,STEP②【抽出】!$B$3:$O$602,12,FALSE)</f>
        <v>#N/A</v>
      </c>
      <c r="R98" s="55"/>
      <c r="S98" s="55"/>
      <c r="T98" s="10" t="e">
        <f>VLOOKUP($N$1&amp;$S$1&amp;A98,STEP②【抽出】!$B$3:$O$602,13,FALSE)</f>
        <v>#N/A</v>
      </c>
      <c r="U98" s="8" t="e">
        <f>VLOOKUP($N$1&amp;$S$1&amp;A98,STEP②【抽出】!$B$3:$O$602,14,FALSE)</f>
        <v>#N/A</v>
      </c>
      <c r="V98" s="28"/>
    </row>
    <row r="99" spans="1:22" ht="15.75" customHeight="1" x14ac:dyDescent="0.15">
      <c r="A99" s="13">
        <v>96</v>
      </c>
      <c r="B99" s="55" t="e">
        <f>VLOOKUP($N$1&amp;$S$1&amp;A99,STEP②【抽出】!$B$3:$O$602,6,FALSE)</f>
        <v>#N/A</v>
      </c>
      <c r="C99" s="55"/>
      <c r="D99" s="55"/>
      <c r="E99" s="56" t="e">
        <f>VLOOKUP($N$1&amp;$S$1&amp;A99,STEP②【抽出】!$B$3:$O$602,7,FALSE)</f>
        <v>#N/A</v>
      </c>
      <c r="F99" s="56"/>
      <c r="G99" s="53" t="e">
        <f>VLOOKUP($N$1&amp;$S$1&amp;A99,STEP②【抽出】!$B$3:$O$602,8,FALSE)</f>
        <v>#N/A</v>
      </c>
      <c r="H99" s="54"/>
      <c r="I99" s="56" t="e">
        <f>VLOOKUP($N$1&amp;$S$1&amp;A99,STEP②【抽出】!$B$3:$O$602,9,FALSE)</f>
        <v>#N/A</v>
      </c>
      <c r="J99" s="56"/>
      <c r="K99" s="56"/>
      <c r="L99" s="56"/>
      <c r="M99" s="57" t="e">
        <f>VLOOKUP($N$1&amp;$S$1&amp;A99,STEP②【抽出】!$B$3:$O$602,10,FALSE)</f>
        <v>#N/A</v>
      </c>
      <c r="N99" s="57"/>
      <c r="O99" s="57"/>
      <c r="P99" s="14" t="e">
        <f>VLOOKUP($N$1&amp;$S$1&amp;A99,STEP②【抽出】!$B$3:$O$602,11,FALSE)</f>
        <v>#N/A</v>
      </c>
      <c r="Q99" s="55" t="e">
        <f>VLOOKUP($N$1&amp;$S$1&amp;A99,STEP②【抽出】!$B$3:$O$602,12,FALSE)</f>
        <v>#N/A</v>
      </c>
      <c r="R99" s="55"/>
      <c r="S99" s="55"/>
      <c r="T99" s="10" t="e">
        <f>VLOOKUP($N$1&amp;$S$1&amp;A99,STEP②【抽出】!$B$3:$O$602,13,FALSE)</f>
        <v>#N/A</v>
      </c>
      <c r="U99" s="8" t="e">
        <f>VLOOKUP($N$1&amp;$S$1&amp;A99,STEP②【抽出】!$B$3:$O$602,14,FALSE)</f>
        <v>#N/A</v>
      </c>
      <c r="V99" s="28"/>
    </row>
    <row r="100" spans="1:22" ht="15.75" customHeight="1" x14ac:dyDescent="0.15">
      <c r="A100" s="13">
        <v>97</v>
      </c>
      <c r="B100" s="55" t="e">
        <f>VLOOKUP($N$1&amp;$S$1&amp;A100,STEP②【抽出】!$B$3:$O$602,6,FALSE)</f>
        <v>#N/A</v>
      </c>
      <c r="C100" s="55"/>
      <c r="D100" s="55"/>
      <c r="E100" s="56" t="e">
        <f>VLOOKUP($N$1&amp;$S$1&amp;A100,STEP②【抽出】!$B$3:$O$602,7,FALSE)</f>
        <v>#N/A</v>
      </c>
      <c r="F100" s="56"/>
      <c r="G100" s="53" t="e">
        <f>VLOOKUP($N$1&amp;$S$1&amp;A100,STEP②【抽出】!$B$3:$O$602,8,FALSE)</f>
        <v>#N/A</v>
      </c>
      <c r="H100" s="54"/>
      <c r="I100" s="56" t="e">
        <f>VLOOKUP($N$1&amp;$S$1&amp;A100,STEP②【抽出】!$B$3:$O$602,9,FALSE)</f>
        <v>#N/A</v>
      </c>
      <c r="J100" s="56"/>
      <c r="K100" s="56"/>
      <c r="L100" s="56"/>
      <c r="M100" s="57" t="e">
        <f>VLOOKUP($N$1&amp;$S$1&amp;A100,STEP②【抽出】!$B$3:$O$602,10,FALSE)</f>
        <v>#N/A</v>
      </c>
      <c r="N100" s="57"/>
      <c r="O100" s="57"/>
      <c r="P100" s="14" t="e">
        <f>VLOOKUP($N$1&amp;$S$1&amp;A100,STEP②【抽出】!$B$3:$O$602,11,FALSE)</f>
        <v>#N/A</v>
      </c>
      <c r="Q100" s="55" t="e">
        <f>VLOOKUP($N$1&amp;$S$1&amp;A100,STEP②【抽出】!$B$3:$O$602,12,FALSE)</f>
        <v>#N/A</v>
      </c>
      <c r="R100" s="55"/>
      <c r="S100" s="55"/>
      <c r="T100" s="10" t="e">
        <f>VLOOKUP($N$1&amp;$S$1&amp;A100,STEP②【抽出】!$B$3:$O$602,13,FALSE)</f>
        <v>#N/A</v>
      </c>
      <c r="U100" s="8" t="e">
        <f>VLOOKUP($N$1&amp;$S$1&amp;A100,STEP②【抽出】!$B$3:$O$602,14,FALSE)</f>
        <v>#N/A</v>
      </c>
      <c r="V100" s="28"/>
    </row>
    <row r="101" spans="1:22" ht="15.75" customHeight="1" x14ac:dyDescent="0.15">
      <c r="A101" s="13">
        <v>98</v>
      </c>
      <c r="B101" s="55" t="e">
        <f>VLOOKUP($N$1&amp;$S$1&amp;A101,STEP②【抽出】!$B$3:$O$602,6,FALSE)</f>
        <v>#N/A</v>
      </c>
      <c r="C101" s="55"/>
      <c r="D101" s="55"/>
      <c r="E101" s="56" t="e">
        <f>VLOOKUP($N$1&amp;$S$1&amp;A101,STEP②【抽出】!$B$3:$O$602,7,FALSE)</f>
        <v>#N/A</v>
      </c>
      <c r="F101" s="56"/>
      <c r="G101" s="53" t="e">
        <f>VLOOKUP($N$1&amp;$S$1&amp;A101,STEP②【抽出】!$B$3:$O$602,8,FALSE)</f>
        <v>#N/A</v>
      </c>
      <c r="H101" s="54"/>
      <c r="I101" s="56" t="e">
        <f>VLOOKUP($N$1&amp;$S$1&amp;A101,STEP②【抽出】!$B$3:$O$602,9,FALSE)</f>
        <v>#N/A</v>
      </c>
      <c r="J101" s="56"/>
      <c r="K101" s="56"/>
      <c r="L101" s="56"/>
      <c r="M101" s="57" t="e">
        <f>VLOOKUP($N$1&amp;$S$1&amp;A101,STEP②【抽出】!$B$3:$O$602,10,FALSE)</f>
        <v>#N/A</v>
      </c>
      <c r="N101" s="57"/>
      <c r="O101" s="57"/>
      <c r="P101" s="14" t="e">
        <f>VLOOKUP($N$1&amp;$S$1&amp;A101,STEP②【抽出】!$B$3:$O$602,11,FALSE)</f>
        <v>#N/A</v>
      </c>
      <c r="Q101" s="55" t="e">
        <f>VLOOKUP($N$1&amp;$S$1&amp;A101,STEP②【抽出】!$B$3:$O$602,12,FALSE)</f>
        <v>#N/A</v>
      </c>
      <c r="R101" s="55"/>
      <c r="S101" s="55"/>
      <c r="T101" s="10" t="e">
        <f>VLOOKUP($N$1&amp;$S$1&amp;A101,STEP②【抽出】!$B$3:$O$602,13,FALSE)</f>
        <v>#N/A</v>
      </c>
      <c r="U101" s="8" t="e">
        <f>VLOOKUP($N$1&amp;$S$1&amp;A101,STEP②【抽出】!$B$3:$O$602,14,FALSE)</f>
        <v>#N/A</v>
      </c>
      <c r="V101" s="28"/>
    </row>
    <row r="102" spans="1:22" ht="15.75" customHeight="1" x14ac:dyDescent="0.15">
      <c r="A102" s="13">
        <v>99</v>
      </c>
      <c r="B102" s="55" t="e">
        <f>VLOOKUP($N$1&amp;$S$1&amp;A102,STEP②【抽出】!$B$3:$O$602,6,FALSE)</f>
        <v>#N/A</v>
      </c>
      <c r="C102" s="55"/>
      <c r="D102" s="55"/>
      <c r="E102" s="56" t="e">
        <f>VLOOKUP($N$1&amp;$S$1&amp;A102,STEP②【抽出】!$B$3:$O$602,7,FALSE)</f>
        <v>#N/A</v>
      </c>
      <c r="F102" s="56"/>
      <c r="G102" s="53" t="e">
        <f>VLOOKUP($N$1&amp;$S$1&amp;A102,STEP②【抽出】!$B$3:$O$602,8,FALSE)</f>
        <v>#N/A</v>
      </c>
      <c r="H102" s="54"/>
      <c r="I102" s="56" t="e">
        <f>VLOOKUP($N$1&amp;$S$1&amp;A102,STEP②【抽出】!$B$3:$O$602,9,FALSE)</f>
        <v>#N/A</v>
      </c>
      <c r="J102" s="56"/>
      <c r="K102" s="56"/>
      <c r="L102" s="56"/>
      <c r="M102" s="57" t="e">
        <f>VLOOKUP($N$1&amp;$S$1&amp;A102,STEP②【抽出】!$B$3:$O$602,10,FALSE)</f>
        <v>#N/A</v>
      </c>
      <c r="N102" s="57"/>
      <c r="O102" s="57"/>
      <c r="P102" s="14" t="e">
        <f>VLOOKUP($N$1&amp;$S$1&amp;A102,STEP②【抽出】!$B$3:$O$602,11,FALSE)</f>
        <v>#N/A</v>
      </c>
      <c r="Q102" s="55" t="e">
        <f>VLOOKUP($N$1&amp;$S$1&amp;A102,STEP②【抽出】!$B$3:$O$602,12,FALSE)</f>
        <v>#N/A</v>
      </c>
      <c r="R102" s="55"/>
      <c r="S102" s="55"/>
      <c r="T102" s="10" t="e">
        <f>VLOOKUP($N$1&amp;$S$1&amp;A102,STEP②【抽出】!$B$3:$O$602,13,FALSE)</f>
        <v>#N/A</v>
      </c>
      <c r="U102" s="8" t="e">
        <f>VLOOKUP($N$1&amp;$S$1&amp;A102,STEP②【抽出】!$B$3:$O$602,14,FALSE)</f>
        <v>#N/A</v>
      </c>
      <c r="V102" s="28"/>
    </row>
    <row r="103" spans="1:22" ht="15.75" customHeight="1" x14ac:dyDescent="0.15">
      <c r="A103" s="13">
        <v>100</v>
      </c>
      <c r="B103" s="55" t="e">
        <f>VLOOKUP($N$1&amp;$S$1&amp;A103,STEP②【抽出】!$B$3:$O$602,6,FALSE)</f>
        <v>#N/A</v>
      </c>
      <c r="C103" s="55"/>
      <c r="D103" s="55"/>
      <c r="E103" s="56" t="e">
        <f>VLOOKUP($N$1&amp;$S$1&amp;A103,STEP②【抽出】!$B$3:$O$602,7,FALSE)</f>
        <v>#N/A</v>
      </c>
      <c r="F103" s="56"/>
      <c r="G103" s="53" t="e">
        <f>VLOOKUP($N$1&amp;$S$1&amp;A103,STEP②【抽出】!$B$3:$O$602,8,FALSE)</f>
        <v>#N/A</v>
      </c>
      <c r="H103" s="54"/>
      <c r="I103" s="56" t="e">
        <f>VLOOKUP($N$1&amp;$S$1&amp;A103,STEP②【抽出】!$B$3:$O$602,9,FALSE)</f>
        <v>#N/A</v>
      </c>
      <c r="J103" s="56"/>
      <c r="K103" s="56"/>
      <c r="L103" s="56"/>
      <c r="M103" s="57" t="e">
        <f>VLOOKUP($N$1&amp;$S$1&amp;A103,STEP②【抽出】!$B$3:$O$602,10,FALSE)</f>
        <v>#N/A</v>
      </c>
      <c r="N103" s="57"/>
      <c r="O103" s="57"/>
      <c r="P103" s="14" t="e">
        <f>VLOOKUP($N$1&amp;$S$1&amp;A103,STEP②【抽出】!$B$3:$O$602,11,FALSE)</f>
        <v>#N/A</v>
      </c>
      <c r="Q103" s="55" t="e">
        <f>VLOOKUP($N$1&amp;$S$1&amp;A103,STEP②【抽出】!$B$3:$O$602,12,FALSE)</f>
        <v>#N/A</v>
      </c>
      <c r="R103" s="55"/>
      <c r="S103" s="55"/>
      <c r="T103" s="10" t="e">
        <f>VLOOKUP($N$1&amp;$S$1&amp;A103,STEP②【抽出】!$B$3:$O$602,13,FALSE)</f>
        <v>#N/A</v>
      </c>
      <c r="U103" s="8" t="e">
        <f>VLOOKUP($N$1&amp;$S$1&amp;A103,STEP②【抽出】!$B$3:$O$602,14,FALSE)</f>
        <v>#N/A</v>
      </c>
      <c r="V103" s="28"/>
    </row>
    <row r="104" spans="1:22" ht="15.75" customHeight="1" x14ac:dyDescent="0.15">
      <c r="A104" s="13">
        <v>101</v>
      </c>
      <c r="B104" s="55" t="e">
        <f>VLOOKUP($N$1&amp;$S$1&amp;A104,STEP②【抽出】!$B$3:$O$602,6,FALSE)</f>
        <v>#N/A</v>
      </c>
      <c r="C104" s="55"/>
      <c r="D104" s="55"/>
      <c r="E104" s="56" t="e">
        <f>VLOOKUP($N$1&amp;$S$1&amp;A104,STEP②【抽出】!$B$3:$O$602,7,FALSE)</f>
        <v>#N/A</v>
      </c>
      <c r="F104" s="56"/>
      <c r="G104" s="53" t="e">
        <f>VLOOKUP($N$1&amp;$S$1&amp;A104,STEP②【抽出】!$B$3:$O$602,8,FALSE)</f>
        <v>#N/A</v>
      </c>
      <c r="H104" s="54"/>
      <c r="I104" s="56" t="e">
        <f>VLOOKUP($N$1&amp;$S$1&amp;A104,STEP②【抽出】!$B$3:$O$602,9,FALSE)</f>
        <v>#N/A</v>
      </c>
      <c r="J104" s="56"/>
      <c r="K104" s="56"/>
      <c r="L104" s="56"/>
      <c r="M104" s="57" t="e">
        <f>VLOOKUP($N$1&amp;$S$1&amp;A104,STEP②【抽出】!$B$3:$O$602,10,FALSE)</f>
        <v>#N/A</v>
      </c>
      <c r="N104" s="57"/>
      <c r="O104" s="57"/>
      <c r="P104" s="14" t="e">
        <f>VLOOKUP($N$1&amp;$S$1&amp;A104,STEP②【抽出】!$B$3:$O$602,11,FALSE)</f>
        <v>#N/A</v>
      </c>
      <c r="Q104" s="55" t="e">
        <f>VLOOKUP($N$1&amp;$S$1&amp;A104,STEP②【抽出】!$B$3:$O$602,12,FALSE)</f>
        <v>#N/A</v>
      </c>
      <c r="R104" s="55"/>
      <c r="S104" s="55"/>
      <c r="T104" s="10" t="e">
        <f>VLOOKUP($N$1&amp;$S$1&amp;A104,STEP②【抽出】!$B$3:$O$602,13,FALSE)</f>
        <v>#N/A</v>
      </c>
      <c r="U104" s="8" t="e">
        <f>VLOOKUP($N$1&amp;$S$1&amp;A104,STEP②【抽出】!$B$3:$O$602,14,FALSE)</f>
        <v>#N/A</v>
      </c>
      <c r="V104" s="28"/>
    </row>
    <row r="105" spans="1:22" ht="15.75" customHeight="1" x14ac:dyDescent="0.15">
      <c r="A105" s="13">
        <v>102</v>
      </c>
      <c r="B105" s="55" t="e">
        <f>VLOOKUP($N$1&amp;$S$1&amp;A105,STEP②【抽出】!$B$3:$O$602,6,FALSE)</f>
        <v>#N/A</v>
      </c>
      <c r="C105" s="55"/>
      <c r="D105" s="55"/>
      <c r="E105" s="56" t="e">
        <f>VLOOKUP($N$1&amp;$S$1&amp;A105,STEP②【抽出】!$B$3:$O$602,7,FALSE)</f>
        <v>#N/A</v>
      </c>
      <c r="F105" s="56"/>
      <c r="G105" s="53" t="e">
        <f>VLOOKUP($N$1&amp;$S$1&amp;A105,STEP②【抽出】!$B$3:$O$602,8,FALSE)</f>
        <v>#N/A</v>
      </c>
      <c r="H105" s="54"/>
      <c r="I105" s="56" t="e">
        <f>VLOOKUP($N$1&amp;$S$1&amp;A105,STEP②【抽出】!$B$3:$O$602,9,FALSE)</f>
        <v>#N/A</v>
      </c>
      <c r="J105" s="56"/>
      <c r="K105" s="56"/>
      <c r="L105" s="56"/>
      <c r="M105" s="57" t="e">
        <f>VLOOKUP($N$1&amp;$S$1&amp;A105,STEP②【抽出】!$B$3:$O$602,10,FALSE)</f>
        <v>#N/A</v>
      </c>
      <c r="N105" s="57"/>
      <c r="O105" s="57"/>
      <c r="P105" s="14" t="e">
        <f>VLOOKUP($N$1&amp;$S$1&amp;A105,STEP②【抽出】!$B$3:$O$602,11,FALSE)</f>
        <v>#N/A</v>
      </c>
      <c r="Q105" s="55" t="e">
        <f>VLOOKUP($N$1&amp;$S$1&amp;A105,STEP②【抽出】!$B$3:$O$602,12,FALSE)</f>
        <v>#N/A</v>
      </c>
      <c r="R105" s="55"/>
      <c r="S105" s="55"/>
      <c r="T105" s="10" t="e">
        <f>VLOOKUP($N$1&amp;$S$1&amp;A105,STEP②【抽出】!$B$3:$O$602,13,FALSE)</f>
        <v>#N/A</v>
      </c>
      <c r="U105" s="8" t="e">
        <f>VLOOKUP($N$1&amp;$S$1&amp;A105,STEP②【抽出】!$B$3:$O$602,14,FALSE)</f>
        <v>#N/A</v>
      </c>
      <c r="V105" s="28"/>
    </row>
    <row r="106" spans="1:22" ht="15.75" customHeight="1" x14ac:dyDescent="0.15">
      <c r="A106" s="13">
        <v>103</v>
      </c>
      <c r="B106" s="55" t="e">
        <f>VLOOKUP($N$1&amp;$S$1&amp;A106,STEP②【抽出】!$B$3:$O$602,6,FALSE)</f>
        <v>#N/A</v>
      </c>
      <c r="C106" s="55"/>
      <c r="D106" s="55"/>
      <c r="E106" s="56" t="e">
        <f>VLOOKUP($N$1&amp;$S$1&amp;A106,STEP②【抽出】!$B$3:$O$602,7,FALSE)</f>
        <v>#N/A</v>
      </c>
      <c r="F106" s="56"/>
      <c r="G106" s="53" t="e">
        <f>VLOOKUP($N$1&amp;$S$1&amp;A106,STEP②【抽出】!$B$3:$O$602,8,FALSE)</f>
        <v>#N/A</v>
      </c>
      <c r="H106" s="54"/>
      <c r="I106" s="56" t="e">
        <f>VLOOKUP($N$1&amp;$S$1&amp;A106,STEP②【抽出】!$B$3:$O$602,9,FALSE)</f>
        <v>#N/A</v>
      </c>
      <c r="J106" s="56"/>
      <c r="K106" s="56"/>
      <c r="L106" s="56"/>
      <c r="M106" s="57" t="e">
        <f>VLOOKUP($N$1&amp;$S$1&amp;A106,STEP②【抽出】!$B$3:$O$602,10,FALSE)</f>
        <v>#N/A</v>
      </c>
      <c r="N106" s="57"/>
      <c r="O106" s="57"/>
      <c r="P106" s="14" t="e">
        <f>VLOOKUP($N$1&amp;$S$1&amp;A106,STEP②【抽出】!$B$3:$O$602,11,FALSE)</f>
        <v>#N/A</v>
      </c>
      <c r="Q106" s="55" t="e">
        <f>VLOOKUP($N$1&amp;$S$1&amp;A106,STEP②【抽出】!$B$3:$O$602,12,FALSE)</f>
        <v>#N/A</v>
      </c>
      <c r="R106" s="55"/>
      <c r="S106" s="55"/>
      <c r="T106" s="10" t="e">
        <f>VLOOKUP($N$1&amp;$S$1&amp;A106,STEP②【抽出】!$B$3:$O$602,13,FALSE)</f>
        <v>#N/A</v>
      </c>
      <c r="U106" s="8" t="e">
        <f>VLOOKUP($N$1&amp;$S$1&amp;A106,STEP②【抽出】!$B$3:$O$602,14,FALSE)</f>
        <v>#N/A</v>
      </c>
      <c r="V106" s="28"/>
    </row>
    <row r="107" spans="1:22" ht="15.75" customHeight="1" x14ac:dyDescent="0.15">
      <c r="A107" s="13">
        <v>104</v>
      </c>
      <c r="B107" s="55" t="e">
        <f>VLOOKUP($N$1&amp;$S$1&amp;A107,STEP②【抽出】!$B$3:$O$602,6,FALSE)</f>
        <v>#N/A</v>
      </c>
      <c r="C107" s="55"/>
      <c r="D107" s="55"/>
      <c r="E107" s="56" t="e">
        <f>VLOOKUP($N$1&amp;$S$1&amp;A107,STEP②【抽出】!$B$3:$O$602,7,FALSE)</f>
        <v>#N/A</v>
      </c>
      <c r="F107" s="56"/>
      <c r="G107" s="53" t="e">
        <f>VLOOKUP($N$1&amp;$S$1&amp;A107,STEP②【抽出】!$B$3:$O$602,8,FALSE)</f>
        <v>#N/A</v>
      </c>
      <c r="H107" s="54"/>
      <c r="I107" s="56" t="e">
        <f>VLOOKUP($N$1&amp;$S$1&amp;A107,STEP②【抽出】!$B$3:$O$602,9,FALSE)</f>
        <v>#N/A</v>
      </c>
      <c r="J107" s="56"/>
      <c r="K107" s="56"/>
      <c r="L107" s="56"/>
      <c r="M107" s="57" t="e">
        <f>VLOOKUP($N$1&amp;$S$1&amp;A107,STEP②【抽出】!$B$3:$O$602,10,FALSE)</f>
        <v>#N/A</v>
      </c>
      <c r="N107" s="57"/>
      <c r="O107" s="57"/>
      <c r="P107" s="14" t="e">
        <f>VLOOKUP($N$1&amp;$S$1&amp;A107,STEP②【抽出】!$B$3:$O$602,11,FALSE)</f>
        <v>#N/A</v>
      </c>
      <c r="Q107" s="55" t="e">
        <f>VLOOKUP($N$1&amp;$S$1&amp;A107,STEP②【抽出】!$B$3:$O$602,12,FALSE)</f>
        <v>#N/A</v>
      </c>
      <c r="R107" s="55"/>
      <c r="S107" s="55"/>
      <c r="T107" s="10" t="e">
        <f>VLOOKUP($N$1&amp;$S$1&amp;A107,STEP②【抽出】!$B$3:$O$602,13,FALSE)</f>
        <v>#N/A</v>
      </c>
      <c r="U107" s="8" t="e">
        <f>VLOOKUP($N$1&amp;$S$1&amp;A107,STEP②【抽出】!$B$3:$O$602,14,FALSE)</f>
        <v>#N/A</v>
      </c>
      <c r="V107" s="28"/>
    </row>
    <row r="108" spans="1:22" ht="15.75" customHeight="1" x14ac:dyDescent="0.15">
      <c r="A108" s="13">
        <v>105</v>
      </c>
      <c r="B108" s="55" t="e">
        <f>VLOOKUP($N$1&amp;$S$1&amp;A108,STEP②【抽出】!$B$3:$O$602,6,FALSE)</f>
        <v>#N/A</v>
      </c>
      <c r="C108" s="55"/>
      <c r="D108" s="55"/>
      <c r="E108" s="56" t="e">
        <f>VLOOKUP($N$1&amp;$S$1&amp;A108,STEP②【抽出】!$B$3:$O$602,7,FALSE)</f>
        <v>#N/A</v>
      </c>
      <c r="F108" s="56"/>
      <c r="G108" s="53" t="e">
        <f>VLOOKUP($N$1&amp;$S$1&amp;A108,STEP②【抽出】!$B$3:$O$602,8,FALSE)</f>
        <v>#N/A</v>
      </c>
      <c r="H108" s="54"/>
      <c r="I108" s="56" t="e">
        <f>VLOOKUP($N$1&amp;$S$1&amp;A108,STEP②【抽出】!$B$3:$O$602,9,FALSE)</f>
        <v>#N/A</v>
      </c>
      <c r="J108" s="56"/>
      <c r="K108" s="56"/>
      <c r="L108" s="56"/>
      <c r="M108" s="57" t="e">
        <f>VLOOKUP($N$1&amp;$S$1&amp;A108,STEP②【抽出】!$B$3:$O$602,10,FALSE)</f>
        <v>#N/A</v>
      </c>
      <c r="N108" s="57"/>
      <c r="O108" s="57"/>
      <c r="P108" s="14" t="e">
        <f>VLOOKUP($N$1&amp;$S$1&amp;A108,STEP②【抽出】!$B$3:$O$602,11,FALSE)</f>
        <v>#N/A</v>
      </c>
      <c r="Q108" s="55" t="e">
        <f>VLOOKUP($N$1&amp;$S$1&amp;A108,STEP②【抽出】!$B$3:$O$602,12,FALSE)</f>
        <v>#N/A</v>
      </c>
      <c r="R108" s="55"/>
      <c r="S108" s="55"/>
      <c r="T108" s="10" t="e">
        <f>VLOOKUP($N$1&amp;$S$1&amp;A108,STEP②【抽出】!$B$3:$O$602,13,FALSE)</f>
        <v>#N/A</v>
      </c>
      <c r="U108" s="8" t="e">
        <f>VLOOKUP($N$1&amp;$S$1&amp;A108,STEP②【抽出】!$B$3:$O$602,14,FALSE)</f>
        <v>#N/A</v>
      </c>
      <c r="V108" s="28"/>
    </row>
    <row r="109" spans="1:22" ht="15.75" customHeight="1" x14ac:dyDescent="0.15">
      <c r="A109" s="13">
        <v>106</v>
      </c>
      <c r="B109" s="55" t="e">
        <f>VLOOKUP($N$1&amp;$S$1&amp;A109,STEP②【抽出】!$B$3:$O$602,6,FALSE)</f>
        <v>#N/A</v>
      </c>
      <c r="C109" s="55"/>
      <c r="D109" s="55"/>
      <c r="E109" s="56" t="e">
        <f>VLOOKUP($N$1&amp;$S$1&amp;A109,STEP②【抽出】!$B$3:$O$602,7,FALSE)</f>
        <v>#N/A</v>
      </c>
      <c r="F109" s="56"/>
      <c r="G109" s="53" t="e">
        <f>VLOOKUP($N$1&amp;$S$1&amp;A109,STEP②【抽出】!$B$3:$O$602,8,FALSE)</f>
        <v>#N/A</v>
      </c>
      <c r="H109" s="54"/>
      <c r="I109" s="56" t="e">
        <f>VLOOKUP($N$1&amp;$S$1&amp;A109,STEP②【抽出】!$B$3:$O$602,9,FALSE)</f>
        <v>#N/A</v>
      </c>
      <c r="J109" s="56"/>
      <c r="K109" s="56"/>
      <c r="L109" s="56"/>
      <c r="M109" s="57" t="e">
        <f>VLOOKUP($N$1&amp;$S$1&amp;A109,STEP②【抽出】!$B$3:$O$602,10,FALSE)</f>
        <v>#N/A</v>
      </c>
      <c r="N109" s="57"/>
      <c r="O109" s="57"/>
      <c r="P109" s="14" t="e">
        <f>VLOOKUP($N$1&amp;$S$1&amp;A109,STEP②【抽出】!$B$3:$O$602,11,FALSE)</f>
        <v>#N/A</v>
      </c>
      <c r="Q109" s="55" t="e">
        <f>VLOOKUP($N$1&amp;$S$1&amp;A109,STEP②【抽出】!$B$3:$O$602,12,FALSE)</f>
        <v>#N/A</v>
      </c>
      <c r="R109" s="55"/>
      <c r="S109" s="55"/>
      <c r="T109" s="10" t="e">
        <f>VLOOKUP($N$1&amp;$S$1&amp;A109,STEP②【抽出】!$B$3:$O$602,13,FALSE)</f>
        <v>#N/A</v>
      </c>
      <c r="U109" s="8" t="e">
        <f>VLOOKUP($N$1&amp;$S$1&amp;A109,STEP②【抽出】!$B$3:$O$602,14,FALSE)</f>
        <v>#N/A</v>
      </c>
      <c r="V109" s="28"/>
    </row>
    <row r="110" spans="1:22" ht="15.75" customHeight="1" x14ac:dyDescent="0.15">
      <c r="A110" s="13">
        <v>107</v>
      </c>
      <c r="B110" s="55" t="e">
        <f>VLOOKUP($N$1&amp;$S$1&amp;A110,STEP②【抽出】!$B$3:$O$602,6,FALSE)</f>
        <v>#N/A</v>
      </c>
      <c r="C110" s="55"/>
      <c r="D110" s="55"/>
      <c r="E110" s="56" t="e">
        <f>VLOOKUP($N$1&amp;$S$1&amp;A110,STEP②【抽出】!$B$3:$O$602,7,FALSE)</f>
        <v>#N/A</v>
      </c>
      <c r="F110" s="56"/>
      <c r="G110" s="53" t="e">
        <f>VLOOKUP($N$1&amp;$S$1&amp;A110,STEP②【抽出】!$B$3:$O$602,8,FALSE)</f>
        <v>#N/A</v>
      </c>
      <c r="H110" s="54"/>
      <c r="I110" s="56" t="e">
        <f>VLOOKUP($N$1&amp;$S$1&amp;A110,STEP②【抽出】!$B$3:$O$602,9,FALSE)</f>
        <v>#N/A</v>
      </c>
      <c r="J110" s="56"/>
      <c r="K110" s="56"/>
      <c r="L110" s="56"/>
      <c r="M110" s="57" t="e">
        <f>VLOOKUP($N$1&amp;$S$1&amp;A110,STEP②【抽出】!$B$3:$O$602,10,FALSE)</f>
        <v>#N/A</v>
      </c>
      <c r="N110" s="57"/>
      <c r="O110" s="57"/>
      <c r="P110" s="14" t="e">
        <f>VLOOKUP($N$1&amp;$S$1&amp;A110,STEP②【抽出】!$B$3:$O$602,11,FALSE)</f>
        <v>#N/A</v>
      </c>
      <c r="Q110" s="55" t="e">
        <f>VLOOKUP($N$1&amp;$S$1&amp;A110,STEP②【抽出】!$B$3:$O$602,12,FALSE)</f>
        <v>#N/A</v>
      </c>
      <c r="R110" s="55"/>
      <c r="S110" s="55"/>
      <c r="T110" s="10" t="e">
        <f>VLOOKUP($N$1&amp;$S$1&amp;A110,STEP②【抽出】!$B$3:$O$602,13,FALSE)</f>
        <v>#N/A</v>
      </c>
      <c r="U110" s="8" t="e">
        <f>VLOOKUP($N$1&amp;$S$1&amp;A110,STEP②【抽出】!$B$3:$O$602,14,FALSE)</f>
        <v>#N/A</v>
      </c>
      <c r="V110" s="28"/>
    </row>
    <row r="111" spans="1:22" ht="15.75" customHeight="1" x14ac:dyDescent="0.15">
      <c r="A111" s="13">
        <v>108</v>
      </c>
      <c r="B111" s="55" t="e">
        <f>VLOOKUP($N$1&amp;$S$1&amp;A111,STEP②【抽出】!$B$3:$O$602,6,FALSE)</f>
        <v>#N/A</v>
      </c>
      <c r="C111" s="55"/>
      <c r="D111" s="55"/>
      <c r="E111" s="56" t="e">
        <f>VLOOKUP($N$1&amp;$S$1&amp;A111,STEP②【抽出】!$B$3:$O$602,7,FALSE)</f>
        <v>#N/A</v>
      </c>
      <c r="F111" s="56"/>
      <c r="G111" s="53" t="e">
        <f>VLOOKUP($N$1&amp;$S$1&amp;A111,STEP②【抽出】!$B$3:$O$602,8,FALSE)</f>
        <v>#N/A</v>
      </c>
      <c r="H111" s="54"/>
      <c r="I111" s="56" t="e">
        <f>VLOOKUP($N$1&amp;$S$1&amp;A111,STEP②【抽出】!$B$3:$O$602,9,FALSE)</f>
        <v>#N/A</v>
      </c>
      <c r="J111" s="56"/>
      <c r="K111" s="56"/>
      <c r="L111" s="56"/>
      <c r="M111" s="57" t="e">
        <f>VLOOKUP($N$1&amp;$S$1&amp;A111,STEP②【抽出】!$B$3:$O$602,10,FALSE)</f>
        <v>#N/A</v>
      </c>
      <c r="N111" s="57"/>
      <c r="O111" s="57"/>
      <c r="P111" s="14" t="e">
        <f>VLOOKUP($N$1&amp;$S$1&amp;A111,STEP②【抽出】!$B$3:$O$602,11,FALSE)</f>
        <v>#N/A</v>
      </c>
      <c r="Q111" s="55" t="e">
        <f>VLOOKUP($N$1&amp;$S$1&amp;A111,STEP②【抽出】!$B$3:$O$602,12,FALSE)</f>
        <v>#N/A</v>
      </c>
      <c r="R111" s="55"/>
      <c r="S111" s="55"/>
      <c r="T111" s="10" t="e">
        <f>VLOOKUP($N$1&amp;$S$1&amp;A111,STEP②【抽出】!$B$3:$O$602,13,FALSE)</f>
        <v>#N/A</v>
      </c>
      <c r="U111" s="8" t="e">
        <f>VLOOKUP($N$1&amp;$S$1&amp;A111,STEP②【抽出】!$B$3:$O$602,14,FALSE)</f>
        <v>#N/A</v>
      </c>
      <c r="V111" s="28"/>
    </row>
    <row r="112" spans="1:22" ht="15.75" customHeight="1" x14ac:dyDescent="0.15">
      <c r="A112" s="13">
        <v>109</v>
      </c>
      <c r="B112" s="55" t="e">
        <f>VLOOKUP($N$1&amp;$S$1&amp;A112,STEP②【抽出】!$B$3:$O$602,6,FALSE)</f>
        <v>#N/A</v>
      </c>
      <c r="C112" s="55"/>
      <c r="D112" s="55"/>
      <c r="E112" s="56" t="e">
        <f>VLOOKUP($N$1&amp;$S$1&amp;A112,STEP②【抽出】!$B$3:$O$602,7,FALSE)</f>
        <v>#N/A</v>
      </c>
      <c r="F112" s="56"/>
      <c r="G112" s="53" t="e">
        <f>VLOOKUP($N$1&amp;$S$1&amp;A112,STEP②【抽出】!$B$3:$O$602,8,FALSE)</f>
        <v>#N/A</v>
      </c>
      <c r="H112" s="54"/>
      <c r="I112" s="56" t="e">
        <f>VLOOKUP($N$1&amp;$S$1&amp;A112,STEP②【抽出】!$B$3:$O$602,9,FALSE)</f>
        <v>#N/A</v>
      </c>
      <c r="J112" s="56"/>
      <c r="K112" s="56"/>
      <c r="L112" s="56"/>
      <c r="M112" s="57" t="e">
        <f>VLOOKUP($N$1&amp;$S$1&amp;A112,STEP②【抽出】!$B$3:$O$602,10,FALSE)</f>
        <v>#N/A</v>
      </c>
      <c r="N112" s="57"/>
      <c r="O112" s="57"/>
      <c r="P112" s="14" t="e">
        <f>VLOOKUP($N$1&amp;$S$1&amp;A112,STEP②【抽出】!$B$3:$O$602,11,FALSE)</f>
        <v>#N/A</v>
      </c>
      <c r="Q112" s="55" t="e">
        <f>VLOOKUP($N$1&amp;$S$1&amp;A112,STEP②【抽出】!$B$3:$O$602,12,FALSE)</f>
        <v>#N/A</v>
      </c>
      <c r="R112" s="55"/>
      <c r="S112" s="55"/>
      <c r="T112" s="10" t="e">
        <f>VLOOKUP($N$1&amp;$S$1&amp;A112,STEP②【抽出】!$B$3:$O$602,13,FALSE)</f>
        <v>#N/A</v>
      </c>
      <c r="U112" s="8" t="e">
        <f>VLOOKUP($N$1&amp;$S$1&amp;A112,STEP②【抽出】!$B$3:$O$602,14,FALSE)</f>
        <v>#N/A</v>
      </c>
      <c r="V112" s="28"/>
    </row>
    <row r="113" spans="1:22" ht="15.75" customHeight="1" x14ac:dyDescent="0.15">
      <c r="A113" s="13">
        <v>110</v>
      </c>
      <c r="B113" s="55" t="e">
        <f>VLOOKUP($N$1&amp;$S$1&amp;A113,STEP②【抽出】!$B$3:$O$602,6,FALSE)</f>
        <v>#N/A</v>
      </c>
      <c r="C113" s="55"/>
      <c r="D113" s="55"/>
      <c r="E113" s="56" t="e">
        <f>VLOOKUP($N$1&amp;$S$1&amp;A113,STEP②【抽出】!$B$3:$O$602,7,FALSE)</f>
        <v>#N/A</v>
      </c>
      <c r="F113" s="56"/>
      <c r="G113" s="53" t="e">
        <f>VLOOKUP($N$1&amp;$S$1&amp;A113,STEP②【抽出】!$B$3:$O$602,8,FALSE)</f>
        <v>#N/A</v>
      </c>
      <c r="H113" s="54"/>
      <c r="I113" s="56" t="e">
        <f>VLOOKUP($N$1&amp;$S$1&amp;A113,STEP②【抽出】!$B$3:$O$602,9,FALSE)</f>
        <v>#N/A</v>
      </c>
      <c r="J113" s="56"/>
      <c r="K113" s="56"/>
      <c r="L113" s="56"/>
      <c r="M113" s="57" t="e">
        <f>VLOOKUP($N$1&amp;$S$1&amp;A113,STEP②【抽出】!$B$3:$O$602,10,FALSE)</f>
        <v>#N/A</v>
      </c>
      <c r="N113" s="57"/>
      <c r="O113" s="57"/>
      <c r="P113" s="14" t="e">
        <f>VLOOKUP($N$1&amp;$S$1&amp;A113,STEP②【抽出】!$B$3:$O$602,11,FALSE)</f>
        <v>#N/A</v>
      </c>
      <c r="Q113" s="55" t="e">
        <f>VLOOKUP($N$1&amp;$S$1&amp;A113,STEP②【抽出】!$B$3:$O$602,12,FALSE)</f>
        <v>#N/A</v>
      </c>
      <c r="R113" s="55"/>
      <c r="S113" s="55"/>
      <c r="T113" s="10" t="e">
        <f>VLOOKUP($N$1&amp;$S$1&amp;A113,STEP②【抽出】!$B$3:$O$602,13,FALSE)</f>
        <v>#N/A</v>
      </c>
      <c r="U113" s="8" t="e">
        <f>VLOOKUP($N$1&amp;$S$1&amp;A113,STEP②【抽出】!$B$3:$O$602,14,FALSE)</f>
        <v>#N/A</v>
      </c>
      <c r="V113" s="28"/>
    </row>
    <row r="114" spans="1:22" ht="15.75" customHeight="1" x14ac:dyDescent="0.15">
      <c r="A114" s="13">
        <v>111</v>
      </c>
      <c r="B114" s="55" t="e">
        <f>VLOOKUP($N$1&amp;$S$1&amp;A114,STEP②【抽出】!$B$3:$O$602,6,FALSE)</f>
        <v>#N/A</v>
      </c>
      <c r="C114" s="55"/>
      <c r="D114" s="55"/>
      <c r="E114" s="56" t="e">
        <f>VLOOKUP($N$1&amp;$S$1&amp;A114,STEP②【抽出】!$B$3:$O$602,7,FALSE)</f>
        <v>#N/A</v>
      </c>
      <c r="F114" s="56"/>
      <c r="G114" s="53" t="e">
        <f>VLOOKUP($N$1&amp;$S$1&amp;A114,STEP②【抽出】!$B$3:$O$602,8,FALSE)</f>
        <v>#N/A</v>
      </c>
      <c r="H114" s="54"/>
      <c r="I114" s="56" t="e">
        <f>VLOOKUP($N$1&amp;$S$1&amp;A114,STEP②【抽出】!$B$3:$O$602,9,FALSE)</f>
        <v>#N/A</v>
      </c>
      <c r="J114" s="56"/>
      <c r="K114" s="56"/>
      <c r="L114" s="56"/>
      <c r="M114" s="57" t="e">
        <f>VLOOKUP($N$1&amp;$S$1&amp;A114,STEP②【抽出】!$B$3:$O$602,10,FALSE)</f>
        <v>#N/A</v>
      </c>
      <c r="N114" s="57"/>
      <c r="O114" s="57"/>
      <c r="P114" s="14" t="e">
        <f>VLOOKUP($N$1&amp;$S$1&amp;A114,STEP②【抽出】!$B$3:$O$602,11,FALSE)</f>
        <v>#N/A</v>
      </c>
      <c r="Q114" s="55" t="e">
        <f>VLOOKUP($N$1&amp;$S$1&amp;A114,STEP②【抽出】!$B$3:$O$602,12,FALSE)</f>
        <v>#N/A</v>
      </c>
      <c r="R114" s="55"/>
      <c r="S114" s="55"/>
      <c r="T114" s="10" t="e">
        <f>VLOOKUP($N$1&amp;$S$1&amp;A114,STEP②【抽出】!$B$3:$O$602,13,FALSE)</f>
        <v>#N/A</v>
      </c>
      <c r="U114" s="8" t="e">
        <f>VLOOKUP($N$1&amp;$S$1&amp;A114,STEP②【抽出】!$B$3:$O$602,14,FALSE)</f>
        <v>#N/A</v>
      </c>
      <c r="V114" s="28"/>
    </row>
    <row r="115" spans="1:22" ht="15.75" customHeight="1" x14ac:dyDescent="0.15">
      <c r="A115" s="13">
        <v>112</v>
      </c>
      <c r="B115" s="55" t="e">
        <f>VLOOKUP($N$1&amp;$S$1&amp;A115,STEP②【抽出】!$B$3:$O$602,6,FALSE)</f>
        <v>#N/A</v>
      </c>
      <c r="C115" s="55"/>
      <c r="D115" s="55"/>
      <c r="E115" s="56" t="e">
        <f>VLOOKUP($N$1&amp;$S$1&amp;A115,STEP②【抽出】!$B$3:$O$602,7,FALSE)</f>
        <v>#N/A</v>
      </c>
      <c r="F115" s="56"/>
      <c r="G115" s="53" t="e">
        <f>VLOOKUP($N$1&amp;$S$1&amp;A115,STEP②【抽出】!$B$3:$O$602,8,FALSE)</f>
        <v>#N/A</v>
      </c>
      <c r="H115" s="54"/>
      <c r="I115" s="56" t="e">
        <f>VLOOKUP($N$1&amp;$S$1&amp;A115,STEP②【抽出】!$B$3:$O$602,9,FALSE)</f>
        <v>#N/A</v>
      </c>
      <c r="J115" s="56"/>
      <c r="K115" s="56"/>
      <c r="L115" s="56"/>
      <c r="M115" s="57" t="e">
        <f>VLOOKUP($N$1&amp;$S$1&amp;A115,STEP②【抽出】!$B$3:$O$602,10,FALSE)</f>
        <v>#N/A</v>
      </c>
      <c r="N115" s="57"/>
      <c r="O115" s="57"/>
      <c r="P115" s="14" t="e">
        <f>VLOOKUP($N$1&amp;$S$1&amp;A115,STEP②【抽出】!$B$3:$O$602,11,FALSE)</f>
        <v>#N/A</v>
      </c>
      <c r="Q115" s="55" t="e">
        <f>VLOOKUP($N$1&amp;$S$1&amp;A115,STEP②【抽出】!$B$3:$O$602,12,FALSE)</f>
        <v>#N/A</v>
      </c>
      <c r="R115" s="55"/>
      <c r="S115" s="55"/>
      <c r="T115" s="10" t="e">
        <f>VLOOKUP($N$1&amp;$S$1&amp;A115,STEP②【抽出】!$B$3:$O$602,13,FALSE)</f>
        <v>#N/A</v>
      </c>
      <c r="U115" s="8" t="e">
        <f>VLOOKUP($N$1&amp;$S$1&amp;A115,STEP②【抽出】!$B$3:$O$602,14,FALSE)</f>
        <v>#N/A</v>
      </c>
      <c r="V115" s="28"/>
    </row>
    <row r="116" spans="1:22" ht="15.75" customHeight="1" x14ac:dyDescent="0.15">
      <c r="A116" s="13">
        <v>113</v>
      </c>
      <c r="B116" s="55" t="e">
        <f>VLOOKUP($N$1&amp;$S$1&amp;A116,STEP②【抽出】!$B$3:$O$602,6,FALSE)</f>
        <v>#N/A</v>
      </c>
      <c r="C116" s="55"/>
      <c r="D116" s="55"/>
      <c r="E116" s="56" t="e">
        <f>VLOOKUP($N$1&amp;$S$1&amp;A116,STEP②【抽出】!$B$3:$O$602,7,FALSE)</f>
        <v>#N/A</v>
      </c>
      <c r="F116" s="56"/>
      <c r="G116" s="53" t="e">
        <f>VLOOKUP($N$1&amp;$S$1&amp;A116,STEP②【抽出】!$B$3:$O$602,8,FALSE)</f>
        <v>#N/A</v>
      </c>
      <c r="H116" s="54"/>
      <c r="I116" s="56" t="e">
        <f>VLOOKUP($N$1&amp;$S$1&amp;A116,STEP②【抽出】!$B$3:$O$602,9,FALSE)</f>
        <v>#N/A</v>
      </c>
      <c r="J116" s="56"/>
      <c r="K116" s="56"/>
      <c r="L116" s="56"/>
      <c r="M116" s="57" t="e">
        <f>VLOOKUP($N$1&amp;$S$1&amp;A116,STEP②【抽出】!$B$3:$O$602,10,FALSE)</f>
        <v>#N/A</v>
      </c>
      <c r="N116" s="57"/>
      <c r="O116" s="57"/>
      <c r="P116" s="14" t="e">
        <f>VLOOKUP($N$1&amp;$S$1&amp;A116,STEP②【抽出】!$B$3:$O$602,11,FALSE)</f>
        <v>#N/A</v>
      </c>
      <c r="Q116" s="55" t="e">
        <f>VLOOKUP($N$1&amp;$S$1&amp;A116,STEP②【抽出】!$B$3:$O$602,12,FALSE)</f>
        <v>#N/A</v>
      </c>
      <c r="R116" s="55"/>
      <c r="S116" s="55"/>
      <c r="T116" s="10" t="e">
        <f>VLOOKUP($N$1&amp;$S$1&amp;A116,STEP②【抽出】!$B$3:$O$602,13,FALSE)</f>
        <v>#N/A</v>
      </c>
      <c r="U116" s="8" t="e">
        <f>VLOOKUP($N$1&amp;$S$1&amp;A116,STEP②【抽出】!$B$3:$O$602,14,FALSE)</f>
        <v>#N/A</v>
      </c>
      <c r="V116" s="28"/>
    </row>
    <row r="117" spans="1:22" ht="15.75" customHeight="1" x14ac:dyDescent="0.15">
      <c r="A117" s="13">
        <v>114</v>
      </c>
      <c r="B117" s="55" t="e">
        <f>VLOOKUP($N$1&amp;$S$1&amp;A117,STEP②【抽出】!$B$3:$O$602,6,FALSE)</f>
        <v>#N/A</v>
      </c>
      <c r="C117" s="55"/>
      <c r="D117" s="55"/>
      <c r="E117" s="56" t="e">
        <f>VLOOKUP($N$1&amp;$S$1&amp;A117,STEP②【抽出】!$B$3:$O$602,7,FALSE)</f>
        <v>#N/A</v>
      </c>
      <c r="F117" s="56"/>
      <c r="G117" s="53" t="e">
        <f>VLOOKUP($N$1&amp;$S$1&amp;A117,STEP②【抽出】!$B$3:$O$602,8,FALSE)</f>
        <v>#N/A</v>
      </c>
      <c r="H117" s="54"/>
      <c r="I117" s="56" t="e">
        <f>VLOOKUP($N$1&amp;$S$1&amp;A117,STEP②【抽出】!$B$3:$O$602,9,FALSE)</f>
        <v>#N/A</v>
      </c>
      <c r="J117" s="56"/>
      <c r="K117" s="56"/>
      <c r="L117" s="56"/>
      <c r="M117" s="57" t="e">
        <f>VLOOKUP($N$1&amp;$S$1&amp;A117,STEP②【抽出】!$B$3:$O$602,10,FALSE)</f>
        <v>#N/A</v>
      </c>
      <c r="N117" s="57"/>
      <c r="O117" s="57"/>
      <c r="P117" s="14" t="e">
        <f>VLOOKUP($N$1&amp;$S$1&amp;A117,STEP②【抽出】!$B$3:$O$602,11,FALSE)</f>
        <v>#N/A</v>
      </c>
      <c r="Q117" s="55" t="e">
        <f>VLOOKUP($N$1&amp;$S$1&amp;A117,STEP②【抽出】!$B$3:$O$602,12,FALSE)</f>
        <v>#N/A</v>
      </c>
      <c r="R117" s="55"/>
      <c r="S117" s="55"/>
      <c r="T117" s="10" t="e">
        <f>VLOOKUP($N$1&amp;$S$1&amp;A117,STEP②【抽出】!$B$3:$O$602,13,FALSE)</f>
        <v>#N/A</v>
      </c>
      <c r="U117" s="8" t="e">
        <f>VLOOKUP($N$1&amp;$S$1&amp;A117,STEP②【抽出】!$B$3:$O$602,14,FALSE)</f>
        <v>#N/A</v>
      </c>
      <c r="V117" s="28"/>
    </row>
    <row r="118" spans="1:22" ht="15.75" customHeight="1" x14ac:dyDescent="0.15">
      <c r="A118" s="13">
        <v>115</v>
      </c>
      <c r="B118" s="55" t="e">
        <f>VLOOKUP($N$1&amp;$S$1&amp;A118,STEP②【抽出】!$B$3:$O$602,6,FALSE)</f>
        <v>#N/A</v>
      </c>
      <c r="C118" s="55"/>
      <c r="D118" s="55"/>
      <c r="E118" s="56" t="e">
        <f>VLOOKUP($N$1&amp;$S$1&amp;A118,STEP②【抽出】!$B$3:$O$602,7,FALSE)</f>
        <v>#N/A</v>
      </c>
      <c r="F118" s="56"/>
      <c r="G118" s="53" t="e">
        <f>VLOOKUP($N$1&amp;$S$1&amp;A118,STEP②【抽出】!$B$3:$O$602,8,FALSE)</f>
        <v>#N/A</v>
      </c>
      <c r="H118" s="54"/>
      <c r="I118" s="56" t="e">
        <f>VLOOKUP($N$1&amp;$S$1&amp;A118,STEP②【抽出】!$B$3:$O$602,9,FALSE)</f>
        <v>#N/A</v>
      </c>
      <c r="J118" s="56"/>
      <c r="K118" s="56"/>
      <c r="L118" s="56"/>
      <c r="M118" s="57" t="e">
        <f>VLOOKUP($N$1&amp;$S$1&amp;A118,STEP②【抽出】!$B$3:$O$602,10,FALSE)</f>
        <v>#N/A</v>
      </c>
      <c r="N118" s="57"/>
      <c r="O118" s="57"/>
      <c r="P118" s="14" t="e">
        <f>VLOOKUP($N$1&amp;$S$1&amp;A118,STEP②【抽出】!$B$3:$O$602,11,FALSE)</f>
        <v>#N/A</v>
      </c>
      <c r="Q118" s="55" t="e">
        <f>VLOOKUP($N$1&amp;$S$1&amp;A118,STEP②【抽出】!$B$3:$O$602,12,FALSE)</f>
        <v>#N/A</v>
      </c>
      <c r="R118" s="55"/>
      <c r="S118" s="55"/>
      <c r="T118" s="10" t="e">
        <f>VLOOKUP($N$1&amp;$S$1&amp;A118,STEP②【抽出】!$B$3:$O$602,13,FALSE)</f>
        <v>#N/A</v>
      </c>
      <c r="U118" s="8" t="e">
        <f>VLOOKUP($N$1&amp;$S$1&amp;A118,STEP②【抽出】!$B$3:$O$602,14,FALSE)</f>
        <v>#N/A</v>
      </c>
      <c r="V118" s="28"/>
    </row>
    <row r="119" spans="1:22" ht="15.75" customHeight="1" x14ac:dyDescent="0.15">
      <c r="A119" s="13">
        <v>116</v>
      </c>
      <c r="B119" s="55" t="e">
        <f>VLOOKUP($N$1&amp;$S$1&amp;A119,STEP②【抽出】!$B$3:$O$602,6,FALSE)</f>
        <v>#N/A</v>
      </c>
      <c r="C119" s="55"/>
      <c r="D119" s="55"/>
      <c r="E119" s="56" t="e">
        <f>VLOOKUP($N$1&amp;$S$1&amp;A119,STEP②【抽出】!$B$3:$O$602,7,FALSE)</f>
        <v>#N/A</v>
      </c>
      <c r="F119" s="56"/>
      <c r="G119" s="53" t="e">
        <f>VLOOKUP($N$1&amp;$S$1&amp;A119,STEP②【抽出】!$B$3:$O$602,8,FALSE)</f>
        <v>#N/A</v>
      </c>
      <c r="H119" s="54"/>
      <c r="I119" s="56" t="e">
        <f>VLOOKUP($N$1&amp;$S$1&amp;A119,STEP②【抽出】!$B$3:$O$602,9,FALSE)</f>
        <v>#N/A</v>
      </c>
      <c r="J119" s="56"/>
      <c r="K119" s="56"/>
      <c r="L119" s="56"/>
      <c r="M119" s="57" t="e">
        <f>VLOOKUP($N$1&amp;$S$1&amp;A119,STEP②【抽出】!$B$3:$O$602,10,FALSE)</f>
        <v>#N/A</v>
      </c>
      <c r="N119" s="57"/>
      <c r="O119" s="57"/>
      <c r="P119" s="14" t="e">
        <f>VLOOKUP($N$1&amp;$S$1&amp;A119,STEP②【抽出】!$B$3:$O$602,11,FALSE)</f>
        <v>#N/A</v>
      </c>
      <c r="Q119" s="55" t="e">
        <f>VLOOKUP($N$1&amp;$S$1&amp;A119,STEP②【抽出】!$B$3:$O$602,12,FALSE)</f>
        <v>#N/A</v>
      </c>
      <c r="R119" s="55"/>
      <c r="S119" s="55"/>
      <c r="T119" s="10" t="e">
        <f>VLOOKUP($N$1&amp;$S$1&amp;A119,STEP②【抽出】!$B$3:$O$602,13,FALSE)</f>
        <v>#N/A</v>
      </c>
      <c r="U119" s="8" t="e">
        <f>VLOOKUP($N$1&amp;$S$1&amp;A119,STEP②【抽出】!$B$3:$O$602,14,FALSE)</f>
        <v>#N/A</v>
      </c>
      <c r="V119" s="28"/>
    </row>
    <row r="120" spans="1:22" ht="15.75" customHeight="1" x14ac:dyDescent="0.15">
      <c r="A120" s="13">
        <v>117</v>
      </c>
      <c r="B120" s="55" t="e">
        <f>VLOOKUP($N$1&amp;$S$1&amp;A120,STEP②【抽出】!$B$3:$O$602,6,FALSE)</f>
        <v>#N/A</v>
      </c>
      <c r="C120" s="55"/>
      <c r="D120" s="55"/>
      <c r="E120" s="56" t="e">
        <f>VLOOKUP($N$1&amp;$S$1&amp;A120,STEP②【抽出】!$B$3:$O$602,7,FALSE)</f>
        <v>#N/A</v>
      </c>
      <c r="F120" s="56"/>
      <c r="G120" s="53" t="e">
        <f>VLOOKUP($N$1&amp;$S$1&amp;A120,STEP②【抽出】!$B$3:$O$602,8,FALSE)</f>
        <v>#N/A</v>
      </c>
      <c r="H120" s="54"/>
      <c r="I120" s="56" t="e">
        <f>VLOOKUP($N$1&amp;$S$1&amp;A120,STEP②【抽出】!$B$3:$O$602,9,FALSE)</f>
        <v>#N/A</v>
      </c>
      <c r="J120" s="56"/>
      <c r="K120" s="56"/>
      <c r="L120" s="56"/>
      <c r="M120" s="57" t="e">
        <f>VLOOKUP($N$1&amp;$S$1&amp;A120,STEP②【抽出】!$B$3:$O$602,10,FALSE)</f>
        <v>#N/A</v>
      </c>
      <c r="N120" s="57"/>
      <c r="O120" s="57"/>
      <c r="P120" s="14" t="e">
        <f>VLOOKUP($N$1&amp;$S$1&amp;A120,STEP②【抽出】!$B$3:$O$602,11,FALSE)</f>
        <v>#N/A</v>
      </c>
      <c r="Q120" s="55" t="e">
        <f>VLOOKUP($N$1&amp;$S$1&amp;A120,STEP②【抽出】!$B$3:$O$602,12,FALSE)</f>
        <v>#N/A</v>
      </c>
      <c r="R120" s="55"/>
      <c r="S120" s="55"/>
      <c r="T120" s="10" t="e">
        <f>VLOOKUP($N$1&amp;$S$1&amp;A120,STEP②【抽出】!$B$3:$O$602,13,FALSE)</f>
        <v>#N/A</v>
      </c>
      <c r="U120" s="8" t="e">
        <f>VLOOKUP($N$1&amp;$S$1&amp;A120,STEP②【抽出】!$B$3:$O$602,14,FALSE)</f>
        <v>#N/A</v>
      </c>
      <c r="V120" s="28"/>
    </row>
    <row r="121" spans="1:22" ht="15.75" customHeight="1" x14ac:dyDescent="0.15">
      <c r="A121" s="13">
        <v>118</v>
      </c>
      <c r="B121" s="55" t="e">
        <f>VLOOKUP($N$1&amp;$S$1&amp;A121,STEP②【抽出】!$B$3:$O$602,6,FALSE)</f>
        <v>#N/A</v>
      </c>
      <c r="C121" s="55"/>
      <c r="D121" s="55"/>
      <c r="E121" s="56" t="e">
        <f>VLOOKUP($N$1&amp;$S$1&amp;A121,STEP②【抽出】!$B$3:$O$602,7,FALSE)</f>
        <v>#N/A</v>
      </c>
      <c r="F121" s="56"/>
      <c r="G121" s="53" t="e">
        <f>VLOOKUP($N$1&amp;$S$1&amp;A121,STEP②【抽出】!$B$3:$O$602,8,FALSE)</f>
        <v>#N/A</v>
      </c>
      <c r="H121" s="54"/>
      <c r="I121" s="56" t="e">
        <f>VLOOKUP($N$1&amp;$S$1&amp;A121,STEP②【抽出】!$B$3:$O$602,9,FALSE)</f>
        <v>#N/A</v>
      </c>
      <c r="J121" s="56"/>
      <c r="K121" s="56"/>
      <c r="L121" s="56"/>
      <c r="M121" s="57" t="e">
        <f>VLOOKUP($N$1&amp;$S$1&amp;A121,STEP②【抽出】!$B$3:$O$602,10,FALSE)</f>
        <v>#N/A</v>
      </c>
      <c r="N121" s="57"/>
      <c r="O121" s="57"/>
      <c r="P121" s="14" t="e">
        <f>VLOOKUP($N$1&amp;$S$1&amp;A121,STEP②【抽出】!$B$3:$O$602,11,FALSE)</f>
        <v>#N/A</v>
      </c>
      <c r="Q121" s="55" t="e">
        <f>VLOOKUP($N$1&amp;$S$1&amp;A121,STEP②【抽出】!$B$3:$O$602,12,FALSE)</f>
        <v>#N/A</v>
      </c>
      <c r="R121" s="55"/>
      <c r="S121" s="55"/>
      <c r="T121" s="10" t="e">
        <f>VLOOKUP($N$1&amp;$S$1&amp;A121,STEP②【抽出】!$B$3:$O$602,13,FALSE)</f>
        <v>#N/A</v>
      </c>
      <c r="U121" s="8" t="e">
        <f>VLOOKUP($N$1&amp;$S$1&amp;A121,STEP②【抽出】!$B$3:$O$602,14,FALSE)</f>
        <v>#N/A</v>
      </c>
      <c r="V121" s="28"/>
    </row>
    <row r="122" spans="1:22" ht="15.75" customHeight="1" x14ac:dyDescent="0.15">
      <c r="A122" s="13">
        <v>119</v>
      </c>
      <c r="B122" s="55" t="e">
        <f>VLOOKUP($N$1&amp;$S$1&amp;A122,STEP②【抽出】!$B$3:$O$602,6,FALSE)</f>
        <v>#N/A</v>
      </c>
      <c r="C122" s="55"/>
      <c r="D122" s="55"/>
      <c r="E122" s="56" t="e">
        <f>VLOOKUP($N$1&amp;$S$1&amp;A122,STEP②【抽出】!$B$3:$O$602,7,FALSE)</f>
        <v>#N/A</v>
      </c>
      <c r="F122" s="56"/>
      <c r="G122" s="53" t="e">
        <f>VLOOKUP($N$1&amp;$S$1&amp;A122,STEP②【抽出】!$B$3:$O$602,8,FALSE)</f>
        <v>#N/A</v>
      </c>
      <c r="H122" s="54"/>
      <c r="I122" s="56" t="e">
        <f>VLOOKUP($N$1&amp;$S$1&amp;A122,STEP②【抽出】!$B$3:$O$602,9,FALSE)</f>
        <v>#N/A</v>
      </c>
      <c r="J122" s="56"/>
      <c r="K122" s="56"/>
      <c r="L122" s="56"/>
      <c r="M122" s="57" t="e">
        <f>VLOOKUP($N$1&amp;$S$1&amp;A122,STEP②【抽出】!$B$3:$O$602,10,FALSE)</f>
        <v>#N/A</v>
      </c>
      <c r="N122" s="57"/>
      <c r="O122" s="57"/>
      <c r="P122" s="14" t="e">
        <f>VLOOKUP($N$1&amp;$S$1&amp;A122,STEP②【抽出】!$B$3:$O$602,11,FALSE)</f>
        <v>#N/A</v>
      </c>
      <c r="Q122" s="55" t="e">
        <f>VLOOKUP($N$1&amp;$S$1&amp;A122,STEP②【抽出】!$B$3:$O$602,12,FALSE)</f>
        <v>#N/A</v>
      </c>
      <c r="R122" s="55"/>
      <c r="S122" s="55"/>
      <c r="T122" s="10" t="e">
        <f>VLOOKUP($N$1&amp;$S$1&amp;A122,STEP②【抽出】!$B$3:$O$602,13,FALSE)</f>
        <v>#N/A</v>
      </c>
      <c r="U122" s="8" t="e">
        <f>VLOOKUP($N$1&amp;$S$1&amp;A122,STEP②【抽出】!$B$3:$O$602,14,FALSE)</f>
        <v>#N/A</v>
      </c>
      <c r="V122" s="28"/>
    </row>
    <row r="123" spans="1:22" ht="15.75" customHeight="1" x14ac:dyDescent="0.15">
      <c r="A123" s="13">
        <v>120</v>
      </c>
      <c r="B123" s="55" t="e">
        <f>VLOOKUP($N$1&amp;$S$1&amp;A123,STEP②【抽出】!$B$3:$O$602,6,FALSE)</f>
        <v>#N/A</v>
      </c>
      <c r="C123" s="55"/>
      <c r="D123" s="55"/>
      <c r="E123" s="56" t="e">
        <f>VLOOKUP($N$1&amp;$S$1&amp;A123,STEP②【抽出】!$B$3:$O$602,7,FALSE)</f>
        <v>#N/A</v>
      </c>
      <c r="F123" s="56"/>
      <c r="G123" s="53" t="e">
        <f>VLOOKUP($N$1&amp;$S$1&amp;A123,STEP②【抽出】!$B$3:$O$602,8,FALSE)</f>
        <v>#N/A</v>
      </c>
      <c r="H123" s="54"/>
      <c r="I123" s="56" t="e">
        <f>VLOOKUP($N$1&amp;$S$1&amp;A123,STEP②【抽出】!$B$3:$O$602,9,FALSE)</f>
        <v>#N/A</v>
      </c>
      <c r="J123" s="56"/>
      <c r="K123" s="56"/>
      <c r="L123" s="56"/>
      <c r="M123" s="57" t="e">
        <f>VLOOKUP($N$1&amp;$S$1&amp;A123,STEP②【抽出】!$B$3:$O$602,10,FALSE)</f>
        <v>#N/A</v>
      </c>
      <c r="N123" s="57"/>
      <c r="O123" s="57"/>
      <c r="P123" s="14" t="e">
        <f>VLOOKUP($N$1&amp;$S$1&amp;A123,STEP②【抽出】!$B$3:$O$602,11,FALSE)</f>
        <v>#N/A</v>
      </c>
      <c r="Q123" s="55" t="e">
        <f>VLOOKUP($N$1&amp;$S$1&amp;A123,STEP②【抽出】!$B$3:$O$602,12,FALSE)</f>
        <v>#N/A</v>
      </c>
      <c r="R123" s="55"/>
      <c r="S123" s="55"/>
      <c r="T123" s="10" t="e">
        <f>VLOOKUP($N$1&amp;$S$1&amp;A123,STEP②【抽出】!$B$3:$O$602,13,FALSE)</f>
        <v>#N/A</v>
      </c>
      <c r="U123" s="8" t="e">
        <f>VLOOKUP($N$1&amp;$S$1&amp;A123,STEP②【抽出】!$B$3:$O$602,14,FALSE)</f>
        <v>#N/A</v>
      </c>
      <c r="V123" s="28"/>
    </row>
    <row r="124" spans="1:22" ht="15.75" customHeight="1" x14ac:dyDescent="0.15">
      <c r="A124" s="13">
        <v>121</v>
      </c>
      <c r="B124" s="55" t="e">
        <f>VLOOKUP($N$1&amp;$S$1&amp;A124,STEP②【抽出】!$B$3:$O$602,6,FALSE)</f>
        <v>#N/A</v>
      </c>
      <c r="C124" s="55"/>
      <c r="D124" s="55"/>
      <c r="E124" s="56" t="e">
        <f>VLOOKUP($N$1&amp;$S$1&amp;A124,STEP②【抽出】!$B$3:$O$602,7,FALSE)</f>
        <v>#N/A</v>
      </c>
      <c r="F124" s="56"/>
      <c r="G124" s="53" t="e">
        <f>VLOOKUP($N$1&amp;$S$1&amp;A124,STEP②【抽出】!$B$3:$O$602,8,FALSE)</f>
        <v>#N/A</v>
      </c>
      <c r="H124" s="54"/>
      <c r="I124" s="56" t="e">
        <f>VLOOKUP($N$1&amp;$S$1&amp;A124,STEP②【抽出】!$B$3:$O$602,9,FALSE)</f>
        <v>#N/A</v>
      </c>
      <c r="J124" s="56"/>
      <c r="K124" s="56"/>
      <c r="L124" s="56"/>
      <c r="M124" s="57" t="e">
        <f>VLOOKUP($N$1&amp;$S$1&amp;A124,STEP②【抽出】!$B$3:$O$602,10,FALSE)</f>
        <v>#N/A</v>
      </c>
      <c r="N124" s="57"/>
      <c r="O124" s="57"/>
      <c r="P124" s="14" t="e">
        <f>VLOOKUP($N$1&amp;$S$1&amp;A124,STEP②【抽出】!$B$3:$O$602,11,FALSE)</f>
        <v>#N/A</v>
      </c>
      <c r="Q124" s="55" t="e">
        <f>VLOOKUP($N$1&amp;$S$1&amp;A124,STEP②【抽出】!$B$3:$O$602,12,FALSE)</f>
        <v>#N/A</v>
      </c>
      <c r="R124" s="55"/>
      <c r="S124" s="55"/>
      <c r="T124" s="10" t="e">
        <f>VLOOKUP($N$1&amp;$S$1&amp;A124,STEP②【抽出】!$B$3:$O$602,13,FALSE)</f>
        <v>#N/A</v>
      </c>
      <c r="U124" s="8" t="e">
        <f>VLOOKUP($N$1&amp;$S$1&amp;A124,STEP②【抽出】!$B$3:$O$602,14,FALSE)</f>
        <v>#N/A</v>
      </c>
      <c r="V124" s="28"/>
    </row>
    <row r="125" spans="1:22" ht="15.75" customHeight="1" x14ac:dyDescent="0.15">
      <c r="A125" s="13">
        <v>122</v>
      </c>
      <c r="B125" s="55" t="e">
        <f>VLOOKUP($N$1&amp;$S$1&amp;A125,STEP②【抽出】!$B$3:$O$602,6,FALSE)</f>
        <v>#N/A</v>
      </c>
      <c r="C125" s="55"/>
      <c r="D125" s="55"/>
      <c r="E125" s="56" t="e">
        <f>VLOOKUP($N$1&amp;$S$1&amp;A125,STEP②【抽出】!$B$3:$O$602,7,FALSE)</f>
        <v>#N/A</v>
      </c>
      <c r="F125" s="56"/>
      <c r="G125" s="53" t="e">
        <f>VLOOKUP($N$1&amp;$S$1&amp;A125,STEP②【抽出】!$B$3:$O$602,8,FALSE)</f>
        <v>#N/A</v>
      </c>
      <c r="H125" s="54"/>
      <c r="I125" s="56" t="e">
        <f>VLOOKUP($N$1&amp;$S$1&amp;A125,STEP②【抽出】!$B$3:$O$602,9,FALSE)</f>
        <v>#N/A</v>
      </c>
      <c r="J125" s="56"/>
      <c r="K125" s="56"/>
      <c r="L125" s="56"/>
      <c r="M125" s="57" t="e">
        <f>VLOOKUP($N$1&amp;$S$1&amp;A125,STEP②【抽出】!$B$3:$O$602,10,FALSE)</f>
        <v>#N/A</v>
      </c>
      <c r="N125" s="57"/>
      <c r="O125" s="57"/>
      <c r="P125" s="14" t="e">
        <f>VLOOKUP($N$1&amp;$S$1&amp;A125,STEP②【抽出】!$B$3:$O$602,11,FALSE)</f>
        <v>#N/A</v>
      </c>
      <c r="Q125" s="55" t="e">
        <f>VLOOKUP($N$1&amp;$S$1&amp;A125,STEP②【抽出】!$B$3:$O$602,12,FALSE)</f>
        <v>#N/A</v>
      </c>
      <c r="R125" s="55"/>
      <c r="S125" s="55"/>
      <c r="T125" s="10" t="e">
        <f>VLOOKUP($N$1&amp;$S$1&amp;A125,STEP②【抽出】!$B$3:$O$602,13,FALSE)</f>
        <v>#N/A</v>
      </c>
      <c r="U125" s="8" t="e">
        <f>VLOOKUP($N$1&amp;$S$1&amp;A125,STEP②【抽出】!$B$3:$O$602,14,FALSE)</f>
        <v>#N/A</v>
      </c>
      <c r="V125" s="28"/>
    </row>
    <row r="126" spans="1:22" ht="15.75" customHeight="1" x14ac:dyDescent="0.15">
      <c r="A126" s="13">
        <v>123</v>
      </c>
      <c r="B126" s="55" t="e">
        <f>VLOOKUP($N$1&amp;$S$1&amp;A126,STEP②【抽出】!$B$3:$O$602,6,FALSE)</f>
        <v>#N/A</v>
      </c>
      <c r="C126" s="55"/>
      <c r="D126" s="55"/>
      <c r="E126" s="56" t="e">
        <f>VLOOKUP($N$1&amp;$S$1&amp;A126,STEP②【抽出】!$B$3:$O$602,7,FALSE)</f>
        <v>#N/A</v>
      </c>
      <c r="F126" s="56"/>
      <c r="G126" s="53" t="e">
        <f>VLOOKUP($N$1&amp;$S$1&amp;A126,STEP②【抽出】!$B$3:$O$602,8,FALSE)</f>
        <v>#N/A</v>
      </c>
      <c r="H126" s="54"/>
      <c r="I126" s="56" t="e">
        <f>VLOOKUP($N$1&amp;$S$1&amp;A126,STEP②【抽出】!$B$3:$O$602,9,FALSE)</f>
        <v>#N/A</v>
      </c>
      <c r="J126" s="56"/>
      <c r="K126" s="56"/>
      <c r="L126" s="56"/>
      <c r="M126" s="57" t="e">
        <f>VLOOKUP($N$1&amp;$S$1&amp;A126,STEP②【抽出】!$B$3:$O$602,10,FALSE)</f>
        <v>#N/A</v>
      </c>
      <c r="N126" s="57"/>
      <c r="O126" s="57"/>
      <c r="P126" s="14" t="e">
        <f>VLOOKUP($N$1&amp;$S$1&amp;A126,STEP②【抽出】!$B$3:$O$602,11,FALSE)</f>
        <v>#N/A</v>
      </c>
      <c r="Q126" s="55" t="e">
        <f>VLOOKUP($N$1&amp;$S$1&amp;A126,STEP②【抽出】!$B$3:$O$602,12,FALSE)</f>
        <v>#N/A</v>
      </c>
      <c r="R126" s="55"/>
      <c r="S126" s="55"/>
      <c r="T126" s="10" t="e">
        <f>VLOOKUP($N$1&amp;$S$1&amp;A126,STEP②【抽出】!$B$3:$O$602,13,FALSE)</f>
        <v>#N/A</v>
      </c>
      <c r="U126" s="8" t="e">
        <f>VLOOKUP($N$1&amp;$S$1&amp;A126,STEP②【抽出】!$B$3:$O$602,14,FALSE)</f>
        <v>#N/A</v>
      </c>
      <c r="V126" s="28"/>
    </row>
    <row r="127" spans="1:22" ht="15.75" customHeight="1" x14ac:dyDescent="0.15">
      <c r="A127" s="13">
        <v>124</v>
      </c>
      <c r="B127" s="55" t="e">
        <f>VLOOKUP($N$1&amp;$S$1&amp;A127,STEP②【抽出】!$B$3:$O$602,6,FALSE)</f>
        <v>#N/A</v>
      </c>
      <c r="C127" s="55"/>
      <c r="D127" s="55"/>
      <c r="E127" s="56" t="e">
        <f>VLOOKUP($N$1&amp;$S$1&amp;A127,STEP②【抽出】!$B$3:$O$602,7,FALSE)</f>
        <v>#N/A</v>
      </c>
      <c r="F127" s="56"/>
      <c r="G127" s="53" t="e">
        <f>VLOOKUP($N$1&amp;$S$1&amp;A127,STEP②【抽出】!$B$3:$O$602,8,FALSE)</f>
        <v>#N/A</v>
      </c>
      <c r="H127" s="54"/>
      <c r="I127" s="56" t="e">
        <f>VLOOKUP($N$1&amp;$S$1&amp;A127,STEP②【抽出】!$B$3:$O$602,9,FALSE)</f>
        <v>#N/A</v>
      </c>
      <c r="J127" s="56"/>
      <c r="K127" s="56"/>
      <c r="L127" s="56"/>
      <c r="M127" s="57" t="e">
        <f>VLOOKUP($N$1&amp;$S$1&amp;A127,STEP②【抽出】!$B$3:$O$602,10,FALSE)</f>
        <v>#N/A</v>
      </c>
      <c r="N127" s="57"/>
      <c r="O127" s="57"/>
      <c r="P127" s="14" t="e">
        <f>VLOOKUP($N$1&amp;$S$1&amp;A127,STEP②【抽出】!$B$3:$O$602,11,FALSE)</f>
        <v>#N/A</v>
      </c>
      <c r="Q127" s="55" t="e">
        <f>VLOOKUP($N$1&amp;$S$1&amp;A127,STEP②【抽出】!$B$3:$O$602,12,FALSE)</f>
        <v>#N/A</v>
      </c>
      <c r="R127" s="55"/>
      <c r="S127" s="55"/>
      <c r="T127" s="10" t="e">
        <f>VLOOKUP($N$1&amp;$S$1&amp;A127,STEP②【抽出】!$B$3:$O$602,13,FALSE)</f>
        <v>#N/A</v>
      </c>
      <c r="U127" s="8" t="e">
        <f>VLOOKUP($N$1&amp;$S$1&amp;A127,STEP②【抽出】!$B$3:$O$602,14,FALSE)</f>
        <v>#N/A</v>
      </c>
      <c r="V127" s="28"/>
    </row>
    <row r="128" spans="1:22" ht="15.75" customHeight="1" x14ac:dyDescent="0.15">
      <c r="A128" s="13">
        <v>125</v>
      </c>
      <c r="B128" s="55" t="e">
        <f>VLOOKUP($N$1&amp;$S$1&amp;A128,STEP②【抽出】!$B$3:$O$602,6,FALSE)</f>
        <v>#N/A</v>
      </c>
      <c r="C128" s="55"/>
      <c r="D128" s="55"/>
      <c r="E128" s="56" t="e">
        <f>VLOOKUP($N$1&amp;$S$1&amp;A128,STEP②【抽出】!$B$3:$O$602,7,FALSE)</f>
        <v>#N/A</v>
      </c>
      <c r="F128" s="56"/>
      <c r="G128" s="53" t="e">
        <f>VLOOKUP($N$1&amp;$S$1&amp;A128,STEP②【抽出】!$B$3:$O$602,8,FALSE)</f>
        <v>#N/A</v>
      </c>
      <c r="H128" s="54"/>
      <c r="I128" s="56" t="e">
        <f>VLOOKUP($N$1&amp;$S$1&amp;A128,STEP②【抽出】!$B$3:$O$602,9,FALSE)</f>
        <v>#N/A</v>
      </c>
      <c r="J128" s="56"/>
      <c r="K128" s="56"/>
      <c r="L128" s="56"/>
      <c r="M128" s="57" t="e">
        <f>VLOOKUP($N$1&amp;$S$1&amp;A128,STEP②【抽出】!$B$3:$O$602,10,FALSE)</f>
        <v>#N/A</v>
      </c>
      <c r="N128" s="57"/>
      <c r="O128" s="57"/>
      <c r="P128" s="14" t="e">
        <f>VLOOKUP($N$1&amp;$S$1&amp;A128,STEP②【抽出】!$B$3:$O$602,11,FALSE)</f>
        <v>#N/A</v>
      </c>
      <c r="Q128" s="55" t="e">
        <f>VLOOKUP($N$1&amp;$S$1&amp;A128,STEP②【抽出】!$B$3:$O$602,12,FALSE)</f>
        <v>#N/A</v>
      </c>
      <c r="R128" s="55"/>
      <c r="S128" s="55"/>
      <c r="T128" s="10" t="e">
        <f>VLOOKUP($N$1&amp;$S$1&amp;A128,STEP②【抽出】!$B$3:$O$602,13,FALSE)</f>
        <v>#N/A</v>
      </c>
      <c r="U128" s="8" t="e">
        <f>VLOOKUP($N$1&amp;$S$1&amp;A128,STEP②【抽出】!$B$3:$O$602,14,FALSE)</f>
        <v>#N/A</v>
      </c>
      <c r="V128" s="28"/>
    </row>
    <row r="129" spans="1:22" ht="15.75" customHeight="1" x14ac:dyDescent="0.15">
      <c r="A129" s="13">
        <v>126</v>
      </c>
      <c r="B129" s="55" t="e">
        <f>VLOOKUP($N$1&amp;$S$1&amp;A129,STEP②【抽出】!$B$3:$O$602,6,FALSE)</f>
        <v>#N/A</v>
      </c>
      <c r="C129" s="55"/>
      <c r="D129" s="55"/>
      <c r="E129" s="56" t="e">
        <f>VLOOKUP($N$1&amp;$S$1&amp;A129,STEP②【抽出】!$B$3:$O$602,7,FALSE)</f>
        <v>#N/A</v>
      </c>
      <c r="F129" s="56"/>
      <c r="G129" s="53" t="e">
        <f>VLOOKUP($N$1&amp;$S$1&amp;A129,STEP②【抽出】!$B$3:$O$602,8,FALSE)</f>
        <v>#N/A</v>
      </c>
      <c r="H129" s="54"/>
      <c r="I129" s="56" t="e">
        <f>VLOOKUP($N$1&amp;$S$1&amp;A129,STEP②【抽出】!$B$3:$O$602,9,FALSE)</f>
        <v>#N/A</v>
      </c>
      <c r="J129" s="56"/>
      <c r="K129" s="56"/>
      <c r="L129" s="56"/>
      <c r="M129" s="57" t="e">
        <f>VLOOKUP($N$1&amp;$S$1&amp;A129,STEP②【抽出】!$B$3:$O$602,10,FALSE)</f>
        <v>#N/A</v>
      </c>
      <c r="N129" s="57"/>
      <c r="O129" s="57"/>
      <c r="P129" s="14" t="e">
        <f>VLOOKUP($N$1&amp;$S$1&amp;A129,STEP②【抽出】!$B$3:$O$602,11,FALSE)</f>
        <v>#N/A</v>
      </c>
      <c r="Q129" s="55" t="e">
        <f>VLOOKUP($N$1&amp;$S$1&amp;A129,STEP②【抽出】!$B$3:$O$602,12,FALSE)</f>
        <v>#N/A</v>
      </c>
      <c r="R129" s="55"/>
      <c r="S129" s="55"/>
      <c r="T129" s="10" t="e">
        <f>VLOOKUP($N$1&amp;$S$1&amp;A129,STEP②【抽出】!$B$3:$O$602,13,FALSE)</f>
        <v>#N/A</v>
      </c>
      <c r="U129" s="8" t="e">
        <f>VLOOKUP($N$1&amp;$S$1&amp;A129,STEP②【抽出】!$B$3:$O$602,14,FALSE)</f>
        <v>#N/A</v>
      </c>
      <c r="V129" s="28"/>
    </row>
    <row r="130" spans="1:22" ht="15.75" customHeight="1" x14ac:dyDescent="0.15">
      <c r="A130" s="13">
        <v>127</v>
      </c>
      <c r="B130" s="55" t="e">
        <f>VLOOKUP($N$1&amp;$S$1&amp;A130,STEP②【抽出】!$B$3:$O$602,6,FALSE)</f>
        <v>#N/A</v>
      </c>
      <c r="C130" s="55"/>
      <c r="D130" s="55"/>
      <c r="E130" s="56" t="e">
        <f>VLOOKUP($N$1&amp;$S$1&amp;A130,STEP②【抽出】!$B$3:$O$602,7,FALSE)</f>
        <v>#N/A</v>
      </c>
      <c r="F130" s="56"/>
      <c r="G130" s="53" t="e">
        <f>VLOOKUP($N$1&amp;$S$1&amp;A130,STEP②【抽出】!$B$3:$O$602,8,FALSE)</f>
        <v>#N/A</v>
      </c>
      <c r="H130" s="54"/>
      <c r="I130" s="56" t="e">
        <f>VLOOKUP($N$1&amp;$S$1&amp;A130,STEP②【抽出】!$B$3:$O$602,9,FALSE)</f>
        <v>#N/A</v>
      </c>
      <c r="J130" s="56"/>
      <c r="K130" s="56"/>
      <c r="L130" s="56"/>
      <c r="M130" s="57" t="e">
        <f>VLOOKUP($N$1&amp;$S$1&amp;A130,STEP②【抽出】!$B$3:$O$602,10,FALSE)</f>
        <v>#N/A</v>
      </c>
      <c r="N130" s="57"/>
      <c r="O130" s="57"/>
      <c r="P130" s="14" t="e">
        <f>VLOOKUP($N$1&amp;$S$1&amp;A130,STEP②【抽出】!$B$3:$O$602,11,FALSE)</f>
        <v>#N/A</v>
      </c>
      <c r="Q130" s="55" t="e">
        <f>VLOOKUP($N$1&amp;$S$1&amp;A130,STEP②【抽出】!$B$3:$O$602,12,FALSE)</f>
        <v>#N/A</v>
      </c>
      <c r="R130" s="55"/>
      <c r="S130" s="55"/>
      <c r="T130" s="10" t="e">
        <f>VLOOKUP($N$1&amp;$S$1&amp;A130,STEP②【抽出】!$B$3:$O$602,13,FALSE)</f>
        <v>#N/A</v>
      </c>
      <c r="U130" s="8" t="e">
        <f>VLOOKUP($N$1&amp;$S$1&amp;A130,STEP②【抽出】!$B$3:$O$602,14,FALSE)</f>
        <v>#N/A</v>
      </c>
      <c r="V130" s="28"/>
    </row>
    <row r="131" spans="1:22" ht="15.75" customHeight="1" x14ac:dyDescent="0.15">
      <c r="A131" s="13">
        <v>128</v>
      </c>
      <c r="B131" s="55" t="e">
        <f>VLOOKUP($N$1&amp;$S$1&amp;A131,STEP②【抽出】!$B$3:$O$602,6,FALSE)</f>
        <v>#N/A</v>
      </c>
      <c r="C131" s="55"/>
      <c r="D131" s="55"/>
      <c r="E131" s="56" t="e">
        <f>VLOOKUP($N$1&amp;$S$1&amp;A131,STEP②【抽出】!$B$3:$O$602,7,FALSE)</f>
        <v>#N/A</v>
      </c>
      <c r="F131" s="56"/>
      <c r="G131" s="53" t="e">
        <f>VLOOKUP($N$1&amp;$S$1&amp;A131,STEP②【抽出】!$B$3:$O$602,8,FALSE)</f>
        <v>#N/A</v>
      </c>
      <c r="H131" s="54"/>
      <c r="I131" s="56" t="e">
        <f>VLOOKUP($N$1&amp;$S$1&amp;A131,STEP②【抽出】!$B$3:$O$602,9,FALSE)</f>
        <v>#N/A</v>
      </c>
      <c r="J131" s="56"/>
      <c r="K131" s="56"/>
      <c r="L131" s="56"/>
      <c r="M131" s="57" t="e">
        <f>VLOOKUP($N$1&amp;$S$1&amp;A131,STEP②【抽出】!$B$3:$O$602,10,FALSE)</f>
        <v>#N/A</v>
      </c>
      <c r="N131" s="57"/>
      <c r="O131" s="57"/>
      <c r="P131" s="14" t="e">
        <f>VLOOKUP($N$1&amp;$S$1&amp;A131,STEP②【抽出】!$B$3:$O$602,11,FALSE)</f>
        <v>#N/A</v>
      </c>
      <c r="Q131" s="55" t="e">
        <f>VLOOKUP($N$1&amp;$S$1&amp;A131,STEP②【抽出】!$B$3:$O$602,12,FALSE)</f>
        <v>#N/A</v>
      </c>
      <c r="R131" s="55"/>
      <c r="S131" s="55"/>
      <c r="T131" s="10" t="e">
        <f>VLOOKUP($N$1&amp;$S$1&amp;A131,STEP②【抽出】!$B$3:$O$602,13,FALSE)</f>
        <v>#N/A</v>
      </c>
      <c r="U131" s="8" t="e">
        <f>VLOOKUP($N$1&amp;$S$1&amp;A131,STEP②【抽出】!$B$3:$O$602,14,FALSE)</f>
        <v>#N/A</v>
      </c>
      <c r="V131" s="28"/>
    </row>
    <row r="132" spans="1:22" ht="15.75" customHeight="1" x14ac:dyDescent="0.15">
      <c r="A132" s="13">
        <v>129</v>
      </c>
      <c r="B132" s="55" t="e">
        <f>VLOOKUP($N$1&amp;$S$1&amp;A132,STEP②【抽出】!$B$3:$O$602,6,FALSE)</f>
        <v>#N/A</v>
      </c>
      <c r="C132" s="55"/>
      <c r="D132" s="55"/>
      <c r="E132" s="56" t="e">
        <f>VLOOKUP($N$1&amp;$S$1&amp;A132,STEP②【抽出】!$B$3:$O$602,7,FALSE)</f>
        <v>#N/A</v>
      </c>
      <c r="F132" s="56"/>
      <c r="G132" s="53" t="e">
        <f>VLOOKUP($N$1&amp;$S$1&amp;A132,STEP②【抽出】!$B$3:$O$602,8,FALSE)</f>
        <v>#N/A</v>
      </c>
      <c r="H132" s="54"/>
      <c r="I132" s="56" t="e">
        <f>VLOOKUP($N$1&amp;$S$1&amp;A132,STEP②【抽出】!$B$3:$O$602,9,FALSE)</f>
        <v>#N/A</v>
      </c>
      <c r="J132" s="56"/>
      <c r="K132" s="56"/>
      <c r="L132" s="56"/>
      <c r="M132" s="57" t="e">
        <f>VLOOKUP($N$1&amp;$S$1&amp;A132,STEP②【抽出】!$B$3:$O$602,10,FALSE)</f>
        <v>#N/A</v>
      </c>
      <c r="N132" s="57"/>
      <c r="O132" s="57"/>
      <c r="P132" s="14" t="e">
        <f>VLOOKUP($N$1&amp;$S$1&amp;A132,STEP②【抽出】!$B$3:$O$602,11,FALSE)</f>
        <v>#N/A</v>
      </c>
      <c r="Q132" s="55" t="e">
        <f>VLOOKUP($N$1&amp;$S$1&amp;A132,STEP②【抽出】!$B$3:$O$602,12,FALSE)</f>
        <v>#N/A</v>
      </c>
      <c r="R132" s="55"/>
      <c r="S132" s="55"/>
      <c r="T132" s="10" t="e">
        <f>VLOOKUP($N$1&amp;$S$1&amp;A132,STEP②【抽出】!$B$3:$O$602,13,FALSE)</f>
        <v>#N/A</v>
      </c>
      <c r="U132" s="8" t="e">
        <f>VLOOKUP($N$1&amp;$S$1&amp;A132,STEP②【抽出】!$B$3:$O$602,14,FALSE)</f>
        <v>#N/A</v>
      </c>
      <c r="V132" s="28"/>
    </row>
    <row r="133" spans="1:22" ht="15.75" customHeight="1" x14ac:dyDescent="0.15">
      <c r="A133" s="13">
        <v>130</v>
      </c>
      <c r="B133" s="55" t="e">
        <f>VLOOKUP($N$1&amp;$S$1&amp;A133,STEP②【抽出】!$B$3:$O$602,6,FALSE)</f>
        <v>#N/A</v>
      </c>
      <c r="C133" s="55"/>
      <c r="D133" s="55"/>
      <c r="E133" s="56" t="e">
        <f>VLOOKUP($N$1&amp;$S$1&amp;A133,STEP②【抽出】!$B$3:$O$602,7,FALSE)</f>
        <v>#N/A</v>
      </c>
      <c r="F133" s="56"/>
      <c r="G133" s="53" t="e">
        <f>VLOOKUP($N$1&amp;$S$1&amp;A133,STEP②【抽出】!$B$3:$O$602,8,FALSE)</f>
        <v>#N/A</v>
      </c>
      <c r="H133" s="54"/>
      <c r="I133" s="56" t="e">
        <f>VLOOKUP($N$1&amp;$S$1&amp;A133,STEP②【抽出】!$B$3:$O$602,9,FALSE)</f>
        <v>#N/A</v>
      </c>
      <c r="J133" s="56"/>
      <c r="K133" s="56"/>
      <c r="L133" s="56"/>
      <c r="M133" s="57" t="e">
        <f>VLOOKUP($N$1&amp;$S$1&amp;A133,STEP②【抽出】!$B$3:$O$602,10,FALSE)</f>
        <v>#N/A</v>
      </c>
      <c r="N133" s="57"/>
      <c r="O133" s="57"/>
      <c r="P133" s="14" t="e">
        <f>VLOOKUP($N$1&amp;$S$1&amp;A133,STEP②【抽出】!$B$3:$O$602,11,FALSE)</f>
        <v>#N/A</v>
      </c>
      <c r="Q133" s="55" t="e">
        <f>VLOOKUP($N$1&amp;$S$1&amp;A133,STEP②【抽出】!$B$3:$O$602,12,FALSE)</f>
        <v>#N/A</v>
      </c>
      <c r="R133" s="55"/>
      <c r="S133" s="55"/>
      <c r="T133" s="10" t="e">
        <f>VLOOKUP($N$1&amp;$S$1&amp;A133,STEP②【抽出】!$B$3:$O$602,13,FALSE)</f>
        <v>#N/A</v>
      </c>
      <c r="U133" s="8" t="e">
        <f>VLOOKUP($N$1&amp;$S$1&amp;A133,STEP②【抽出】!$B$3:$O$602,14,FALSE)</f>
        <v>#N/A</v>
      </c>
      <c r="V133" s="28"/>
    </row>
    <row r="134" spans="1:22" ht="15.75" customHeight="1" x14ac:dyDescent="0.15">
      <c r="A134" s="13">
        <v>131</v>
      </c>
      <c r="B134" s="55" t="e">
        <f>VLOOKUP($N$1&amp;$S$1&amp;A134,STEP②【抽出】!$B$3:$O$602,6,FALSE)</f>
        <v>#N/A</v>
      </c>
      <c r="C134" s="55"/>
      <c r="D134" s="55"/>
      <c r="E134" s="56" t="e">
        <f>VLOOKUP($N$1&amp;$S$1&amp;A134,STEP②【抽出】!$B$3:$O$602,7,FALSE)</f>
        <v>#N/A</v>
      </c>
      <c r="F134" s="56"/>
      <c r="G134" s="53" t="e">
        <f>VLOOKUP($N$1&amp;$S$1&amp;A134,STEP②【抽出】!$B$3:$O$602,8,FALSE)</f>
        <v>#N/A</v>
      </c>
      <c r="H134" s="54"/>
      <c r="I134" s="56" t="e">
        <f>VLOOKUP($N$1&amp;$S$1&amp;A134,STEP②【抽出】!$B$3:$O$602,9,FALSE)</f>
        <v>#N/A</v>
      </c>
      <c r="J134" s="56"/>
      <c r="K134" s="56"/>
      <c r="L134" s="56"/>
      <c r="M134" s="57" t="e">
        <f>VLOOKUP($N$1&amp;$S$1&amp;A134,STEP②【抽出】!$B$3:$O$602,10,FALSE)</f>
        <v>#N/A</v>
      </c>
      <c r="N134" s="57"/>
      <c r="O134" s="57"/>
      <c r="P134" s="14" t="e">
        <f>VLOOKUP($N$1&amp;$S$1&amp;A134,STEP②【抽出】!$B$3:$O$602,11,FALSE)</f>
        <v>#N/A</v>
      </c>
      <c r="Q134" s="55" t="e">
        <f>VLOOKUP($N$1&amp;$S$1&amp;A134,STEP②【抽出】!$B$3:$O$602,12,FALSE)</f>
        <v>#N/A</v>
      </c>
      <c r="R134" s="55"/>
      <c r="S134" s="55"/>
      <c r="T134" s="10" t="e">
        <f>VLOOKUP($N$1&amp;$S$1&amp;A134,STEP②【抽出】!$B$3:$O$602,13,FALSE)</f>
        <v>#N/A</v>
      </c>
      <c r="U134" s="8" t="e">
        <f>VLOOKUP($N$1&amp;$S$1&amp;A134,STEP②【抽出】!$B$3:$O$602,14,FALSE)</f>
        <v>#N/A</v>
      </c>
      <c r="V134" s="28"/>
    </row>
    <row r="135" spans="1:22" ht="15.75" customHeight="1" x14ac:dyDescent="0.15">
      <c r="A135" s="13">
        <v>132</v>
      </c>
      <c r="B135" s="55" t="e">
        <f>VLOOKUP($N$1&amp;$S$1&amp;A135,STEP②【抽出】!$B$3:$O$602,6,FALSE)</f>
        <v>#N/A</v>
      </c>
      <c r="C135" s="55"/>
      <c r="D135" s="55"/>
      <c r="E135" s="56" t="e">
        <f>VLOOKUP($N$1&amp;$S$1&amp;A135,STEP②【抽出】!$B$3:$O$602,7,FALSE)</f>
        <v>#N/A</v>
      </c>
      <c r="F135" s="56"/>
      <c r="G135" s="53" t="e">
        <f>VLOOKUP($N$1&amp;$S$1&amp;A135,STEP②【抽出】!$B$3:$O$602,8,FALSE)</f>
        <v>#N/A</v>
      </c>
      <c r="H135" s="54"/>
      <c r="I135" s="56" t="e">
        <f>VLOOKUP($N$1&amp;$S$1&amp;A135,STEP②【抽出】!$B$3:$O$602,9,FALSE)</f>
        <v>#N/A</v>
      </c>
      <c r="J135" s="56"/>
      <c r="K135" s="56"/>
      <c r="L135" s="56"/>
      <c r="M135" s="57" t="e">
        <f>VLOOKUP($N$1&amp;$S$1&amp;A135,STEP②【抽出】!$B$3:$O$602,10,FALSE)</f>
        <v>#N/A</v>
      </c>
      <c r="N135" s="57"/>
      <c r="O135" s="57"/>
      <c r="P135" s="14" t="e">
        <f>VLOOKUP($N$1&amp;$S$1&amp;A135,STEP②【抽出】!$B$3:$O$602,11,FALSE)</f>
        <v>#N/A</v>
      </c>
      <c r="Q135" s="55" t="e">
        <f>VLOOKUP($N$1&amp;$S$1&amp;A135,STEP②【抽出】!$B$3:$O$602,12,FALSE)</f>
        <v>#N/A</v>
      </c>
      <c r="R135" s="55"/>
      <c r="S135" s="55"/>
      <c r="T135" s="10" t="e">
        <f>VLOOKUP($N$1&amp;$S$1&amp;A135,STEP②【抽出】!$B$3:$O$602,13,FALSE)</f>
        <v>#N/A</v>
      </c>
      <c r="U135" s="8" t="e">
        <f>VLOOKUP($N$1&amp;$S$1&amp;A135,STEP②【抽出】!$B$3:$O$602,14,FALSE)</f>
        <v>#N/A</v>
      </c>
      <c r="V135" s="28"/>
    </row>
    <row r="136" spans="1:22" ht="15.75" customHeight="1" x14ac:dyDescent="0.15">
      <c r="A136" s="13">
        <v>133</v>
      </c>
      <c r="B136" s="55" t="e">
        <f>VLOOKUP($N$1&amp;$S$1&amp;A136,STEP②【抽出】!$B$3:$O$602,6,FALSE)</f>
        <v>#N/A</v>
      </c>
      <c r="C136" s="55"/>
      <c r="D136" s="55"/>
      <c r="E136" s="56" t="e">
        <f>VLOOKUP($N$1&amp;$S$1&amp;A136,STEP②【抽出】!$B$3:$O$602,7,FALSE)</f>
        <v>#N/A</v>
      </c>
      <c r="F136" s="56"/>
      <c r="G136" s="53" t="e">
        <f>VLOOKUP($N$1&amp;$S$1&amp;A136,STEP②【抽出】!$B$3:$O$602,8,FALSE)</f>
        <v>#N/A</v>
      </c>
      <c r="H136" s="54"/>
      <c r="I136" s="56" t="e">
        <f>VLOOKUP($N$1&amp;$S$1&amp;A136,STEP②【抽出】!$B$3:$O$602,9,FALSE)</f>
        <v>#N/A</v>
      </c>
      <c r="J136" s="56"/>
      <c r="K136" s="56"/>
      <c r="L136" s="56"/>
      <c r="M136" s="57" t="e">
        <f>VLOOKUP($N$1&amp;$S$1&amp;A136,STEP②【抽出】!$B$3:$O$602,10,FALSE)</f>
        <v>#N/A</v>
      </c>
      <c r="N136" s="57"/>
      <c r="O136" s="57"/>
      <c r="P136" s="14" t="e">
        <f>VLOOKUP($N$1&amp;$S$1&amp;A136,STEP②【抽出】!$B$3:$O$602,11,FALSE)</f>
        <v>#N/A</v>
      </c>
      <c r="Q136" s="55" t="e">
        <f>VLOOKUP($N$1&amp;$S$1&amp;A136,STEP②【抽出】!$B$3:$O$602,12,FALSE)</f>
        <v>#N/A</v>
      </c>
      <c r="R136" s="55"/>
      <c r="S136" s="55"/>
      <c r="T136" s="10" t="e">
        <f>VLOOKUP($N$1&amp;$S$1&amp;A136,STEP②【抽出】!$B$3:$O$602,13,FALSE)</f>
        <v>#N/A</v>
      </c>
      <c r="U136" s="8" t="e">
        <f>VLOOKUP($N$1&amp;$S$1&amp;A136,STEP②【抽出】!$B$3:$O$602,14,FALSE)</f>
        <v>#N/A</v>
      </c>
      <c r="V136" s="28"/>
    </row>
    <row r="137" spans="1:22" ht="15.75" customHeight="1" x14ac:dyDescent="0.15">
      <c r="A137" s="13">
        <v>134</v>
      </c>
      <c r="B137" s="55" t="e">
        <f>VLOOKUP($N$1&amp;$S$1&amp;A137,STEP②【抽出】!$B$3:$O$602,6,FALSE)</f>
        <v>#N/A</v>
      </c>
      <c r="C137" s="55"/>
      <c r="D137" s="55"/>
      <c r="E137" s="56" t="e">
        <f>VLOOKUP($N$1&amp;$S$1&amp;A137,STEP②【抽出】!$B$3:$O$602,7,FALSE)</f>
        <v>#N/A</v>
      </c>
      <c r="F137" s="56"/>
      <c r="G137" s="53" t="e">
        <f>VLOOKUP($N$1&amp;$S$1&amp;A137,STEP②【抽出】!$B$3:$O$602,8,FALSE)</f>
        <v>#N/A</v>
      </c>
      <c r="H137" s="54"/>
      <c r="I137" s="56" t="e">
        <f>VLOOKUP($N$1&amp;$S$1&amp;A137,STEP②【抽出】!$B$3:$O$602,9,FALSE)</f>
        <v>#N/A</v>
      </c>
      <c r="J137" s="56"/>
      <c r="K137" s="56"/>
      <c r="L137" s="56"/>
      <c r="M137" s="57" t="e">
        <f>VLOOKUP($N$1&amp;$S$1&amp;A137,STEP②【抽出】!$B$3:$O$602,10,FALSE)</f>
        <v>#N/A</v>
      </c>
      <c r="N137" s="57"/>
      <c r="O137" s="57"/>
      <c r="P137" s="14" t="e">
        <f>VLOOKUP($N$1&amp;$S$1&amp;A137,STEP②【抽出】!$B$3:$O$602,11,FALSE)</f>
        <v>#N/A</v>
      </c>
      <c r="Q137" s="55" t="e">
        <f>VLOOKUP($N$1&amp;$S$1&amp;A137,STEP②【抽出】!$B$3:$O$602,12,FALSE)</f>
        <v>#N/A</v>
      </c>
      <c r="R137" s="55"/>
      <c r="S137" s="55"/>
      <c r="T137" s="10" t="e">
        <f>VLOOKUP($N$1&amp;$S$1&amp;A137,STEP②【抽出】!$B$3:$O$602,13,FALSE)</f>
        <v>#N/A</v>
      </c>
      <c r="U137" s="8" t="e">
        <f>VLOOKUP($N$1&amp;$S$1&amp;A137,STEP②【抽出】!$B$3:$O$602,14,FALSE)</f>
        <v>#N/A</v>
      </c>
      <c r="V137" s="28"/>
    </row>
    <row r="138" spans="1:22" ht="15.75" customHeight="1" x14ac:dyDescent="0.15">
      <c r="A138" s="13">
        <v>135</v>
      </c>
      <c r="B138" s="55" t="e">
        <f>VLOOKUP($N$1&amp;$S$1&amp;A138,STEP②【抽出】!$B$3:$O$602,6,FALSE)</f>
        <v>#N/A</v>
      </c>
      <c r="C138" s="55"/>
      <c r="D138" s="55"/>
      <c r="E138" s="56" t="e">
        <f>VLOOKUP($N$1&amp;$S$1&amp;A138,STEP②【抽出】!$B$3:$O$602,7,FALSE)</f>
        <v>#N/A</v>
      </c>
      <c r="F138" s="56"/>
      <c r="G138" s="53" t="e">
        <f>VLOOKUP($N$1&amp;$S$1&amp;A138,STEP②【抽出】!$B$3:$O$602,8,FALSE)</f>
        <v>#N/A</v>
      </c>
      <c r="H138" s="54"/>
      <c r="I138" s="56" t="e">
        <f>VLOOKUP($N$1&amp;$S$1&amp;A138,STEP②【抽出】!$B$3:$O$602,9,FALSE)</f>
        <v>#N/A</v>
      </c>
      <c r="J138" s="56"/>
      <c r="K138" s="56"/>
      <c r="L138" s="56"/>
      <c r="M138" s="57" t="e">
        <f>VLOOKUP($N$1&amp;$S$1&amp;A138,STEP②【抽出】!$B$3:$O$602,10,FALSE)</f>
        <v>#N/A</v>
      </c>
      <c r="N138" s="57"/>
      <c r="O138" s="57"/>
      <c r="P138" s="14" t="e">
        <f>VLOOKUP($N$1&amp;$S$1&amp;A138,STEP②【抽出】!$B$3:$O$602,11,FALSE)</f>
        <v>#N/A</v>
      </c>
      <c r="Q138" s="55" t="e">
        <f>VLOOKUP($N$1&amp;$S$1&amp;A138,STEP②【抽出】!$B$3:$O$602,12,FALSE)</f>
        <v>#N/A</v>
      </c>
      <c r="R138" s="55"/>
      <c r="S138" s="55"/>
      <c r="T138" s="10" t="e">
        <f>VLOOKUP($N$1&amp;$S$1&amp;A138,STEP②【抽出】!$B$3:$O$602,13,FALSE)</f>
        <v>#N/A</v>
      </c>
      <c r="U138" s="8" t="e">
        <f>VLOOKUP($N$1&amp;$S$1&amp;A138,STEP②【抽出】!$B$3:$O$602,14,FALSE)</f>
        <v>#N/A</v>
      </c>
      <c r="V138" s="28"/>
    </row>
    <row r="139" spans="1:22" ht="15.75" customHeight="1" x14ac:dyDescent="0.15">
      <c r="A139" s="13">
        <v>136</v>
      </c>
      <c r="B139" s="55" t="e">
        <f>VLOOKUP($N$1&amp;$S$1&amp;A139,STEP②【抽出】!$B$3:$O$602,6,FALSE)</f>
        <v>#N/A</v>
      </c>
      <c r="C139" s="55"/>
      <c r="D139" s="55"/>
      <c r="E139" s="56" t="e">
        <f>VLOOKUP($N$1&amp;$S$1&amp;A139,STEP②【抽出】!$B$3:$O$602,7,FALSE)</f>
        <v>#N/A</v>
      </c>
      <c r="F139" s="56"/>
      <c r="G139" s="53" t="e">
        <f>VLOOKUP($N$1&amp;$S$1&amp;A139,STEP②【抽出】!$B$3:$O$602,8,FALSE)</f>
        <v>#N/A</v>
      </c>
      <c r="H139" s="54"/>
      <c r="I139" s="56" t="e">
        <f>VLOOKUP($N$1&amp;$S$1&amp;A139,STEP②【抽出】!$B$3:$O$602,9,FALSE)</f>
        <v>#N/A</v>
      </c>
      <c r="J139" s="56"/>
      <c r="K139" s="56"/>
      <c r="L139" s="56"/>
      <c r="M139" s="57" t="e">
        <f>VLOOKUP($N$1&amp;$S$1&amp;A139,STEP②【抽出】!$B$3:$O$602,10,FALSE)</f>
        <v>#N/A</v>
      </c>
      <c r="N139" s="57"/>
      <c r="O139" s="57"/>
      <c r="P139" s="14" t="e">
        <f>VLOOKUP($N$1&amp;$S$1&amp;A139,STEP②【抽出】!$B$3:$O$602,11,FALSE)</f>
        <v>#N/A</v>
      </c>
      <c r="Q139" s="55" t="e">
        <f>VLOOKUP($N$1&amp;$S$1&amp;A139,STEP②【抽出】!$B$3:$O$602,12,FALSE)</f>
        <v>#N/A</v>
      </c>
      <c r="R139" s="55"/>
      <c r="S139" s="55"/>
      <c r="T139" s="10" t="e">
        <f>VLOOKUP($N$1&amp;$S$1&amp;A139,STEP②【抽出】!$B$3:$O$602,13,FALSE)</f>
        <v>#N/A</v>
      </c>
      <c r="U139" s="8" t="e">
        <f>VLOOKUP($N$1&amp;$S$1&amp;A139,STEP②【抽出】!$B$3:$O$602,14,FALSE)</f>
        <v>#N/A</v>
      </c>
      <c r="V139" s="28"/>
    </row>
    <row r="140" spans="1:22" ht="15.75" customHeight="1" x14ac:dyDescent="0.15">
      <c r="A140" s="13">
        <v>137</v>
      </c>
      <c r="B140" s="55" t="e">
        <f>VLOOKUP($N$1&amp;$S$1&amp;A140,STEP②【抽出】!$B$3:$O$602,6,FALSE)</f>
        <v>#N/A</v>
      </c>
      <c r="C140" s="55"/>
      <c r="D140" s="55"/>
      <c r="E140" s="56" t="e">
        <f>VLOOKUP($N$1&amp;$S$1&amp;A140,STEP②【抽出】!$B$3:$O$602,7,FALSE)</f>
        <v>#N/A</v>
      </c>
      <c r="F140" s="56"/>
      <c r="G140" s="53" t="e">
        <f>VLOOKUP($N$1&amp;$S$1&amp;A140,STEP②【抽出】!$B$3:$O$602,8,FALSE)</f>
        <v>#N/A</v>
      </c>
      <c r="H140" s="54"/>
      <c r="I140" s="56" t="e">
        <f>VLOOKUP($N$1&amp;$S$1&amp;A140,STEP②【抽出】!$B$3:$O$602,9,FALSE)</f>
        <v>#N/A</v>
      </c>
      <c r="J140" s="56"/>
      <c r="K140" s="56"/>
      <c r="L140" s="56"/>
      <c r="M140" s="57" t="e">
        <f>VLOOKUP($N$1&amp;$S$1&amp;A140,STEP②【抽出】!$B$3:$O$602,10,FALSE)</f>
        <v>#N/A</v>
      </c>
      <c r="N140" s="57"/>
      <c r="O140" s="57"/>
      <c r="P140" s="14" t="e">
        <f>VLOOKUP($N$1&amp;$S$1&amp;A140,STEP②【抽出】!$B$3:$O$602,11,FALSE)</f>
        <v>#N/A</v>
      </c>
      <c r="Q140" s="55" t="e">
        <f>VLOOKUP($N$1&amp;$S$1&amp;A140,STEP②【抽出】!$B$3:$O$602,12,FALSE)</f>
        <v>#N/A</v>
      </c>
      <c r="R140" s="55"/>
      <c r="S140" s="55"/>
      <c r="T140" s="10" t="e">
        <f>VLOOKUP($N$1&amp;$S$1&amp;A140,STEP②【抽出】!$B$3:$O$602,13,FALSE)</f>
        <v>#N/A</v>
      </c>
      <c r="U140" s="8" t="e">
        <f>VLOOKUP($N$1&amp;$S$1&amp;A140,STEP②【抽出】!$B$3:$O$602,14,FALSE)</f>
        <v>#N/A</v>
      </c>
      <c r="V140" s="28"/>
    </row>
    <row r="141" spans="1:22" ht="15.75" customHeight="1" x14ac:dyDescent="0.15">
      <c r="A141" s="13">
        <v>138</v>
      </c>
      <c r="B141" s="55" t="e">
        <f>VLOOKUP($N$1&amp;$S$1&amp;A141,STEP②【抽出】!$B$3:$O$602,6,FALSE)</f>
        <v>#N/A</v>
      </c>
      <c r="C141" s="55"/>
      <c r="D141" s="55"/>
      <c r="E141" s="56" t="e">
        <f>VLOOKUP($N$1&amp;$S$1&amp;A141,STEP②【抽出】!$B$3:$O$602,7,FALSE)</f>
        <v>#N/A</v>
      </c>
      <c r="F141" s="56"/>
      <c r="G141" s="53" t="e">
        <f>VLOOKUP($N$1&amp;$S$1&amp;A141,STEP②【抽出】!$B$3:$O$602,8,FALSE)</f>
        <v>#N/A</v>
      </c>
      <c r="H141" s="54"/>
      <c r="I141" s="56" t="e">
        <f>VLOOKUP($N$1&amp;$S$1&amp;A141,STEP②【抽出】!$B$3:$O$602,9,FALSE)</f>
        <v>#N/A</v>
      </c>
      <c r="J141" s="56"/>
      <c r="K141" s="56"/>
      <c r="L141" s="56"/>
      <c r="M141" s="57" t="e">
        <f>VLOOKUP($N$1&amp;$S$1&amp;A141,STEP②【抽出】!$B$3:$O$602,10,FALSE)</f>
        <v>#N/A</v>
      </c>
      <c r="N141" s="57"/>
      <c r="O141" s="57"/>
      <c r="P141" s="14" t="e">
        <f>VLOOKUP($N$1&amp;$S$1&amp;A141,STEP②【抽出】!$B$3:$O$602,11,FALSE)</f>
        <v>#N/A</v>
      </c>
      <c r="Q141" s="55" t="e">
        <f>VLOOKUP($N$1&amp;$S$1&amp;A141,STEP②【抽出】!$B$3:$O$602,12,FALSE)</f>
        <v>#N/A</v>
      </c>
      <c r="R141" s="55"/>
      <c r="S141" s="55"/>
      <c r="T141" s="10" t="e">
        <f>VLOOKUP($N$1&amp;$S$1&amp;A141,STEP②【抽出】!$B$3:$O$602,13,FALSE)</f>
        <v>#N/A</v>
      </c>
      <c r="U141" s="8" t="e">
        <f>VLOOKUP($N$1&amp;$S$1&amp;A141,STEP②【抽出】!$B$3:$O$602,14,FALSE)</f>
        <v>#N/A</v>
      </c>
      <c r="V141" s="28"/>
    </row>
    <row r="142" spans="1:22" ht="15.75" customHeight="1" x14ac:dyDescent="0.15">
      <c r="A142" s="13">
        <v>139</v>
      </c>
      <c r="B142" s="55" t="e">
        <f>VLOOKUP($N$1&amp;$S$1&amp;A142,STEP②【抽出】!$B$3:$O$602,6,FALSE)</f>
        <v>#N/A</v>
      </c>
      <c r="C142" s="55"/>
      <c r="D142" s="55"/>
      <c r="E142" s="56" t="e">
        <f>VLOOKUP($N$1&amp;$S$1&amp;A142,STEP②【抽出】!$B$3:$O$602,7,FALSE)</f>
        <v>#N/A</v>
      </c>
      <c r="F142" s="56"/>
      <c r="G142" s="53" t="e">
        <f>VLOOKUP($N$1&amp;$S$1&amp;A142,STEP②【抽出】!$B$3:$O$602,8,FALSE)</f>
        <v>#N/A</v>
      </c>
      <c r="H142" s="54"/>
      <c r="I142" s="56" t="e">
        <f>VLOOKUP($N$1&amp;$S$1&amp;A142,STEP②【抽出】!$B$3:$O$602,9,FALSE)</f>
        <v>#N/A</v>
      </c>
      <c r="J142" s="56"/>
      <c r="K142" s="56"/>
      <c r="L142" s="56"/>
      <c r="M142" s="57" t="e">
        <f>VLOOKUP($N$1&amp;$S$1&amp;A142,STEP②【抽出】!$B$3:$O$602,10,FALSE)</f>
        <v>#N/A</v>
      </c>
      <c r="N142" s="57"/>
      <c r="O142" s="57"/>
      <c r="P142" s="14" t="e">
        <f>VLOOKUP($N$1&amp;$S$1&amp;A142,STEP②【抽出】!$B$3:$O$602,11,FALSE)</f>
        <v>#N/A</v>
      </c>
      <c r="Q142" s="55" t="e">
        <f>VLOOKUP($N$1&amp;$S$1&amp;A142,STEP②【抽出】!$B$3:$O$602,12,FALSE)</f>
        <v>#N/A</v>
      </c>
      <c r="R142" s="55"/>
      <c r="S142" s="55"/>
      <c r="T142" s="10" t="e">
        <f>VLOOKUP($N$1&amp;$S$1&amp;A142,STEP②【抽出】!$B$3:$O$602,13,FALSE)</f>
        <v>#N/A</v>
      </c>
      <c r="U142" s="8" t="e">
        <f>VLOOKUP($N$1&amp;$S$1&amp;A142,STEP②【抽出】!$B$3:$O$602,14,FALSE)</f>
        <v>#N/A</v>
      </c>
      <c r="V142" s="28"/>
    </row>
    <row r="143" spans="1:22" ht="15.75" customHeight="1" x14ac:dyDescent="0.15">
      <c r="A143" s="13">
        <v>140</v>
      </c>
      <c r="B143" s="55" t="e">
        <f>VLOOKUP($N$1&amp;$S$1&amp;A143,STEP②【抽出】!$B$3:$O$602,6,FALSE)</f>
        <v>#N/A</v>
      </c>
      <c r="C143" s="55"/>
      <c r="D143" s="55"/>
      <c r="E143" s="56" t="e">
        <f>VLOOKUP($N$1&amp;$S$1&amp;A143,STEP②【抽出】!$B$3:$O$602,7,FALSE)</f>
        <v>#N/A</v>
      </c>
      <c r="F143" s="56"/>
      <c r="G143" s="53" t="e">
        <f>VLOOKUP($N$1&amp;$S$1&amp;A143,STEP②【抽出】!$B$3:$O$602,8,FALSE)</f>
        <v>#N/A</v>
      </c>
      <c r="H143" s="54"/>
      <c r="I143" s="56" t="e">
        <f>VLOOKUP($N$1&amp;$S$1&amp;A143,STEP②【抽出】!$B$3:$O$602,9,FALSE)</f>
        <v>#N/A</v>
      </c>
      <c r="J143" s="56"/>
      <c r="K143" s="56"/>
      <c r="L143" s="56"/>
      <c r="M143" s="57" t="e">
        <f>VLOOKUP($N$1&amp;$S$1&amp;A143,STEP②【抽出】!$B$3:$O$602,10,FALSE)</f>
        <v>#N/A</v>
      </c>
      <c r="N143" s="57"/>
      <c r="O143" s="57"/>
      <c r="P143" s="14" t="e">
        <f>VLOOKUP($N$1&amp;$S$1&amp;A143,STEP②【抽出】!$B$3:$O$602,11,FALSE)</f>
        <v>#N/A</v>
      </c>
      <c r="Q143" s="55" t="e">
        <f>VLOOKUP($N$1&amp;$S$1&amp;A143,STEP②【抽出】!$B$3:$O$602,12,FALSE)</f>
        <v>#N/A</v>
      </c>
      <c r="R143" s="55"/>
      <c r="S143" s="55"/>
      <c r="T143" s="10" t="e">
        <f>VLOOKUP($N$1&amp;$S$1&amp;A143,STEP②【抽出】!$B$3:$O$602,13,FALSE)</f>
        <v>#N/A</v>
      </c>
      <c r="U143" s="8" t="e">
        <f>VLOOKUP($N$1&amp;$S$1&amp;A143,STEP②【抽出】!$B$3:$O$602,14,FALSE)</f>
        <v>#N/A</v>
      </c>
      <c r="V143" s="28"/>
    </row>
    <row r="144" spans="1:22" ht="15.75" customHeight="1" x14ac:dyDescent="0.15">
      <c r="A144" s="13">
        <v>141</v>
      </c>
      <c r="B144" s="55" t="e">
        <f>VLOOKUP($N$1&amp;$S$1&amp;A144,STEP②【抽出】!$B$3:$O$602,6,FALSE)</f>
        <v>#N/A</v>
      </c>
      <c r="C144" s="55"/>
      <c r="D144" s="55"/>
      <c r="E144" s="56" t="e">
        <f>VLOOKUP($N$1&amp;$S$1&amp;A144,STEP②【抽出】!$B$3:$O$602,7,FALSE)</f>
        <v>#N/A</v>
      </c>
      <c r="F144" s="56"/>
      <c r="G144" s="53" t="e">
        <f>VLOOKUP($N$1&amp;$S$1&amp;A144,STEP②【抽出】!$B$3:$O$602,8,FALSE)</f>
        <v>#N/A</v>
      </c>
      <c r="H144" s="54"/>
      <c r="I144" s="56" t="e">
        <f>VLOOKUP($N$1&amp;$S$1&amp;A144,STEP②【抽出】!$B$3:$O$602,9,FALSE)</f>
        <v>#N/A</v>
      </c>
      <c r="J144" s="56"/>
      <c r="K144" s="56"/>
      <c r="L144" s="56"/>
      <c r="M144" s="57" t="e">
        <f>VLOOKUP($N$1&amp;$S$1&amp;A144,STEP②【抽出】!$B$3:$O$602,10,FALSE)</f>
        <v>#N/A</v>
      </c>
      <c r="N144" s="57"/>
      <c r="O144" s="57"/>
      <c r="P144" s="14" t="e">
        <f>VLOOKUP($N$1&amp;$S$1&amp;A144,STEP②【抽出】!$B$3:$O$602,11,FALSE)</f>
        <v>#N/A</v>
      </c>
      <c r="Q144" s="55" t="e">
        <f>VLOOKUP($N$1&amp;$S$1&amp;A144,STEP②【抽出】!$B$3:$O$602,12,FALSE)</f>
        <v>#N/A</v>
      </c>
      <c r="R144" s="55"/>
      <c r="S144" s="55"/>
      <c r="T144" s="10" t="e">
        <f>VLOOKUP($N$1&amp;$S$1&amp;A144,STEP②【抽出】!$B$3:$O$602,13,FALSE)</f>
        <v>#N/A</v>
      </c>
      <c r="U144" s="8" t="e">
        <f>VLOOKUP($N$1&amp;$S$1&amp;A144,STEP②【抽出】!$B$3:$O$602,14,FALSE)</f>
        <v>#N/A</v>
      </c>
      <c r="V144" s="28"/>
    </row>
    <row r="145" spans="1:22" ht="15.75" customHeight="1" x14ac:dyDescent="0.15">
      <c r="A145" s="13">
        <v>142</v>
      </c>
      <c r="B145" s="55" t="e">
        <f>VLOOKUP($N$1&amp;$S$1&amp;A145,STEP②【抽出】!$B$3:$O$602,6,FALSE)</f>
        <v>#N/A</v>
      </c>
      <c r="C145" s="55"/>
      <c r="D145" s="55"/>
      <c r="E145" s="56" t="e">
        <f>VLOOKUP($N$1&amp;$S$1&amp;A145,STEP②【抽出】!$B$3:$O$602,7,FALSE)</f>
        <v>#N/A</v>
      </c>
      <c r="F145" s="56"/>
      <c r="G145" s="53" t="e">
        <f>VLOOKUP($N$1&amp;$S$1&amp;A145,STEP②【抽出】!$B$3:$O$602,8,FALSE)</f>
        <v>#N/A</v>
      </c>
      <c r="H145" s="54"/>
      <c r="I145" s="56" t="e">
        <f>VLOOKUP($N$1&amp;$S$1&amp;A145,STEP②【抽出】!$B$3:$O$602,9,FALSE)</f>
        <v>#N/A</v>
      </c>
      <c r="J145" s="56"/>
      <c r="K145" s="56"/>
      <c r="L145" s="56"/>
      <c r="M145" s="57" t="e">
        <f>VLOOKUP($N$1&amp;$S$1&amp;A145,STEP②【抽出】!$B$3:$O$602,10,FALSE)</f>
        <v>#N/A</v>
      </c>
      <c r="N145" s="57"/>
      <c r="O145" s="57"/>
      <c r="P145" s="14" t="e">
        <f>VLOOKUP($N$1&amp;$S$1&amp;A145,STEP②【抽出】!$B$3:$O$602,11,FALSE)</f>
        <v>#N/A</v>
      </c>
      <c r="Q145" s="55" t="e">
        <f>VLOOKUP($N$1&amp;$S$1&amp;A145,STEP②【抽出】!$B$3:$O$602,12,FALSE)</f>
        <v>#N/A</v>
      </c>
      <c r="R145" s="55"/>
      <c r="S145" s="55"/>
      <c r="T145" s="10" t="e">
        <f>VLOOKUP($N$1&amp;$S$1&amp;A145,STEP②【抽出】!$B$3:$O$602,13,FALSE)</f>
        <v>#N/A</v>
      </c>
      <c r="U145" s="8" t="e">
        <f>VLOOKUP($N$1&amp;$S$1&amp;A145,STEP②【抽出】!$B$3:$O$602,14,FALSE)</f>
        <v>#N/A</v>
      </c>
      <c r="V145" s="28"/>
    </row>
    <row r="146" spans="1:22" ht="15.75" customHeight="1" x14ac:dyDescent="0.15">
      <c r="A146" s="13">
        <v>143</v>
      </c>
      <c r="B146" s="55" t="e">
        <f>VLOOKUP($N$1&amp;$S$1&amp;A146,STEP②【抽出】!$B$3:$O$602,6,FALSE)</f>
        <v>#N/A</v>
      </c>
      <c r="C146" s="55"/>
      <c r="D146" s="55"/>
      <c r="E146" s="56" t="e">
        <f>VLOOKUP($N$1&amp;$S$1&amp;A146,STEP②【抽出】!$B$3:$O$602,7,FALSE)</f>
        <v>#N/A</v>
      </c>
      <c r="F146" s="56"/>
      <c r="G146" s="53" t="e">
        <f>VLOOKUP($N$1&amp;$S$1&amp;A146,STEP②【抽出】!$B$3:$O$602,8,FALSE)</f>
        <v>#N/A</v>
      </c>
      <c r="H146" s="54"/>
      <c r="I146" s="56" t="e">
        <f>VLOOKUP($N$1&amp;$S$1&amp;A146,STEP②【抽出】!$B$3:$O$602,9,FALSE)</f>
        <v>#N/A</v>
      </c>
      <c r="J146" s="56"/>
      <c r="K146" s="56"/>
      <c r="L146" s="56"/>
      <c r="M146" s="57" t="e">
        <f>VLOOKUP($N$1&amp;$S$1&amp;A146,STEP②【抽出】!$B$3:$O$602,10,FALSE)</f>
        <v>#N/A</v>
      </c>
      <c r="N146" s="57"/>
      <c r="O146" s="57"/>
      <c r="P146" s="14" t="e">
        <f>VLOOKUP($N$1&amp;$S$1&amp;A146,STEP②【抽出】!$B$3:$O$602,11,FALSE)</f>
        <v>#N/A</v>
      </c>
      <c r="Q146" s="55" t="e">
        <f>VLOOKUP($N$1&amp;$S$1&amp;A146,STEP②【抽出】!$B$3:$O$602,12,FALSE)</f>
        <v>#N/A</v>
      </c>
      <c r="R146" s="55"/>
      <c r="S146" s="55"/>
      <c r="T146" s="10" t="e">
        <f>VLOOKUP($N$1&amp;$S$1&amp;A146,STEP②【抽出】!$B$3:$O$602,13,FALSE)</f>
        <v>#N/A</v>
      </c>
      <c r="U146" s="8" t="e">
        <f>VLOOKUP($N$1&amp;$S$1&amp;A146,STEP②【抽出】!$B$3:$O$602,14,FALSE)</f>
        <v>#N/A</v>
      </c>
      <c r="V146" s="28"/>
    </row>
    <row r="147" spans="1:22" ht="15.75" customHeight="1" x14ac:dyDescent="0.15">
      <c r="A147" s="13">
        <v>144</v>
      </c>
      <c r="B147" s="55" t="e">
        <f>VLOOKUP($N$1&amp;$S$1&amp;A147,STEP②【抽出】!$B$3:$O$602,6,FALSE)</f>
        <v>#N/A</v>
      </c>
      <c r="C147" s="55"/>
      <c r="D147" s="55"/>
      <c r="E147" s="56" t="e">
        <f>VLOOKUP($N$1&amp;$S$1&amp;A147,STEP②【抽出】!$B$3:$O$602,7,FALSE)</f>
        <v>#N/A</v>
      </c>
      <c r="F147" s="56"/>
      <c r="G147" s="53" t="e">
        <f>VLOOKUP($N$1&amp;$S$1&amp;A147,STEP②【抽出】!$B$3:$O$602,8,FALSE)</f>
        <v>#N/A</v>
      </c>
      <c r="H147" s="54"/>
      <c r="I147" s="56" t="e">
        <f>VLOOKUP($N$1&amp;$S$1&amp;A147,STEP②【抽出】!$B$3:$O$602,9,FALSE)</f>
        <v>#N/A</v>
      </c>
      <c r="J147" s="56"/>
      <c r="K147" s="56"/>
      <c r="L147" s="56"/>
      <c r="M147" s="57" t="e">
        <f>VLOOKUP($N$1&amp;$S$1&amp;A147,STEP②【抽出】!$B$3:$O$602,10,FALSE)</f>
        <v>#N/A</v>
      </c>
      <c r="N147" s="57"/>
      <c r="O147" s="57"/>
      <c r="P147" s="14" t="e">
        <f>VLOOKUP($N$1&amp;$S$1&amp;A147,STEP②【抽出】!$B$3:$O$602,11,FALSE)</f>
        <v>#N/A</v>
      </c>
      <c r="Q147" s="55" t="e">
        <f>VLOOKUP($N$1&amp;$S$1&amp;A147,STEP②【抽出】!$B$3:$O$602,12,FALSE)</f>
        <v>#N/A</v>
      </c>
      <c r="R147" s="55"/>
      <c r="S147" s="55"/>
      <c r="T147" s="10" t="e">
        <f>VLOOKUP($N$1&amp;$S$1&amp;A147,STEP②【抽出】!$B$3:$O$602,13,FALSE)</f>
        <v>#N/A</v>
      </c>
      <c r="U147" s="8" t="e">
        <f>VLOOKUP($N$1&amp;$S$1&amp;A147,STEP②【抽出】!$B$3:$O$602,14,FALSE)</f>
        <v>#N/A</v>
      </c>
      <c r="V147" s="28"/>
    </row>
    <row r="148" spans="1:22" ht="15.75" customHeight="1" x14ac:dyDescent="0.15">
      <c r="A148" s="13">
        <v>145</v>
      </c>
      <c r="B148" s="55" t="e">
        <f>VLOOKUP($N$1&amp;$S$1&amp;A148,STEP②【抽出】!$B$3:$O$602,6,FALSE)</f>
        <v>#N/A</v>
      </c>
      <c r="C148" s="55"/>
      <c r="D148" s="55"/>
      <c r="E148" s="56" t="e">
        <f>VLOOKUP($N$1&amp;$S$1&amp;A148,STEP②【抽出】!$B$3:$O$602,7,FALSE)</f>
        <v>#N/A</v>
      </c>
      <c r="F148" s="56"/>
      <c r="G148" s="53" t="e">
        <f>VLOOKUP($N$1&amp;$S$1&amp;A148,STEP②【抽出】!$B$3:$O$602,8,FALSE)</f>
        <v>#N/A</v>
      </c>
      <c r="H148" s="54"/>
      <c r="I148" s="56" t="e">
        <f>VLOOKUP($N$1&amp;$S$1&amp;A148,STEP②【抽出】!$B$3:$O$602,9,FALSE)</f>
        <v>#N/A</v>
      </c>
      <c r="J148" s="56"/>
      <c r="K148" s="56"/>
      <c r="L148" s="56"/>
      <c r="M148" s="57" t="e">
        <f>VLOOKUP($N$1&amp;$S$1&amp;A148,STEP②【抽出】!$B$3:$O$602,10,FALSE)</f>
        <v>#N/A</v>
      </c>
      <c r="N148" s="57"/>
      <c r="O148" s="57"/>
      <c r="P148" s="14" t="e">
        <f>VLOOKUP($N$1&amp;$S$1&amp;A148,STEP②【抽出】!$B$3:$O$602,11,FALSE)</f>
        <v>#N/A</v>
      </c>
      <c r="Q148" s="55" t="e">
        <f>VLOOKUP($N$1&amp;$S$1&amp;A148,STEP②【抽出】!$B$3:$O$602,12,FALSE)</f>
        <v>#N/A</v>
      </c>
      <c r="R148" s="55"/>
      <c r="S148" s="55"/>
      <c r="T148" s="10" t="e">
        <f>VLOOKUP($N$1&amp;$S$1&amp;A148,STEP②【抽出】!$B$3:$O$602,13,FALSE)</f>
        <v>#N/A</v>
      </c>
      <c r="U148" s="8" t="e">
        <f>VLOOKUP($N$1&amp;$S$1&amp;A148,STEP②【抽出】!$B$3:$O$602,14,FALSE)</f>
        <v>#N/A</v>
      </c>
      <c r="V148" s="28"/>
    </row>
    <row r="149" spans="1:22" ht="15.75" customHeight="1" x14ac:dyDescent="0.15">
      <c r="A149" s="13">
        <v>146</v>
      </c>
      <c r="B149" s="55" t="e">
        <f>VLOOKUP($N$1&amp;$S$1&amp;A149,STEP②【抽出】!$B$3:$O$602,6,FALSE)</f>
        <v>#N/A</v>
      </c>
      <c r="C149" s="55"/>
      <c r="D149" s="55"/>
      <c r="E149" s="56" t="e">
        <f>VLOOKUP($N$1&amp;$S$1&amp;A149,STEP②【抽出】!$B$3:$O$602,7,FALSE)</f>
        <v>#N/A</v>
      </c>
      <c r="F149" s="56"/>
      <c r="G149" s="53" t="e">
        <f>VLOOKUP($N$1&amp;$S$1&amp;A149,STEP②【抽出】!$B$3:$O$602,8,FALSE)</f>
        <v>#N/A</v>
      </c>
      <c r="H149" s="54"/>
      <c r="I149" s="56" t="e">
        <f>VLOOKUP($N$1&amp;$S$1&amp;A149,STEP②【抽出】!$B$3:$O$602,9,FALSE)</f>
        <v>#N/A</v>
      </c>
      <c r="J149" s="56"/>
      <c r="K149" s="56"/>
      <c r="L149" s="56"/>
      <c r="M149" s="57" t="e">
        <f>VLOOKUP($N$1&amp;$S$1&amp;A149,STEP②【抽出】!$B$3:$O$602,10,FALSE)</f>
        <v>#N/A</v>
      </c>
      <c r="N149" s="57"/>
      <c r="O149" s="57"/>
      <c r="P149" s="14" t="e">
        <f>VLOOKUP($N$1&amp;$S$1&amp;A149,STEP②【抽出】!$B$3:$O$602,11,FALSE)</f>
        <v>#N/A</v>
      </c>
      <c r="Q149" s="55" t="e">
        <f>VLOOKUP($N$1&amp;$S$1&amp;A149,STEP②【抽出】!$B$3:$O$602,12,FALSE)</f>
        <v>#N/A</v>
      </c>
      <c r="R149" s="55"/>
      <c r="S149" s="55"/>
      <c r="T149" s="10" t="e">
        <f>VLOOKUP($N$1&amp;$S$1&amp;A149,STEP②【抽出】!$B$3:$O$602,13,FALSE)</f>
        <v>#N/A</v>
      </c>
      <c r="U149" s="8" t="e">
        <f>VLOOKUP($N$1&amp;$S$1&amp;A149,STEP②【抽出】!$B$3:$O$602,14,FALSE)</f>
        <v>#N/A</v>
      </c>
      <c r="V149" s="28"/>
    </row>
    <row r="150" spans="1:22" ht="15.75" customHeight="1" x14ac:dyDescent="0.15">
      <c r="A150" s="13">
        <v>147</v>
      </c>
      <c r="B150" s="55" t="e">
        <f>VLOOKUP($N$1&amp;$S$1&amp;A150,STEP②【抽出】!$B$3:$O$602,6,FALSE)</f>
        <v>#N/A</v>
      </c>
      <c r="C150" s="55"/>
      <c r="D150" s="55"/>
      <c r="E150" s="56" t="e">
        <f>VLOOKUP($N$1&amp;$S$1&amp;A150,STEP②【抽出】!$B$3:$O$602,7,FALSE)</f>
        <v>#N/A</v>
      </c>
      <c r="F150" s="56"/>
      <c r="G150" s="53" t="e">
        <f>VLOOKUP($N$1&amp;$S$1&amp;A150,STEP②【抽出】!$B$3:$O$602,8,FALSE)</f>
        <v>#N/A</v>
      </c>
      <c r="H150" s="54"/>
      <c r="I150" s="56" t="e">
        <f>VLOOKUP($N$1&amp;$S$1&amp;A150,STEP②【抽出】!$B$3:$O$602,9,FALSE)</f>
        <v>#N/A</v>
      </c>
      <c r="J150" s="56"/>
      <c r="K150" s="56"/>
      <c r="L150" s="56"/>
      <c r="M150" s="57" t="e">
        <f>VLOOKUP($N$1&amp;$S$1&amp;A150,STEP②【抽出】!$B$3:$O$602,10,FALSE)</f>
        <v>#N/A</v>
      </c>
      <c r="N150" s="57"/>
      <c r="O150" s="57"/>
      <c r="P150" s="14" t="e">
        <f>VLOOKUP($N$1&amp;$S$1&amp;A150,STEP②【抽出】!$B$3:$O$602,11,FALSE)</f>
        <v>#N/A</v>
      </c>
      <c r="Q150" s="55" t="e">
        <f>VLOOKUP($N$1&amp;$S$1&amp;A150,STEP②【抽出】!$B$3:$O$602,12,FALSE)</f>
        <v>#N/A</v>
      </c>
      <c r="R150" s="55"/>
      <c r="S150" s="55"/>
      <c r="T150" s="10" t="e">
        <f>VLOOKUP($N$1&amp;$S$1&amp;A150,STEP②【抽出】!$B$3:$O$602,13,FALSE)</f>
        <v>#N/A</v>
      </c>
      <c r="U150" s="8" t="e">
        <f>VLOOKUP($N$1&amp;$S$1&amp;A150,STEP②【抽出】!$B$3:$O$602,14,FALSE)</f>
        <v>#N/A</v>
      </c>
      <c r="V150" s="28"/>
    </row>
    <row r="151" spans="1:22" ht="15.75" customHeight="1" x14ac:dyDescent="0.15">
      <c r="A151" s="13">
        <v>148</v>
      </c>
      <c r="B151" s="55" t="e">
        <f>VLOOKUP($N$1&amp;$S$1&amp;A151,STEP②【抽出】!$B$3:$O$602,6,FALSE)</f>
        <v>#N/A</v>
      </c>
      <c r="C151" s="55"/>
      <c r="D151" s="55"/>
      <c r="E151" s="56" t="e">
        <f>VLOOKUP($N$1&amp;$S$1&amp;A151,STEP②【抽出】!$B$3:$O$602,7,FALSE)</f>
        <v>#N/A</v>
      </c>
      <c r="F151" s="56"/>
      <c r="G151" s="53" t="e">
        <f>VLOOKUP($N$1&amp;$S$1&amp;A151,STEP②【抽出】!$B$3:$O$602,8,FALSE)</f>
        <v>#N/A</v>
      </c>
      <c r="H151" s="54"/>
      <c r="I151" s="56" t="e">
        <f>VLOOKUP($N$1&amp;$S$1&amp;A151,STEP②【抽出】!$B$3:$O$602,9,FALSE)</f>
        <v>#N/A</v>
      </c>
      <c r="J151" s="56"/>
      <c r="K151" s="56"/>
      <c r="L151" s="56"/>
      <c r="M151" s="57" t="e">
        <f>VLOOKUP($N$1&amp;$S$1&amp;A151,STEP②【抽出】!$B$3:$O$602,10,FALSE)</f>
        <v>#N/A</v>
      </c>
      <c r="N151" s="57"/>
      <c r="O151" s="57"/>
      <c r="P151" s="14" t="e">
        <f>VLOOKUP($N$1&amp;$S$1&amp;A151,STEP②【抽出】!$B$3:$O$602,11,FALSE)</f>
        <v>#N/A</v>
      </c>
      <c r="Q151" s="55" t="e">
        <f>VLOOKUP($N$1&amp;$S$1&amp;A151,STEP②【抽出】!$B$3:$O$602,12,FALSE)</f>
        <v>#N/A</v>
      </c>
      <c r="R151" s="55"/>
      <c r="S151" s="55"/>
      <c r="T151" s="10" t="e">
        <f>VLOOKUP($N$1&amp;$S$1&amp;A151,STEP②【抽出】!$B$3:$O$602,13,FALSE)</f>
        <v>#N/A</v>
      </c>
      <c r="U151" s="8" t="e">
        <f>VLOOKUP($N$1&amp;$S$1&amp;A151,STEP②【抽出】!$B$3:$O$602,14,FALSE)</f>
        <v>#N/A</v>
      </c>
      <c r="V151" s="28"/>
    </row>
    <row r="152" spans="1:22" ht="15.75" customHeight="1" x14ac:dyDescent="0.15">
      <c r="A152" s="13">
        <v>149</v>
      </c>
      <c r="B152" s="55" t="e">
        <f>VLOOKUP($N$1&amp;$S$1&amp;A152,STEP②【抽出】!$B$3:$O$602,6,FALSE)</f>
        <v>#N/A</v>
      </c>
      <c r="C152" s="55"/>
      <c r="D152" s="55"/>
      <c r="E152" s="56" t="e">
        <f>VLOOKUP($N$1&amp;$S$1&amp;A152,STEP②【抽出】!$B$3:$O$602,7,FALSE)</f>
        <v>#N/A</v>
      </c>
      <c r="F152" s="56"/>
      <c r="G152" s="53" t="e">
        <f>VLOOKUP($N$1&amp;$S$1&amp;A152,STEP②【抽出】!$B$3:$O$602,8,FALSE)</f>
        <v>#N/A</v>
      </c>
      <c r="H152" s="54"/>
      <c r="I152" s="56" t="e">
        <f>VLOOKUP($N$1&amp;$S$1&amp;A152,STEP②【抽出】!$B$3:$O$602,9,FALSE)</f>
        <v>#N/A</v>
      </c>
      <c r="J152" s="56"/>
      <c r="K152" s="56"/>
      <c r="L152" s="56"/>
      <c r="M152" s="57" t="e">
        <f>VLOOKUP($N$1&amp;$S$1&amp;A152,STEP②【抽出】!$B$3:$O$602,10,FALSE)</f>
        <v>#N/A</v>
      </c>
      <c r="N152" s="57"/>
      <c r="O152" s="57"/>
      <c r="P152" s="14" t="e">
        <f>VLOOKUP($N$1&amp;$S$1&amp;A152,STEP②【抽出】!$B$3:$O$602,11,FALSE)</f>
        <v>#N/A</v>
      </c>
      <c r="Q152" s="55" t="e">
        <f>VLOOKUP($N$1&amp;$S$1&amp;A152,STEP②【抽出】!$B$3:$O$602,12,FALSE)</f>
        <v>#N/A</v>
      </c>
      <c r="R152" s="55"/>
      <c r="S152" s="55"/>
      <c r="T152" s="10" t="e">
        <f>VLOOKUP($N$1&amp;$S$1&amp;A152,STEP②【抽出】!$B$3:$O$602,13,FALSE)</f>
        <v>#N/A</v>
      </c>
      <c r="U152" s="8" t="e">
        <f>VLOOKUP($N$1&amp;$S$1&amp;A152,STEP②【抽出】!$B$3:$O$602,14,FALSE)</f>
        <v>#N/A</v>
      </c>
      <c r="V152" s="28"/>
    </row>
    <row r="153" spans="1:22" ht="15.75" customHeight="1" x14ac:dyDescent="0.15">
      <c r="A153" s="13">
        <v>150</v>
      </c>
      <c r="B153" s="55" t="e">
        <f>VLOOKUP($N$1&amp;$S$1&amp;A153,STEP②【抽出】!$B$3:$O$602,6,FALSE)</f>
        <v>#N/A</v>
      </c>
      <c r="C153" s="55"/>
      <c r="D153" s="55"/>
      <c r="E153" s="56" t="e">
        <f>VLOOKUP($N$1&amp;$S$1&amp;A153,STEP②【抽出】!$B$3:$O$602,7,FALSE)</f>
        <v>#N/A</v>
      </c>
      <c r="F153" s="56"/>
      <c r="G153" s="53" t="e">
        <f>VLOOKUP($N$1&amp;$S$1&amp;A153,STEP②【抽出】!$B$3:$O$602,8,FALSE)</f>
        <v>#N/A</v>
      </c>
      <c r="H153" s="54"/>
      <c r="I153" s="56" t="e">
        <f>VLOOKUP($N$1&amp;$S$1&amp;A153,STEP②【抽出】!$B$3:$O$602,9,FALSE)</f>
        <v>#N/A</v>
      </c>
      <c r="J153" s="56"/>
      <c r="K153" s="56"/>
      <c r="L153" s="56"/>
      <c r="M153" s="57" t="e">
        <f>VLOOKUP($N$1&amp;$S$1&amp;A153,STEP②【抽出】!$B$3:$O$602,10,FALSE)</f>
        <v>#N/A</v>
      </c>
      <c r="N153" s="57"/>
      <c r="O153" s="57"/>
      <c r="P153" s="14" t="e">
        <f>VLOOKUP($N$1&amp;$S$1&amp;A153,STEP②【抽出】!$B$3:$O$602,11,FALSE)</f>
        <v>#N/A</v>
      </c>
      <c r="Q153" s="55" t="e">
        <f>VLOOKUP($N$1&amp;$S$1&amp;A153,STEP②【抽出】!$B$3:$O$602,12,FALSE)</f>
        <v>#N/A</v>
      </c>
      <c r="R153" s="55"/>
      <c r="S153" s="55"/>
      <c r="T153" s="10" t="e">
        <f>VLOOKUP($N$1&amp;$S$1&amp;A153,STEP②【抽出】!$B$3:$O$602,13,FALSE)</f>
        <v>#N/A</v>
      </c>
      <c r="U153" s="8" t="e">
        <f>VLOOKUP($N$1&amp;$S$1&amp;A153,STEP②【抽出】!$B$3:$O$602,14,FALSE)</f>
        <v>#N/A</v>
      </c>
      <c r="V153" s="28"/>
    </row>
    <row r="154" spans="1:22" ht="15.75" customHeight="1" x14ac:dyDescent="0.15">
      <c r="A154" s="13">
        <v>151</v>
      </c>
      <c r="B154" s="55" t="e">
        <f>VLOOKUP($N$1&amp;$S$1&amp;A154,STEP②【抽出】!$B$3:$O$602,6,FALSE)</f>
        <v>#N/A</v>
      </c>
      <c r="C154" s="55"/>
      <c r="D154" s="55"/>
      <c r="E154" s="56" t="e">
        <f>VLOOKUP($N$1&amp;$S$1&amp;A154,STEP②【抽出】!$B$3:$O$602,7,FALSE)</f>
        <v>#N/A</v>
      </c>
      <c r="F154" s="56"/>
      <c r="G154" s="53" t="e">
        <f>VLOOKUP($N$1&amp;$S$1&amp;A154,STEP②【抽出】!$B$3:$O$602,8,FALSE)</f>
        <v>#N/A</v>
      </c>
      <c r="H154" s="54"/>
      <c r="I154" s="56" t="e">
        <f>VLOOKUP($N$1&amp;$S$1&amp;A154,STEP②【抽出】!$B$3:$O$602,9,FALSE)</f>
        <v>#N/A</v>
      </c>
      <c r="J154" s="56"/>
      <c r="K154" s="56"/>
      <c r="L154" s="56"/>
      <c r="M154" s="57" t="e">
        <f>VLOOKUP($N$1&amp;$S$1&amp;A154,STEP②【抽出】!$B$3:$O$602,10,FALSE)</f>
        <v>#N/A</v>
      </c>
      <c r="N154" s="57"/>
      <c r="O154" s="57"/>
      <c r="P154" s="14" t="e">
        <f>VLOOKUP($N$1&amp;$S$1&amp;A154,STEP②【抽出】!$B$3:$O$602,11,FALSE)</f>
        <v>#N/A</v>
      </c>
      <c r="Q154" s="55" t="e">
        <f>VLOOKUP($N$1&amp;$S$1&amp;A154,STEP②【抽出】!$B$3:$O$602,12,FALSE)</f>
        <v>#N/A</v>
      </c>
      <c r="R154" s="55"/>
      <c r="S154" s="55"/>
      <c r="T154" s="10" t="e">
        <f>VLOOKUP($N$1&amp;$S$1&amp;A154,STEP②【抽出】!$B$3:$O$602,13,FALSE)</f>
        <v>#N/A</v>
      </c>
      <c r="U154" s="8" t="e">
        <f>VLOOKUP($N$1&amp;$S$1&amp;A154,STEP②【抽出】!$B$3:$O$602,14,FALSE)</f>
        <v>#N/A</v>
      </c>
      <c r="V154" s="28"/>
    </row>
    <row r="155" spans="1:22" ht="15.75" customHeight="1" x14ac:dyDescent="0.15">
      <c r="A155" s="13">
        <v>152</v>
      </c>
      <c r="B155" s="55" t="e">
        <f>VLOOKUP($N$1&amp;$S$1&amp;A155,STEP②【抽出】!$B$3:$O$602,6,FALSE)</f>
        <v>#N/A</v>
      </c>
      <c r="C155" s="55"/>
      <c r="D155" s="55"/>
      <c r="E155" s="56" t="e">
        <f>VLOOKUP($N$1&amp;$S$1&amp;A155,STEP②【抽出】!$B$3:$O$602,7,FALSE)</f>
        <v>#N/A</v>
      </c>
      <c r="F155" s="56"/>
      <c r="G155" s="53" t="e">
        <f>VLOOKUP($N$1&amp;$S$1&amp;A155,STEP②【抽出】!$B$3:$O$602,8,FALSE)</f>
        <v>#N/A</v>
      </c>
      <c r="H155" s="54"/>
      <c r="I155" s="56" t="e">
        <f>VLOOKUP($N$1&amp;$S$1&amp;A155,STEP②【抽出】!$B$3:$O$602,9,FALSE)</f>
        <v>#N/A</v>
      </c>
      <c r="J155" s="56"/>
      <c r="K155" s="56"/>
      <c r="L155" s="56"/>
      <c r="M155" s="57" t="e">
        <f>VLOOKUP($N$1&amp;$S$1&amp;A155,STEP②【抽出】!$B$3:$O$602,10,FALSE)</f>
        <v>#N/A</v>
      </c>
      <c r="N155" s="57"/>
      <c r="O155" s="57"/>
      <c r="P155" s="14" t="e">
        <f>VLOOKUP($N$1&amp;$S$1&amp;A155,STEP②【抽出】!$B$3:$O$602,11,FALSE)</f>
        <v>#N/A</v>
      </c>
      <c r="Q155" s="55" t="e">
        <f>VLOOKUP($N$1&amp;$S$1&amp;A155,STEP②【抽出】!$B$3:$O$602,12,FALSE)</f>
        <v>#N/A</v>
      </c>
      <c r="R155" s="55"/>
      <c r="S155" s="55"/>
      <c r="T155" s="10" t="e">
        <f>VLOOKUP($N$1&amp;$S$1&amp;A155,STEP②【抽出】!$B$3:$O$602,13,FALSE)</f>
        <v>#N/A</v>
      </c>
      <c r="U155" s="8" t="e">
        <f>VLOOKUP($N$1&amp;$S$1&amp;A155,STEP②【抽出】!$B$3:$O$602,14,FALSE)</f>
        <v>#N/A</v>
      </c>
      <c r="V155" s="28"/>
    </row>
    <row r="156" spans="1:22" ht="15.75" customHeight="1" x14ac:dyDescent="0.15">
      <c r="A156" s="13">
        <v>153</v>
      </c>
      <c r="B156" s="55" t="e">
        <f>VLOOKUP($N$1&amp;$S$1&amp;A156,STEP②【抽出】!$B$3:$O$602,6,FALSE)</f>
        <v>#N/A</v>
      </c>
      <c r="C156" s="55"/>
      <c r="D156" s="55"/>
      <c r="E156" s="56" t="e">
        <f>VLOOKUP($N$1&amp;$S$1&amp;A156,STEP②【抽出】!$B$3:$O$602,7,FALSE)</f>
        <v>#N/A</v>
      </c>
      <c r="F156" s="56"/>
      <c r="G156" s="53" t="e">
        <f>VLOOKUP($N$1&amp;$S$1&amp;A156,STEP②【抽出】!$B$3:$O$602,8,FALSE)</f>
        <v>#N/A</v>
      </c>
      <c r="H156" s="54"/>
      <c r="I156" s="56" t="e">
        <f>VLOOKUP($N$1&amp;$S$1&amp;A156,STEP②【抽出】!$B$3:$O$602,9,FALSE)</f>
        <v>#N/A</v>
      </c>
      <c r="J156" s="56"/>
      <c r="K156" s="56"/>
      <c r="L156" s="56"/>
      <c r="M156" s="57" t="e">
        <f>VLOOKUP($N$1&amp;$S$1&amp;A156,STEP②【抽出】!$B$3:$O$602,10,FALSE)</f>
        <v>#N/A</v>
      </c>
      <c r="N156" s="57"/>
      <c r="O156" s="57"/>
      <c r="P156" s="14" t="e">
        <f>VLOOKUP($N$1&amp;$S$1&amp;A156,STEP②【抽出】!$B$3:$O$602,11,FALSE)</f>
        <v>#N/A</v>
      </c>
      <c r="Q156" s="55" t="e">
        <f>VLOOKUP($N$1&amp;$S$1&amp;A156,STEP②【抽出】!$B$3:$O$602,12,FALSE)</f>
        <v>#N/A</v>
      </c>
      <c r="R156" s="55"/>
      <c r="S156" s="55"/>
      <c r="T156" s="10" t="e">
        <f>VLOOKUP($N$1&amp;$S$1&amp;A156,STEP②【抽出】!$B$3:$O$602,13,FALSE)</f>
        <v>#N/A</v>
      </c>
      <c r="U156" s="8" t="e">
        <f>VLOOKUP($N$1&amp;$S$1&amp;A156,STEP②【抽出】!$B$3:$O$602,14,FALSE)</f>
        <v>#N/A</v>
      </c>
      <c r="V156" s="28"/>
    </row>
    <row r="157" spans="1:22" ht="15.75" customHeight="1" x14ac:dyDescent="0.15">
      <c r="A157" s="13">
        <v>154</v>
      </c>
      <c r="B157" s="55" t="e">
        <f>VLOOKUP($N$1&amp;$S$1&amp;A157,STEP②【抽出】!$B$3:$O$602,6,FALSE)</f>
        <v>#N/A</v>
      </c>
      <c r="C157" s="55"/>
      <c r="D157" s="55"/>
      <c r="E157" s="56" t="e">
        <f>VLOOKUP($N$1&amp;$S$1&amp;A157,STEP②【抽出】!$B$3:$O$602,7,FALSE)</f>
        <v>#N/A</v>
      </c>
      <c r="F157" s="56"/>
      <c r="G157" s="53" t="e">
        <f>VLOOKUP($N$1&amp;$S$1&amp;A157,STEP②【抽出】!$B$3:$O$602,8,FALSE)</f>
        <v>#N/A</v>
      </c>
      <c r="H157" s="54"/>
      <c r="I157" s="56" t="e">
        <f>VLOOKUP($N$1&amp;$S$1&amp;A157,STEP②【抽出】!$B$3:$O$602,9,FALSE)</f>
        <v>#N/A</v>
      </c>
      <c r="J157" s="56"/>
      <c r="K157" s="56"/>
      <c r="L157" s="56"/>
      <c r="M157" s="57" t="e">
        <f>VLOOKUP($N$1&amp;$S$1&amp;A157,STEP②【抽出】!$B$3:$O$602,10,FALSE)</f>
        <v>#N/A</v>
      </c>
      <c r="N157" s="57"/>
      <c r="O157" s="57"/>
      <c r="P157" s="14" t="e">
        <f>VLOOKUP($N$1&amp;$S$1&amp;A157,STEP②【抽出】!$B$3:$O$602,11,FALSE)</f>
        <v>#N/A</v>
      </c>
      <c r="Q157" s="55" t="e">
        <f>VLOOKUP($N$1&amp;$S$1&amp;A157,STEP②【抽出】!$B$3:$O$602,12,FALSE)</f>
        <v>#N/A</v>
      </c>
      <c r="R157" s="55"/>
      <c r="S157" s="55"/>
      <c r="T157" s="10" t="e">
        <f>VLOOKUP($N$1&amp;$S$1&amp;A157,STEP②【抽出】!$B$3:$O$602,13,FALSE)</f>
        <v>#N/A</v>
      </c>
      <c r="U157" s="8" t="e">
        <f>VLOOKUP($N$1&amp;$S$1&amp;A157,STEP②【抽出】!$B$3:$O$602,14,FALSE)</f>
        <v>#N/A</v>
      </c>
      <c r="V157" s="28"/>
    </row>
    <row r="158" spans="1:22" ht="15.75" customHeight="1" x14ac:dyDescent="0.15">
      <c r="A158" s="13">
        <v>155</v>
      </c>
      <c r="B158" s="55" t="e">
        <f>VLOOKUP($N$1&amp;$S$1&amp;A158,STEP②【抽出】!$B$3:$O$602,6,FALSE)</f>
        <v>#N/A</v>
      </c>
      <c r="C158" s="55"/>
      <c r="D158" s="55"/>
      <c r="E158" s="56" t="e">
        <f>VLOOKUP($N$1&amp;$S$1&amp;A158,STEP②【抽出】!$B$3:$O$602,7,FALSE)</f>
        <v>#N/A</v>
      </c>
      <c r="F158" s="56"/>
      <c r="G158" s="53" t="e">
        <f>VLOOKUP($N$1&amp;$S$1&amp;A158,STEP②【抽出】!$B$3:$O$602,8,FALSE)</f>
        <v>#N/A</v>
      </c>
      <c r="H158" s="54"/>
      <c r="I158" s="56" t="e">
        <f>VLOOKUP($N$1&amp;$S$1&amp;A158,STEP②【抽出】!$B$3:$O$602,9,FALSE)</f>
        <v>#N/A</v>
      </c>
      <c r="J158" s="56"/>
      <c r="K158" s="56"/>
      <c r="L158" s="56"/>
      <c r="M158" s="57" t="e">
        <f>VLOOKUP($N$1&amp;$S$1&amp;A158,STEP②【抽出】!$B$3:$O$602,10,FALSE)</f>
        <v>#N/A</v>
      </c>
      <c r="N158" s="57"/>
      <c r="O158" s="57"/>
      <c r="P158" s="14" t="e">
        <f>VLOOKUP($N$1&amp;$S$1&amp;A158,STEP②【抽出】!$B$3:$O$602,11,FALSE)</f>
        <v>#N/A</v>
      </c>
      <c r="Q158" s="55" t="e">
        <f>VLOOKUP($N$1&amp;$S$1&amp;A158,STEP②【抽出】!$B$3:$O$602,12,FALSE)</f>
        <v>#N/A</v>
      </c>
      <c r="R158" s="55"/>
      <c r="S158" s="55"/>
      <c r="T158" s="10" t="e">
        <f>VLOOKUP($N$1&amp;$S$1&amp;A158,STEP②【抽出】!$B$3:$O$602,13,FALSE)</f>
        <v>#N/A</v>
      </c>
      <c r="U158" s="8" t="e">
        <f>VLOOKUP($N$1&amp;$S$1&amp;A158,STEP②【抽出】!$B$3:$O$602,14,FALSE)</f>
        <v>#N/A</v>
      </c>
      <c r="V158" s="28"/>
    </row>
    <row r="159" spans="1:22" ht="15.75" customHeight="1" x14ac:dyDescent="0.15">
      <c r="A159" s="13">
        <v>156</v>
      </c>
      <c r="B159" s="55" t="e">
        <f>VLOOKUP($N$1&amp;$S$1&amp;A159,STEP②【抽出】!$B$3:$O$602,6,FALSE)</f>
        <v>#N/A</v>
      </c>
      <c r="C159" s="55"/>
      <c r="D159" s="55"/>
      <c r="E159" s="56" t="e">
        <f>VLOOKUP($N$1&amp;$S$1&amp;A159,STEP②【抽出】!$B$3:$O$602,7,FALSE)</f>
        <v>#N/A</v>
      </c>
      <c r="F159" s="56"/>
      <c r="G159" s="53" t="e">
        <f>VLOOKUP($N$1&amp;$S$1&amp;A159,STEP②【抽出】!$B$3:$O$602,8,FALSE)</f>
        <v>#N/A</v>
      </c>
      <c r="H159" s="54"/>
      <c r="I159" s="56" t="e">
        <f>VLOOKUP($N$1&amp;$S$1&amp;A159,STEP②【抽出】!$B$3:$O$602,9,FALSE)</f>
        <v>#N/A</v>
      </c>
      <c r="J159" s="56"/>
      <c r="K159" s="56"/>
      <c r="L159" s="56"/>
      <c r="M159" s="57" t="e">
        <f>VLOOKUP($N$1&amp;$S$1&amp;A159,STEP②【抽出】!$B$3:$O$602,10,FALSE)</f>
        <v>#N/A</v>
      </c>
      <c r="N159" s="57"/>
      <c r="O159" s="57"/>
      <c r="P159" s="14" t="e">
        <f>VLOOKUP($N$1&amp;$S$1&amp;A159,STEP②【抽出】!$B$3:$O$602,11,FALSE)</f>
        <v>#N/A</v>
      </c>
      <c r="Q159" s="55" t="e">
        <f>VLOOKUP($N$1&amp;$S$1&amp;A159,STEP②【抽出】!$B$3:$O$602,12,FALSE)</f>
        <v>#N/A</v>
      </c>
      <c r="R159" s="55"/>
      <c r="S159" s="55"/>
      <c r="T159" s="10" t="e">
        <f>VLOOKUP($N$1&amp;$S$1&amp;A159,STEP②【抽出】!$B$3:$O$602,13,FALSE)</f>
        <v>#N/A</v>
      </c>
      <c r="U159" s="8" t="e">
        <f>VLOOKUP($N$1&amp;$S$1&amp;A159,STEP②【抽出】!$B$3:$O$602,14,FALSE)</f>
        <v>#N/A</v>
      </c>
      <c r="V159" s="28"/>
    </row>
    <row r="160" spans="1:22" ht="15.75" customHeight="1" x14ac:dyDescent="0.15">
      <c r="A160" s="13">
        <v>157</v>
      </c>
      <c r="B160" s="55" t="e">
        <f>VLOOKUP($N$1&amp;$S$1&amp;A160,STEP②【抽出】!$B$3:$O$602,6,FALSE)</f>
        <v>#N/A</v>
      </c>
      <c r="C160" s="55"/>
      <c r="D160" s="55"/>
      <c r="E160" s="56" t="e">
        <f>VLOOKUP($N$1&amp;$S$1&amp;A160,STEP②【抽出】!$B$3:$O$602,7,FALSE)</f>
        <v>#N/A</v>
      </c>
      <c r="F160" s="56"/>
      <c r="G160" s="53" t="e">
        <f>VLOOKUP($N$1&amp;$S$1&amp;A160,STEP②【抽出】!$B$3:$O$602,8,FALSE)</f>
        <v>#N/A</v>
      </c>
      <c r="H160" s="54"/>
      <c r="I160" s="56" t="e">
        <f>VLOOKUP($N$1&amp;$S$1&amp;A160,STEP②【抽出】!$B$3:$O$602,9,FALSE)</f>
        <v>#N/A</v>
      </c>
      <c r="J160" s="56"/>
      <c r="K160" s="56"/>
      <c r="L160" s="56"/>
      <c r="M160" s="57" t="e">
        <f>VLOOKUP($N$1&amp;$S$1&amp;A160,STEP②【抽出】!$B$3:$O$602,10,FALSE)</f>
        <v>#N/A</v>
      </c>
      <c r="N160" s="57"/>
      <c r="O160" s="57"/>
      <c r="P160" s="14" t="e">
        <f>VLOOKUP($N$1&amp;$S$1&amp;A160,STEP②【抽出】!$B$3:$O$602,11,FALSE)</f>
        <v>#N/A</v>
      </c>
      <c r="Q160" s="55" t="e">
        <f>VLOOKUP($N$1&amp;$S$1&amp;A160,STEP②【抽出】!$B$3:$O$602,12,FALSE)</f>
        <v>#N/A</v>
      </c>
      <c r="R160" s="55"/>
      <c r="S160" s="55"/>
      <c r="T160" s="10" t="e">
        <f>VLOOKUP($N$1&amp;$S$1&amp;A160,STEP②【抽出】!$B$3:$O$602,13,FALSE)</f>
        <v>#N/A</v>
      </c>
      <c r="U160" s="8" t="e">
        <f>VLOOKUP($N$1&amp;$S$1&amp;A160,STEP②【抽出】!$B$3:$O$602,14,FALSE)</f>
        <v>#N/A</v>
      </c>
      <c r="V160" s="28"/>
    </row>
    <row r="161" spans="1:22" ht="15.75" customHeight="1" x14ac:dyDescent="0.15">
      <c r="A161" s="13">
        <v>158</v>
      </c>
      <c r="B161" s="55" t="e">
        <f>VLOOKUP($N$1&amp;$S$1&amp;A161,STEP②【抽出】!$B$3:$O$602,6,FALSE)</f>
        <v>#N/A</v>
      </c>
      <c r="C161" s="55"/>
      <c r="D161" s="55"/>
      <c r="E161" s="56" t="e">
        <f>VLOOKUP($N$1&amp;$S$1&amp;A161,STEP②【抽出】!$B$3:$O$602,7,FALSE)</f>
        <v>#N/A</v>
      </c>
      <c r="F161" s="56"/>
      <c r="G161" s="53" t="e">
        <f>VLOOKUP($N$1&amp;$S$1&amp;A161,STEP②【抽出】!$B$3:$O$602,8,FALSE)</f>
        <v>#N/A</v>
      </c>
      <c r="H161" s="54"/>
      <c r="I161" s="56" t="e">
        <f>VLOOKUP($N$1&amp;$S$1&amp;A161,STEP②【抽出】!$B$3:$O$602,9,FALSE)</f>
        <v>#N/A</v>
      </c>
      <c r="J161" s="56"/>
      <c r="K161" s="56"/>
      <c r="L161" s="56"/>
      <c r="M161" s="57" t="e">
        <f>VLOOKUP($N$1&amp;$S$1&amp;A161,STEP②【抽出】!$B$3:$O$602,10,FALSE)</f>
        <v>#N/A</v>
      </c>
      <c r="N161" s="57"/>
      <c r="O161" s="57"/>
      <c r="P161" s="14" t="e">
        <f>VLOOKUP($N$1&amp;$S$1&amp;A161,STEP②【抽出】!$B$3:$O$602,11,FALSE)</f>
        <v>#N/A</v>
      </c>
      <c r="Q161" s="55" t="e">
        <f>VLOOKUP($N$1&amp;$S$1&amp;A161,STEP②【抽出】!$B$3:$O$602,12,FALSE)</f>
        <v>#N/A</v>
      </c>
      <c r="R161" s="55"/>
      <c r="S161" s="55"/>
      <c r="T161" s="10" t="e">
        <f>VLOOKUP($N$1&amp;$S$1&amp;A161,STEP②【抽出】!$B$3:$O$602,13,FALSE)</f>
        <v>#N/A</v>
      </c>
      <c r="U161" s="8" t="e">
        <f>VLOOKUP($N$1&amp;$S$1&amp;A161,STEP②【抽出】!$B$3:$O$602,14,FALSE)</f>
        <v>#N/A</v>
      </c>
      <c r="V161" s="28"/>
    </row>
    <row r="162" spans="1:22" ht="15.75" customHeight="1" x14ac:dyDescent="0.15">
      <c r="A162" s="13">
        <v>159</v>
      </c>
      <c r="B162" s="55" t="e">
        <f>VLOOKUP($N$1&amp;$S$1&amp;A162,STEP②【抽出】!$B$3:$O$602,6,FALSE)</f>
        <v>#N/A</v>
      </c>
      <c r="C162" s="55"/>
      <c r="D162" s="55"/>
      <c r="E162" s="56" t="e">
        <f>VLOOKUP($N$1&amp;$S$1&amp;A162,STEP②【抽出】!$B$3:$O$602,7,FALSE)</f>
        <v>#N/A</v>
      </c>
      <c r="F162" s="56"/>
      <c r="G162" s="53" t="e">
        <f>VLOOKUP($N$1&amp;$S$1&amp;A162,STEP②【抽出】!$B$3:$O$602,8,FALSE)</f>
        <v>#N/A</v>
      </c>
      <c r="H162" s="54"/>
      <c r="I162" s="56" t="e">
        <f>VLOOKUP($N$1&amp;$S$1&amp;A162,STEP②【抽出】!$B$3:$O$602,9,FALSE)</f>
        <v>#N/A</v>
      </c>
      <c r="J162" s="56"/>
      <c r="K162" s="56"/>
      <c r="L162" s="56"/>
      <c r="M162" s="57" t="e">
        <f>VLOOKUP($N$1&amp;$S$1&amp;A162,STEP②【抽出】!$B$3:$O$602,10,FALSE)</f>
        <v>#N/A</v>
      </c>
      <c r="N162" s="57"/>
      <c r="O162" s="57"/>
      <c r="P162" s="14" t="e">
        <f>VLOOKUP($N$1&amp;$S$1&amp;A162,STEP②【抽出】!$B$3:$O$602,11,FALSE)</f>
        <v>#N/A</v>
      </c>
      <c r="Q162" s="55" t="e">
        <f>VLOOKUP($N$1&amp;$S$1&amp;A162,STEP②【抽出】!$B$3:$O$602,12,FALSE)</f>
        <v>#N/A</v>
      </c>
      <c r="R162" s="55"/>
      <c r="S162" s="55"/>
      <c r="T162" s="10" t="e">
        <f>VLOOKUP($N$1&amp;$S$1&amp;A162,STEP②【抽出】!$B$3:$O$602,13,FALSE)</f>
        <v>#N/A</v>
      </c>
      <c r="U162" s="8" t="e">
        <f>VLOOKUP($N$1&amp;$S$1&amp;A162,STEP②【抽出】!$B$3:$O$602,14,FALSE)</f>
        <v>#N/A</v>
      </c>
      <c r="V162" s="28"/>
    </row>
    <row r="163" spans="1:22" ht="15.75" customHeight="1" x14ac:dyDescent="0.15">
      <c r="A163" s="13">
        <v>160</v>
      </c>
      <c r="B163" s="55" t="e">
        <f>VLOOKUP($N$1&amp;$S$1&amp;A163,STEP②【抽出】!$B$3:$O$602,6,FALSE)</f>
        <v>#N/A</v>
      </c>
      <c r="C163" s="55"/>
      <c r="D163" s="55"/>
      <c r="E163" s="56" t="e">
        <f>VLOOKUP($N$1&amp;$S$1&amp;A163,STEP②【抽出】!$B$3:$O$602,7,FALSE)</f>
        <v>#N/A</v>
      </c>
      <c r="F163" s="56"/>
      <c r="G163" s="53" t="e">
        <f>VLOOKUP($N$1&amp;$S$1&amp;A163,STEP②【抽出】!$B$3:$O$602,8,FALSE)</f>
        <v>#N/A</v>
      </c>
      <c r="H163" s="54"/>
      <c r="I163" s="56" t="e">
        <f>VLOOKUP($N$1&amp;$S$1&amp;A163,STEP②【抽出】!$B$3:$O$602,9,FALSE)</f>
        <v>#N/A</v>
      </c>
      <c r="J163" s="56"/>
      <c r="K163" s="56"/>
      <c r="L163" s="56"/>
      <c r="M163" s="57" t="e">
        <f>VLOOKUP($N$1&amp;$S$1&amp;A163,STEP②【抽出】!$B$3:$O$602,10,FALSE)</f>
        <v>#N/A</v>
      </c>
      <c r="N163" s="57"/>
      <c r="O163" s="57"/>
      <c r="P163" s="14" t="e">
        <f>VLOOKUP($N$1&amp;$S$1&amp;A163,STEP②【抽出】!$B$3:$O$602,11,FALSE)</f>
        <v>#N/A</v>
      </c>
      <c r="Q163" s="55" t="e">
        <f>VLOOKUP($N$1&amp;$S$1&amp;A163,STEP②【抽出】!$B$3:$O$602,12,FALSE)</f>
        <v>#N/A</v>
      </c>
      <c r="R163" s="55"/>
      <c r="S163" s="55"/>
      <c r="T163" s="10" t="e">
        <f>VLOOKUP($N$1&amp;$S$1&amp;A163,STEP②【抽出】!$B$3:$O$602,13,FALSE)</f>
        <v>#N/A</v>
      </c>
      <c r="U163" s="8" t="e">
        <f>VLOOKUP($N$1&amp;$S$1&amp;A163,STEP②【抽出】!$B$3:$O$602,14,FALSE)</f>
        <v>#N/A</v>
      </c>
      <c r="V163" s="28"/>
    </row>
    <row r="164" spans="1:22" ht="15.75" customHeight="1" x14ac:dyDescent="0.15">
      <c r="A164" s="13">
        <v>161</v>
      </c>
      <c r="B164" s="55" t="e">
        <f>VLOOKUP($N$1&amp;$S$1&amp;A164,STEP②【抽出】!$B$3:$O$602,6,FALSE)</f>
        <v>#N/A</v>
      </c>
      <c r="C164" s="55"/>
      <c r="D164" s="55"/>
      <c r="E164" s="56" t="e">
        <f>VLOOKUP($N$1&amp;$S$1&amp;A164,STEP②【抽出】!$B$3:$O$602,7,FALSE)</f>
        <v>#N/A</v>
      </c>
      <c r="F164" s="56"/>
      <c r="G164" s="53" t="e">
        <f>VLOOKUP($N$1&amp;$S$1&amp;A164,STEP②【抽出】!$B$3:$O$602,8,FALSE)</f>
        <v>#N/A</v>
      </c>
      <c r="H164" s="54"/>
      <c r="I164" s="56" t="e">
        <f>VLOOKUP($N$1&amp;$S$1&amp;A164,STEP②【抽出】!$B$3:$O$602,9,FALSE)</f>
        <v>#N/A</v>
      </c>
      <c r="J164" s="56"/>
      <c r="K164" s="56"/>
      <c r="L164" s="56"/>
      <c r="M164" s="57" t="e">
        <f>VLOOKUP($N$1&amp;$S$1&amp;A164,STEP②【抽出】!$B$3:$O$602,10,FALSE)</f>
        <v>#N/A</v>
      </c>
      <c r="N164" s="57"/>
      <c r="O164" s="57"/>
      <c r="P164" s="14" t="e">
        <f>VLOOKUP($N$1&amp;$S$1&amp;A164,STEP②【抽出】!$B$3:$O$602,11,FALSE)</f>
        <v>#N/A</v>
      </c>
      <c r="Q164" s="55" t="e">
        <f>VLOOKUP($N$1&amp;$S$1&amp;A164,STEP②【抽出】!$B$3:$O$602,12,FALSE)</f>
        <v>#N/A</v>
      </c>
      <c r="R164" s="55"/>
      <c r="S164" s="55"/>
      <c r="T164" s="10" t="e">
        <f>VLOOKUP($N$1&amp;$S$1&amp;A164,STEP②【抽出】!$B$3:$O$602,13,FALSE)</f>
        <v>#N/A</v>
      </c>
      <c r="U164" s="8" t="e">
        <f>VLOOKUP($N$1&amp;$S$1&amp;A164,STEP②【抽出】!$B$3:$O$602,14,FALSE)</f>
        <v>#N/A</v>
      </c>
      <c r="V164" s="28"/>
    </row>
    <row r="165" spans="1:22" ht="15.75" customHeight="1" x14ac:dyDescent="0.15">
      <c r="A165" s="13">
        <v>162</v>
      </c>
      <c r="B165" s="55" t="e">
        <f>VLOOKUP($N$1&amp;$S$1&amp;A165,STEP②【抽出】!$B$3:$O$602,6,FALSE)</f>
        <v>#N/A</v>
      </c>
      <c r="C165" s="55"/>
      <c r="D165" s="55"/>
      <c r="E165" s="56" t="e">
        <f>VLOOKUP($N$1&amp;$S$1&amp;A165,STEP②【抽出】!$B$3:$O$602,7,FALSE)</f>
        <v>#N/A</v>
      </c>
      <c r="F165" s="56"/>
      <c r="G165" s="53" t="e">
        <f>VLOOKUP($N$1&amp;$S$1&amp;A165,STEP②【抽出】!$B$3:$O$602,8,FALSE)</f>
        <v>#N/A</v>
      </c>
      <c r="H165" s="54"/>
      <c r="I165" s="56" t="e">
        <f>VLOOKUP($N$1&amp;$S$1&amp;A165,STEP②【抽出】!$B$3:$O$602,9,FALSE)</f>
        <v>#N/A</v>
      </c>
      <c r="J165" s="56"/>
      <c r="K165" s="56"/>
      <c r="L165" s="56"/>
      <c r="M165" s="57" t="e">
        <f>VLOOKUP($N$1&amp;$S$1&amp;A165,STEP②【抽出】!$B$3:$O$602,10,FALSE)</f>
        <v>#N/A</v>
      </c>
      <c r="N165" s="57"/>
      <c r="O165" s="57"/>
      <c r="P165" s="14" t="e">
        <f>VLOOKUP($N$1&amp;$S$1&amp;A165,STEP②【抽出】!$B$3:$O$602,11,FALSE)</f>
        <v>#N/A</v>
      </c>
      <c r="Q165" s="55" t="e">
        <f>VLOOKUP($N$1&amp;$S$1&amp;A165,STEP②【抽出】!$B$3:$O$602,12,FALSE)</f>
        <v>#N/A</v>
      </c>
      <c r="R165" s="55"/>
      <c r="S165" s="55"/>
      <c r="T165" s="10" t="e">
        <f>VLOOKUP($N$1&amp;$S$1&amp;A165,STEP②【抽出】!$B$3:$O$602,13,FALSE)</f>
        <v>#N/A</v>
      </c>
      <c r="U165" s="8" t="e">
        <f>VLOOKUP($N$1&amp;$S$1&amp;A165,STEP②【抽出】!$B$3:$O$602,14,FALSE)</f>
        <v>#N/A</v>
      </c>
      <c r="V165" s="28"/>
    </row>
    <row r="166" spans="1:22" ht="15.75" customHeight="1" x14ac:dyDescent="0.15">
      <c r="A166" s="13">
        <v>163</v>
      </c>
      <c r="B166" s="55" t="e">
        <f>VLOOKUP($N$1&amp;$S$1&amp;A166,STEP②【抽出】!$B$3:$O$602,6,FALSE)</f>
        <v>#N/A</v>
      </c>
      <c r="C166" s="55"/>
      <c r="D166" s="55"/>
      <c r="E166" s="56" t="e">
        <f>VLOOKUP($N$1&amp;$S$1&amp;A166,STEP②【抽出】!$B$3:$O$602,7,FALSE)</f>
        <v>#N/A</v>
      </c>
      <c r="F166" s="56"/>
      <c r="G166" s="53" t="e">
        <f>VLOOKUP($N$1&amp;$S$1&amp;A166,STEP②【抽出】!$B$3:$O$602,8,FALSE)</f>
        <v>#N/A</v>
      </c>
      <c r="H166" s="54"/>
      <c r="I166" s="56" t="e">
        <f>VLOOKUP($N$1&amp;$S$1&amp;A166,STEP②【抽出】!$B$3:$O$602,9,FALSE)</f>
        <v>#N/A</v>
      </c>
      <c r="J166" s="56"/>
      <c r="K166" s="56"/>
      <c r="L166" s="56"/>
      <c r="M166" s="57" t="e">
        <f>VLOOKUP($N$1&amp;$S$1&amp;A166,STEP②【抽出】!$B$3:$O$602,10,FALSE)</f>
        <v>#N/A</v>
      </c>
      <c r="N166" s="57"/>
      <c r="O166" s="57"/>
      <c r="P166" s="14" t="e">
        <f>VLOOKUP($N$1&amp;$S$1&amp;A166,STEP②【抽出】!$B$3:$O$602,11,FALSE)</f>
        <v>#N/A</v>
      </c>
      <c r="Q166" s="55" t="e">
        <f>VLOOKUP($N$1&amp;$S$1&amp;A166,STEP②【抽出】!$B$3:$O$602,12,FALSE)</f>
        <v>#N/A</v>
      </c>
      <c r="R166" s="55"/>
      <c r="S166" s="55"/>
      <c r="T166" s="10" t="e">
        <f>VLOOKUP($N$1&amp;$S$1&amp;A166,STEP②【抽出】!$B$3:$O$602,13,FALSE)</f>
        <v>#N/A</v>
      </c>
      <c r="U166" s="8" t="e">
        <f>VLOOKUP($N$1&amp;$S$1&amp;A166,STEP②【抽出】!$B$3:$O$602,14,FALSE)</f>
        <v>#N/A</v>
      </c>
      <c r="V166" s="28"/>
    </row>
    <row r="167" spans="1:22" ht="15.75" customHeight="1" x14ac:dyDescent="0.15">
      <c r="A167" s="13">
        <v>164</v>
      </c>
      <c r="B167" s="55" t="e">
        <f>VLOOKUP($N$1&amp;$S$1&amp;A167,STEP②【抽出】!$B$3:$O$602,6,FALSE)</f>
        <v>#N/A</v>
      </c>
      <c r="C167" s="55"/>
      <c r="D167" s="55"/>
      <c r="E167" s="56" t="e">
        <f>VLOOKUP($N$1&amp;$S$1&amp;A167,STEP②【抽出】!$B$3:$O$602,7,FALSE)</f>
        <v>#N/A</v>
      </c>
      <c r="F167" s="56"/>
      <c r="G167" s="53" t="e">
        <f>VLOOKUP($N$1&amp;$S$1&amp;A167,STEP②【抽出】!$B$3:$O$602,8,FALSE)</f>
        <v>#N/A</v>
      </c>
      <c r="H167" s="54"/>
      <c r="I167" s="56" t="e">
        <f>VLOOKUP($N$1&amp;$S$1&amp;A167,STEP②【抽出】!$B$3:$O$602,9,FALSE)</f>
        <v>#N/A</v>
      </c>
      <c r="J167" s="56"/>
      <c r="K167" s="56"/>
      <c r="L167" s="56"/>
      <c r="M167" s="57" t="e">
        <f>VLOOKUP($N$1&amp;$S$1&amp;A167,STEP②【抽出】!$B$3:$O$602,10,FALSE)</f>
        <v>#N/A</v>
      </c>
      <c r="N167" s="57"/>
      <c r="O167" s="57"/>
      <c r="P167" s="14" t="e">
        <f>VLOOKUP($N$1&amp;$S$1&amp;A167,STEP②【抽出】!$B$3:$O$602,11,FALSE)</f>
        <v>#N/A</v>
      </c>
      <c r="Q167" s="55" t="e">
        <f>VLOOKUP($N$1&amp;$S$1&amp;A167,STEP②【抽出】!$B$3:$O$602,12,FALSE)</f>
        <v>#N/A</v>
      </c>
      <c r="R167" s="55"/>
      <c r="S167" s="55"/>
      <c r="T167" s="10" t="e">
        <f>VLOOKUP($N$1&amp;$S$1&amp;A167,STEP②【抽出】!$B$3:$O$602,13,FALSE)</f>
        <v>#N/A</v>
      </c>
      <c r="U167" s="8" t="e">
        <f>VLOOKUP($N$1&amp;$S$1&amp;A167,STEP②【抽出】!$B$3:$O$602,14,FALSE)</f>
        <v>#N/A</v>
      </c>
      <c r="V167" s="28"/>
    </row>
    <row r="168" spans="1:22" ht="15.75" customHeight="1" x14ac:dyDescent="0.15">
      <c r="A168" s="13">
        <v>165</v>
      </c>
      <c r="B168" s="55" t="e">
        <f>VLOOKUP($N$1&amp;$S$1&amp;A168,STEP②【抽出】!$B$3:$O$602,6,FALSE)</f>
        <v>#N/A</v>
      </c>
      <c r="C168" s="55"/>
      <c r="D168" s="55"/>
      <c r="E168" s="56" t="e">
        <f>VLOOKUP($N$1&amp;$S$1&amp;A168,STEP②【抽出】!$B$3:$O$602,7,FALSE)</f>
        <v>#N/A</v>
      </c>
      <c r="F168" s="56"/>
      <c r="G168" s="53" t="e">
        <f>VLOOKUP($N$1&amp;$S$1&amp;A168,STEP②【抽出】!$B$3:$O$602,8,FALSE)</f>
        <v>#N/A</v>
      </c>
      <c r="H168" s="54"/>
      <c r="I168" s="56" t="e">
        <f>VLOOKUP($N$1&amp;$S$1&amp;A168,STEP②【抽出】!$B$3:$O$602,9,FALSE)</f>
        <v>#N/A</v>
      </c>
      <c r="J168" s="56"/>
      <c r="K168" s="56"/>
      <c r="L168" s="56"/>
      <c r="M168" s="57" t="e">
        <f>VLOOKUP($N$1&amp;$S$1&amp;A168,STEP②【抽出】!$B$3:$O$602,10,FALSE)</f>
        <v>#N/A</v>
      </c>
      <c r="N168" s="57"/>
      <c r="O168" s="57"/>
      <c r="P168" s="14" t="e">
        <f>VLOOKUP($N$1&amp;$S$1&amp;A168,STEP②【抽出】!$B$3:$O$602,11,FALSE)</f>
        <v>#N/A</v>
      </c>
      <c r="Q168" s="55" t="e">
        <f>VLOOKUP($N$1&amp;$S$1&amp;A168,STEP②【抽出】!$B$3:$O$602,12,FALSE)</f>
        <v>#N/A</v>
      </c>
      <c r="R168" s="55"/>
      <c r="S168" s="55"/>
      <c r="T168" s="10" t="e">
        <f>VLOOKUP($N$1&amp;$S$1&amp;A168,STEP②【抽出】!$B$3:$O$602,13,FALSE)</f>
        <v>#N/A</v>
      </c>
      <c r="U168" s="8" t="e">
        <f>VLOOKUP($N$1&amp;$S$1&amp;A168,STEP②【抽出】!$B$3:$O$602,14,FALSE)</f>
        <v>#N/A</v>
      </c>
      <c r="V168" s="28"/>
    </row>
    <row r="169" spans="1:22" ht="15.75" customHeight="1" x14ac:dyDescent="0.15">
      <c r="A169" s="13">
        <v>166</v>
      </c>
      <c r="B169" s="55" t="e">
        <f>VLOOKUP($N$1&amp;$S$1&amp;A169,STEP②【抽出】!$B$3:$O$602,6,FALSE)</f>
        <v>#N/A</v>
      </c>
      <c r="C169" s="55"/>
      <c r="D169" s="55"/>
      <c r="E169" s="56" t="e">
        <f>VLOOKUP($N$1&amp;$S$1&amp;A169,STEP②【抽出】!$B$3:$O$602,7,FALSE)</f>
        <v>#N/A</v>
      </c>
      <c r="F169" s="56"/>
      <c r="G169" s="53" t="e">
        <f>VLOOKUP($N$1&amp;$S$1&amp;A169,STEP②【抽出】!$B$3:$O$602,8,FALSE)</f>
        <v>#N/A</v>
      </c>
      <c r="H169" s="54"/>
      <c r="I169" s="56" t="e">
        <f>VLOOKUP($N$1&amp;$S$1&amp;A169,STEP②【抽出】!$B$3:$O$602,9,FALSE)</f>
        <v>#N/A</v>
      </c>
      <c r="J169" s="56"/>
      <c r="K169" s="56"/>
      <c r="L169" s="56"/>
      <c r="M169" s="57" t="e">
        <f>VLOOKUP($N$1&amp;$S$1&amp;A169,STEP②【抽出】!$B$3:$O$602,10,FALSE)</f>
        <v>#N/A</v>
      </c>
      <c r="N169" s="57"/>
      <c r="O169" s="57"/>
      <c r="P169" s="14" t="e">
        <f>VLOOKUP($N$1&amp;$S$1&amp;A169,STEP②【抽出】!$B$3:$O$602,11,FALSE)</f>
        <v>#N/A</v>
      </c>
      <c r="Q169" s="55" t="e">
        <f>VLOOKUP($N$1&amp;$S$1&amp;A169,STEP②【抽出】!$B$3:$O$602,12,FALSE)</f>
        <v>#N/A</v>
      </c>
      <c r="R169" s="55"/>
      <c r="S169" s="55"/>
      <c r="T169" s="10" t="e">
        <f>VLOOKUP($N$1&amp;$S$1&amp;A169,STEP②【抽出】!$B$3:$O$602,13,FALSE)</f>
        <v>#N/A</v>
      </c>
      <c r="U169" s="8" t="e">
        <f>VLOOKUP($N$1&amp;$S$1&amp;A169,STEP②【抽出】!$B$3:$O$602,14,FALSE)</f>
        <v>#N/A</v>
      </c>
      <c r="V169" s="28"/>
    </row>
    <row r="170" spans="1:22" ht="15.75" customHeight="1" x14ac:dyDescent="0.15">
      <c r="A170" s="13">
        <v>167</v>
      </c>
      <c r="B170" s="55" t="e">
        <f>VLOOKUP($N$1&amp;$S$1&amp;A170,STEP②【抽出】!$B$3:$O$602,6,FALSE)</f>
        <v>#N/A</v>
      </c>
      <c r="C170" s="55"/>
      <c r="D170" s="55"/>
      <c r="E170" s="56" t="e">
        <f>VLOOKUP($N$1&amp;$S$1&amp;A170,STEP②【抽出】!$B$3:$O$602,7,FALSE)</f>
        <v>#N/A</v>
      </c>
      <c r="F170" s="56"/>
      <c r="G170" s="53" t="e">
        <f>VLOOKUP($N$1&amp;$S$1&amp;A170,STEP②【抽出】!$B$3:$O$602,8,FALSE)</f>
        <v>#N/A</v>
      </c>
      <c r="H170" s="54"/>
      <c r="I170" s="56" t="e">
        <f>VLOOKUP($N$1&amp;$S$1&amp;A170,STEP②【抽出】!$B$3:$O$602,9,FALSE)</f>
        <v>#N/A</v>
      </c>
      <c r="J170" s="56"/>
      <c r="K170" s="56"/>
      <c r="L170" s="56"/>
      <c r="M170" s="57" t="e">
        <f>VLOOKUP($N$1&amp;$S$1&amp;A170,STEP②【抽出】!$B$3:$O$602,10,FALSE)</f>
        <v>#N/A</v>
      </c>
      <c r="N170" s="57"/>
      <c r="O170" s="57"/>
      <c r="P170" s="14" t="e">
        <f>VLOOKUP($N$1&amp;$S$1&amp;A170,STEP②【抽出】!$B$3:$O$602,11,FALSE)</f>
        <v>#N/A</v>
      </c>
      <c r="Q170" s="55" t="e">
        <f>VLOOKUP($N$1&amp;$S$1&amp;A170,STEP②【抽出】!$B$3:$O$602,12,FALSE)</f>
        <v>#N/A</v>
      </c>
      <c r="R170" s="55"/>
      <c r="S170" s="55"/>
      <c r="T170" s="10" t="e">
        <f>VLOOKUP($N$1&amp;$S$1&amp;A170,STEP②【抽出】!$B$3:$O$602,13,FALSE)</f>
        <v>#N/A</v>
      </c>
      <c r="U170" s="8" t="e">
        <f>VLOOKUP($N$1&amp;$S$1&amp;A170,STEP②【抽出】!$B$3:$O$602,14,FALSE)</f>
        <v>#N/A</v>
      </c>
      <c r="V170" s="28"/>
    </row>
    <row r="171" spans="1:22" ht="15.75" customHeight="1" x14ac:dyDescent="0.15">
      <c r="A171" s="13">
        <v>168</v>
      </c>
      <c r="B171" s="55" t="e">
        <f>VLOOKUP($N$1&amp;$S$1&amp;A171,STEP②【抽出】!$B$3:$O$602,6,FALSE)</f>
        <v>#N/A</v>
      </c>
      <c r="C171" s="55"/>
      <c r="D171" s="55"/>
      <c r="E171" s="56" t="e">
        <f>VLOOKUP($N$1&amp;$S$1&amp;A171,STEP②【抽出】!$B$3:$O$602,7,FALSE)</f>
        <v>#N/A</v>
      </c>
      <c r="F171" s="56"/>
      <c r="G171" s="53" t="e">
        <f>VLOOKUP($N$1&amp;$S$1&amp;A171,STEP②【抽出】!$B$3:$O$602,8,FALSE)</f>
        <v>#N/A</v>
      </c>
      <c r="H171" s="54"/>
      <c r="I171" s="56" t="e">
        <f>VLOOKUP($N$1&amp;$S$1&amp;A171,STEP②【抽出】!$B$3:$O$602,9,FALSE)</f>
        <v>#N/A</v>
      </c>
      <c r="J171" s="56"/>
      <c r="K171" s="56"/>
      <c r="L171" s="56"/>
      <c r="M171" s="57" t="e">
        <f>VLOOKUP($N$1&amp;$S$1&amp;A171,STEP②【抽出】!$B$3:$O$602,10,FALSE)</f>
        <v>#N/A</v>
      </c>
      <c r="N171" s="57"/>
      <c r="O171" s="57"/>
      <c r="P171" s="14" t="e">
        <f>VLOOKUP($N$1&amp;$S$1&amp;A171,STEP②【抽出】!$B$3:$O$602,11,FALSE)</f>
        <v>#N/A</v>
      </c>
      <c r="Q171" s="55" t="e">
        <f>VLOOKUP($N$1&amp;$S$1&amp;A171,STEP②【抽出】!$B$3:$O$602,12,FALSE)</f>
        <v>#N/A</v>
      </c>
      <c r="R171" s="55"/>
      <c r="S171" s="55"/>
      <c r="T171" s="10" t="e">
        <f>VLOOKUP($N$1&amp;$S$1&amp;A171,STEP②【抽出】!$B$3:$O$602,13,FALSE)</f>
        <v>#N/A</v>
      </c>
      <c r="U171" s="8" t="e">
        <f>VLOOKUP($N$1&amp;$S$1&amp;A171,STEP②【抽出】!$B$3:$O$602,14,FALSE)</f>
        <v>#N/A</v>
      </c>
      <c r="V171" s="28"/>
    </row>
    <row r="172" spans="1:22" ht="15.75" customHeight="1" x14ac:dyDescent="0.15">
      <c r="A172" s="13">
        <v>169</v>
      </c>
      <c r="B172" s="55" t="e">
        <f>VLOOKUP($N$1&amp;$S$1&amp;A172,STEP②【抽出】!$B$3:$O$602,6,FALSE)</f>
        <v>#N/A</v>
      </c>
      <c r="C172" s="55"/>
      <c r="D172" s="55"/>
      <c r="E172" s="56" t="e">
        <f>VLOOKUP($N$1&amp;$S$1&amp;A172,STEP②【抽出】!$B$3:$O$602,7,FALSE)</f>
        <v>#N/A</v>
      </c>
      <c r="F172" s="56"/>
      <c r="G172" s="53" t="e">
        <f>VLOOKUP($N$1&amp;$S$1&amp;A172,STEP②【抽出】!$B$3:$O$602,8,FALSE)</f>
        <v>#N/A</v>
      </c>
      <c r="H172" s="54"/>
      <c r="I172" s="56" t="e">
        <f>VLOOKUP($N$1&amp;$S$1&amp;A172,STEP②【抽出】!$B$3:$O$602,9,FALSE)</f>
        <v>#N/A</v>
      </c>
      <c r="J172" s="56"/>
      <c r="K172" s="56"/>
      <c r="L172" s="56"/>
      <c r="M172" s="57" t="e">
        <f>VLOOKUP($N$1&amp;$S$1&amp;A172,STEP②【抽出】!$B$3:$O$602,10,FALSE)</f>
        <v>#N/A</v>
      </c>
      <c r="N172" s="57"/>
      <c r="O172" s="57"/>
      <c r="P172" s="14" t="e">
        <f>VLOOKUP($N$1&amp;$S$1&amp;A172,STEP②【抽出】!$B$3:$O$602,11,FALSE)</f>
        <v>#N/A</v>
      </c>
      <c r="Q172" s="55" t="e">
        <f>VLOOKUP($N$1&amp;$S$1&amp;A172,STEP②【抽出】!$B$3:$O$602,12,FALSE)</f>
        <v>#N/A</v>
      </c>
      <c r="R172" s="55"/>
      <c r="S172" s="55"/>
      <c r="T172" s="10" t="e">
        <f>VLOOKUP($N$1&amp;$S$1&amp;A172,STEP②【抽出】!$B$3:$O$602,13,FALSE)</f>
        <v>#N/A</v>
      </c>
      <c r="U172" s="8" t="e">
        <f>VLOOKUP($N$1&amp;$S$1&amp;A172,STEP②【抽出】!$B$3:$O$602,14,FALSE)</f>
        <v>#N/A</v>
      </c>
      <c r="V172" s="28"/>
    </row>
    <row r="173" spans="1:22" ht="15.75" customHeight="1" x14ac:dyDescent="0.15">
      <c r="A173" s="13">
        <v>170</v>
      </c>
      <c r="B173" s="55" t="e">
        <f>VLOOKUP($N$1&amp;$S$1&amp;A173,STEP②【抽出】!$B$3:$O$602,6,FALSE)</f>
        <v>#N/A</v>
      </c>
      <c r="C173" s="55"/>
      <c r="D173" s="55"/>
      <c r="E173" s="56" t="e">
        <f>VLOOKUP($N$1&amp;$S$1&amp;A173,STEP②【抽出】!$B$3:$O$602,7,FALSE)</f>
        <v>#N/A</v>
      </c>
      <c r="F173" s="56"/>
      <c r="G173" s="53" t="e">
        <f>VLOOKUP($N$1&amp;$S$1&amp;A173,STEP②【抽出】!$B$3:$O$602,8,FALSE)</f>
        <v>#N/A</v>
      </c>
      <c r="H173" s="54"/>
      <c r="I173" s="56" t="e">
        <f>VLOOKUP($N$1&amp;$S$1&amp;A173,STEP②【抽出】!$B$3:$O$602,9,FALSE)</f>
        <v>#N/A</v>
      </c>
      <c r="J173" s="56"/>
      <c r="K173" s="56"/>
      <c r="L173" s="56"/>
      <c r="M173" s="57" t="e">
        <f>VLOOKUP($N$1&amp;$S$1&amp;A173,STEP②【抽出】!$B$3:$O$602,10,FALSE)</f>
        <v>#N/A</v>
      </c>
      <c r="N173" s="57"/>
      <c r="O173" s="57"/>
      <c r="P173" s="14" t="e">
        <f>VLOOKUP($N$1&amp;$S$1&amp;A173,STEP②【抽出】!$B$3:$O$602,11,FALSE)</f>
        <v>#N/A</v>
      </c>
      <c r="Q173" s="55" t="e">
        <f>VLOOKUP($N$1&amp;$S$1&amp;A173,STEP②【抽出】!$B$3:$O$602,12,FALSE)</f>
        <v>#N/A</v>
      </c>
      <c r="R173" s="55"/>
      <c r="S173" s="55"/>
      <c r="T173" s="10" t="e">
        <f>VLOOKUP($N$1&amp;$S$1&amp;A173,STEP②【抽出】!$B$3:$O$602,13,FALSE)</f>
        <v>#N/A</v>
      </c>
      <c r="U173" s="8" t="e">
        <f>VLOOKUP($N$1&amp;$S$1&amp;A173,STEP②【抽出】!$B$3:$O$602,14,FALSE)</f>
        <v>#N/A</v>
      </c>
      <c r="V173" s="28"/>
    </row>
    <row r="174" spans="1:22" ht="15.75" customHeight="1" x14ac:dyDescent="0.15">
      <c r="A174" s="13">
        <v>171</v>
      </c>
      <c r="B174" s="55" t="e">
        <f>VLOOKUP($N$1&amp;$S$1&amp;A174,STEP②【抽出】!$B$3:$O$602,6,FALSE)</f>
        <v>#N/A</v>
      </c>
      <c r="C174" s="55"/>
      <c r="D174" s="55"/>
      <c r="E174" s="56" t="e">
        <f>VLOOKUP($N$1&amp;$S$1&amp;A174,STEP②【抽出】!$B$3:$O$602,7,FALSE)</f>
        <v>#N/A</v>
      </c>
      <c r="F174" s="56"/>
      <c r="G174" s="53" t="e">
        <f>VLOOKUP($N$1&amp;$S$1&amp;A174,STEP②【抽出】!$B$3:$O$602,8,FALSE)</f>
        <v>#N/A</v>
      </c>
      <c r="H174" s="54"/>
      <c r="I174" s="56" t="e">
        <f>VLOOKUP($N$1&amp;$S$1&amp;A174,STEP②【抽出】!$B$3:$O$602,9,FALSE)</f>
        <v>#N/A</v>
      </c>
      <c r="J174" s="56"/>
      <c r="K174" s="56"/>
      <c r="L174" s="56"/>
      <c r="M174" s="57" t="e">
        <f>VLOOKUP($N$1&amp;$S$1&amp;A174,STEP②【抽出】!$B$3:$O$602,10,FALSE)</f>
        <v>#N/A</v>
      </c>
      <c r="N174" s="57"/>
      <c r="O174" s="57"/>
      <c r="P174" s="14" t="e">
        <f>VLOOKUP($N$1&amp;$S$1&amp;A174,STEP②【抽出】!$B$3:$O$602,11,FALSE)</f>
        <v>#N/A</v>
      </c>
      <c r="Q174" s="55" t="e">
        <f>VLOOKUP($N$1&amp;$S$1&amp;A174,STEP②【抽出】!$B$3:$O$602,12,FALSE)</f>
        <v>#N/A</v>
      </c>
      <c r="R174" s="55"/>
      <c r="S174" s="55"/>
      <c r="T174" s="10" t="e">
        <f>VLOOKUP($N$1&amp;$S$1&amp;A174,STEP②【抽出】!$B$3:$O$602,13,FALSE)</f>
        <v>#N/A</v>
      </c>
      <c r="U174" s="8" t="e">
        <f>VLOOKUP($N$1&amp;$S$1&amp;A174,STEP②【抽出】!$B$3:$O$602,14,FALSE)</f>
        <v>#N/A</v>
      </c>
      <c r="V174" s="28"/>
    </row>
    <row r="175" spans="1:22" ht="15.75" customHeight="1" x14ac:dyDescent="0.15">
      <c r="A175" s="13">
        <v>172</v>
      </c>
      <c r="B175" s="55" t="e">
        <f>VLOOKUP($N$1&amp;$S$1&amp;A175,STEP②【抽出】!$B$3:$O$602,6,FALSE)</f>
        <v>#N/A</v>
      </c>
      <c r="C175" s="55"/>
      <c r="D175" s="55"/>
      <c r="E175" s="56" t="e">
        <f>VLOOKUP($N$1&amp;$S$1&amp;A175,STEP②【抽出】!$B$3:$O$602,7,FALSE)</f>
        <v>#N/A</v>
      </c>
      <c r="F175" s="56"/>
      <c r="G175" s="53" t="e">
        <f>VLOOKUP($N$1&amp;$S$1&amp;A175,STEP②【抽出】!$B$3:$O$602,8,FALSE)</f>
        <v>#N/A</v>
      </c>
      <c r="H175" s="54"/>
      <c r="I175" s="56" t="e">
        <f>VLOOKUP($N$1&amp;$S$1&amp;A175,STEP②【抽出】!$B$3:$O$602,9,FALSE)</f>
        <v>#N/A</v>
      </c>
      <c r="J175" s="56"/>
      <c r="K175" s="56"/>
      <c r="L175" s="56"/>
      <c r="M175" s="57" t="e">
        <f>VLOOKUP($N$1&amp;$S$1&amp;A175,STEP②【抽出】!$B$3:$O$602,10,FALSE)</f>
        <v>#N/A</v>
      </c>
      <c r="N175" s="57"/>
      <c r="O175" s="57"/>
      <c r="P175" s="14" t="e">
        <f>VLOOKUP($N$1&amp;$S$1&amp;A175,STEP②【抽出】!$B$3:$O$602,11,FALSE)</f>
        <v>#N/A</v>
      </c>
      <c r="Q175" s="55" t="e">
        <f>VLOOKUP($N$1&amp;$S$1&amp;A175,STEP②【抽出】!$B$3:$O$602,12,FALSE)</f>
        <v>#N/A</v>
      </c>
      <c r="R175" s="55"/>
      <c r="S175" s="55"/>
      <c r="T175" s="10" t="e">
        <f>VLOOKUP($N$1&amp;$S$1&amp;A175,STEP②【抽出】!$B$3:$O$602,13,FALSE)</f>
        <v>#N/A</v>
      </c>
      <c r="U175" s="8" t="e">
        <f>VLOOKUP($N$1&amp;$S$1&amp;A175,STEP②【抽出】!$B$3:$O$602,14,FALSE)</f>
        <v>#N/A</v>
      </c>
      <c r="V175" s="28"/>
    </row>
    <row r="176" spans="1:22" ht="15.75" customHeight="1" x14ac:dyDescent="0.15">
      <c r="A176" s="13">
        <v>173</v>
      </c>
      <c r="B176" s="55" t="e">
        <f>VLOOKUP($N$1&amp;$S$1&amp;A176,STEP②【抽出】!$B$3:$O$602,6,FALSE)</f>
        <v>#N/A</v>
      </c>
      <c r="C176" s="55"/>
      <c r="D176" s="55"/>
      <c r="E176" s="56" t="e">
        <f>VLOOKUP($N$1&amp;$S$1&amp;A176,STEP②【抽出】!$B$3:$O$602,7,FALSE)</f>
        <v>#N/A</v>
      </c>
      <c r="F176" s="56"/>
      <c r="G176" s="53" t="e">
        <f>VLOOKUP($N$1&amp;$S$1&amp;A176,STEP②【抽出】!$B$3:$O$602,8,FALSE)</f>
        <v>#N/A</v>
      </c>
      <c r="H176" s="54"/>
      <c r="I176" s="56" t="e">
        <f>VLOOKUP($N$1&amp;$S$1&amp;A176,STEP②【抽出】!$B$3:$O$602,9,FALSE)</f>
        <v>#N/A</v>
      </c>
      <c r="J176" s="56"/>
      <c r="K176" s="56"/>
      <c r="L176" s="56"/>
      <c r="M176" s="57" t="e">
        <f>VLOOKUP($N$1&amp;$S$1&amp;A176,STEP②【抽出】!$B$3:$O$602,10,FALSE)</f>
        <v>#N/A</v>
      </c>
      <c r="N176" s="57"/>
      <c r="O176" s="57"/>
      <c r="P176" s="14" t="e">
        <f>VLOOKUP($N$1&amp;$S$1&amp;A176,STEP②【抽出】!$B$3:$O$602,11,FALSE)</f>
        <v>#N/A</v>
      </c>
      <c r="Q176" s="55" t="e">
        <f>VLOOKUP($N$1&amp;$S$1&amp;A176,STEP②【抽出】!$B$3:$O$602,12,FALSE)</f>
        <v>#N/A</v>
      </c>
      <c r="R176" s="55"/>
      <c r="S176" s="55"/>
      <c r="T176" s="10" t="e">
        <f>VLOOKUP($N$1&amp;$S$1&amp;A176,STEP②【抽出】!$B$3:$O$602,13,FALSE)</f>
        <v>#N/A</v>
      </c>
      <c r="U176" s="8" t="e">
        <f>VLOOKUP($N$1&amp;$S$1&amp;A176,STEP②【抽出】!$B$3:$O$602,14,FALSE)</f>
        <v>#N/A</v>
      </c>
      <c r="V176" s="28"/>
    </row>
    <row r="177" spans="1:22" ht="15.75" customHeight="1" x14ac:dyDescent="0.15">
      <c r="A177" s="13">
        <v>174</v>
      </c>
      <c r="B177" s="55" t="e">
        <f>VLOOKUP($N$1&amp;$S$1&amp;A177,STEP②【抽出】!$B$3:$O$602,6,FALSE)</f>
        <v>#N/A</v>
      </c>
      <c r="C177" s="55"/>
      <c r="D177" s="55"/>
      <c r="E177" s="56" t="e">
        <f>VLOOKUP($N$1&amp;$S$1&amp;A177,STEP②【抽出】!$B$3:$O$602,7,FALSE)</f>
        <v>#N/A</v>
      </c>
      <c r="F177" s="56"/>
      <c r="G177" s="53" t="e">
        <f>VLOOKUP($N$1&amp;$S$1&amp;A177,STEP②【抽出】!$B$3:$O$602,8,FALSE)</f>
        <v>#N/A</v>
      </c>
      <c r="H177" s="54"/>
      <c r="I177" s="56" t="e">
        <f>VLOOKUP($N$1&amp;$S$1&amp;A177,STEP②【抽出】!$B$3:$O$602,9,FALSE)</f>
        <v>#N/A</v>
      </c>
      <c r="J177" s="56"/>
      <c r="K177" s="56"/>
      <c r="L177" s="56"/>
      <c r="M177" s="57" t="e">
        <f>VLOOKUP($N$1&amp;$S$1&amp;A177,STEP②【抽出】!$B$3:$O$602,10,FALSE)</f>
        <v>#N/A</v>
      </c>
      <c r="N177" s="57"/>
      <c r="O177" s="57"/>
      <c r="P177" s="14" t="e">
        <f>VLOOKUP($N$1&amp;$S$1&amp;A177,STEP②【抽出】!$B$3:$O$602,11,FALSE)</f>
        <v>#N/A</v>
      </c>
      <c r="Q177" s="55" t="e">
        <f>VLOOKUP($N$1&amp;$S$1&amp;A177,STEP②【抽出】!$B$3:$O$602,12,FALSE)</f>
        <v>#N/A</v>
      </c>
      <c r="R177" s="55"/>
      <c r="S177" s="55"/>
      <c r="T177" s="10" t="e">
        <f>VLOOKUP($N$1&amp;$S$1&amp;A177,STEP②【抽出】!$B$3:$O$602,13,FALSE)</f>
        <v>#N/A</v>
      </c>
      <c r="U177" s="8" t="e">
        <f>VLOOKUP($N$1&amp;$S$1&amp;A177,STEP②【抽出】!$B$3:$O$602,14,FALSE)</f>
        <v>#N/A</v>
      </c>
      <c r="V177" s="28"/>
    </row>
    <row r="178" spans="1:22" ht="15.75" customHeight="1" x14ac:dyDescent="0.15">
      <c r="A178" s="13">
        <v>175</v>
      </c>
      <c r="B178" s="55" t="e">
        <f>VLOOKUP($N$1&amp;$S$1&amp;A178,STEP②【抽出】!$B$3:$O$602,6,FALSE)</f>
        <v>#N/A</v>
      </c>
      <c r="C178" s="55"/>
      <c r="D178" s="55"/>
      <c r="E178" s="56" t="e">
        <f>VLOOKUP($N$1&amp;$S$1&amp;A178,STEP②【抽出】!$B$3:$O$602,7,FALSE)</f>
        <v>#N/A</v>
      </c>
      <c r="F178" s="56"/>
      <c r="G178" s="53" t="e">
        <f>VLOOKUP($N$1&amp;$S$1&amp;A178,STEP②【抽出】!$B$3:$O$602,8,FALSE)</f>
        <v>#N/A</v>
      </c>
      <c r="H178" s="54"/>
      <c r="I178" s="56" t="e">
        <f>VLOOKUP($N$1&amp;$S$1&amp;A178,STEP②【抽出】!$B$3:$O$602,9,FALSE)</f>
        <v>#N/A</v>
      </c>
      <c r="J178" s="56"/>
      <c r="K178" s="56"/>
      <c r="L178" s="56"/>
      <c r="M178" s="57" t="e">
        <f>VLOOKUP($N$1&amp;$S$1&amp;A178,STEP②【抽出】!$B$3:$O$602,10,FALSE)</f>
        <v>#N/A</v>
      </c>
      <c r="N178" s="57"/>
      <c r="O178" s="57"/>
      <c r="P178" s="14" t="e">
        <f>VLOOKUP($N$1&amp;$S$1&amp;A178,STEP②【抽出】!$B$3:$O$602,11,FALSE)</f>
        <v>#N/A</v>
      </c>
      <c r="Q178" s="55" t="e">
        <f>VLOOKUP($N$1&amp;$S$1&amp;A178,STEP②【抽出】!$B$3:$O$602,12,FALSE)</f>
        <v>#N/A</v>
      </c>
      <c r="R178" s="55"/>
      <c r="S178" s="55"/>
      <c r="T178" s="10" t="e">
        <f>VLOOKUP($N$1&amp;$S$1&amp;A178,STEP②【抽出】!$B$3:$O$602,13,FALSE)</f>
        <v>#N/A</v>
      </c>
      <c r="U178" s="8" t="e">
        <f>VLOOKUP($N$1&amp;$S$1&amp;A178,STEP②【抽出】!$B$3:$O$602,14,FALSE)</f>
        <v>#N/A</v>
      </c>
      <c r="V178" s="28"/>
    </row>
    <row r="179" spans="1:22" ht="15.75" customHeight="1" x14ac:dyDescent="0.15">
      <c r="A179" s="13">
        <v>176</v>
      </c>
      <c r="B179" s="55" t="e">
        <f>VLOOKUP($N$1&amp;$S$1&amp;A179,STEP②【抽出】!$B$3:$O$602,6,FALSE)</f>
        <v>#N/A</v>
      </c>
      <c r="C179" s="55"/>
      <c r="D179" s="55"/>
      <c r="E179" s="56" t="e">
        <f>VLOOKUP($N$1&amp;$S$1&amp;A179,STEP②【抽出】!$B$3:$O$602,7,FALSE)</f>
        <v>#N/A</v>
      </c>
      <c r="F179" s="56"/>
      <c r="G179" s="53" t="e">
        <f>VLOOKUP($N$1&amp;$S$1&amp;A179,STEP②【抽出】!$B$3:$O$602,8,FALSE)</f>
        <v>#N/A</v>
      </c>
      <c r="H179" s="54"/>
      <c r="I179" s="56" t="e">
        <f>VLOOKUP($N$1&amp;$S$1&amp;A179,STEP②【抽出】!$B$3:$O$602,9,FALSE)</f>
        <v>#N/A</v>
      </c>
      <c r="J179" s="56"/>
      <c r="K179" s="56"/>
      <c r="L179" s="56"/>
      <c r="M179" s="57" t="e">
        <f>VLOOKUP($N$1&amp;$S$1&amp;A179,STEP②【抽出】!$B$3:$O$602,10,FALSE)</f>
        <v>#N/A</v>
      </c>
      <c r="N179" s="57"/>
      <c r="O179" s="57"/>
      <c r="P179" s="14" t="e">
        <f>VLOOKUP($N$1&amp;$S$1&amp;A179,STEP②【抽出】!$B$3:$O$602,11,FALSE)</f>
        <v>#N/A</v>
      </c>
      <c r="Q179" s="55" t="e">
        <f>VLOOKUP($N$1&amp;$S$1&amp;A179,STEP②【抽出】!$B$3:$O$602,12,FALSE)</f>
        <v>#N/A</v>
      </c>
      <c r="R179" s="55"/>
      <c r="S179" s="55"/>
      <c r="T179" s="10" t="e">
        <f>VLOOKUP($N$1&amp;$S$1&amp;A179,STEP②【抽出】!$B$3:$O$602,13,FALSE)</f>
        <v>#N/A</v>
      </c>
      <c r="U179" s="8" t="e">
        <f>VLOOKUP($N$1&amp;$S$1&amp;A179,STEP②【抽出】!$B$3:$O$602,14,FALSE)</f>
        <v>#N/A</v>
      </c>
      <c r="V179" s="28"/>
    </row>
    <row r="180" spans="1:22" ht="15.75" customHeight="1" x14ac:dyDescent="0.15">
      <c r="A180" s="13">
        <v>177</v>
      </c>
      <c r="B180" s="55" t="e">
        <f>VLOOKUP($N$1&amp;$S$1&amp;A180,STEP②【抽出】!$B$3:$O$602,6,FALSE)</f>
        <v>#N/A</v>
      </c>
      <c r="C180" s="55"/>
      <c r="D180" s="55"/>
      <c r="E180" s="56" t="e">
        <f>VLOOKUP($N$1&amp;$S$1&amp;A180,STEP②【抽出】!$B$3:$O$602,7,FALSE)</f>
        <v>#N/A</v>
      </c>
      <c r="F180" s="56"/>
      <c r="G180" s="53" t="e">
        <f>VLOOKUP($N$1&amp;$S$1&amp;A180,STEP②【抽出】!$B$3:$O$602,8,FALSE)</f>
        <v>#N/A</v>
      </c>
      <c r="H180" s="54"/>
      <c r="I180" s="56" t="e">
        <f>VLOOKUP($N$1&amp;$S$1&amp;A180,STEP②【抽出】!$B$3:$O$602,9,FALSE)</f>
        <v>#N/A</v>
      </c>
      <c r="J180" s="56"/>
      <c r="K180" s="56"/>
      <c r="L180" s="56"/>
      <c r="M180" s="57" t="e">
        <f>VLOOKUP($N$1&amp;$S$1&amp;A180,STEP②【抽出】!$B$3:$O$602,10,FALSE)</f>
        <v>#N/A</v>
      </c>
      <c r="N180" s="57"/>
      <c r="O180" s="57"/>
      <c r="P180" s="14" t="e">
        <f>VLOOKUP($N$1&amp;$S$1&amp;A180,STEP②【抽出】!$B$3:$O$602,11,FALSE)</f>
        <v>#N/A</v>
      </c>
      <c r="Q180" s="55" t="e">
        <f>VLOOKUP($N$1&amp;$S$1&amp;A180,STEP②【抽出】!$B$3:$O$602,12,FALSE)</f>
        <v>#N/A</v>
      </c>
      <c r="R180" s="55"/>
      <c r="S180" s="55"/>
      <c r="T180" s="10" t="e">
        <f>VLOOKUP($N$1&amp;$S$1&amp;A180,STEP②【抽出】!$B$3:$O$602,13,FALSE)</f>
        <v>#N/A</v>
      </c>
      <c r="U180" s="8" t="e">
        <f>VLOOKUP($N$1&amp;$S$1&amp;A180,STEP②【抽出】!$B$3:$O$602,14,FALSE)</f>
        <v>#N/A</v>
      </c>
      <c r="V180" s="28"/>
    </row>
    <row r="181" spans="1:22" ht="15.75" customHeight="1" x14ac:dyDescent="0.15">
      <c r="A181" s="13">
        <v>178</v>
      </c>
      <c r="B181" s="55" t="e">
        <f>VLOOKUP($N$1&amp;$S$1&amp;A181,STEP②【抽出】!$B$3:$O$602,6,FALSE)</f>
        <v>#N/A</v>
      </c>
      <c r="C181" s="55"/>
      <c r="D181" s="55"/>
      <c r="E181" s="56" t="e">
        <f>VLOOKUP($N$1&amp;$S$1&amp;A181,STEP②【抽出】!$B$3:$O$602,7,FALSE)</f>
        <v>#N/A</v>
      </c>
      <c r="F181" s="56"/>
      <c r="G181" s="53" t="e">
        <f>VLOOKUP($N$1&amp;$S$1&amp;A181,STEP②【抽出】!$B$3:$O$602,8,FALSE)</f>
        <v>#N/A</v>
      </c>
      <c r="H181" s="54"/>
      <c r="I181" s="56" t="e">
        <f>VLOOKUP($N$1&amp;$S$1&amp;A181,STEP②【抽出】!$B$3:$O$602,9,FALSE)</f>
        <v>#N/A</v>
      </c>
      <c r="J181" s="56"/>
      <c r="K181" s="56"/>
      <c r="L181" s="56"/>
      <c r="M181" s="57" t="e">
        <f>VLOOKUP($N$1&amp;$S$1&amp;A181,STEP②【抽出】!$B$3:$O$602,10,FALSE)</f>
        <v>#N/A</v>
      </c>
      <c r="N181" s="57"/>
      <c r="O181" s="57"/>
      <c r="P181" s="14" t="e">
        <f>VLOOKUP($N$1&amp;$S$1&amp;A181,STEP②【抽出】!$B$3:$O$602,11,FALSE)</f>
        <v>#N/A</v>
      </c>
      <c r="Q181" s="55" t="e">
        <f>VLOOKUP($N$1&amp;$S$1&amp;A181,STEP②【抽出】!$B$3:$O$602,12,FALSE)</f>
        <v>#N/A</v>
      </c>
      <c r="R181" s="55"/>
      <c r="S181" s="55"/>
      <c r="T181" s="10" t="e">
        <f>VLOOKUP($N$1&amp;$S$1&amp;A181,STEP②【抽出】!$B$3:$O$602,13,FALSE)</f>
        <v>#N/A</v>
      </c>
      <c r="U181" s="8" t="e">
        <f>VLOOKUP($N$1&amp;$S$1&amp;A181,STEP②【抽出】!$B$3:$O$602,14,FALSE)</f>
        <v>#N/A</v>
      </c>
      <c r="V181" s="28"/>
    </row>
    <row r="182" spans="1:22" ht="15.75" customHeight="1" x14ac:dyDescent="0.15">
      <c r="A182" s="13">
        <v>179</v>
      </c>
      <c r="B182" s="55" t="e">
        <f>VLOOKUP($N$1&amp;$S$1&amp;A182,STEP②【抽出】!$B$3:$O$602,6,FALSE)</f>
        <v>#N/A</v>
      </c>
      <c r="C182" s="55"/>
      <c r="D182" s="55"/>
      <c r="E182" s="56" t="e">
        <f>VLOOKUP($N$1&amp;$S$1&amp;A182,STEP②【抽出】!$B$3:$O$602,7,FALSE)</f>
        <v>#N/A</v>
      </c>
      <c r="F182" s="56"/>
      <c r="G182" s="53" t="e">
        <f>VLOOKUP($N$1&amp;$S$1&amp;A182,STEP②【抽出】!$B$3:$O$602,8,FALSE)</f>
        <v>#N/A</v>
      </c>
      <c r="H182" s="54"/>
      <c r="I182" s="56" t="e">
        <f>VLOOKUP($N$1&amp;$S$1&amp;A182,STEP②【抽出】!$B$3:$O$602,9,FALSE)</f>
        <v>#N/A</v>
      </c>
      <c r="J182" s="56"/>
      <c r="K182" s="56"/>
      <c r="L182" s="56"/>
      <c r="M182" s="57" t="e">
        <f>VLOOKUP($N$1&amp;$S$1&amp;A182,STEP②【抽出】!$B$3:$O$602,10,FALSE)</f>
        <v>#N/A</v>
      </c>
      <c r="N182" s="57"/>
      <c r="O182" s="57"/>
      <c r="P182" s="14" t="e">
        <f>VLOOKUP($N$1&amp;$S$1&amp;A182,STEP②【抽出】!$B$3:$O$602,11,FALSE)</f>
        <v>#N/A</v>
      </c>
      <c r="Q182" s="55" t="e">
        <f>VLOOKUP($N$1&amp;$S$1&amp;A182,STEP②【抽出】!$B$3:$O$602,12,FALSE)</f>
        <v>#N/A</v>
      </c>
      <c r="R182" s="55"/>
      <c r="S182" s="55"/>
      <c r="T182" s="10" t="e">
        <f>VLOOKUP($N$1&amp;$S$1&amp;A182,STEP②【抽出】!$B$3:$O$602,13,FALSE)</f>
        <v>#N/A</v>
      </c>
      <c r="U182" s="8" t="e">
        <f>VLOOKUP($N$1&amp;$S$1&amp;A182,STEP②【抽出】!$B$3:$O$602,14,FALSE)</f>
        <v>#N/A</v>
      </c>
      <c r="V182" s="28"/>
    </row>
    <row r="183" spans="1:22" ht="15.75" customHeight="1" x14ac:dyDescent="0.15">
      <c r="A183" s="13">
        <v>180</v>
      </c>
      <c r="B183" s="55" t="e">
        <f>VLOOKUP($N$1&amp;$S$1&amp;A183,STEP②【抽出】!$B$3:$O$602,6,FALSE)</f>
        <v>#N/A</v>
      </c>
      <c r="C183" s="55"/>
      <c r="D183" s="55"/>
      <c r="E183" s="56" t="e">
        <f>VLOOKUP($N$1&amp;$S$1&amp;A183,STEP②【抽出】!$B$3:$O$602,7,FALSE)</f>
        <v>#N/A</v>
      </c>
      <c r="F183" s="56"/>
      <c r="G183" s="53" t="e">
        <f>VLOOKUP($N$1&amp;$S$1&amp;A183,STEP②【抽出】!$B$3:$O$602,8,FALSE)</f>
        <v>#N/A</v>
      </c>
      <c r="H183" s="54"/>
      <c r="I183" s="56" t="e">
        <f>VLOOKUP($N$1&amp;$S$1&amp;A183,STEP②【抽出】!$B$3:$O$602,9,FALSE)</f>
        <v>#N/A</v>
      </c>
      <c r="J183" s="56"/>
      <c r="K183" s="56"/>
      <c r="L183" s="56"/>
      <c r="M183" s="57" t="e">
        <f>VLOOKUP($N$1&amp;$S$1&amp;A183,STEP②【抽出】!$B$3:$O$602,10,FALSE)</f>
        <v>#N/A</v>
      </c>
      <c r="N183" s="57"/>
      <c r="O183" s="57"/>
      <c r="P183" s="14" t="e">
        <f>VLOOKUP($N$1&amp;$S$1&amp;A183,STEP②【抽出】!$B$3:$O$602,11,FALSE)</f>
        <v>#N/A</v>
      </c>
      <c r="Q183" s="55" t="e">
        <f>VLOOKUP($N$1&amp;$S$1&amp;A183,STEP②【抽出】!$B$3:$O$602,12,FALSE)</f>
        <v>#N/A</v>
      </c>
      <c r="R183" s="55"/>
      <c r="S183" s="55"/>
      <c r="T183" s="10" t="e">
        <f>VLOOKUP($N$1&amp;$S$1&amp;A183,STEP②【抽出】!$B$3:$O$602,13,FALSE)</f>
        <v>#N/A</v>
      </c>
      <c r="U183" s="8" t="e">
        <f>VLOOKUP($N$1&amp;$S$1&amp;A183,STEP②【抽出】!$B$3:$O$602,14,FALSE)</f>
        <v>#N/A</v>
      </c>
      <c r="V183" s="28"/>
    </row>
    <row r="184" spans="1:22" ht="15.75" customHeight="1" x14ac:dyDescent="0.15">
      <c r="A184" s="13">
        <v>181</v>
      </c>
      <c r="B184" s="55" t="e">
        <f>VLOOKUP($N$1&amp;$S$1&amp;A184,STEP②【抽出】!$B$3:$O$602,6,FALSE)</f>
        <v>#N/A</v>
      </c>
      <c r="C184" s="55"/>
      <c r="D184" s="55"/>
      <c r="E184" s="56" t="e">
        <f>VLOOKUP($N$1&amp;$S$1&amp;A184,STEP②【抽出】!$B$3:$O$602,7,FALSE)</f>
        <v>#N/A</v>
      </c>
      <c r="F184" s="56"/>
      <c r="G184" s="53" t="e">
        <f>VLOOKUP($N$1&amp;$S$1&amp;A184,STEP②【抽出】!$B$3:$O$602,8,FALSE)</f>
        <v>#N/A</v>
      </c>
      <c r="H184" s="54"/>
      <c r="I184" s="56" t="e">
        <f>VLOOKUP($N$1&amp;$S$1&amp;A184,STEP②【抽出】!$B$3:$O$602,9,FALSE)</f>
        <v>#N/A</v>
      </c>
      <c r="J184" s="56"/>
      <c r="K184" s="56"/>
      <c r="L184" s="56"/>
      <c r="M184" s="57" t="e">
        <f>VLOOKUP($N$1&amp;$S$1&amp;A184,STEP②【抽出】!$B$3:$O$602,10,FALSE)</f>
        <v>#N/A</v>
      </c>
      <c r="N184" s="57"/>
      <c r="O184" s="57"/>
      <c r="P184" s="14" t="e">
        <f>VLOOKUP($N$1&amp;$S$1&amp;A184,STEP②【抽出】!$B$3:$O$602,11,FALSE)</f>
        <v>#N/A</v>
      </c>
      <c r="Q184" s="55" t="e">
        <f>VLOOKUP($N$1&amp;$S$1&amp;A184,STEP②【抽出】!$B$3:$O$602,12,FALSE)</f>
        <v>#N/A</v>
      </c>
      <c r="R184" s="55"/>
      <c r="S184" s="55"/>
      <c r="T184" s="10" t="e">
        <f>VLOOKUP($N$1&amp;$S$1&amp;A184,STEP②【抽出】!$B$3:$O$602,13,FALSE)</f>
        <v>#N/A</v>
      </c>
      <c r="U184" s="8" t="e">
        <f>VLOOKUP($N$1&amp;$S$1&amp;A184,STEP②【抽出】!$B$3:$O$602,14,FALSE)</f>
        <v>#N/A</v>
      </c>
      <c r="V184" s="28"/>
    </row>
    <row r="185" spans="1:22" ht="15.75" customHeight="1" x14ac:dyDescent="0.15">
      <c r="A185" s="13">
        <v>182</v>
      </c>
      <c r="B185" s="55" t="e">
        <f>VLOOKUP($N$1&amp;$S$1&amp;A185,STEP②【抽出】!$B$3:$O$602,6,FALSE)</f>
        <v>#N/A</v>
      </c>
      <c r="C185" s="55"/>
      <c r="D185" s="55"/>
      <c r="E185" s="56" t="e">
        <f>VLOOKUP($N$1&amp;$S$1&amp;A185,STEP②【抽出】!$B$3:$O$602,7,FALSE)</f>
        <v>#N/A</v>
      </c>
      <c r="F185" s="56"/>
      <c r="G185" s="53" t="e">
        <f>VLOOKUP($N$1&amp;$S$1&amp;A185,STEP②【抽出】!$B$3:$O$602,8,FALSE)</f>
        <v>#N/A</v>
      </c>
      <c r="H185" s="54"/>
      <c r="I185" s="56" t="e">
        <f>VLOOKUP($N$1&amp;$S$1&amp;A185,STEP②【抽出】!$B$3:$O$602,9,FALSE)</f>
        <v>#N/A</v>
      </c>
      <c r="J185" s="56"/>
      <c r="K185" s="56"/>
      <c r="L185" s="56"/>
      <c r="M185" s="57" t="e">
        <f>VLOOKUP($N$1&amp;$S$1&amp;A185,STEP②【抽出】!$B$3:$O$602,10,FALSE)</f>
        <v>#N/A</v>
      </c>
      <c r="N185" s="57"/>
      <c r="O185" s="57"/>
      <c r="P185" s="14" t="e">
        <f>VLOOKUP($N$1&amp;$S$1&amp;A185,STEP②【抽出】!$B$3:$O$602,11,FALSE)</f>
        <v>#N/A</v>
      </c>
      <c r="Q185" s="55" t="e">
        <f>VLOOKUP($N$1&amp;$S$1&amp;A185,STEP②【抽出】!$B$3:$O$602,12,FALSE)</f>
        <v>#N/A</v>
      </c>
      <c r="R185" s="55"/>
      <c r="S185" s="55"/>
      <c r="T185" s="10" t="e">
        <f>VLOOKUP($N$1&amp;$S$1&amp;A185,STEP②【抽出】!$B$3:$O$602,13,FALSE)</f>
        <v>#N/A</v>
      </c>
      <c r="U185" s="8" t="e">
        <f>VLOOKUP($N$1&amp;$S$1&amp;A185,STEP②【抽出】!$B$3:$O$602,14,FALSE)</f>
        <v>#N/A</v>
      </c>
      <c r="V185" s="28"/>
    </row>
    <row r="186" spans="1:22" ht="15.75" customHeight="1" x14ac:dyDescent="0.15">
      <c r="A186" s="13">
        <v>183</v>
      </c>
      <c r="B186" s="55" t="e">
        <f>VLOOKUP($N$1&amp;$S$1&amp;A186,STEP②【抽出】!$B$3:$O$602,6,FALSE)</f>
        <v>#N/A</v>
      </c>
      <c r="C186" s="55"/>
      <c r="D186" s="55"/>
      <c r="E186" s="56" t="e">
        <f>VLOOKUP($N$1&amp;$S$1&amp;A186,STEP②【抽出】!$B$3:$O$602,7,FALSE)</f>
        <v>#N/A</v>
      </c>
      <c r="F186" s="56"/>
      <c r="G186" s="53" t="e">
        <f>VLOOKUP($N$1&amp;$S$1&amp;A186,STEP②【抽出】!$B$3:$O$602,8,FALSE)</f>
        <v>#N/A</v>
      </c>
      <c r="H186" s="54"/>
      <c r="I186" s="56" t="e">
        <f>VLOOKUP($N$1&amp;$S$1&amp;A186,STEP②【抽出】!$B$3:$O$602,9,FALSE)</f>
        <v>#N/A</v>
      </c>
      <c r="J186" s="56"/>
      <c r="K186" s="56"/>
      <c r="L186" s="56"/>
      <c r="M186" s="57" t="e">
        <f>VLOOKUP($N$1&amp;$S$1&amp;A186,STEP②【抽出】!$B$3:$O$602,10,FALSE)</f>
        <v>#N/A</v>
      </c>
      <c r="N186" s="57"/>
      <c r="O186" s="57"/>
      <c r="P186" s="14" t="e">
        <f>VLOOKUP($N$1&amp;$S$1&amp;A186,STEP②【抽出】!$B$3:$O$602,11,FALSE)</f>
        <v>#N/A</v>
      </c>
      <c r="Q186" s="55" t="e">
        <f>VLOOKUP($N$1&amp;$S$1&amp;A186,STEP②【抽出】!$B$3:$O$602,12,FALSE)</f>
        <v>#N/A</v>
      </c>
      <c r="R186" s="55"/>
      <c r="S186" s="55"/>
      <c r="T186" s="10" t="e">
        <f>VLOOKUP($N$1&amp;$S$1&amp;A186,STEP②【抽出】!$B$3:$O$602,13,FALSE)</f>
        <v>#N/A</v>
      </c>
      <c r="U186" s="8" t="e">
        <f>VLOOKUP($N$1&amp;$S$1&amp;A186,STEP②【抽出】!$B$3:$O$602,14,FALSE)</f>
        <v>#N/A</v>
      </c>
      <c r="V186" s="28"/>
    </row>
    <row r="187" spans="1:22" ht="15.75" customHeight="1" x14ac:dyDescent="0.15">
      <c r="A187" s="13">
        <v>184</v>
      </c>
      <c r="B187" s="55" t="e">
        <f>VLOOKUP($N$1&amp;$S$1&amp;A187,STEP②【抽出】!$B$3:$O$602,6,FALSE)</f>
        <v>#N/A</v>
      </c>
      <c r="C187" s="55"/>
      <c r="D187" s="55"/>
      <c r="E187" s="56" t="e">
        <f>VLOOKUP($N$1&amp;$S$1&amp;A187,STEP②【抽出】!$B$3:$O$602,7,FALSE)</f>
        <v>#N/A</v>
      </c>
      <c r="F187" s="56"/>
      <c r="G187" s="53" t="e">
        <f>VLOOKUP($N$1&amp;$S$1&amp;A187,STEP②【抽出】!$B$3:$O$602,8,FALSE)</f>
        <v>#N/A</v>
      </c>
      <c r="H187" s="54"/>
      <c r="I187" s="56" t="e">
        <f>VLOOKUP($N$1&amp;$S$1&amp;A187,STEP②【抽出】!$B$3:$O$602,9,FALSE)</f>
        <v>#N/A</v>
      </c>
      <c r="J187" s="56"/>
      <c r="K187" s="56"/>
      <c r="L187" s="56"/>
      <c r="M187" s="57" t="e">
        <f>VLOOKUP($N$1&amp;$S$1&amp;A187,STEP②【抽出】!$B$3:$O$602,10,FALSE)</f>
        <v>#N/A</v>
      </c>
      <c r="N187" s="57"/>
      <c r="O187" s="57"/>
      <c r="P187" s="14" t="e">
        <f>VLOOKUP($N$1&amp;$S$1&amp;A187,STEP②【抽出】!$B$3:$O$602,11,FALSE)</f>
        <v>#N/A</v>
      </c>
      <c r="Q187" s="55" t="e">
        <f>VLOOKUP($N$1&amp;$S$1&amp;A187,STEP②【抽出】!$B$3:$O$602,12,FALSE)</f>
        <v>#N/A</v>
      </c>
      <c r="R187" s="55"/>
      <c r="S187" s="55"/>
      <c r="T187" s="10" t="e">
        <f>VLOOKUP($N$1&amp;$S$1&amp;A187,STEP②【抽出】!$B$3:$O$602,13,FALSE)</f>
        <v>#N/A</v>
      </c>
      <c r="U187" s="8" t="e">
        <f>VLOOKUP($N$1&amp;$S$1&amp;A187,STEP②【抽出】!$B$3:$O$602,14,FALSE)</f>
        <v>#N/A</v>
      </c>
      <c r="V187" s="28"/>
    </row>
    <row r="188" spans="1:22" ht="15.75" customHeight="1" x14ac:dyDescent="0.15">
      <c r="A188" s="13">
        <v>185</v>
      </c>
      <c r="B188" s="55" t="e">
        <f>VLOOKUP($N$1&amp;$S$1&amp;A188,STEP②【抽出】!$B$3:$O$602,6,FALSE)</f>
        <v>#N/A</v>
      </c>
      <c r="C188" s="55"/>
      <c r="D188" s="55"/>
      <c r="E188" s="56" t="e">
        <f>VLOOKUP($N$1&amp;$S$1&amp;A188,STEP②【抽出】!$B$3:$O$602,7,FALSE)</f>
        <v>#N/A</v>
      </c>
      <c r="F188" s="56"/>
      <c r="G188" s="53" t="e">
        <f>VLOOKUP($N$1&amp;$S$1&amp;A188,STEP②【抽出】!$B$3:$O$602,8,FALSE)</f>
        <v>#N/A</v>
      </c>
      <c r="H188" s="54"/>
      <c r="I188" s="56" t="e">
        <f>VLOOKUP($N$1&amp;$S$1&amp;A188,STEP②【抽出】!$B$3:$O$602,9,FALSE)</f>
        <v>#N/A</v>
      </c>
      <c r="J188" s="56"/>
      <c r="K188" s="56"/>
      <c r="L188" s="56"/>
      <c r="M188" s="57" t="e">
        <f>VLOOKUP($N$1&amp;$S$1&amp;A188,STEP②【抽出】!$B$3:$O$602,10,FALSE)</f>
        <v>#N/A</v>
      </c>
      <c r="N188" s="57"/>
      <c r="O188" s="57"/>
      <c r="P188" s="14" t="e">
        <f>VLOOKUP($N$1&amp;$S$1&amp;A188,STEP②【抽出】!$B$3:$O$602,11,FALSE)</f>
        <v>#N/A</v>
      </c>
      <c r="Q188" s="55" t="e">
        <f>VLOOKUP($N$1&amp;$S$1&amp;A188,STEP②【抽出】!$B$3:$O$602,12,FALSE)</f>
        <v>#N/A</v>
      </c>
      <c r="R188" s="55"/>
      <c r="S188" s="55"/>
      <c r="T188" s="10" t="e">
        <f>VLOOKUP($N$1&amp;$S$1&amp;A188,STEP②【抽出】!$B$3:$O$602,13,FALSE)</f>
        <v>#N/A</v>
      </c>
      <c r="U188" s="8" t="e">
        <f>VLOOKUP($N$1&amp;$S$1&amp;A188,STEP②【抽出】!$B$3:$O$602,14,FALSE)</f>
        <v>#N/A</v>
      </c>
      <c r="V188" s="28"/>
    </row>
    <row r="189" spans="1:22" ht="15.75" customHeight="1" x14ac:dyDescent="0.15">
      <c r="A189" s="13">
        <v>186</v>
      </c>
      <c r="B189" s="55" t="e">
        <f>VLOOKUP($N$1&amp;$S$1&amp;A189,STEP②【抽出】!$B$3:$O$602,6,FALSE)</f>
        <v>#N/A</v>
      </c>
      <c r="C189" s="55"/>
      <c r="D189" s="55"/>
      <c r="E189" s="56" t="e">
        <f>VLOOKUP($N$1&amp;$S$1&amp;A189,STEP②【抽出】!$B$3:$O$602,7,FALSE)</f>
        <v>#N/A</v>
      </c>
      <c r="F189" s="56"/>
      <c r="G189" s="53" t="e">
        <f>VLOOKUP($N$1&amp;$S$1&amp;A189,STEP②【抽出】!$B$3:$O$602,8,FALSE)</f>
        <v>#N/A</v>
      </c>
      <c r="H189" s="54"/>
      <c r="I189" s="56" t="e">
        <f>VLOOKUP($N$1&amp;$S$1&amp;A189,STEP②【抽出】!$B$3:$O$602,9,FALSE)</f>
        <v>#N/A</v>
      </c>
      <c r="J189" s="56"/>
      <c r="K189" s="56"/>
      <c r="L189" s="56"/>
      <c r="M189" s="57" t="e">
        <f>VLOOKUP($N$1&amp;$S$1&amp;A189,STEP②【抽出】!$B$3:$O$602,10,FALSE)</f>
        <v>#N/A</v>
      </c>
      <c r="N189" s="57"/>
      <c r="O189" s="57"/>
      <c r="P189" s="14" t="e">
        <f>VLOOKUP($N$1&amp;$S$1&amp;A189,STEP②【抽出】!$B$3:$O$602,11,FALSE)</f>
        <v>#N/A</v>
      </c>
      <c r="Q189" s="55" t="e">
        <f>VLOOKUP($N$1&amp;$S$1&amp;A189,STEP②【抽出】!$B$3:$O$602,12,FALSE)</f>
        <v>#N/A</v>
      </c>
      <c r="R189" s="55"/>
      <c r="S189" s="55"/>
      <c r="T189" s="10" t="e">
        <f>VLOOKUP($N$1&amp;$S$1&amp;A189,STEP②【抽出】!$B$3:$O$602,13,FALSE)</f>
        <v>#N/A</v>
      </c>
      <c r="U189" s="8" t="e">
        <f>VLOOKUP($N$1&amp;$S$1&amp;A189,STEP②【抽出】!$B$3:$O$602,14,FALSE)</f>
        <v>#N/A</v>
      </c>
      <c r="V189" s="28"/>
    </row>
    <row r="190" spans="1:22" ht="15.75" customHeight="1" x14ac:dyDescent="0.15">
      <c r="A190" s="13">
        <v>187</v>
      </c>
      <c r="B190" s="55" t="e">
        <f>VLOOKUP($N$1&amp;$S$1&amp;A190,STEP②【抽出】!$B$3:$O$602,6,FALSE)</f>
        <v>#N/A</v>
      </c>
      <c r="C190" s="55"/>
      <c r="D190" s="55"/>
      <c r="E190" s="56" t="e">
        <f>VLOOKUP($N$1&amp;$S$1&amp;A190,STEP②【抽出】!$B$3:$O$602,7,FALSE)</f>
        <v>#N/A</v>
      </c>
      <c r="F190" s="56"/>
      <c r="G190" s="53" t="e">
        <f>VLOOKUP($N$1&amp;$S$1&amp;A190,STEP②【抽出】!$B$3:$O$602,8,FALSE)</f>
        <v>#N/A</v>
      </c>
      <c r="H190" s="54"/>
      <c r="I190" s="56" t="e">
        <f>VLOOKUP($N$1&amp;$S$1&amp;A190,STEP②【抽出】!$B$3:$O$602,9,FALSE)</f>
        <v>#N/A</v>
      </c>
      <c r="J190" s="56"/>
      <c r="K190" s="56"/>
      <c r="L190" s="56"/>
      <c r="M190" s="57" t="e">
        <f>VLOOKUP($N$1&amp;$S$1&amp;A190,STEP②【抽出】!$B$3:$O$602,10,FALSE)</f>
        <v>#N/A</v>
      </c>
      <c r="N190" s="57"/>
      <c r="O190" s="57"/>
      <c r="P190" s="14" t="e">
        <f>VLOOKUP($N$1&amp;$S$1&amp;A190,STEP②【抽出】!$B$3:$O$602,11,FALSE)</f>
        <v>#N/A</v>
      </c>
      <c r="Q190" s="55" t="e">
        <f>VLOOKUP($N$1&amp;$S$1&amp;A190,STEP②【抽出】!$B$3:$O$602,12,FALSE)</f>
        <v>#N/A</v>
      </c>
      <c r="R190" s="55"/>
      <c r="S190" s="55"/>
      <c r="T190" s="10" t="e">
        <f>VLOOKUP($N$1&amp;$S$1&amp;A190,STEP②【抽出】!$B$3:$O$602,13,FALSE)</f>
        <v>#N/A</v>
      </c>
      <c r="U190" s="8" t="e">
        <f>VLOOKUP($N$1&amp;$S$1&amp;A190,STEP②【抽出】!$B$3:$O$602,14,FALSE)</f>
        <v>#N/A</v>
      </c>
      <c r="V190" s="28"/>
    </row>
    <row r="191" spans="1:22" ht="15.75" customHeight="1" x14ac:dyDescent="0.15">
      <c r="A191" s="13">
        <v>188</v>
      </c>
      <c r="B191" s="55" t="e">
        <f>VLOOKUP($N$1&amp;$S$1&amp;A191,STEP②【抽出】!$B$3:$O$602,6,FALSE)</f>
        <v>#N/A</v>
      </c>
      <c r="C191" s="55"/>
      <c r="D191" s="55"/>
      <c r="E191" s="56" t="e">
        <f>VLOOKUP($N$1&amp;$S$1&amp;A191,STEP②【抽出】!$B$3:$O$602,7,FALSE)</f>
        <v>#N/A</v>
      </c>
      <c r="F191" s="56"/>
      <c r="G191" s="53" t="e">
        <f>VLOOKUP($N$1&amp;$S$1&amp;A191,STEP②【抽出】!$B$3:$O$602,8,FALSE)</f>
        <v>#N/A</v>
      </c>
      <c r="H191" s="54"/>
      <c r="I191" s="56" t="e">
        <f>VLOOKUP($N$1&amp;$S$1&amp;A191,STEP②【抽出】!$B$3:$O$602,9,FALSE)</f>
        <v>#N/A</v>
      </c>
      <c r="J191" s="56"/>
      <c r="K191" s="56"/>
      <c r="L191" s="56"/>
      <c r="M191" s="57" t="e">
        <f>VLOOKUP($N$1&amp;$S$1&amp;A191,STEP②【抽出】!$B$3:$O$602,10,FALSE)</f>
        <v>#N/A</v>
      </c>
      <c r="N191" s="57"/>
      <c r="O191" s="57"/>
      <c r="P191" s="14" t="e">
        <f>VLOOKUP($N$1&amp;$S$1&amp;A191,STEP②【抽出】!$B$3:$O$602,11,FALSE)</f>
        <v>#N/A</v>
      </c>
      <c r="Q191" s="55" t="e">
        <f>VLOOKUP($N$1&amp;$S$1&amp;A191,STEP②【抽出】!$B$3:$O$602,12,FALSE)</f>
        <v>#N/A</v>
      </c>
      <c r="R191" s="55"/>
      <c r="S191" s="55"/>
      <c r="T191" s="10" t="e">
        <f>VLOOKUP($N$1&amp;$S$1&amp;A191,STEP②【抽出】!$B$3:$O$602,13,FALSE)</f>
        <v>#N/A</v>
      </c>
      <c r="U191" s="8" t="e">
        <f>VLOOKUP($N$1&amp;$S$1&amp;A191,STEP②【抽出】!$B$3:$O$602,14,FALSE)</f>
        <v>#N/A</v>
      </c>
      <c r="V191" s="28"/>
    </row>
    <row r="192" spans="1:22" ht="15.75" customHeight="1" x14ac:dyDescent="0.15">
      <c r="A192" s="13">
        <v>189</v>
      </c>
      <c r="B192" s="55" t="e">
        <f>VLOOKUP($N$1&amp;$S$1&amp;A192,STEP②【抽出】!$B$3:$O$602,6,FALSE)</f>
        <v>#N/A</v>
      </c>
      <c r="C192" s="55"/>
      <c r="D192" s="55"/>
      <c r="E192" s="56" t="e">
        <f>VLOOKUP($N$1&amp;$S$1&amp;A192,STEP②【抽出】!$B$3:$O$602,7,FALSE)</f>
        <v>#N/A</v>
      </c>
      <c r="F192" s="56"/>
      <c r="G192" s="53" t="e">
        <f>VLOOKUP($N$1&amp;$S$1&amp;A192,STEP②【抽出】!$B$3:$O$602,8,FALSE)</f>
        <v>#N/A</v>
      </c>
      <c r="H192" s="54"/>
      <c r="I192" s="56" t="e">
        <f>VLOOKUP($N$1&amp;$S$1&amp;A192,STEP②【抽出】!$B$3:$O$602,9,FALSE)</f>
        <v>#N/A</v>
      </c>
      <c r="J192" s="56"/>
      <c r="K192" s="56"/>
      <c r="L192" s="56"/>
      <c r="M192" s="57" t="e">
        <f>VLOOKUP($N$1&amp;$S$1&amp;A192,STEP②【抽出】!$B$3:$O$602,10,FALSE)</f>
        <v>#N/A</v>
      </c>
      <c r="N192" s="57"/>
      <c r="O192" s="57"/>
      <c r="P192" s="14" t="e">
        <f>VLOOKUP($N$1&amp;$S$1&amp;A192,STEP②【抽出】!$B$3:$O$602,11,FALSE)</f>
        <v>#N/A</v>
      </c>
      <c r="Q192" s="55" t="e">
        <f>VLOOKUP($N$1&amp;$S$1&amp;A192,STEP②【抽出】!$B$3:$O$602,12,FALSE)</f>
        <v>#N/A</v>
      </c>
      <c r="R192" s="55"/>
      <c r="S192" s="55"/>
      <c r="T192" s="10" t="e">
        <f>VLOOKUP($N$1&amp;$S$1&amp;A192,STEP②【抽出】!$B$3:$O$602,13,FALSE)</f>
        <v>#N/A</v>
      </c>
      <c r="U192" s="8" t="e">
        <f>VLOOKUP($N$1&amp;$S$1&amp;A192,STEP②【抽出】!$B$3:$O$602,14,FALSE)</f>
        <v>#N/A</v>
      </c>
      <c r="V192" s="28"/>
    </row>
    <row r="193" spans="1:22" ht="15.75" customHeight="1" x14ac:dyDescent="0.15">
      <c r="A193" s="13">
        <v>190</v>
      </c>
      <c r="B193" s="55" t="e">
        <f>VLOOKUP($N$1&amp;$S$1&amp;A193,STEP②【抽出】!$B$3:$O$602,6,FALSE)</f>
        <v>#N/A</v>
      </c>
      <c r="C193" s="55"/>
      <c r="D193" s="55"/>
      <c r="E193" s="56" t="e">
        <f>VLOOKUP($N$1&amp;$S$1&amp;A193,STEP②【抽出】!$B$3:$O$602,7,FALSE)</f>
        <v>#N/A</v>
      </c>
      <c r="F193" s="56"/>
      <c r="G193" s="53" t="e">
        <f>VLOOKUP($N$1&amp;$S$1&amp;A193,STEP②【抽出】!$B$3:$O$602,8,FALSE)</f>
        <v>#N/A</v>
      </c>
      <c r="H193" s="54"/>
      <c r="I193" s="56" t="e">
        <f>VLOOKUP($N$1&amp;$S$1&amp;A193,STEP②【抽出】!$B$3:$O$602,9,FALSE)</f>
        <v>#N/A</v>
      </c>
      <c r="J193" s="56"/>
      <c r="K193" s="56"/>
      <c r="L193" s="56"/>
      <c r="M193" s="57" t="e">
        <f>VLOOKUP($N$1&amp;$S$1&amp;A193,STEP②【抽出】!$B$3:$O$602,10,FALSE)</f>
        <v>#N/A</v>
      </c>
      <c r="N193" s="57"/>
      <c r="O193" s="57"/>
      <c r="P193" s="14" t="e">
        <f>VLOOKUP($N$1&amp;$S$1&amp;A193,STEP②【抽出】!$B$3:$O$602,11,FALSE)</f>
        <v>#N/A</v>
      </c>
      <c r="Q193" s="55" t="e">
        <f>VLOOKUP($N$1&amp;$S$1&amp;A193,STEP②【抽出】!$B$3:$O$602,12,FALSE)</f>
        <v>#N/A</v>
      </c>
      <c r="R193" s="55"/>
      <c r="S193" s="55"/>
      <c r="T193" s="10" t="e">
        <f>VLOOKUP($N$1&amp;$S$1&amp;A193,STEP②【抽出】!$B$3:$O$602,13,FALSE)</f>
        <v>#N/A</v>
      </c>
      <c r="U193" s="8" t="e">
        <f>VLOOKUP($N$1&amp;$S$1&amp;A193,STEP②【抽出】!$B$3:$O$602,14,FALSE)</f>
        <v>#N/A</v>
      </c>
      <c r="V193" s="28"/>
    </row>
    <row r="194" spans="1:22" ht="15.75" customHeight="1" x14ac:dyDescent="0.15">
      <c r="A194" s="13">
        <v>191</v>
      </c>
      <c r="B194" s="55" t="e">
        <f>VLOOKUP($N$1&amp;$S$1&amp;A194,STEP②【抽出】!$B$3:$O$602,6,FALSE)</f>
        <v>#N/A</v>
      </c>
      <c r="C194" s="55"/>
      <c r="D194" s="55"/>
      <c r="E194" s="56" t="e">
        <f>VLOOKUP($N$1&amp;$S$1&amp;A194,STEP②【抽出】!$B$3:$O$602,7,FALSE)</f>
        <v>#N/A</v>
      </c>
      <c r="F194" s="56"/>
      <c r="G194" s="53" t="e">
        <f>VLOOKUP($N$1&amp;$S$1&amp;A194,STEP②【抽出】!$B$3:$O$602,8,FALSE)</f>
        <v>#N/A</v>
      </c>
      <c r="H194" s="54"/>
      <c r="I194" s="56" t="e">
        <f>VLOOKUP($N$1&amp;$S$1&amp;A194,STEP②【抽出】!$B$3:$O$602,9,FALSE)</f>
        <v>#N/A</v>
      </c>
      <c r="J194" s="56"/>
      <c r="K194" s="56"/>
      <c r="L194" s="56"/>
      <c r="M194" s="57" t="e">
        <f>VLOOKUP($N$1&amp;$S$1&amp;A194,STEP②【抽出】!$B$3:$O$602,10,FALSE)</f>
        <v>#N/A</v>
      </c>
      <c r="N194" s="57"/>
      <c r="O194" s="57"/>
      <c r="P194" s="14" t="e">
        <f>VLOOKUP($N$1&amp;$S$1&amp;A194,STEP②【抽出】!$B$3:$O$602,11,FALSE)</f>
        <v>#N/A</v>
      </c>
      <c r="Q194" s="55" t="e">
        <f>VLOOKUP($N$1&amp;$S$1&amp;A194,STEP②【抽出】!$B$3:$O$602,12,FALSE)</f>
        <v>#N/A</v>
      </c>
      <c r="R194" s="55"/>
      <c r="S194" s="55"/>
      <c r="T194" s="10" t="e">
        <f>VLOOKUP($N$1&amp;$S$1&amp;A194,STEP②【抽出】!$B$3:$O$602,13,FALSE)</f>
        <v>#N/A</v>
      </c>
      <c r="U194" s="8" t="e">
        <f>VLOOKUP($N$1&amp;$S$1&amp;A194,STEP②【抽出】!$B$3:$O$602,14,FALSE)</f>
        <v>#N/A</v>
      </c>
      <c r="V194" s="28"/>
    </row>
    <row r="195" spans="1:22" ht="15.75" customHeight="1" x14ac:dyDescent="0.15">
      <c r="A195" s="13">
        <v>192</v>
      </c>
      <c r="B195" s="55" t="e">
        <f>VLOOKUP($N$1&amp;$S$1&amp;A195,STEP②【抽出】!$B$3:$O$602,6,FALSE)</f>
        <v>#N/A</v>
      </c>
      <c r="C195" s="55"/>
      <c r="D195" s="55"/>
      <c r="E195" s="56" t="e">
        <f>VLOOKUP($N$1&amp;$S$1&amp;A195,STEP②【抽出】!$B$3:$O$602,7,FALSE)</f>
        <v>#N/A</v>
      </c>
      <c r="F195" s="56"/>
      <c r="G195" s="53" t="e">
        <f>VLOOKUP($N$1&amp;$S$1&amp;A195,STEP②【抽出】!$B$3:$O$602,8,FALSE)</f>
        <v>#N/A</v>
      </c>
      <c r="H195" s="54"/>
      <c r="I195" s="56" t="e">
        <f>VLOOKUP($N$1&amp;$S$1&amp;A195,STEP②【抽出】!$B$3:$O$602,9,FALSE)</f>
        <v>#N/A</v>
      </c>
      <c r="J195" s="56"/>
      <c r="K195" s="56"/>
      <c r="L195" s="56"/>
      <c r="M195" s="57" t="e">
        <f>VLOOKUP($N$1&amp;$S$1&amp;A195,STEP②【抽出】!$B$3:$O$602,10,FALSE)</f>
        <v>#N/A</v>
      </c>
      <c r="N195" s="57"/>
      <c r="O195" s="57"/>
      <c r="P195" s="14" t="e">
        <f>VLOOKUP($N$1&amp;$S$1&amp;A195,STEP②【抽出】!$B$3:$O$602,11,FALSE)</f>
        <v>#N/A</v>
      </c>
      <c r="Q195" s="55" t="e">
        <f>VLOOKUP($N$1&amp;$S$1&amp;A195,STEP②【抽出】!$B$3:$O$602,12,FALSE)</f>
        <v>#N/A</v>
      </c>
      <c r="R195" s="55"/>
      <c r="S195" s="55"/>
      <c r="T195" s="10" t="e">
        <f>VLOOKUP($N$1&amp;$S$1&amp;A195,STEP②【抽出】!$B$3:$O$602,13,FALSE)</f>
        <v>#N/A</v>
      </c>
      <c r="U195" s="8" t="e">
        <f>VLOOKUP($N$1&amp;$S$1&amp;A195,STEP②【抽出】!$B$3:$O$602,14,FALSE)</f>
        <v>#N/A</v>
      </c>
      <c r="V195" s="28"/>
    </row>
    <row r="196" spans="1:22" ht="15.75" customHeight="1" x14ac:dyDescent="0.15">
      <c r="A196" s="13">
        <v>193</v>
      </c>
      <c r="B196" s="55" t="e">
        <f>VLOOKUP($N$1&amp;$S$1&amp;A196,STEP②【抽出】!$B$3:$O$602,6,FALSE)</f>
        <v>#N/A</v>
      </c>
      <c r="C196" s="55"/>
      <c r="D196" s="55"/>
      <c r="E196" s="56" t="e">
        <f>VLOOKUP($N$1&amp;$S$1&amp;A196,STEP②【抽出】!$B$3:$O$602,7,FALSE)</f>
        <v>#N/A</v>
      </c>
      <c r="F196" s="56"/>
      <c r="G196" s="53" t="e">
        <f>VLOOKUP($N$1&amp;$S$1&amp;A196,STEP②【抽出】!$B$3:$O$602,8,FALSE)</f>
        <v>#N/A</v>
      </c>
      <c r="H196" s="54"/>
      <c r="I196" s="56" t="e">
        <f>VLOOKUP($N$1&amp;$S$1&amp;A196,STEP②【抽出】!$B$3:$O$602,9,FALSE)</f>
        <v>#N/A</v>
      </c>
      <c r="J196" s="56"/>
      <c r="K196" s="56"/>
      <c r="L196" s="56"/>
      <c r="M196" s="57" t="e">
        <f>VLOOKUP($N$1&amp;$S$1&amp;A196,STEP②【抽出】!$B$3:$O$602,10,FALSE)</f>
        <v>#N/A</v>
      </c>
      <c r="N196" s="57"/>
      <c r="O196" s="57"/>
      <c r="P196" s="14" t="e">
        <f>VLOOKUP($N$1&amp;$S$1&amp;A196,STEP②【抽出】!$B$3:$O$602,11,FALSE)</f>
        <v>#N/A</v>
      </c>
      <c r="Q196" s="55" t="e">
        <f>VLOOKUP($N$1&amp;$S$1&amp;A196,STEP②【抽出】!$B$3:$O$602,12,FALSE)</f>
        <v>#N/A</v>
      </c>
      <c r="R196" s="55"/>
      <c r="S196" s="55"/>
      <c r="T196" s="10" t="e">
        <f>VLOOKUP($N$1&amp;$S$1&amp;A196,STEP②【抽出】!$B$3:$O$602,13,FALSE)</f>
        <v>#N/A</v>
      </c>
      <c r="U196" s="8" t="e">
        <f>VLOOKUP($N$1&amp;$S$1&amp;A196,STEP②【抽出】!$B$3:$O$602,14,FALSE)</f>
        <v>#N/A</v>
      </c>
      <c r="V196" s="28"/>
    </row>
    <row r="197" spans="1:22" ht="15.75" customHeight="1" x14ac:dyDescent="0.15">
      <c r="A197" s="13">
        <v>194</v>
      </c>
      <c r="B197" s="55" t="e">
        <f>VLOOKUP($N$1&amp;$S$1&amp;A197,STEP②【抽出】!$B$3:$O$602,6,FALSE)</f>
        <v>#N/A</v>
      </c>
      <c r="C197" s="55"/>
      <c r="D197" s="55"/>
      <c r="E197" s="56" t="e">
        <f>VLOOKUP($N$1&amp;$S$1&amp;A197,STEP②【抽出】!$B$3:$O$602,7,FALSE)</f>
        <v>#N/A</v>
      </c>
      <c r="F197" s="56"/>
      <c r="G197" s="53" t="e">
        <f>VLOOKUP($N$1&amp;$S$1&amp;A197,STEP②【抽出】!$B$3:$O$602,8,FALSE)</f>
        <v>#N/A</v>
      </c>
      <c r="H197" s="54"/>
      <c r="I197" s="56" t="e">
        <f>VLOOKUP($N$1&amp;$S$1&amp;A197,STEP②【抽出】!$B$3:$O$602,9,FALSE)</f>
        <v>#N/A</v>
      </c>
      <c r="J197" s="56"/>
      <c r="K197" s="56"/>
      <c r="L197" s="56"/>
      <c r="M197" s="57" t="e">
        <f>VLOOKUP($N$1&amp;$S$1&amp;A197,STEP②【抽出】!$B$3:$O$602,10,FALSE)</f>
        <v>#N/A</v>
      </c>
      <c r="N197" s="57"/>
      <c r="O197" s="57"/>
      <c r="P197" s="14" t="e">
        <f>VLOOKUP($N$1&amp;$S$1&amp;A197,STEP②【抽出】!$B$3:$O$602,11,FALSE)</f>
        <v>#N/A</v>
      </c>
      <c r="Q197" s="55" t="e">
        <f>VLOOKUP($N$1&amp;$S$1&amp;A197,STEP②【抽出】!$B$3:$O$602,12,FALSE)</f>
        <v>#N/A</v>
      </c>
      <c r="R197" s="55"/>
      <c r="S197" s="55"/>
      <c r="T197" s="10" t="e">
        <f>VLOOKUP($N$1&amp;$S$1&amp;A197,STEP②【抽出】!$B$3:$O$602,13,FALSE)</f>
        <v>#N/A</v>
      </c>
      <c r="U197" s="8" t="e">
        <f>VLOOKUP($N$1&amp;$S$1&amp;A197,STEP②【抽出】!$B$3:$O$602,14,FALSE)</f>
        <v>#N/A</v>
      </c>
      <c r="V197" s="28"/>
    </row>
    <row r="198" spans="1:22" ht="15.75" customHeight="1" x14ac:dyDescent="0.15">
      <c r="A198" s="13">
        <v>195</v>
      </c>
      <c r="B198" s="55" t="e">
        <f>VLOOKUP($N$1&amp;$S$1&amp;A198,STEP②【抽出】!$B$3:$O$602,6,FALSE)</f>
        <v>#N/A</v>
      </c>
      <c r="C198" s="55"/>
      <c r="D198" s="55"/>
      <c r="E198" s="56" t="e">
        <f>VLOOKUP($N$1&amp;$S$1&amp;A198,STEP②【抽出】!$B$3:$O$602,7,FALSE)</f>
        <v>#N/A</v>
      </c>
      <c r="F198" s="56"/>
      <c r="G198" s="53" t="e">
        <f>VLOOKUP($N$1&amp;$S$1&amp;A198,STEP②【抽出】!$B$3:$O$602,8,FALSE)</f>
        <v>#N/A</v>
      </c>
      <c r="H198" s="54"/>
      <c r="I198" s="56" t="e">
        <f>VLOOKUP($N$1&amp;$S$1&amp;A198,STEP②【抽出】!$B$3:$O$602,9,FALSE)</f>
        <v>#N/A</v>
      </c>
      <c r="J198" s="56"/>
      <c r="K198" s="56"/>
      <c r="L198" s="56"/>
      <c r="M198" s="57" t="e">
        <f>VLOOKUP($N$1&amp;$S$1&amp;A198,STEP②【抽出】!$B$3:$O$602,10,FALSE)</f>
        <v>#N/A</v>
      </c>
      <c r="N198" s="57"/>
      <c r="O198" s="57"/>
      <c r="P198" s="14" t="e">
        <f>VLOOKUP($N$1&amp;$S$1&amp;A198,STEP②【抽出】!$B$3:$O$602,11,FALSE)</f>
        <v>#N/A</v>
      </c>
      <c r="Q198" s="55" t="e">
        <f>VLOOKUP($N$1&amp;$S$1&amp;A198,STEP②【抽出】!$B$3:$O$602,12,FALSE)</f>
        <v>#N/A</v>
      </c>
      <c r="R198" s="55"/>
      <c r="S198" s="55"/>
      <c r="T198" s="10" t="e">
        <f>VLOOKUP($N$1&amp;$S$1&amp;A198,STEP②【抽出】!$B$3:$O$602,13,FALSE)</f>
        <v>#N/A</v>
      </c>
      <c r="U198" s="8" t="e">
        <f>VLOOKUP($N$1&amp;$S$1&amp;A198,STEP②【抽出】!$B$3:$O$602,14,FALSE)</f>
        <v>#N/A</v>
      </c>
      <c r="V198" s="28"/>
    </row>
    <row r="199" spans="1:22" ht="15.75" customHeight="1" x14ac:dyDescent="0.15">
      <c r="A199" s="13">
        <v>196</v>
      </c>
      <c r="B199" s="55" t="e">
        <f>VLOOKUP($N$1&amp;$S$1&amp;A199,STEP②【抽出】!$B$3:$O$602,6,FALSE)</f>
        <v>#N/A</v>
      </c>
      <c r="C199" s="55"/>
      <c r="D199" s="55"/>
      <c r="E199" s="56" t="e">
        <f>VLOOKUP($N$1&amp;$S$1&amp;A199,STEP②【抽出】!$B$3:$O$602,7,FALSE)</f>
        <v>#N/A</v>
      </c>
      <c r="F199" s="56"/>
      <c r="G199" s="53" t="e">
        <f>VLOOKUP($N$1&amp;$S$1&amp;A199,STEP②【抽出】!$B$3:$O$602,8,FALSE)</f>
        <v>#N/A</v>
      </c>
      <c r="H199" s="54"/>
      <c r="I199" s="56" t="e">
        <f>VLOOKUP($N$1&amp;$S$1&amp;A199,STEP②【抽出】!$B$3:$O$602,9,FALSE)</f>
        <v>#N/A</v>
      </c>
      <c r="J199" s="56"/>
      <c r="K199" s="56"/>
      <c r="L199" s="56"/>
      <c r="M199" s="57" t="e">
        <f>VLOOKUP($N$1&amp;$S$1&amp;A199,STEP②【抽出】!$B$3:$O$602,10,FALSE)</f>
        <v>#N/A</v>
      </c>
      <c r="N199" s="57"/>
      <c r="O199" s="57"/>
      <c r="P199" s="14" t="e">
        <f>VLOOKUP($N$1&amp;$S$1&amp;A199,STEP②【抽出】!$B$3:$O$602,11,FALSE)</f>
        <v>#N/A</v>
      </c>
      <c r="Q199" s="55" t="e">
        <f>VLOOKUP($N$1&amp;$S$1&amp;A199,STEP②【抽出】!$B$3:$O$602,12,FALSE)</f>
        <v>#N/A</v>
      </c>
      <c r="R199" s="55"/>
      <c r="S199" s="55"/>
      <c r="T199" s="10" t="e">
        <f>VLOOKUP($N$1&amp;$S$1&amp;A199,STEP②【抽出】!$B$3:$O$602,13,FALSE)</f>
        <v>#N/A</v>
      </c>
      <c r="U199" s="8" t="e">
        <f>VLOOKUP($N$1&amp;$S$1&amp;A199,STEP②【抽出】!$B$3:$O$602,14,FALSE)</f>
        <v>#N/A</v>
      </c>
      <c r="V199" s="28"/>
    </row>
    <row r="200" spans="1:22" ht="15.75" customHeight="1" x14ac:dyDescent="0.15">
      <c r="A200" s="13">
        <v>197</v>
      </c>
      <c r="B200" s="55" t="e">
        <f>VLOOKUP($N$1&amp;$S$1&amp;A200,STEP②【抽出】!$B$3:$O$602,6,FALSE)</f>
        <v>#N/A</v>
      </c>
      <c r="C200" s="55"/>
      <c r="D200" s="55"/>
      <c r="E200" s="56" t="e">
        <f>VLOOKUP($N$1&amp;$S$1&amp;A200,STEP②【抽出】!$B$3:$O$602,7,FALSE)</f>
        <v>#N/A</v>
      </c>
      <c r="F200" s="56"/>
      <c r="G200" s="53" t="e">
        <f>VLOOKUP($N$1&amp;$S$1&amp;A200,STEP②【抽出】!$B$3:$O$602,8,FALSE)</f>
        <v>#N/A</v>
      </c>
      <c r="H200" s="54"/>
      <c r="I200" s="56" t="e">
        <f>VLOOKUP($N$1&amp;$S$1&amp;A200,STEP②【抽出】!$B$3:$O$602,9,FALSE)</f>
        <v>#N/A</v>
      </c>
      <c r="J200" s="56"/>
      <c r="K200" s="56"/>
      <c r="L200" s="56"/>
      <c r="M200" s="57" t="e">
        <f>VLOOKUP($N$1&amp;$S$1&amp;A200,STEP②【抽出】!$B$3:$O$602,10,FALSE)</f>
        <v>#N/A</v>
      </c>
      <c r="N200" s="57"/>
      <c r="O200" s="57"/>
      <c r="P200" s="14" t="e">
        <f>VLOOKUP($N$1&amp;$S$1&amp;A200,STEP②【抽出】!$B$3:$O$602,11,FALSE)</f>
        <v>#N/A</v>
      </c>
      <c r="Q200" s="55" t="e">
        <f>VLOOKUP($N$1&amp;$S$1&amp;A200,STEP②【抽出】!$B$3:$O$602,12,FALSE)</f>
        <v>#N/A</v>
      </c>
      <c r="R200" s="55"/>
      <c r="S200" s="55"/>
      <c r="T200" s="10" t="e">
        <f>VLOOKUP($N$1&amp;$S$1&amp;A200,STEP②【抽出】!$B$3:$O$602,13,FALSE)</f>
        <v>#N/A</v>
      </c>
      <c r="U200" s="8" t="e">
        <f>VLOOKUP($N$1&amp;$S$1&amp;A200,STEP②【抽出】!$B$3:$O$602,14,FALSE)</f>
        <v>#N/A</v>
      </c>
      <c r="V200" s="28"/>
    </row>
    <row r="201" spans="1:22" ht="15.75" customHeight="1" x14ac:dyDescent="0.15">
      <c r="A201" s="13">
        <v>198</v>
      </c>
      <c r="B201" s="55" t="e">
        <f>VLOOKUP($N$1&amp;$S$1&amp;A201,STEP②【抽出】!$B$3:$O$602,6,FALSE)</f>
        <v>#N/A</v>
      </c>
      <c r="C201" s="55"/>
      <c r="D201" s="55"/>
      <c r="E201" s="56" t="e">
        <f>VLOOKUP($N$1&amp;$S$1&amp;A201,STEP②【抽出】!$B$3:$O$602,7,FALSE)</f>
        <v>#N/A</v>
      </c>
      <c r="F201" s="56"/>
      <c r="G201" s="53" t="e">
        <f>VLOOKUP($N$1&amp;$S$1&amp;A201,STEP②【抽出】!$B$3:$O$602,8,FALSE)</f>
        <v>#N/A</v>
      </c>
      <c r="H201" s="54"/>
      <c r="I201" s="56" t="e">
        <f>VLOOKUP($N$1&amp;$S$1&amp;A201,STEP②【抽出】!$B$3:$O$602,9,FALSE)</f>
        <v>#N/A</v>
      </c>
      <c r="J201" s="56"/>
      <c r="K201" s="56"/>
      <c r="L201" s="56"/>
      <c r="M201" s="57" t="e">
        <f>VLOOKUP($N$1&amp;$S$1&amp;A201,STEP②【抽出】!$B$3:$O$602,10,FALSE)</f>
        <v>#N/A</v>
      </c>
      <c r="N201" s="57"/>
      <c r="O201" s="57"/>
      <c r="P201" s="14" t="e">
        <f>VLOOKUP($N$1&amp;$S$1&amp;A201,STEP②【抽出】!$B$3:$O$602,11,FALSE)</f>
        <v>#N/A</v>
      </c>
      <c r="Q201" s="55" t="e">
        <f>VLOOKUP($N$1&amp;$S$1&amp;A201,STEP②【抽出】!$B$3:$O$602,12,FALSE)</f>
        <v>#N/A</v>
      </c>
      <c r="R201" s="55"/>
      <c r="S201" s="55"/>
      <c r="T201" s="10" t="e">
        <f>VLOOKUP($N$1&amp;$S$1&amp;A201,STEP②【抽出】!$B$3:$O$602,13,FALSE)</f>
        <v>#N/A</v>
      </c>
      <c r="U201" s="8" t="e">
        <f>VLOOKUP($N$1&amp;$S$1&amp;A201,STEP②【抽出】!$B$3:$O$602,14,FALSE)</f>
        <v>#N/A</v>
      </c>
      <c r="V201" s="28"/>
    </row>
    <row r="202" spans="1:22" ht="15.75" customHeight="1" x14ac:dyDescent="0.15">
      <c r="A202" s="13">
        <v>199</v>
      </c>
      <c r="B202" s="55" t="e">
        <f>VLOOKUP($N$1&amp;$S$1&amp;A202,STEP②【抽出】!$B$3:$O$602,6,FALSE)</f>
        <v>#N/A</v>
      </c>
      <c r="C202" s="55"/>
      <c r="D202" s="55"/>
      <c r="E202" s="56" t="e">
        <f>VLOOKUP($N$1&amp;$S$1&amp;A202,STEP②【抽出】!$B$3:$O$602,7,FALSE)</f>
        <v>#N/A</v>
      </c>
      <c r="F202" s="56"/>
      <c r="G202" s="53" t="e">
        <f>VLOOKUP($N$1&amp;$S$1&amp;A202,STEP②【抽出】!$B$3:$O$602,8,FALSE)</f>
        <v>#N/A</v>
      </c>
      <c r="H202" s="54"/>
      <c r="I202" s="56" t="e">
        <f>VLOOKUP($N$1&amp;$S$1&amp;A202,STEP②【抽出】!$B$3:$O$602,9,FALSE)</f>
        <v>#N/A</v>
      </c>
      <c r="J202" s="56"/>
      <c r="K202" s="56"/>
      <c r="L202" s="56"/>
      <c r="M202" s="57" t="e">
        <f>VLOOKUP($N$1&amp;$S$1&amp;A202,STEP②【抽出】!$B$3:$O$602,10,FALSE)</f>
        <v>#N/A</v>
      </c>
      <c r="N202" s="57"/>
      <c r="O202" s="57"/>
      <c r="P202" s="14" t="e">
        <f>VLOOKUP($N$1&amp;$S$1&amp;A202,STEP②【抽出】!$B$3:$O$602,11,FALSE)</f>
        <v>#N/A</v>
      </c>
      <c r="Q202" s="55" t="e">
        <f>VLOOKUP($N$1&amp;$S$1&amp;A202,STEP②【抽出】!$B$3:$O$602,12,FALSE)</f>
        <v>#N/A</v>
      </c>
      <c r="R202" s="55"/>
      <c r="S202" s="55"/>
      <c r="T202" s="10" t="e">
        <f>VLOOKUP($N$1&amp;$S$1&amp;A202,STEP②【抽出】!$B$3:$O$602,13,FALSE)</f>
        <v>#N/A</v>
      </c>
      <c r="U202" s="8" t="e">
        <f>VLOOKUP($N$1&amp;$S$1&amp;A202,STEP②【抽出】!$B$3:$O$602,14,FALSE)</f>
        <v>#N/A</v>
      </c>
      <c r="V202" s="28"/>
    </row>
    <row r="203" spans="1:22" ht="15.75" customHeight="1" x14ac:dyDescent="0.15">
      <c r="A203" s="13">
        <v>200</v>
      </c>
      <c r="B203" s="55" t="e">
        <f>VLOOKUP($N$1&amp;$S$1&amp;A203,STEP②【抽出】!$B$3:$O$602,6,FALSE)</f>
        <v>#N/A</v>
      </c>
      <c r="C203" s="55"/>
      <c r="D203" s="55"/>
      <c r="E203" s="56" t="e">
        <f>VLOOKUP($N$1&amp;$S$1&amp;A203,STEP②【抽出】!$B$3:$O$602,7,FALSE)</f>
        <v>#N/A</v>
      </c>
      <c r="F203" s="56"/>
      <c r="G203" s="53" t="e">
        <f>VLOOKUP($N$1&amp;$S$1&amp;A203,STEP②【抽出】!$B$3:$O$602,8,FALSE)</f>
        <v>#N/A</v>
      </c>
      <c r="H203" s="54"/>
      <c r="I203" s="56" t="e">
        <f>VLOOKUP($N$1&amp;$S$1&amp;A203,STEP②【抽出】!$B$3:$O$602,9,FALSE)</f>
        <v>#N/A</v>
      </c>
      <c r="J203" s="56"/>
      <c r="K203" s="56"/>
      <c r="L203" s="56"/>
      <c r="M203" s="57" t="e">
        <f>VLOOKUP($N$1&amp;$S$1&amp;A203,STEP②【抽出】!$B$3:$O$602,10,FALSE)</f>
        <v>#N/A</v>
      </c>
      <c r="N203" s="57"/>
      <c r="O203" s="57"/>
      <c r="P203" s="14" t="e">
        <f>VLOOKUP($N$1&amp;$S$1&amp;A203,STEP②【抽出】!$B$3:$O$602,11,FALSE)</f>
        <v>#N/A</v>
      </c>
      <c r="Q203" s="55" t="e">
        <f>VLOOKUP($N$1&amp;$S$1&amp;A203,STEP②【抽出】!$B$3:$O$602,12,FALSE)</f>
        <v>#N/A</v>
      </c>
      <c r="R203" s="55"/>
      <c r="S203" s="55"/>
      <c r="T203" s="10" t="e">
        <f>VLOOKUP($N$1&amp;$S$1&amp;A203,STEP②【抽出】!$B$3:$O$602,13,FALSE)</f>
        <v>#N/A</v>
      </c>
      <c r="U203" s="8" t="e">
        <f>VLOOKUP($N$1&amp;$S$1&amp;A203,STEP②【抽出】!$B$3:$O$602,14,FALSE)</f>
        <v>#N/A</v>
      </c>
      <c r="V203" s="28"/>
    </row>
    <row r="204" spans="1:22" ht="15.75" customHeight="1" x14ac:dyDescent="0.15"/>
  </sheetData>
  <sheetProtection selectLockedCells="1" autoFilter="0"/>
  <mergeCells count="1211">
    <mergeCell ref="E3:F3"/>
    <mergeCell ref="B3:D3"/>
    <mergeCell ref="A1:K1"/>
    <mergeCell ref="I14:L14"/>
    <mergeCell ref="I15:L15"/>
    <mergeCell ref="I16:L16"/>
    <mergeCell ref="I17:L17"/>
    <mergeCell ref="I18:L18"/>
    <mergeCell ref="I9:L9"/>
    <mergeCell ref="I10:L10"/>
    <mergeCell ref="I11:L11"/>
    <mergeCell ref="I12:L12"/>
    <mergeCell ref="I13:L13"/>
    <mergeCell ref="I4:L4"/>
    <mergeCell ref="I5:L5"/>
    <mergeCell ref="I6:L6"/>
    <mergeCell ref="I7:L7"/>
    <mergeCell ref="I8:L8"/>
    <mergeCell ref="B4:D4"/>
    <mergeCell ref="E4:F4"/>
    <mergeCell ref="B15:D15"/>
    <mergeCell ref="E15:F15"/>
    <mergeCell ref="B16:D16"/>
    <mergeCell ref="E16:F16"/>
    <mergeCell ref="B17:D17"/>
    <mergeCell ref="E17:F17"/>
    <mergeCell ref="E12:F12"/>
    <mergeCell ref="B13:D13"/>
    <mergeCell ref="E13:F13"/>
    <mergeCell ref="B14:D14"/>
    <mergeCell ref="E14:F14"/>
    <mergeCell ref="G3:H3"/>
    <mergeCell ref="S1:U1"/>
    <mergeCell ref="Q1:R1"/>
    <mergeCell ref="L1:M1"/>
    <mergeCell ref="N1:P1"/>
    <mergeCell ref="I3:L3"/>
    <mergeCell ref="M3:O3"/>
    <mergeCell ref="Q3:S3"/>
    <mergeCell ref="I34:L34"/>
    <mergeCell ref="I35:L35"/>
    <mergeCell ref="I36:L36"/>
    <mergeCell ref="I37:L37"/>
    <mergeCell ref="I38:L38"/>
    <mergeCell ref="I29:L29"/>
    <mergeCell ref="I30:L30"/>
    <mergeCell ref="I31:L31"/>
    <mergeCell ref="I32:L32"/>
    <mergeCell ref="I33:L33"/>
    <mergeCell ref="I24:L24"/>
    <mergeCell ref="I25:L25"/>
    <mergeCell ref="I26:L26"/>
    <mergeCell ref="I27:L27"/>
    <mergeCell ref="I28:L28"/>
    <mergeCell ref="I19:L19"/>
    <mergeCell ref="I20:L20"/>
    <mergeCell ref="I21:L21"/>
    <mergeCell ref="I22:L22"/>
    <mergeCell ref="I23:L23"/>
    <mergeCell ref="M4:O4"/>
    <mergeCell ref="Q4:S4"/>
    <mergeCell ref="M5:O5"/>
    <mergeCell ref="M11:O11"/>
    <mergeCell ref="M12:O12"/>
    <mergeCell ref="I54:L54"/>
    <mergeCell ref="I55:L55"/>
    <mergeCell ref="I56:L56"/>
    <mergeCell ref="I57:L57"/>
    <mergeCell ref="I58:L58"/>
    <mergeCell ref="I49:L49"/>
    <mergeCell ref="I50:L50"/>
    <mergeCell ref="I51:L51"/>
    <mergeCell ref="I52:L52"/>
    <mergeCell ref="I53:L53"/>
    <mergeCell ref="I44:L44"/>
    <mergeCell ref="I45:L45"/>
    <mergeCell ref="I46:L46"/>
    <mergeCell ref="I47:L47"/>
    <mergeCell ref="I48:L48"/>
    <mergeCell ref="I39:L39"/>
    <mergeCell ref="I40:L40"/>
    <mergeCell ref="I41:L41"/>
    <mergeCell ref="I42:L42"/>
    <mergeCell ref="I43:L43"/>
    <mergeCell ref="I74:L74"/>
    <mergeCell ref="I75:L75"/>
    <mergeCell ref="I76:L76"/>
    <mergeCell ref="I77:L77"/>
    <mergeCell ref="I78:L78"/>
    <mergeCell ref="I69:L69"/>
    <mergeCell ref="I70:L70"/>
    <mergeCell ref="I71:L71"/>
    <mergeCell ref="I72:L72"/>
    <mergeCell ref="I73:L73"/>
    <mergeCell ref="I64:L64"/>
    <mergeCell ref="I65:L65"/>
    <mergeCell ref="I66:L66"/>
    <mergeCell ref="I67:L67"/>
    <mergeCell ref="I68:L68"/>
    <mergeCell ref="I59:L59"/>
    <mergeCell ref="I60:L60"/>
    <mergeCell ref="I61:L61"/>
    <mergeCell ref="I62:L62"/>
    <mergeCell ref="I63:L63"/>
    <mergeCell ref="I94:L94"/>
    <mergeCell ref="I95:L95"/>
    <mergeCell ref="I96:L96"/>
    <mergeCell ref="I97:L97"/>
    <mergeCell ref="I98:L98"/>
    <mergeCell ref="I89:L89"/>
    <mergeCell ref="I90:L90"/>
    <mergeCell ref="I91:L91"/>
    <mergeCell ref="I92:L92"/>
    <mergeCell ref="I93:L93"/>
    <mergeCell ref="I84:L84"/>
    <mergeCell ref="I85:L85"/>
    <mergeCell ref="I86:L86"/>
    <mergeCell ref="I87:L87"/>
    <mergeCell ref="I88:L88"/>
    <mergeCell ref="I79:L79"/>
    <mergeCell ref="I80:L80"/>
    <mergeCell ref="I81:L81"/>
    <mergeCell ref="I82:L82"/>
    <mergeCell ref="I83:L83"/>
    <mergeCell ref="I114:L114"/>
    <mergeCell ref="I115:L115"/>
    <mergeCell ref="I116:L116"/>
    <mergeCell ref="I117:L117"/>
    <mergeCell ref="I118:L118"/>
    <mergeCell ref="I109:L109"/>
    <mergeCell ref="I110:L110"/>
    <mergeCell ref="I111:L111"/>
    <mergeCell ref="I112:L112"/>
    <mergeCell ref="I113:L113"/>
    <mergeCell ref="I104:L104"/>
    <mergeCell ref="I105:L105"/>
    <mergeCell ref="I106:L106"/>
    <mergeCell ref="I107:L107"/>
    <mergeCell ref="I108:L108"/>
    <mergeCell ref="I99:L99"/>
    <mergeCell ref="I100:L100"/>
    <mergeCell ref="I101:L101"/>
    <mergeCell ref="I102:L102"/>
    <mergeCell ref="I103:L103"/>
    <mergeCell ref="I134:L134"/>
    <mergeCell ref="I135:L135"/>
    <mergeCell ref="I136:L136"/>
    <mergeCell ref="I137:L137"/>
    <mergeCell ref="I138:L138"/>
    <mergeCell ref="I129:L129"/>
    <mergeCell ref="I130:L130"/>
    <mergeCell ref="I131:L131"/>
    <mergeCell ref="I132:L132"/>
    <mergeCell ref="I133:L133"/>
    <mergeCell ref="I124:L124"/>
    <mergeCell ref="I125:L125"/>
    <mergeCell ref="I126:L126"/>
    <mergeCell ref="I127:L127"/>
    <mergeCell ref="I128:L128"/>
    <mergeCell ref="I119:L119"/>
    <mergeCell ref="I120:L120"/>
    <mergeCell ref="I121:L121"/>
    <mergeCell ref="I122:L122"/>
    <mergeCell ref="I123:L123"/>
    <mergeCell ref="I154:L154"/>
    <mergeCell ref="I155:L155"/>
    <mergeCell ref="I156:L156"/>
    <mergeCell ref="I157:L157"/>
    <mergeCell ref="I158:L158"/>
    <mergeCell ref="I149:L149"/>
    <mergeCell ref="I150:L150"/>
    <mergeCell ref="I151:L151"/>
    <mergeCell ref="I152:L152"/>
    <mergeCell ref="I153:L153"/>
    <mergeCell ref="I144:L144"/>
    <mergeCell ref="I145:L145"/>
    <mergeCell ref="I146:L146"/>
    <mergeCell ref="I147:L147"/>
    <mergeCell ref="I148:L148"/>
    <mergeCell ref="I139:L139"/>
    <mergeCell ref="I140:L140"/>
    <mergeCell ref="I141:L141"/>
    <mergeCell ref="I142:L142"/>
    <mergeCell ref="I143:L143"/>
    <mergeCell ref="I174:L174"/>
    <mergeCell ref="I175:L175"/>
    <mergeCell ref="I176:L176"/>
    <mergeCell ref="I177:L177"/>
    <mergeCell ref="I178:L178"/>
    <mergeCell ref="I169:L169"/>
    <mergeCell ref="I170:L170"/>
    <mergeCell ref="I171:L171"/>
    <mergeCell ref="I172:L172"/>
    <mergeCell ref="I173:L173"/>
    <mergeCell ref="I164:L164"/>
    <mergeCell ref="I165:L165"/>
    <mergeCell ref="I166:L166"/>
    <mergeCell ref="I167:L167"/>
    <mergeCell ref="I168:L168"/>
    <mergeCell ref="I159:L159"/>
    <mergeCell ref="I160:L160"/>
    <mergeCell ref="I161:L161"/>
    <mergeCell ref="I162:L162"/>
    <mergeCell ref="I163:L163"/>
    <mergeCell ref="I194:L194"/>
    <mergeCell ref="I195:L195"/>
    <mergeCell ref="I196:L196"/>
    <mergeCell ref="I197:L197"/>
    <mergeCell ref="I198:L198"/>
    <mergeCell ref="I189:L189"/>
    <mergeCell ref="I190:L190"/>
    <mergeCell ref="I191:L191"/>
    <mergeCell ref="I192:L192"/>
    <mergeCell ref="I193:L193"/>
    <mergeCell ref="I184:L184"/>
    <mergeCell ref="I185:L185"/>
    <mergeCell ref="I186:L186"/>
    <mergeCell ref="I187:L187"/>
    <mergeCell ref="I188:L188"/>
    <mergeCell ref="I179:L179"/>
    <mergeCell ref="I180:L180"/>
    <mergeCell ref="I181:L181"/>
    <mergeCell ref="I182:L182"/>
    <mergeCell ref="I183:L183"/>
    <mergeCell ref="I199:L199"/>
    <mergeCell ref="I200:L200"/>
    <mergeCell ref="I201:L201"/>
    <mergeCell ref="I202:L202"/>
    <mergeCell ref="I203:L203"/>
    <mergeCell ref="M21:O21"/>
    <mergeCell ref="M22:O22"/>
    <mergeCell ref="M23:O23"/>
    <mergeCell ref="M24:O24"/>
    <mergeCell ref="M25:O25"/>
    <mergeCell ref="M16:O16"/>
    <mergeCell ref="M17:O17"/>
    <mergeCell ref="M18:O18"/>
    <mergeCell ref="M19:O19"/>
    <mergeCell ref="M20:O20"/>
    <mergeCell ref="M61:O61"/>
    <mergeCell ref="M62:O62"/>
    <mergeCell ref="M63:O63"/>
    <mergeCell ref="M64:O64"/>
    <mergeCell ref="M65:O65"/>
    <mergeCell ref="M56:O56"/>
    <mergeCell ref="M57:O57"/>
    <mergeCell ref="M58:O58"/>
    <mergeCell ref="M59:O59"/>
    <mergeCell ref="M60:O60"/>
    <mergeCell ref="M51:O51"/>
    <mergeCell ref="M52:O52"/>
    <mergeCell ref="M53:O53"/>
    <mergeCell ref="M54:O54"/>
    <mergeCell ref="M55:O55"/>
    <mergeCell ref="M46:O46"/>
    <mergeCell ref="M47:O47"/>
    <mergeCell ref="M13:O13"/>
    <mergeCell ref="M14:O14"/>
    <mergeCell ref="M15:O15"/>
    <mergeCell ref="M6:O6"/>
    <mergeCell ref="M7:O7"/>
    <mergeCell ref="M8:O8"/>
    <mergeCell ref="M9:O9"/>
    <mergeCell ref="M10:O10"/>
    <mergeCell ref="M41:O41"/>
    <mergeCell ref="M42:O42"/>
    <mergeCell ref="M43:O43"/>
    <mergeCell ref="M44:O44"/>
    <mergeCell ref="M45:O45"/>
    <mergeCell ref="M36:O36"/>
    <mergeCell ref="M37:O37"/>
    <mergeCell ref="M38:O38"/>
    <mergeCell ref="M39:O39"/>
    <mergeCell ref="M40:O40"/>
    <mergeCell ref="M31:O31"/>
    <mergeCell ref="M32:O32"/>
    <mergeCell ref="M33:O33"/>
    <mergeCell ref="M34:O34"/>
    <mergeCell ref="M35:O35"/>
    <mergeCell ref="M26:O26"/>
    <mergeCell ref="M27:O27"/>
    <mergeCell ref="M28:O28"/>
    <mergeCell ref="M29:O29"/>
    <mergeCell ref="M30:O30"/>
    <mergeCell ref="M48:O48"/>
    <mergeCell ref="M49:O49"/>
    <mergeCell ref="M50:O50"/>
    <mergeCell ref="M81:O81"/>
    <mergeCell ref="M82:O82"/>
    <mergeCell ref="M83:O83"/>
    <mergeCell ref="M84:O84"/>
    <mergeCell ref="M85:O85"/>
    <mergeCell ref="M76:O76"/>
    <mergeCell ref="M77:O77"/>
    <mergeCell ref="M78:O78"/>
    <mergeCell ref="M79:O79"/>
    <mergeCell ref="M80:O80"/>
    <mergeCell ref="M71:O71"/>
    <mergeCell ref="M72:O72"/>
    <mergeCell ref="M73:O73"/>
    <mergeCell ref="M74:O74"/>
    <mergeCell ref="M75:O75"/>
    <mergeCell ref="M66:O66"/>
    <mergeCell ref="M67:O67"/>
    <mergeCell ref="M68:O68"/>
    <mergeCell ref="M69:O69"/>
    <mergeCell ref="M70:O70"/>
    <mergeCell ref="M101:O101"/>
    <mergeCell ref="M102:O102"/>
    <mergeCell ref="M103:O103"/>
    <mergeCell ref="M104:O104"/>
    <mergeCell ref="M105:O105"/>
    <mergeCell ref="M96:O96"/>
    <mergeCell ref="M97:O97"/>
    <mergeCell ref="M98:O98"/>
    <mergeCell ref="M99:O99"/>
    <mergeCell ref="M100:O100"/>
    <mergeCell ref="M91:O91"/>
    <mergeCell ref="M92:O92"/>
    <mergeCell ref="M93:O93"/>
    <mergeCell ref="M94:O94"/>
    <mergeCell ref="M95:O95"/>
    <mergeCell ref="M86:O86"/>
    <mergeCell ref="M87:O87"/>
    <mergeCell ref="M88:O88"/>
    <mergeCell ref="M89:O89"/>
    <mergeCell ref="M90:O90"/>
    <mergeCell ref="M121:O121"/>
    <mergeCell ref="M122:O122"/>
    <mergeCell ref="M123:O123"/>
    <mergeCell ref="M124:O124"/>
    <mergeCell ref="M125:O125"/>
    <mergeCell ref="M116:O116"/>
    <mergeCell ref="M117:O117"/>
    <mergeCell ref="M118:O118"/>
    <mergeCell ref="M119:O119"/>
    <mergeCell ref="M120:O120"/>
    <mergeCell ref="M111:O111"/>
    <mergeCell ref="M112:O112"/>
    <mergeCell ref="M113:O113"/>
    <mergeCell ref="M114:O114"/>
    <mergeCell ref="M115:O115"/>
    <mergeCell ref="M106:O106"/>
    <mergeCell ref="M107:O107"/>
    <mergeCell ref="M108:O108"/>
    <mergeCell ref="M109:O109"/>
    <mergeCell ref="M110:O110"/>
    <mergeCell ref="M141:O141"/>
    <mergeCell ref="M142:O142"/>
    <mergeCell ref="M143:O143"/>
    <mergeCell ref="M144:O144"/>
    <mergeCell ref="M145:O145"/>
    <mergeCell ref="M136:O136"/>
    <mergeCell ref="M137:O137"/>
    <mergeCell ref="M138:O138"/>
    <mergeCell ref="M139:O139"/>
    <mergeCell ref="M140:O140"/>
    <mergeCell ref="M131:O131"/>
    <mergeCell ref="M132:O132"/>
    <mergeCell ref="M133:O133"/>
    <mergeCell ref="M134:O134"/>
    <mergeCell ref="M135:O135"/>
    <mergeCell ref="M126:O126"/>
    <mergeCell ref="M127:O127"/>
    <mergeCell ref="M128:O128"/>
    <mergeCell ref="M129:O129"/>
    <mergeCell ref="M130:O130"/>
    <mergeCell ref="M161:O161"/>
    <mergeCell ref="M162:O162"/>
    <mergeCell ref="M163:O163"/>
    <mergeCell ref="M164:O164"/>
    <mergeCell ref="M165:O165"/>
    <mergeCell ref="M156:O156"/>
    <mergeCell ref="M157:O157"/>
    <mergeCell ref="M158:O158"/>
    <mergeCell ref="M159:O159"/>
    <mergeCell ref="M160:O160"/>
    <mergeCell ref="M151:O151"/>
    <mergeCell ref="M152:O152"/>
    <mergeCell ref="M153:O153"/>
    <mergeCell ref="M154:O154"/>
    <mergeCell ref="M155:O155"/>
    <mergeCell ref="M146:O146"/>
    <mergeCell ref="M147:O147"/>
    <mergeCell ref="M148:O148"/>
    <mergeCell ref="M149:O149"/>
    <mergeCell ref="M150:O150"/>
    <mergeCell ref="M181:O181"/>
    <mergeCell ref="M182:O182"/>
    <mergeCell ref="M183:O183"/>
    <mergeCell ref="M184:O184"/>
    <mergeCell ref="M185:O185"/>
    <mergeCell ref="M176:O176"/>
    <mergeCell ref="M177:O177"/>
    <mergeCell ref="M178:O178"/>
    <mergeCell ref="M179:O179"/>
    <mergeCell ref="M180:O180"/>
    <mergeCell ref="M171:O171"/>
    <mergeCell ref="M172:O172"/>
    <mergeCell ref="M173:O173"/>
    <mergeCell ref="M174:O174"/>
    <mergeCell ref="M175:O175"/>
    <mergeCell ref="M166:O166"/>
    <mergeCell ref="M167:O167"/>
    <mergeCell ref="M168:O168"/>
    <mergeCell ref="M169:O169"/>
    <mergeCell ref="M170:O170"/>
    <mergeCell ref="M201:O201"/>
    <mergeCell ref="M202:O202"/>
    <mergeCell ref="M203:O203"/>
    <mergeCell ref="M196:O196"/>
    <mergeCell ref="M197:O197"/>
    <mergeCell ref="M198:O198"/>
    <mergeCell ref="M199:O199"/>
    <mergeCell ref="M200:O200"/>
    <mergeCell ref="M191:O191"/>
    <mergeCell ref="M192:O192"/>
    <mergeCell ref="M193:O193"/>
    <mergeCell ref="M194:O194"/>
    <mergeCell ref="M195:O195"/>
    <mergeCell ref="M186:O186"/>
    <mergeCell ref="M187:O187"/>
    <mergeCell ref="M188:O188"/>
    <mergeCell ref="M189:O189"/>
    <mergeCell ref="M190:O190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33:S33"/>
    <mergeCell ref="Q34:S34"/>
    <mergeCell ref="Q35:S35"/>
    <mergeCell ref="Q36:S36"/>
    <mergeCell ref="Q37:S37"/>
    <mergeCell ref="Q28:S28"/>
    <mergeCell ref="Q29:S29"/>
    <mergeCell ref="Q30:S30"/>
    <mergeCell ref="Q31:S31"/>
    <mergeCell ref="Q32:S32"/>
    <mergeCell ref="Q23:S23"/>
    <mergeCell ref="Q24:S24"/>
    <mergeCell ref="Q25:S25"/>
    <mergeCell ref="Q26:S26"/>
    <mergeCell ref="Q27:S27"/>
    <mergeCell ref="Q18:S18"/>
    <mergeCell ref="Q19:S19"/>
    <mergeCell ref="Q20:S20"/>
    <mergeCell ref="Q21:S21"/>
    <mergeCell ref="Q22:S22"/>
    <mergeCell ref="Q53:S53"/>
    <mergeCell ref="Q54:S54"/>
    <mergeCell ref="Q55:S55"/>
    <mergeCell ref="Q56:S56"/>
    <mergeCell ref="Q57:S57"/>
    <mergeCell ref="Q48:S48"/>
    <mergeCell ref="Q49:S49"/>
    <mergeCell ref="Q50:S50"/>
    <mergeCell ref="Q51:S51"/>
    <mergeCell ref="Q52:S52"/>
    <mergeCell ref="Q43:S43"/>
    <mergeCell ref="Q44:S44"/>
    <mergeCell ref="Q45:S45"/>
    <mergeCell ref="Q46:S46"/>
    <mergeCell ref="Q47:S47"/>
    <mergeCell ref="Q38:S38"/>
    <mergeCell ref="Q39:S39"/>
    <mergeCell ref="Q40:S40"/>
    <mergeCell ref="Q41:S41"/>
    <mergeCell ref="Q42:S42"/>
    <mergeCell ref="Q73:S73"/>
    <mergeCell ref="Q74:S74"/>
    <mergeCell ref="Q75:S75"/>
    <mergeCell ref="Q76:S76"/>
    <mergeCell ref="Q77:S77"/>
    <mergeCell ref="Q68:S68"/>
    <mergeCell ref="Q69:S69"/>
    <mergeCell ref="Q70:S70"/>
    <mergeCell ref="Q71:S71"/>
    <mergeCell ref="Q72:S72"/>
    <mergeCell ref="Q63:S63"/>
    <mergeCell ref="Q64:S64"/>
    <mergeCell ref="Q65:S65"/>
    <mergeCell ref="Q66:S66"/>
    <mergeCell ref="Q67:S67"/>
    <mergeCell ref="Q58:S58"/>
    <mergeCell ref="Q59:S59"/>
    <mergeCell ref="Q60:S60"/>
    <mergeCell ref="Q61:S61"/>
    <mergeCell ref="Q62:S62"/>
    <mergeCell ref="Q93:S93"/>
    <mergeCell ref="Q94:S94"/>
    <mergeCell ref="Q95:S95"/>
    <mergeCell ref="Q96:S96"/>
    <mergeCell ref="Q97:S97"/>
    <mergeCell ref="Q88:S88"/>
    <mergeCell ref="Q89:S89"/>
    <mergeCell ref="Q90:S90"/>
    <mergeCell ref="Q91:S91"/>
    <mergeCell ref="Q92:S92"/>
    <mergeCell ref="Q83:S83"/>
    <mergeCell ref="Q84:S84"/>
    <mergeCell ref="Q85:S85"/>
    <mergeCell ref="Q86:S86"/>
    <mergeCell ref="Q87:S87"/>
    <mergeCell ref="Q78:S78"/>
    <mergeCell ref="Q79:S79"/>
    <mergeCell ref="Q80:S80"/>
    <mergeCell ref="Q81:S81"/>
    <mergeCell ref="Q82:S82"/>
    <mergeCell ref="Q113:S113"/>
    <mergeCell ref="Q114:S114"/>
    <mergeCell ref="Q115:S115"/>
    <mergeCell ref="Q116:S116"/>
    <mergeCell ref="Q117:S117"/>
    <mergeCell ref="Q108:S108"/>
    <mergeCell ref="Q109:S109"/>
    <mergeCell ref="Q110:S110"/>
    <mergeCell ref="Q111:S111"/>
    <mergeCell ref="Q112:S112"/>
    <mergeCell ref="Q103:S103"/>
    <mergeCell ref="Q104:S104"/>
    <mergeCell ref="Q105:S105"/>
    <mergeCell ref="Q106:S106"/>
    <mergeCell ref="Q107:S107"/>
    <mergeCell ref="Q98:S98"/>
    <mergeCell ref="Q99:S99"/>
    <mergeCell ref="Q100:S100"/>
    <mergeCell ref="Q101:S101"/>
    <mergeCell ref="Q102:S102"/>
    <mergeCell ref="Q133:S133"/>
    <mergeCell ref="Q134:S134"/>
    <mergeCell ref="Q135:S135"/>
    <mergeCell ref="Q136:S136"/>
    <mergeCell ref="Q137:S137"/>
    <mergeCell ref="Q128:S128"/>
    <mergeCell ref="Q129:S129"/>
    <mergeCell ref="Q130:S130"/>
    <mergeCell ref="Q131:S131"/>
    <mergeCell ref="Q132:S132"/>
    <mergeCell ref="Q123:S123"/>
    <mergeCell ref="Q124:S124"/>
    <mergeCell ref="Q125:S125"/>
    <mergeCell ref="Q126:S126"/>
    <mergeCell ref="Q127:S127"/>
    <mergeCell ref="Q118:S118"/>
    <mergeCell ref="Q119:S119"/>
    <mergeCell ref="Q120:S120"/>
    <mergeCell ref="Q121:S121"/>
    <mergeCell ref="Q122:S122"/>
    <mergeCell ref="Q153:S153"/>
    <mergeCell ref="Q154:S154"/>
    <mergeCell ref="Q155:S155"/>
    <mergeCell ref="Q156:S156"/>
    <mergeCell ref="Q157:S157"/>
    <mergeCell ref="Q148:S148"/>
    <mergeCell ref="Q149:S149"/>
    <mergeCell ref="Q150:S150"/>
    <mergeCell ref="Q151:S151"/>
    <mergeCell ref="Q152:S152"/>
    <mergeCell ref="Q143:S143"/>
    <mergeCell ref="Q144:S144"/>
    <mergeCell ref="Q145:S145"/>
    <mergeCell ref="Q146:S146"/>
    <mergeCell ref="Q147:S147"/>
    <mergeCell ref="Q138:S138"/>
    <mergeCell ref="Q139:S139"/>
    <mergeCell ref="Q140:S140"/>
    <mergeCell ref="Q141:S141"/>
    <mergeCell ref="Q142:S142"/>
    <mergeCell ref="Q173:S173"/>
    <mergeCell ref="Q174:S174"/>
    <mergeCell ref="Q175:S175"/>
    <mergeCell ref="Q176:S176"/>
    <mergeCell ref="Q177:S177"/>
    <mergeCell ref="Q168:S168"/>
    <mergeCell ref="Q169:S169"/>
    <mergeCell ref="Q170:S170"/>
    <mergeCell ref="Q171:S171"/>
    <mergeCell ref="Q172:S172"/>
    <mergeCell ref="Q163:S163"/>
    <mergeCell ref="Q164:S164"/>
    <mergeCell ref="Q165:S165"/>
    <mergeCell ref="Q166:S166"/>
    <mergeCell ref="Q167:S167"/>
    <mergeCell ref="Q158:S158"/>
    <mergeCell ref="Q159:S159"/>
    <mergeCell ref="Q160:S160"/>
    <mergeCell ref="Q161:S161"/>
    <mergeCell ref="Q162:S162"/>
    <mergeCell ref="Q193:S193"/>
    <mergeCell ref="Q194:S194"/>
    <mergeCell ref="Q195:S195"/>
    <mergeCell ref="Q196:S196"/>
    <mergeCell ref="Q197:S197"/>
    <mergeCell ref="Q188:S188"/>
    <mergeCell ref="Q189:S189"/>
    <mergeCell ref="Q190:S190"/>
    <mergeCell ref="Q191:S191"/>
    <mergeCell ref="Q192:S192"/>
    <mergeCell ref="Q183:S183"/>
    <mergeCell ref="Q184:S184"/>
    <mergeCell ref="Q185:S185"/>
    <mergeCell ref="Q186:S186"/>
    <mergeCell ref="Q187:S187"/>
    <mergeCell ref="Q178:S178"/>
    <mergeCell ref="Q179:S179"/>
    <mergeCell ref="Q180:S180"/>
    <mergeCell ref="Q181:S181"/>
    <mergeCell ref="Q182:S182"/>
    <mergeCell ref="Q203:S203"/>
    <mergeCell ref="Q198:S198"/>
    <mergeCell ref="Q199:S199"/>
    <mergeCell ref="Q200:S200"/>
    <mergeCell ref="Q201:S201"/>
    <mergeCell ref="Q202:S202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E23:F23"/>
    <mergeCell ref="B18:D18"/>
    <mergeCell ref="E18:F18"/>
    <mergeCell ref="B19:D19"/>
    <mergeCell ref="E19:F19"/>
    <mergeCell ref="B20:D20"/>
    <mergeCell ref="E20:F20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27:D27"/>
    <mergeCell ref="E27:F27"/>
    <mergeCell ref="B28:D28"/>
    <mergeCell ref="E28:F28"/>
    <mergeCell ref="B29:D29"/>
    <mergeCell ref="E29:F29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B51:D51"/>
    <mergeCell ref="E51:F51"/>
    <mergeCell ref="B52:D52"/>
    <mergeCell ref="E52:F52"/>
    <mergeCell ref="B53:D53"/>
    <mergeCell ref="E53:F53"/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B60:D60"/>
    <mergeCell ref="E60:F60"/>
    <mergeCell ref="B61:D61"/>
    <mergeCell ref="E61:F61"/>
    <mergeCell ref="B62:D62"/>
    <mergeCell ref="E62:F62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B69:D69"/>
    <mergeCell ref="E69:F69"/>
    <mergeCell ref="B70:D70"/>
    <mergeCell ref="E70:F70"/>
    <mergeCell ref="B71:D71"/>
    <mergeCell ref="E71:F71"/>
    <mergeCell ref="B66:D66"/>
    <mergeCell ref="E66:F66"/>
    <mergeCell ref="B67:D67"/>
    <mergeCell ref="E67:F67"/>
    <mergeCell ref="B68:D68"/>
    <mergeCell ref="E68:F68"/>
    <mergeCell ref="B63:D63"/>
    <mergeCell ref="E63:F63"/>
    <mergeCell ref="B64:D64"/>
    <mergeCell ref="E64:F64"/>
    <mergeCell ref="B65:D65"/>
    <mergeCell ref="E65:F65"/>
    <mergeCell ref="B78:D78"/>
    <mergeCell ref="E78:F78"/>
    <mergeCell ref="B79:D79"/>
    <mergeCell ref="E79:F79"/>
    <mergeCell ref="B80:D80"/>
    <mergeCell ref="E80:F80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87:D87"/>
    <mergeCell ref="E87:F87"/>
    <mergeCell ref="B88:D88"/>
    <mergeCell ref="E88:F88"/>
    <mergeCell ref="B89:D89"/>
    <mergeCell ref="E89:F89"/>
    <mergeCell ref="B84:D84"/>
    <mergeCell ref="E84:F84"/>
    <mergeCell ref="B85:D85"/>
    <mergeCell ref="E85:F85"/>
    <mergeCell ref="B86:D86"/>
    <mergeCell ref="E86:F86"/>
    <mergeCell ref="B81:D81"/>
    <mergeCell ref="E81:F81"/>
    <mergeCell ref="B82:D82"/>
    <mergeCell ref="E82:F82"/>
    <mergeCell ref="B83:D83"/>
    <mergeCell ref="E83:F83"/>
    <mergeCell ref="B96:D96"/>
    <mergeCell ref="E96:F96"/>
    <mergeCell ref="B97:D97"/>
    <mergeCell ref="E97:F97"/>
    <mergeCell ref="B98:D98"/>
    <mergeCell ref="E98:F98"/>
    <mergeCell ref="B93:D93"/>
    <mergeCell ref="E93:F93"/>
    <mergeCell ref="B94:D94"/>
    <mergeCell ref="E94:F94"/>
    <mergeCell ref="B95:D95"/>
    <mergeCell ref="E95:F95"/>
    <mergeCell ref="B90:D90"/>
    <mergeCell ref="E90:F90"/>
    <mergeCell ref="B91:D91"/>
    <mergeCell ref="E91:F91"/>
    <mergeCell ref="B92:D92"/>
    <mergeCell ref="E92:F92"/>
    <mergeCell ref="B105:D105"/>
    <mergeCell ref="E105:F105"/>
    <mergeCell ref="B106:D106"/>
    <mergeCell ref="E106:F106"/>
    <mergeCell ref="B107:D107"/>
    <mergeCell ref="E107:F107"/>
    <mergeCell ref="B102:D102"/>
    <mergeCell ref="E102:F102"/>
    <mergeCell ref="B103:D103"/>
    <mergeCell ref="E103:F103"/>
    <mergeCell ref="B104:D104"/>
    <mergeCell ref="E104:F104"/>
    <mergeCell ref="B99:D99"/>
    <mergeCell ref="E99:F99"/>
    <mergeCell ref="B100:D100"/>
    <mergeCell ref="E100:F100"/>
    <mergeCell ref="B101:D101"/>
    <mergeCell ref="E101:F101"/>
    <mergeCell ref="B114:D114"/>
    <mergeCell ref="E114:F114"/>
    <mergeCell ref="B115:D115"/>
    <mergeCell ref="E115:F115"/>
    <mergeCell ref="B116:D116"/>
    <mergeCell ref="E116:F116"/>
    <mergeCell ref="B111:D111"/>
    <mergeCell ref="E111:F111"/>
    <mergeCell ref="B112:D112"/>
    <mergeCell ref="E112:F112"/>
    <mergeCell ref="B113:D113"/>
    <mergeCell ref="E113:F113"/>
    <mergeCell ref="B108:D108"/>
    <mergeCell ref="E108:F108"/>
    <mergeCell ref="B109:D109"/>
    <mergeCell ref="E109:F109"/>
    <mergeCell ref="B110:D110"/>
    <mergeCell ref="E110:F110"/>
    <mergeCell ref="B123:D123"/>
    <mergeCell ref="E123:F123"/>
    <mergeCell ref="B124:D124"/>
    <mergeCell ref="E124:F124"/>
    <mergeCell ref="B125:D125"/>
    <mergeCell ref="E125:F125"/>
    <mergeCell ref="B120:D120"/>
    <mergeCell ref="E120:F120"/>
    <mergeCell ref="B121:D121"/>
    <mergeCell ref="E121:F121"/>
    <mergeCell ref="B122:D122"/>
    <mergeCell ref="E122:F122"/>
    <mergeCell ref="B117:D117"/>
    <mergeCell ref="E117:F117"/>
    <mergeCell ref="B118:D118"/>
    <mergeCell ref="E118:F118"/>
    <mergeCell ref="B119:D119"/>
    <mergeCell ref="E119:F119"/>
    <mergeCell ref="B132:D132"/>
    <mergeCell ref="E132:F132"/>
    <mergeCell ref="B133:D133"/>
    <mergeCell ref="E133:F133"/>
    <mergeCell ref="B134:D134"/>
    <mergeCell ref="E134:F134"/>
    <mergeCell ref="B129:D129"/>
    <mergeCell ref="E129:F129"/>
    <mergeCell ref="B130:D130"/>
    <mergeCell ref="E130:F130"/>
    <mergeCell ref="B131:D131"/>
    <mergeCell ref="E131:F131"/>
    <mergeCell ref="B126:D126"/>
    <mergeCell ref="E126:F126"/>
    <mergeCell ref="B127:D127"/>
    <mergeCell ref="E127:F127"/>
    <mergeCell ref="B128:D128"/>
    <mergeCell ref="E128:F128"/>
    <mergeCell ref="B141:D141"/>
    <mergeCell ref="E141:F141"/>
    <mergeCell ref="B142:D142"/>
    <mergeCell ref="E142:F142"/>
    <mergeCell ref="B143:D143"/>
    <mergeCell ref="E143:F143"/>
    <mergeCell ref="B138:D138"/>
    <mergeCell ref="E138:F138"/>
    <mergeCell ref="B139:D139"/>
    <mergeCell ref="E139:F139"/>
    <mergeCell ref="B140:D140"/>
    <mergeCell ref="E140:F140"/>
    <mergeCell ref="B135:D135"/>
    <mergeCell ref="E135:F135"/>
    <mergeCell ref="B136:D136"/>
    <mergeCell ref="E136:F136"/>
    <mergeCell ref="B137:D137"/>
    <mergeCell ref="E137:F137"/>
    <mergeCell ref="B150:D150"/>
    <mergeCell ref="E150:F150"/>
    <mergeCell ref="B151:D151"/>
    <mergeCell ref="E151:F151"/>
    <mergeCell ref="B152:D152"/>
    <mergeCell ref="E152:F152"/>
    <mergeCell ref="B147:D147"/>
    <mergeCell ref="E147:F147"/>
    <mergeCell ref="B148:D148"/>
    <mergeCell ref="E148:F148"/>
    <mergeCell ref="B149:D149"/>
    <mergeCell ref="E149:F149"/>
    <mergeCell ref="B144:D144"/>
    <mergeCell ref="E144:F144"/>
    <mergeCell ref="B145:D145"/>
    <mergeCell ref="E145:F145"/>
    <mergeCell ref="B146:D146"/>
    <mergeCell ref="E146:F146"/>
    <mergeCell ref="B159:D159"/>
    <mergeCell ref="E159:F159"/>
    <mergeCell ref="B160:D160"/>
    <mergeCell ref="E160:F160"/>
    <mergeCell ref="B161:D161"/>
    <mergeCell ref="E161:F161"/>
    <mergeCell ref="B156:D156"/>
    <mergeCell ref="E156:F156"/>
    <mergeCell ref="B157:D157"/>
    <mergeCell ref="E157:F157"/>
    <mergeCell ref="B158:D158"/>
    <mergeCell ref="E158:F158"/>
    <mergeCell ref="B153:D153"/>
    <mergeCell ref="E153:F153"/>
    <mergeCell ref="B154:D154"/>
    <mergeCell ref="E154:F154"/>
    <mergeCell ref="B155:D155"/>
    <mergeCell ref="E155:F155"/>
    <mergeCell ref="B168:D168"/>
    <mergeCell ref="E168:F168"/>
    <mergeCell ref="B169:D169"/>
    <mergeCell ref="E169:F169"/>
    <mergeCell ref="B170:D170"/>
    <mergeCell ref="E170:F170"/>
    <mergeCell ref="B165:D165"/>
    <mergeCell ref="E165:F165"/>
    <mergeCell ref="B166:D166"/>
    <mergeCell ref="E166:F166"/>
    <mergeCell ref="B167:D167"/>
    <mergeCell ref="E167:F167"/>
    <mergeCell ref="B162:D162"/>
    <mergeCell ref="E162:F162"/>
    <mergeCell ref="B163:D163"/>
    <mergeCell ref="E163:F163"/>
    <mergeCell ref="B164:D164"/>
    <mergeCell ref="E164:F164"/>
    <mergeCell ref="B177:D177"/>
    <mergeCell ref="E177:F177"/>
    <mergeCell ref="B178:D178"/>
    <mergeCell ref="E178:F178"/>
    <mergeCell ref="B179:D179"/>
    <mergeCell ref="E179:F179"/>
    <mergeCell ref="B174:D174"/>
    <mergeCell ref="E174:F174"/>
    <mergeCell ref="B175:D175"/>
    <mergeCell ref="E175:F175"/>
    <mergeCell ref="B176:D176"/>
    <mergeCell ref="E176:F176"/>
    <mergeCell ref="B171:D171"/>
    <mergeCell ref="E171:F171"/>
    <mergeCell ref="B172:D172"/>
    <mergeCell ref="E172:F172"/>
    <mergeCell ref="B173:D173"/>
    <mergeCell ref="E173:F173"/>
    <mergeCell ref="B186:D186"/>
    <mergeCell ref="E186:F186"/>
    <mergeCell ref="B187:D187"/>
    <mergeCell ref="E187:F187"/>
    <mergeCell ref="B188:D188"/>
    <mergeCell ref="E188:F188"/>
    <mergeCell ref="B183:D183"/>
    <mergeCell ref="E183:F183"/>
    <mergeCell ref="B184:D184"/>
    <mergeCell ref="E184:F184"/>
    <mergeCell ref="B185:D185"/>
    <mergeCell ref="E185:F185"/>
    <mergeCell ref="B180:D180"/>
    <mergeCell ref="E180:F180"/>
    <mergeCell ref="B181:D181"/>
    <mergeCell ref="E181:F181"/>
    <mergeCell ref="B182:D182"/>
    <mergeCell ref="E182:F182"/>
    <mergeCell ref="B195:D195"/>
    <mergeCell ref="E195:F195"/>
    <mergeCell ref="B196:D196"/>
    <mergeCell ref="E196:F196"/>
    <mergeCell ref="B197:D197"/>
    <mergeCell ref="E197:F197"/>
    <mergeCell ref="B192:D192"/>
    <mergeCell ref="E192:F192"/>
    <mergeCell ref="B193:D193"/>
    <mergeCell ref="E193:F193"/>
    <mergeCell ref="B194:D194"/>
    <mergeCell ref="E194:F194"/>
    <mergeCell ref="B189:D189"/>
    <mergeCell ref="E189:F189"/>
    <mergeCell ref="B190:D190"/>
    <mergeCell ref="E190:F190"/>
    <mergeCell ref="B191:D191"/>
    <mergeCell ref="E191:F191"/>
    <mergeCell ref="B201:D201"/>
    <mergeCell ref="E201:F201"/>
    <mergeCell ref="B202:D202"/>
    <mergeCell ref="E202:F202"/>
    <mergeCell ref="B203:D203"/>
    <mergeCell ref="E203:F203"/>
    <mergeCell ref="B198:D198"/>
    <mergeCell ref="E198:F198"/>
    <mergeCell ref="B199:D199"/>
    <mergeCell ref="E199:F199"/>
    <mergeCell ref="B200:D200"/>
    <mergeCell ref="E200:F200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</mergeCells>
  <phoneticPr fontId="18"/>
  <conditionalFormatting sqref="M4:M203 Q4:Q203 T4:U203 B4:B203 A1:XFD2 A204:XFD1048576 A3:G5 A6:F203">
    <cfRule type="containsErrors" dxfId="2" priority="3">
      <formula>ISERROR(A1)</formula>
    </cfRule>
  </conditionalFormatting>
  <conditionalFormatting sqref="I3:XFD203">
    <cfRule type="containsErrors" dxfId="1" priority="2">
      <formula>ISERROR(I3)</formula>
    </cfRule>
  </conditionalFormatting>
  <conditionalFormatting sqref="G6:G203">
    <cfRule type="containsErrors" dxfId="0" priority="1">
      <formula>ISERROR(G6)</formula>
    </cfRule>
  </conditionalFormatting>
  <dataValidations count="2">
    <dataValidation type="list" allowBlank="1" showInputMessage="1" showErrorMessage="1" sqref="N1">
      <formula1>$X$4:$X$11</formula1>
    </dataValidation>
    <dataValidation type="list" allowBlank="1" showInputMessage="1" showErrorMessage="1" sqref="S1:U1">
      <formula1>$AA$4:$AA$59</formula1>
    </dataValidation>
  </dataValidations>
  <pageMargins left="0.43307086614173229" right="0.43307086614173229" top="0.47244094488188981" bottom="0.4724409448818898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C1:C18"/>
  <sheetViews>
    <sheetView workbookViewId="0">
      <selection activeCell="O34" sqref="O34:Q34"/>
    </sheetView>
  </sheetViews>
  <sheetFormatPr defaultRowHeight="13.5" x14ac:dyDescent="0.15"/>
  <sheetData>
    <row r="1" spans="3:3" x14ac:dyDescent="0.15">
      <c r="C1" t="s">
        <v>32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24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25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30</v>
      </c>
    </row>
    <row r="12" spans="3:3" x14ac:dyDescent="0.15">
      <c r="C12" t="s">
        <v>29</v>
      </c>
    </row>
    <row r="13" spans="3:3" x14ac:dyDescent="0.15">
      <c r="C13" t="s">
        <v>26</v>
      </c>
    </row>
    <row r="14" spans="3:3" x14ac:dyDescent="0.15">
      <c r="C14" t="s">
        <v>31</v>
      </c>
    </row>
    <row r="15" spans="3:3" x14ac:dyDescent="0.15">
      <c r="C15" t="s">
        <v>18</v>
      </c>
    </row>
    <row r="16" spans="3:3" x14ac:dyDescent="0.15">
      <c r="C16" t="s">
        <v>27</v>
      </c>
    </row>
    <row r="17" spans="3:3" x14ac:dyDescent="0.15">
      <c r="C17" t="s">
        <v>28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>
      <selection activeCell="E24" sqref="E24"/>
    </sheetView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STEP⓪【データ貼付前】</vt:lpstr>
      <vt:lpstr>STEP①【データ貼付】</vt:lpstr>
      <vt:lpstr>STEP②【抽出】</vt:lpstr>
      <vt:lpstr>STEP③【種目毎】</vt:lpstr>
      <vt:lpstr>Sheet2</vt:lpstr>
      <vt:lpstr>Sheet3</vt:lpstr>
      <vt:lpstr>Sheet4</vt:lpstr>
      <vt:lpstr>Sheet5</vt:lpstr>
      <vt:lpstr>Sheet6</vt:lpstr>
      <vt:lpstr>Sheet1</vt:lpstr>
      <vt:lpstr>STEP③【種目毎】!Print_Area</vt:lpstr>
      <vt:lpstr>STEP③【種目毎】!Print_Titles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ab-nittai40</cp:lastModifiedBy>
  <cp:lastPrinted>2021-11-11T05:32:17Z</cp:lastPrinted>
  <dcterms:created xsi:type="dcterms:W3CDTF">2016-07-29T09:26:15Z</dcterms:created>
  <dcterms:modified xsi:type="dcterms:W3CDTF">2021-11-12T07:37:08Z</dcterms:modified>
</cp:coreProperties>
</file>