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0" windowWidth="20730" windowHeight="11760" tabRatio="720" activeTab="1"/>
  </bookViews>
  <sheets>
    <sheet name="入力の方法" sheetId="10" r:id="rId1"/>
    <sheet name="様式5" sheetId="2" r:id="rId2"/>
    <sheet name="様式6" sheetId="11" r:id="rId3"/>
    <sheet name="様式7" sheetId="12" r:id="rId4"/>
    <sheet name="様式8" sheetId="13" r:id="rId5"/>
    <sheet name="様式9" sheetId="14" r:id="rId6"/>
  </sheets>
  <definedNames>
    <definedName name="_xlnm._FilterDatabase" localSheetId="3" hidden="1">様式7!$A$5:$Q$28</definedName>
    <definedName name="_xlnm.Print_Area" localSheetId="0">入力の方法!$A$1:$O$61</definedName>
    <definedName name="_xlnm.Print_Area" localSheetId="1">様式5!$C$1:$P$309</definedName>
    <definedName name="_xlnm.Print_Area" localSheetId="2">様式6!$A$1:$AF$32</definedName>
    <definedName name="_xlnm.Print_Area" localSheetId="3">様式7!$A$1:$R$126</definedName>
    <definedName name="_xlnm.Print_Area" localSheetId="4">様式8!$A$1:$AD$40</definedName>
    <definedName name="_xlnm.Print_Area" localSheetId="5">様式9!$A$1:$BW$34</definedName>
    <definedName name="_xlnm.Print_Titles" localSheetId="1">様式5!$1:$9</definedName>
    <definedName name="_xlnm.Print_Titles" localSheetId="3">様式7!$1:$6</definedName>
  </definedNames>
  <calcPr calcId="145621"/>
  <customWorkbookViews>
    <customWorkbookView name="NANS21 - 個人用ビュー" guid="{BD53BFBC-3918-4500-B932-4C89A5FE48A3}" mergeInterval="0" personalView="1" maximized="1" windowWidth="1366" windowHeight="530" tabRatio="720" activeSheetId="1" showComments="commIndAndComment"/>
  </customWorkbookViews>
</workbook>
</file>

<file path=xl/calcChain.xml><?xml version="1.0" encoding="utf-8"?>
<calcChain xmlns="http://schemas.openxmlformats.org/spreadsheetml/2006/main">
  <c r="BH1" i="14" l="1"/>
  <c r="AJ126" i="12" l="1"/>
  <c r="AJ125" i="12"/>
  <c r="AJ124" i="12"/>
  <c r="AJ123" i="12"/>
  <c r="AJ122" i="12"/>
  <c r="AJ121" i="12"/>
  <c r="AJ120" i="12"/>
  <c r="AJ119" i="12"/>
  <c r="AJ118" i="12"/>
  <c r="AJ117" i="12"/>
  <c r="AJ116" i="12"/>
  <c r="AJ115" i="12"/>
  <c r="AJ114" i="12"/>
  <c r="AJ113" i="12"/>
  <c r="AJ112" i="12"/>
  <c r="AJ111" i="12"/>
  <c r="AJ110" i="12"/>
  <c r="AJ109" i="12"/>
  <c r="AJ108" i="12"/>
  <c r="AJ107" i="12"/>
  <c r="AJ106" i="12"/>
  <c r="AJ105" i="12"/>
  <c r="AJ104" i="12"/>
  <c r="AJ103" i="12"/>
  <c r="AJ102" i="12"/>
  <c r="AJ101" i="12"/>
  <c r="AJ100" i="12"/>
  <c r="AJ99" i="12"/>
  <c r="AJ98" i="12"/>
  <c r="AJ97" i="12"/>
  <c r="AJ96" i="12"/>
  <c r="AJ95" i="12"/>
  <c r="AJ94" i="12"/>
  <c r="AJ93" i="12"/>
  <c r="AJ92" i="12"/>
  <c r="AJ91" i="12"/>
  <c r="AJ90" i="12"/>
  <c r="AJ89" i="12"/>
  <c r="AJ88" i="12"/>
  <c r="AJ87" i="12"/>
  <c r="AJ86" i="12"/>
  <c r="AJ85" i="12"/>
  <c r="AJ84" i="12"/>
  <c r="AJ83" i="12"/>
  <c r="AJ82" i="12"/>
  <c r="AJ81" i="12"/>
  <c r="AJ80" i="12"/>
  <c r="AJ79" i="12"/>
  <c r="AJ78" i="12"/>
  <c r="AJ77" i="12"/>
  <c r="AJ76" i="12"/>
  <c r="AJ75" i="12"/>
  <c r="AJ74" i="12"/>
  <c r="AJ73" i="12"/>
  <c r="AJ72" i="12"/>
  <c r="AJ71" i="12"/>
  <c r="AJ70" i="12"/>
  <c r="AJ69" i="12"/>
  <c r="AJ68" i="12"/>
  <c r="AJ67" i="12"/>
  <c r="AJ66" i="12"/>
  <c r="AJ65" i="12"/>
  <c r="AJ64" i="12"/>
  <c r="AJ63" i="12"/>
  <c r="AJ62" i="12"/>
  <c r="AJ61" i="12"/>
  <c r="AJ60" i="12"/>
  <c r="AJ59" i="12"/>
  <c r="AJ58" i="12"/>
  <c r="AJ57" i="12"/>
  <c r="AJ56" i="12"/>
  <c r="AJ55" i="12"/>
  <c r="AJ54" i="12"/>
  <c r="AJ53" i="12"/>
  <c r="AJ52" i="12"/>
  <c r="AJ51" i="12"/>
  <c r="AJ50" i="12"/>
  <c r="AJ49" i="12"/>
  <c r="AJ48" i="12"/>
  <c r="AJ47" i="12"/>
  <c r="AJ46" i="12"/>
  <c r="AJ45" i="12"/>
  <c r="AJ44" i="12"/>
  <c r="AJ43" i="12"/>
  <c r="AJ42" i="12"/>
  <c r="AJ41" i="12"/>
  <c r="AJ40" i="12"/>
  <c r="AJ39" i="12"/>
  <c r="AJ38" i="12"/>
  <c r="AJ37" i="12"/>
  <c r="AJ36" i="12"/>
  <c r="AJ35" i="12"/>
  <c r="AJ34" i="12"/>
  <c r="AJ33" i="12"/>
  <c r="AJ32" i="12"/>
  <c r="AJ31" i="12"/>
  <c r="AJ30" i="12"/>
  <c r="AJ29" i="12"/>
  <c r="AJ28" i="12"/>
  <c r="AJ27" i="12"/>
  <c r="AJ26" i="12"/>
  <c r="AJ24" i="12"/>
  <c r="AJ23" i="12"/>
  <c r="AJ22" i="12"/>
  <c r="AJ21" i="12"/>
  <c r="AJ20" i="12"/>
  <c r="AJ18" i="12"/>
  <c r="AJ17" i="12"/>
  <c r="AJ16" i="12"/>
  <c r="AJ14" i="12"/>
  <c r="AJ12" i="12"/>
  <c r="AJ10" i="12"/>
  <c r="AJ9" i="12"/>
  <c r="AO10" i="12"/>
  <c r="AP10" i="12"/>
  <c r="AQ10" i="12"/>
  <c r="AR10" i="12"/>
  <c r="AM12" i="12"/>
  <c r="AN12" i="12"/>
  <c r="AQ12" i="12"/>
  <c r="AR12" i="12"/>
  <c r="AM14" i="12"/>
  <c r="AN14" i="12"/>
  <c r="AQ14" i="12"/>
  <c r="AR14" i="12"/>
  <c r="AM16" i="12"/>
  <c r="AN16" i="12"/>
  <c r="AQ16" i="12"/>
  <c r="AR16" i="12"/>
  <c r="AM18" i="12"/>
  <c r="AN18" i="12"/>
  <c r="AO18" i="12"/>
  <c r="AP18" i="12"/>
  <c r="AN20" i="12"/>
  <c r="AQ20" i="12"/>
  <c r="AR20" i="12"/>
  <c r="AO22" i="12"/>
  <c r="AP22" i="12"/>
  <c r="AQ22" i="12"/>
  <c r="AR22" i="12"/>
  <c r="AM24" i="12"/>
  <c r="AN24" i="12"/>
  <c r="AP24" i="12"/>
  <c r="AM26" i="12"/>
  <c r="AN26" i="12"/>
  <c r="AQ26" i="12"/>
  <c r="AR26" i="12"/>
  <c r="AM28" i="12"/>
  <c r="AN28" i="12"/>
  <c r="AO28" i="12"/>
  <c r="AP28" i="12"/>
  <c r="AQ28" i="12"/>
  <c r="AR28" i="12"/>
  <c r="AM30" i="12"/>
  <c r="AN30" i="12"/>
  <c r="AO30" i="12"/>
  <c r="AP30" i="12"/>
  <c r="AQ30" i="12"/>
  <c r="AR30" i="12"/>
  <c r="AM32" i="12"/>
  <c r="AN32" i="12"/>
  <c r="AO32" i="12"/>
  <c r="AP32" i="12"/>
  <c r="AQ32" i="12"/>
  <c r="AR32" i="12"/>
  <c r="AM34" i="12"/>
  <c r="AN34" i="12"/>
  <c r="AO34" i="12"/>
  <c r="AP34" i="12"/>
  <c r="AQ34" i="12"/>
  <c r="AR34" i="12"/>
  <c r="AM36" i="12"/>
  <c r="AN36" i="12"/>
  <c r="AO36" i="12"/>
  <c r="AP36" i="12"/>
  <c r="AQ36" i="12"/>
  <c r="AR36" i="12"/>
  <c r="AM38" i="12"/>
  <c r="AN38" i="12"/>
  <c r="AO38" i="12"/>
  <c r="AP38" i="12"/>
  <c r="AQ38" i="12"/>
  <c r="AR38" i="12"/>
  <c r="AM40" i="12"/>
  <c r="AN40" i="12"/>
  <c r="AO40" i="12"/>
  <c r="AP40" i="12"/>
  <c r="AQ40" i="12"/>
  <c r="AR40" i="12"/>
  <c r="AM42" i="12"/>
  <c r="AN42" i="12"/>
  <c r="AO42" i="12"/>
  <c r="AP42" i="12"/>
  <c r="AQ42" i="12"/>
  <c r="AR42" i="12"/>
  <c r="AM44" i="12"/>
  <c r="AN44" i="12"/>
  <c r="AO44" i="12"/>
  <c r="AP44" i="12"/>
  <c r="AQ44" i="12"/>
  <c r="AR44" i="12"/>
  <c r="AM46" i="12"/>
  <c r="AN46" i="12"/>
  <c r="AO46" i="12"/>
  <c r="AP46" i="12"/>
  <c r="AQ46" i="12"/>
  <c r="AR46" i="12"/>
  <c r="AM48" i="12"/>
  <c r="AN48" i="12"/>
  <c r="AO48" i="12"/>
  <c r="AP48" i="12"/>
  <c r="AQ48" i="12"/>
  <c r="AR48" i="12"/>
  <c r="AM50" i="12"/>
  <c r="AN50" i="12"/>
  <c r="AO50" i="12"/>
  <c r="AP50" i="12"/>
  <c r="AQ50" i="12"/>
  <c r="AR50" i="12"/>
  <c r="AM52" i="12"/>
  <c r="AN52" i="12"/>
  <c r="AO52" i="12"/>
  <c r="AP52" i="12"/>
  <c r="AQ52" i="12"/>
  <c r="AR52" i="12"/>
  <c r="AM54" i="12"/>
  <c r="AN54" i="12"/>
  <c r="AO54" i="12"/>
  <c r="AP54" i="12"/>
  <c r="AQ54" i="12"/>
  <c r="AR54" i="12"/>
  <c r="AM56" i="12"/>
  <c r="AN56" i="12"/>
  <c r="AO56" i="12"/>
  <c r="AP56" i="12"/>
  <c r="AQ56" i="12"/>
  <c r="AR56" i="12"/>
  <c r="AM58" i="12"/>
  <c r="AN58" i="12"/>
  <c r="AO58" i="12"/>
  <c r="AP58" i="12"/>
  <c r="AQ58" i="12"/>
  <c r="AR58" i="12"/>
  <c r="AM60" i="12"/>
  <c r="AN60" i="12"/>
  <c r="AO60" i="12"/>
  <c r="AP60" i="12"/>
  <c r="AQ60" i="12"/>
  <c r="AR60" i="12"/>
  <c r="AM62" i="12"/>
  <c r="AN62" i="12"/>
  <c r="AO62" i="12"/>
  <c r="AP62" i="12"/>
  <c r="AQ62" i="12"/>
  <c r="AR62" i="12"/>
  <c r="AM64" i="12"/>
  <c r="AN64" i="12"/>
  <c r="AO64" i="12"/>
  <c r="AP64" i="12"/>
  <c r="AQ64" i="12"/>
  <c r="AR64" i="12"/>
  <c r="AM66" i="12"/>
  <c r="AN66" i="12"/>
  <c r="AO66" i="12"/>
  <c r="AP66" i="12"/>
  <c r="AQ66" i="12"/>
  <c r="AR66" i="12"/>
  <c r="AM68" i="12"/>
  <c r="AN68" i="12"/>
  <c r="AO68" i="12"/>
  <c r="AP68" i="12"/>
  <c r="AQ68" i="12"/>
  <c r="AR68" i="12"/>
  <c r="AM70" i="12"/>
  <c r="AN70" i="12"/>
  <c r="AO70" i="12"/>
  <c r="AP70" i="12"/>
  <c r="AQ70" i="12"/>
  <c r="AR70" i="12"/>
  <c r="AM72" i="12"/>
  <c r="AN72" i="12"/>
  <c r="AO72" i="12"/>
  <c r="AP72" i="12"/>
  <c r="AQ72" i="12"/>
  <c r="AR72" i="12"/>
  <c r="AM74" i="12"/>
  <c r="AN74" i="12"/>
  <c r="AO74" i="12"/>
  <c r="AP74" i="12"/>
  <c r="AQ74" i="12"/>
  <c r="AR74" i="12"/>
  <c r="AM76" i="12"/>
  <c r="AN76" i="12"/>
  <c r="AO76" i="12"/>
  <c r="AP76" i="12"/>
  <c r="AQ76" i="12"/>
  <c r="AR76" i="12"/>
  <c r="AM78" i="12"/>
  <c r="AN78" i="12"/>
  <c r="AO78" i="12"/>
  <c r="AP78" i="12"/>
  <c r="AQ78" i="12"/>
  <c r="AR78" i="12"/>
  <c r="AM80" i="12"/>
  <c r="AN80" i="12"/>
  <c r="AO80" i="12"/>
  <c r="AP80" i="12"/>
  <c r="AQ80" i="12"/>
  <c r="AR80" i="12"/>
  <c r="AM82" i="12"/>
  <c r="AN82" i="12"/>
  <c r="AO82" i="12"/>
  <c r="AP82" i="12"/>
  <c r="AQ82" i="12"/>
  <c r="AR82" i="12"/>
  <c r="AM84" i="12"/>
  <c r="AN84" i="12"/>
  <c r="AO84" i="12"/>
  <c r="AP84" i="12"/>
  <c r="AQ84" i="12"/>
  <c r="AR84" i="12"/>
  <c r="AM86" i="12"/>
  <c r="AN86" i="12"/>
  <c r="AO86" i="12"/>
  <c r="AP86" i="12"/>
  <c r="AQ86" i="12"/>
  <c r="AR86" i="12"/>
  <c r="AM88" i="12"/>
  <c r="AN88" i="12"/>
  <c r="AO88" i="12"/>
  <c r="AP88" i="12"/>
  <c r="AQ88" i="12"/>
  <c r="AR88" i="12"/>
  <c r="AM90" i="12"/>
  <c r="AN90" i="12"/>
  <c r="AO90" i="12"/>
  <c r="AP90" i="12"/>
  <c r="AQ90" i="12"/>
  <c r="AR90" i="12"/>
  <c r="AM92" i="12"/>
  <c r="AN92" i="12"/>
  <c r="AO92" i="12"/>
  <c r="AP92" i="12"/>
  <c r="AQ92" i="12"/>
  <c r="AR92" i="12"/>
  <c r="AM94" i="12"/>
  <c r="AN94" i="12"/>
  <c r="AO94" i="12"/>
  <c r="AP94" i="12"/>
  <c r="AQ94" i="12"/>
  <c r="AR94" i="12"/>
  <c r="AM96" i="12"/>
  <c r="AN96" i="12"/>
  <c r="AO96" i="12"/>
  <c r="AP96" i="12"/>
  <c r="AQ96" i="12"/>
  <c r="AR96" i="12"/>
  <c r="AM98" i="12"/>
  <c r="AN98" i="12"/>
  <c r="AO98" i="12"/>
  <c r="AP98" i="12"/>
  <c r="AQ98" i="12"/>
  <c r="AR98" i="12"/>
  <c r="AM100" i="12"/>
  <c r="AN100" i="12"/>
  <c r="AO100" i="12"/>
  <c r="AP100" i="12"/>
  <c r="AQ100" i="12"/>
  <c r="AR100" i="12"/>
  <c r="AM102" i="12"/>
  <c r="AN102" i="12"/>
  <c r="AO102" i="12"/>
  <c r="AP102" i="12"/>
  <c r="AQ102" i="12"/>
  <c r="AR102" i="12"/>
  <c r="AM104" i="12"/>
  <c r="AN104" i="12"/>
  <c r="AO104" i="12"/>
  <c r="AP104" i="12"/>
  <c r="AQ104" i="12"/>
  <c r="AR104" i="12"/>
  <c r="AM106" i="12"/>
  <c r="AN106" i="12"/>
  <c r="AO106" i="12"/>
  <c r="AP106" i="12"/>
  <c r="AQ106" i="12"/>
  <c r="AR106" i="12"/>
  <c r="AM108" i="12"/>
  <c r="AN108" i="12"/>
  <c r="AO108" i="12"/>
  <c r="AP108" i="12"/>
  <c r="AQ108" i="12"/>
  <c r="AR108" i="12"/>
  <c r="AM110" i="12"/>
  <c r="AN110" i="12"/>
  <c r="AO110" i="12"/>
  <c r="AP110" i="12"/>
  <c r="AQ110" i="12"/>
  <c r="AR110" i="12"/>
  <c r="AM112" i="12"/>
  <c r="AN112" i="12"/>
  <c r="AO112" i="12"/>
  <c r="AP112" i="12"/>
  <c r="AQ112" i="12"/>
  <c r="AR112" i="12"/>
  <c r="AM114" i="12"/>
  <c r="AN114" i="12"/>
  <c r="AO114" i="12"/>
  <c r="AP114" i="12"/>
  <c r="AQ114" i="12"/>
  <c r="AR114" i="12"/>
  <c r="AM116" i="12"/>
  <c r="AN116" i="12"/>
  <c r="AO116" i="12"/>
  <c r="AP116" i="12"/>
  <c r="AQ116" i="12"/>
  <c r="AR116" i="12"/>
  <c r="AM118" i="12"/>
  <c r="AN118" i="12"/>
  <c r="AO118" i="12"/>
  <c r="AP118" i="12"/>
  <c r="AQ118" i="12"/>
  <c r="AR118" i="12"/>
  <c r="AM120" i="12"/>
  <c r="AN120" i="12"/>
  <c r="AO120" i="12"/>
  <c r="AP120" i="12"/>
  <c r="AQ120" i="12"/>
  <c r="AR120" i="12"/>
  <c r="AM122" i="12"/>
  <c r="AN122" i="12"/>
  <c r="AO122" i="12"/>
  <c r="AP122" i="12"/>
  <c r="AQ122" i="12"/>
  <c r="AR122" i="12"/>
  <c r="AM124" i="12"/>
  <c r="AN124" i="12"/>
  <c r="AO124" i="12"/>
  <c r="AP124" i="12"/>
  <c r="AQ124" i="12"/>
  <c r="AR124" i="12"/>
  <c r="AM126" i="12"/>
  <c r="AN126" i="12"/>
  <c r="AP126" i="12"/>
  <c r="AQ126" i="12"/>
  <c r="AR126" i="12"/>
  <c r="AR8" i="12"/>
  <c r="AN8" i="12"/>
  <c r="AM8" i="12"/>
  <c r="AL126" i="12"/>
  <c r="AK126" i="12"/>
  <c r="AI126" i="12"/>
  <c r="AH126" i="12"/>
  <c r="AG126" i="12"/>
  <c r="AL125" i="12"/>
  <c r="AK125" i="12"/>
  <c r="AH125" i="12"/>
  <c r="AG125" i="12"/>
  <c r="AL124" i="12"/>
  <c r="AK124" i="12"/>
  <c r="AI124" i="12"/>
  <c r="AH124" i="12"/>
  <c r="AG124" i="12"/>
  <c r="AL123" i="12"/>
  <c r="AK123" i="12"/>
  <c r="AI123" i="12"/>
  <c r="AH123" i="12"/>
  <c r="AG123" i="12"/>
  <c r="AL122" i="12"/>
  <c r="AK122" i="12"/>
  <c r="AI122" i="12"/>
  <c r="AH122" i="12"/>
  <c r="AG122" i="12"/>
  <c r="AL121" i="12"/>
  <c r="AK121" i="12"/>
  <c r="AI121" i="12"/>
  <c r="AH121" i="12"/>
  <c r="AG121" i="12"/>
  <c r="AL120" i="12"/>
  <c r="AK120" i="12"/>
  <c r="AI120" i="12"/>
  <c r="AH120" i="12"/>
  <c r="AG120" i="12"/>
  <c r="AL119" i="12"/>
  <c r="AK119" i="12"/>
  <c r="AI119" i="12"/>
  <c r="AH119" i="12"/>
  <c r="AG119" i="12"/>
  <c r="AL118" i="12"/>
  <c r="AK118" i="12"/>
  <c r="AI118" i="12"/>
  <c r="AH118" i="12"/>
  <c r="AG118" i="12"/>
  <c r="AL117" i="12"/>
  <c r="AK117" i="12"/>
  <c r="AI117" i="12"/>
  <c r="AH117" i="12"/>
  <c r="AG117" i="12"/>
  <c r="AL116" i="12"/>
  <c r="AK116" i="12"/>
  <c r="AI116" i="12"/>
  <c r="AH116" i="12"/>
  <c r="AG116" i="12"/>
  <c r="AL115" i="12"/>
  <c r="AK115" i="12"/>
  <c r="AI115" i="12"/>
  <c r="AH115" i="12"/>
  <c r="AG115" i="12"/>
  <c r="AL114" i="12"/>
  <c r="AK114" i="12"/>
  <c r="AI114" i="12"/>
  <c r="AH114" i="12"/>
  <c r="AG114" i="12"/>
  <c r="AL113" i="12"/>
  <c r="AK113" i="12"/>
  <c r="AI113" i="12"/>
  <c r="AH113" i="12"/>
  <c r="AG113" i="12"/>
  <c r="AL112" i="12"/>
  <c r="AK112" i="12"/>
  <c r="AI112" i="12"/>
  <c r="AH112" i="12"/>
  <c r="AG112" i="12"/>
  <c r="AL111" i="12"/>
  <c r="AK111" i="12"/>
  <c r="AI111" i="12"/>
  <c r="AH111" i="12"/>
  <c r="AG111" i="12"/>
  <c r="AL110" i="12"/>
  <c r="AK110" i="12"/>
  <c r="AI110" i="12"/>
  <c r="AH110" i="12"/>
  <c r="AG110" i="12"/>
  <c r="AL109" i="12"/>
  <c r="AK109" i="12"/>
  <c r="AI109" i="12"/>
  <c r="AH109" i="12"/>
  <c r="AG109" i="12"/>
  <c r="AL108" i="12"/>
  <c r="AK108" i="12"/>
  <c r="AI108" i="12"/>
  <c r="AH108" i="12"/>
  <c r="AG108" i="12"/>
  <c r="AL107" i="12"/>
  <c r="AK107" i="12"/>
  <c r="AI107" i="12"/>
  <c r="AH107" i="12"/>
  <c r="AG107" i="12"/>
  <c r="AL106" i="12"/>
  <c r="AK106" i="12"/>
  <c r="AI106" i="12"/>
  <c r="AH106" i="12"/>
  <c r="AG106" i="12"/>
  <c r="AL105" i="12"/>
  <c r="AK105" i="12"/>
  <c r="AI105" i="12"/>
  <c r="AH105" i="12"/>
  <c r="AG105" i="12"/>
  <c r="AL104" i="12"/>
  <c r="AK104" i="12"/>
  <c r="AI104" i="12"/>
  <c r="AH104" i="12"/>
  <c r="AG104" i="12"/>
  <c r="AL103" i="12"/>
  <c r="AK103" i="12"/>
  <c r="AI103" i="12"/>
  <c r="AH103" i="12"/>
  <c r="AG103" i="12"/>
  <c r="AL102" i="12"/>
  <c r="AK102" i="12"/>
  <c r="AI102" i="12"/>
  <c r="AH102" i="12"/>
  <c r="AG102" i="12"/>
  <c r="AL101" i="12"/>
  <c r="AK101" i="12"/>
  <c r="AI101" i="12"/>
  <c r="AH101" i="12"/>
  <c r="AG101" i="12"/>
  <c r="AL100" i="12"/>
  <c r="AK100" i="12"/>
  <c r="AI100" i="12"/>
  <c r="AH100" i="12"/>
  <c r="AG100" i="12"/>
  <c r="AL99" i="12"/>
  <c r="AK99" i="12"/>
  <c r="AI99" i="12"/>
  <c r="AH99" i="12"/>
  <c r="AG99" i="12"/>
  <c r="AL98" i="12"/>
  <c r="AK98" i="12"/>
  <c r="AI98" i="12"/>
  <c r="AH98" i="12"/>
  <c r="AG98" i="12"/>
  <c r="AL97" i="12"/>
  <c r="AK97" i="12"/>
  <c r="AI97" i="12"/>
  <c r="AH97" i="12"/>
  <c r="AG97" i="12"/>
  <c r="AL96" i="12"/>
  <c r="AK96" i="12"/>
  <c r="AI96" i="12"/>
  <c r="AH96" i="12"/>
  <c r="AG96" i="12"/>
  <c r="AL95" i="12"/>
  <c r="AK95" i="12"/>
  <c r="AI95" i="12"/>
  <c r="AH95" i="12"/>
  <c r="AG95" i="12"/>
  <c r="AL94" i="12"/>
  <c r="AK94" i="12"/>
  <c r="AI94" i="12"/>
  <c r="AH94" i="12"/>
  <c r="AG94" i="12"/>
  <c r="AL93" i="12"/>
  <c r="AK93" i="12"/>
  <c r="AI93" i="12"/>
  <c r="AH93" i="12"/>
  <c r="AG93" i="12"/>
  <c r="AL92" i="12"/>
  <c r="AK92" i="12"/>
  <c r="AI92" i="12"/>
  <c r="AH92" i="12"/>
  <c r="AG92" i="12"/>
  <c r="AL91" i="12"/>
  <c r="AK91" i="12"/>
  <c r="AI91" i="12"/>
  <c r="AH91" i="12"/>
  <c r="AG91" i="12"/>
  <c r="AL90" i="12"/>
  <c r="AK90" i="12"/>
  <c r="AI90" i="12"/>
  <c r="AH90" i="12"/>
  <c r="AG90" i="12"/>
  <c r="AL89" i="12"/>
  <c r="AK89" i="12"/>
  <c r="AI89" i="12"/>
  <c r="AH89" i="12"/>
  <c r="AG89" i="12"/>
  <c r="AL88" i="12"/>
  <c r="AK88" i="12"/>
  <c r="AI88" i="12"/>
  <c r="AH88" i="12"/>
  <c r="AG88" i="12"/>
  <c r="AL87" i="12"/>
  <c r="AK87" i="12"/>
  <c r="AI87" i="12"/>
  <c r="AH87" i="12"/>
  <c r="AG87" i="12"/>
  <c r="AL86" i="12"/>
  <c r="AK86" i="12"/>
  <c r="AI86" i="12"/>
  <c r="AH86" i="12"/>
  <c r="AG86" i="12"/>
  <c r="AL85" i="12"/>
  <c r="AK85" i="12"/>
  <c r="AI85" i="12"/>
  <c r="AH85" i="12"/>
  <c r="AG85" i="12"/>
  <c r="AL84" i="12"/>
  <c r="AK84" i="12"/>
  <c r="AI84" i="12"/>
  <c r="AH84" i="12"/>
  <c r="AG84" i="12"/>
  <c r="AL83" i="12"/>
  <c r="AK83" i="12"/>
  <c r="AI83" i="12"/>
  <c r="AH83" i="12"/>
  <c r="AG83" i="12"/>
  <c r="AL82" i="12"/>
  <c r="AK82" i="12"/>
  <c r="AI82" i="12"/>
  <c r="AH82" i="12"/>
  <c r="AG82" i="12"/>
  <c r="AL81" i="12"/>
  <c r="AK81" i="12"/>
  <c r="AI81" i="12"/>
  <c r="AH81" i="12"/>
  <c r="AG81" i="12"/>
  <c r="AL80" i="12"/>
  <c r="AK80" i="12"/>
  <c r="AI80" i="12"/>
  <c r="AH80" i="12"/>
  <c r="AG80" i="12"/>
  <c r="AL79" i="12"/>
  <c r="AK79" i="12"/>
  <c r="AI79" i="12"/>
  <c r="AH79" i="12"/>
  <c r="AG79" i="12"/>
  <c r="AL78" i="12"/>
  <c r="AK78" i="12"/>
  <c r="AI78" i="12"/>
  <c r="AH78" i="12"/>
  <c r="AG78" i="12"/>
  <c r="AL77" i="12"/>
  <c r="AK77" i="12"/>
  <c r="AI77" i="12"/>
  <c r="AH77" i="12"/>
  <c r="AG77" i="12"/>
  <c r="AL76" i="12"/>
  <c r="AK76" i="12"/>
  <c r="AI76" i="12"/>
  <c r="AH76" i="12"/>
  <c r="AG76" i="12"/>
  <c r="AL75" i="12"/>
  <c r="AK75" i="12"/>
  <c r="AI75" i="12"/>
  <c r="AH75" i="12"/>
  <c r="AG75" i="12"/>
  <c r="AL74" i="12"/>
  <c r="AK74" i="12"/>
  <c r="AI74" i="12"/>
  <c r="AH74" i="12"/>
  <c r="AG74" i="12"/>
  <c r="AL73" i="12"/>
  <c r="AK73" i="12"/>
  <c r="AI73" i="12"/>
  <c r="AH73" i="12"/>
  <c r="AG73" i="12"/>
  <c r="AL72" i="12"/>
  <c r="AK72" i="12"/>
  <c r="AI72" i="12"/>
  <c r="AH72" i="12"/>
  <c r="AG72" i="12"/>
  <c r="AL71" i="12"/>
  <c r="AK71" i="12"/>
  <c r="AI71" i="12"/>
  <c r="AH71" i="12"/>
  <c r="AG71" i="12"/>
  <c r="AL70" i="12"/>
  <c r="AK70" i="12"/>
  <c r="AI70" i="12"/>
  <c r="AH70" i="12"/>
  <c r="AG70" i="12"/>
  <c r="AL69" i="12"/>
  <c r="AK69" i="12"/>
  <c r="AI69" i="12"/>
  <c r="AH69" i="12"/>
  <c r="AG69" i="12"/>
  <c r="AL68" i="12"/>
  <c r="AK68" i="12"/>
  <c r="AI68" i="12"/>
  <c r="AH68" i="12"/>
  <c r="AG68" i="12"/>
  <c r="AL67" i="12"/>
  <c r="AK67" i="12"/>
  <c r="AI67" i="12"/>
  <c r="AH67" i="12"/>
  <c r="AG67" i="12"/>
  <c r="AL66" i="12"/>
  <c r="AK66" i="12"/>
  <c r="AI66" i="12"/>
  <c r="AH66" i="12"/>
  <c r="AG66" i="12"/>
  <c r="AL65" i="12"/>
  <c r="AK65" i="12"/>
  <c r="AI65" i="12"/>
  <c r="AH65" i="12"/>
  <c r="AG65" i="12"/>
  <c r="AL64" i="12"/>
  <c r="AK64" i="12"/>
  <c r="AI64" i="12"/>
  <c r="AH64" i="12"/>
  <c r="AG64" i="12"/>
  <c r="AL63" i="12"/>
  <c r="AK63" i="12"/>
  <c r="AI63" i="12"/>
  <c r="AH63" i="12"/>
  <c r="AG63" i="12"/>
  <c r="AL62" i="12"/>
  <c r="AK62" i="12"/>
  <c r="AI62" i="12"/>
  <c r="AH62" i="12"/>
  <c r="AG62" i="12"/>
  <c r="AL61" i="12"/>
  <c r="AK61" i="12"/>
  <c r="AI61" i="12"/>
  <c r="AH61" i="12"/>
  <c r="AG61" i="12"/>
  <c r="AL60" i="12"/>
  <c r="AK60" i="12"/>
  <c r="AI60" i="12"/>
  <c r="AH60" i="12"/>
  <c r="AG60" i="12"/>
  <c r="AL59" i="12"/>
  <c r="AK59" i="12"/>
  <c r="AI59" i="12"/>
  <c r="AH59" i="12"/>
  <c r="AG59" i="12"/>
  <c r="AL58" i="12"/>
  <c r="AK58" i="12"/>
  <c r="AI58" i="12"/>
  <c r="AH58" i="12"/>
  <c r="AG58" i="12"/>
  <c r="AL57" i="12"/>
  <c r="AK57" i="12"/>
  <c r="AI57" i="12"/>
  <c r="AH57" i="12"/>
  <c r="AG57" i="12"/>
  <c r="AL56" i="12"/>
  <c r="AK56" i="12"/>
  <c r="AI56" i="12"/>
  <c r="AH56" i="12"/>
  <c r="AG56" i="12"/>
  <c r="AL55" i="12"/>
  <c r="AK55" i="12"/>
  <c r="AI55" i="12"/>
  <c r="AH55" i="12"/>
  <c r="AG55" i="12"/>
  <c r="AL54" i="12"/>
  <c r="AK54" i="12"/>
  <c r="AI54" i="12"/>
  <c r="AH54" i="12"/>
  <c r="AG54" i="12"/>
  <c r="AL53" i="12"/>
  <c r="AK53" i="12"/>
  <c r="AI53" i="12"/>
  <c r="AH53" i="12"/>
  <c r="AG53" i="12"/>
  <c r="AL52" i="12"/>
  <c r="AK52" i="12"/>
  <c r="AI52" i="12"/>
  <c r="AH52" i="12"/>
  <c r="AG52" i="12"/>
  <c r="AL51" i="12"/>
  <c r="AK51" i="12"/>
  <c r="AI51" i="12"/>
  <c r="AH51" i="12"/>
  <c r="AG51" i="12"/>
  <c r="AL50" i="12"/>
  <c r="AK50" i="12"/>
  <c r="AI50" i="12"/>
  <c r="AH50" i="12"/>
  <c r="AG50" i="12"/>
  <c r="AL49" i="12"/>
  <c r="AK49" i="12"/>
  <c r="AI49" i="12"/>
  <c r="AH49" i="12"/>
  <c r="AG49" i="12"/>
  <c r="AL48" i="12"/>
  <c r="AK48" i="12"/>
  <c r="AI48" i="12"/>
  <c r="AH48" i="12"/>
  <c r="AG48" i="12"/>
  <c r="AL47" i="12"/>
  <c r="AK47" i="12"/>
  <c r="AI47" i="12"/>
  <c r="AH47" i="12"/>
  <c r="AG47" i="12"/>
  <c r="AL46" i="12"/>
  <c r="AK46" i="12"/>
  <c r="AI46" i="12"/>
  <c r="AH46" i="12"/>
  <c r="AG46" i="12"/>
  <c r="AL45" i="12"/>
  <c r="AK45" i="12"/>
  <c r="AI45" i="12"/>
  <c r="AH45" i="12"/>
  <c r="AG45" i="12"/>
  <c r="AL44" i="12"/>
  <c r="AK44" i="12"/>
  <c r="AI44" i="12"/>
  <c r="AH44" i="12"/>
  <c r="AG44" i="12"/>
  <c r="AL43" i="12"/>
  <c r="AK43" i="12"/>
  <c r="AI43" i="12"/>
  <c r="AH43" i="12"/>
  <c r="AG43" i="12"/>
  <c r="AL42" i="12"/>
  <c r="AK42" i="12"/>
  <c r="AI42" i="12"/>
  <c r="AH42" i="12"/>
  <c r="AG42" i="12"/>
  <c r="AL41" i="12"/>
  <c r="AK41" i="12"/>
  <c r="AI41" i="12"/>
  <c r="AH41" i="12"/>
  <c r="AG41" i="12"/>
  <c r="AL40" i="12"/>
  <c r="AK40" i="12"/>
  <c r="AI40" i="12"/>
  <c r="AH40" i="12"/>
  <c r="AG40" i="12"/>
  <c r="AL39" i="12"/>
  <c r="AK39" i="12"/>
  <c r="AI39" i="12"/>
  <c r="AH39" i="12"/>
  <c r="AG39" i="12"/>
  <c r="AL38" i="12"/>
  <c r="AK38" i="12"/>
  <c r="AI38" i="12"/>
  <c r="AH38" i="12"/>
  <c r="AG38" i="12"/>
  <c r="AL37" i="12"/>
  <c r="AK37" i="12"/>
  <c r="AI37" i="12"/>
  <c r="AH37" i="12"/>
  <c r="AG37" i="12"/>
  <c r="AL36" i="12"/>
  <c r="AK36" i="12"/>
  <c r="AI36" i="12"/>
  <c r="AH36" i="12"/>
  <c r="AG36" i="12"/>
  <c r="AL35" i="12"/>
  <c r="AK35" i="12"/>
  <c r="AI35" i="12"/>
  <c r="AH35" i="12"/>
  <c r="AG35" i="12"/>
  <c r="AL34" i="12"/>
  <c r="AK34" i="12"/>
  <c r="AI34" i="12"/>
  <c r="AH34" i="12"/>
  <c r="AG34" i="12"/>
  <c r="AL33" i="12"/>
  <c r="AK33" i="12"/>
  <c r="AI33" i="12"/>
  <c r="AH33" i="12"/>
  <c r="AG33" i="12"/>
  <c r="AL32" i="12"/>
  <c r="AK32" i="12"/>
  <c r="AI32" i="12"/>
  <c r="AH32" i="12"/>
  <c r="AG32" i="12"/>
  <c r="AL31" i="12"/>
  <c r="AK31" i="12"/>
  <c r="AI31" i="12"/>
  <c r="AH31" i="12"/>
  <c r="AG31" i="12"/>
  <c r="AL30" i="12"/>
  <c r="AK30" i="12"/>
  <c r="AI30" i="12"/>
  <c r="AH30" i="12"/>
  <c r="AG30" i="12"/>
  <c r="AL29" i="12"/>
  <c r="AK29" i="12"/>
  <c r="AI29" i="12"/>
  <c r="AH29" i="12"/>
  <c r="AG29" i="12"/>
  <c r="AL28" i="12"/>
  <c r="AK28" i="12"/>
  <c r="AI28" i="12"/>
  <c r="AH28" i="12"/>
  <c r="AG28" i="12"/>
  <c r="AL27" i="12"/>
  <c r="AK27" i="12"/>
  <c r="AI27" i="12"/>
  <c r="AH27" i="12"/>
  <c r="AG27" i="12"/>
  <c r="AL26" i="12"/>
  <c r="AK26" i="12"/>
  <c r="AI26" i="12"/>
  <c r="AH26" i="12"/>
  <c r="AG26" i="12"/>
  <c r="AL25" i="12"/>
  <c r="AK25" i="12"/>
  <c r="AH25" i="12"/>
  <c r="AG25" i="12"/>
  <c r="AL24" i="12"/>
  <c r="AK24" i="12"/>
  <c r="AI24" i="12"/>
  <c r="AH24" i="12"/>
  <c r="AG24" i="12"/>
  <c r="AH23" i="12"/>
  <c r="AG23" i="12"/>
  <c r="AL22" i="12"/>
  <c r="AK22" i="12"/>
  <c r="AI22" i="12"/>
  <c r="AH22" i="12"/>
  <c r="AG22" i="12"/>
  <c r="AL21" i="12"/>
  <c r="AK21" i="12"/>
  <c r="AI21" i="12"/>
  <c r="AL20" i="12"/>
  <c r="AK20" i="12"/>
  <c r="AI20" i="12"/>
  <c r="AH20" i="12"/>
  <c r="AG20" i="12"/>
  <c r="AL19" i="12"/>
  <c r="AK19" i="12"/>
  <c r="AH19" i="12"/>
  <c r="AL18" i="12"/>
  <c r="AK18" i="12"/>
  <c r="AI18" i="12"/>
  <c r="AH18" i="12"/>
  <c r="AG18" i="12"/>
  <c r="AI17" i="12"/>
  <c r="AH17" i="12"/>
  <c r="AG17" i="12"/>
  <c r="AL16" i="12"/>
  <c r="AK16" i="12"/>
  <c r="AI16" i="12"/>
  <c r="AH16" i="12"/>
  <c r="AG16" i="12"/>
  <c r="AL15" i="12"/>
  <c r="AK15" i="12"/>
  <c r="AH15" i="12"/>
  <c r="AG15" i="12"/>
  <c r="AL14" i="12"/>
  <c r="AK14" i="12"/>
  <c r="AI14" i="12"/>
  <c r="AH14" i="12"/>
  <c r="AG14" i="12"/>
  <c r="AL13" i="12"/>
  <c r="AK13" i="12"/>
  <c r="AH13" i="12"/>
  <c r="AG13" i="12"/>
  <c r="AL12" i="12"/>
  <c r="AK12" i="12"/>
  <c r="AI12" i="12"/>
  <c r="AH12" i="12"/>
  <c r="AG12" i="12"/>
  <c r="AL11" i="12"/>
  <c r="AK11" i="12"/>
  <c r="AH11" i="12"/>
  <c r="AG11" i="12"/>
  <c r="AL10" i="12"/>
  <c r="AK10" i="12"/>
  <c r="AI10" i="12"/>
  <c r="AH10" i="12"/>
  <c r="AG10" i="12"/>
  <c r="AL9" i="12"/>
  <c r="AK9" i="12"/>
  <c r="AI9" i="12"/>
  <c r="AG8" i="12"/>
  <c r="AH8" i="12"/>
  <c r="AI8" i="12"/>
  <c r="AJ8" i="12"/>
  <c r="AK8" i="12"/>
  <c r="AL8" i="12"/>
  <c r="AH7" i="12"/>
  <c r="AG7" i="12"/>
  <c r="AE26" i="12"/>
  <c r="AD26" i="12"/>
  <c r="AA26" i="12"/>
  <c r="Z26" i="12"/>
  <c r="AA24" i="12"/>
  <c r="Z24" i="12"/>
  <c r="AE22" i="12"/>
  <c r="AD22" i="12"/>
  <c r="AC22" i="12"/>
  <c r="AB22" i="12"/>
  <c r="AE20" i="12"/>
  <c r="AD20" i="12"/>
  <c r="AC18" i="12"/>
  <c r="AB18" i="12"/>
  <c r="AA18" i="12"/>
  <c r="Z18" i="12"/>
  <c r="AE16" i="12"/>
  <c r="AD16" i="12"/>
  <c r="AA16" i="12"/>
  <c r="Z16" i="12"/>
  <c r="AE14" i="12"/>
  <c r="AD14" i="12"/>
  <c r="AA14" i="12"/>
  <c r="Z14" i="12"/>
  <c r="AE12" i="12"/>
  <c r="AD12" i="12"/>
  <c r="AA12" i="12"/>
  <c r="Z12" i="12"/>
  <c r="AE10" i="12"/>
  <c r="AD10" i="12"/>
  <c r="AC10" i="12"/>
  <c r="AB10" i="12"/>
  <c r="AA8" i="12"/>
  <c r="Z8" i="12"/>
  <c r="Y126" i="12"/>
  <c r="X126" i="12"/>
  <c r="V126" i="12"/>
  <c r="U126" i="12"/>
  <c r="T126" i="12"/>
  <c r="Y125" i="12"/>
  <c r="X125" i="12"/>
  <c r="U125" i="12"/>
  <c r="T125" i="12"/>
  <c r="Y124" i="12"/>
  <c r="X124" i="12"/>
  <c r="V124" i="12"/>
  <c r="U124" i="12"/>
  <c r="T124" i="12"/>
  <c r="Y123" i="12"/>
  <c r="X123" i="12"/>
  <c r="W123" i="12"/>
  <c r="V123" i="12"/>
  <c r="U123" i="12"/>
  <c r="T123" i="12"/>
  <c r="Y122" i="12"/>
  <c r="X122" i="12"/>
  <c r="V122" i="12"/>
  <c r="U122" i="12"/>
  <c r="T122" i="12"/>
  <c r="Y121" i="12"/>
  <c r="X121" i="12"/>
  <c r="W121" i="12"/>
  <c r="V121" i="12"/>
  <c r="U121" i="12"/>
  <c r="T121" i="12"/>
  <c r="Y120" i="12"/>
  <c r="X120" i="12"/>
  <c r="V120" i="12"/>
  <c r="U120" i="12"/>
  <c r="T120" i="12"/>
  <c r="Y119" i="12"/>
  <c r="X119" i="12"/>
  <c r="W119" i="12"/>
  <c r="V119" i="12"/>
  <c r="U119" i="12"/>
  <c r="T119" i="12"/>
  <c r="Y118" i="12"/>
  <c r="X118" i="12"/>
  <c r="V118" i="12"/>
  <c r="U118" i="12"/>
  <c r="T118" i="12"/>
  <c r="Y117" i="12"/>
  <c r="X117" i="12"/>
  <c r="W117" i="12"/>
  <c r="V117" i="12"/>
  <c r="U117" i="12"/>
  <c r="T117" i="12"/>
  <c r="Y116" i="12"/>
  <c r="X116" i="12"/>
  <c r="V116" i="12"/>
  <c r="U116" i="12"/>
  <c r="T116" i="12"/>
  <c r="Y115" i="12"/>
  <c r="X115" i="12"/>
  <c r="W115" i="12"/>
  <c r="V115" i="12"/>
  <c r="U115" i="12"/>
  <c r="T115" i="12"/>
  <c r="Y114" i="12"/>
  <c r="X114" i="12"/>
  <c r="V114" i="12"/>
  <c r="U114" i="12"/>
  <c r="T114" i="12"/>
  <c r="Y113" i="12"/>
  <c r="X113" i="12"/>
  <c r="W113" i="12"/>
  <c r="V113" i="12"/>
  <c r="U113" i="12"/>
  <c r="T113" i="12"/>
  <c r="Y112" i="12"/>
  <c r="X112" i="12"/>
  <c r="V112" i="12"/>
  <c r="U112" i="12"/>
  <c r="T112" i="12"/>
  <c r="Y111" i="12"/>
  <c r="X111" i="12"/>
  <c r="W111" i="12"/>
  <c r="V111" i="12"/>
  <c r="U111" i="12"/>
  <c r="T111" i="12"/>
  <c r="Y110" i="12"/>
  <c r="X110" i="12"/>
  <c r="V110" i="12"/>
  <c r="U110" i="12"/>
  <c r="T110" i="12"/>
  <c r="Y109" i="12"/>
  <c r="X109" i="12"/>
  <c r="W109" i="12"/>
  <c r="V109" i="12"/>
  <c r="U109" i="12"/>
  <c r="T109" i="12"/>
  <c r="Y108" i="12"/>
  <c r="X108" i="12"/>
  <c r="V108" i="12"/>
  <c r="U108" i="12"/>
  <c r="T108" i="12"/>
  <c r="Y107" i="12"/>
  <c r="X107" i="12"/>
  <c r="W107" i="12"/>
  <c r="V107" i="12"/>
  <c r="U107" i="12"/>
  <c r="T107" i="12"/>
  <c r="Y106" i="12"/>
  <c r="X106" i="12"/>
  <c r="V106" i="12"/>
  <c r="U106" i="12"/>
  <c r="T106" i="12"/>
  <c r="Y105" i="12"/>
  <c r="X105" i="12"/>
  <c r="W105" i="12"/>
  <c r="V105" i="12"/>
  <c r="U105" i="12"/>
  <c r="T105" i="12"/>
  <c r="Y104" i="12"/>
  <c r="X104" i="12"/>
  <c r="V104" i="12"/>
  <c r="U104" i="12"/>
  <c r="T104" i="12"/>
  <c r="Y103" i="12"/>
  <c r="X103" i="12"/>
  <c r="W103" i="12"/>
  <c r="V103" i="12"/>
  <c r="U103" i="12"/>
  <c r="T103" i="12"/>
  <c r="Y102" i="12"/>
  <c r="X102" i="12"/>
  <c r="V102" i="12"/>
  <c r="U102" i="12"/>
  <c r="T102" i="12"/>
  <c r="Y101" i="12"/>
  <c r="X101" i="12"/>
  <c r="W101" i="12"/>
  <c r="V101" i="12"/>
  <c r="U101" i="12"/>
  <c r="T101" i="12"/>
  <c r="Y100" i="12"/>
  <c r="X100" i="12"/>
  <c r="V100" i="12"/>
  <c r="U100" i="12"/>
  <c r="T100" i="12"/>
  <c r="Y99" i="12"/>
  <c r="X99" i="12"/>
  <c r="W99" i="12"/>
  <c r="V99" i="12"/>
  <c r="U99" i="12"/>
  <c r="T99" i="12"/>
  <c r="Y98" i="12"/>
  <c r="X98" i="12"/>
  <c r="V98" i="12"/>
  <c r="U98" i="12"/>
  <c r="T98" i="12"/>
  <c r="Y97" i="12"/>
  <c r="X97" i="12"/>
  <c r="W97" i="12"/>
  <c r="V97" i="12"/>
  <c r="U97" i="12"/>
  <c r="T97" i="12"/>
  <c r="Y96" i="12"/>
  <c r="X96" i="12"/>
  <c r="V96" i="12"/>
  <c r="U96" i="12"/>
  <c r="T96" i="12"/>
  <c r="Y95" i="12"/>
  <c r="X95" i="12"/>
  <c r="W95" i="12"/>
  <c r="V95" i="12"/>
  <c r="U95" i="12"/>
  <c r="T95" i="12"/>
  <c r="Y94" i="12"/>
  <c r="X94" i="12"/>
  <c r="V94" i="12"/>
  <c r="U94" i="12"/>
  <c r="T94" i="12"/>
  <c r="Y93" i="12"/>
  <c r="X93" i="12"/>
  <c r="W93" i="12"/>
  <c r="V93" i="12"/>
  <c r="U93" i="12"/>
  <c r="T93" i="12"/>
  <c r="Y92" i="12"/>
  <c r="X92" i="12"/>
  <c r="V92" i="12"/>
  <c r="U92" i="12"/>
  <c r="T92" i="12"/>
  <c r="Y91" i="12"/>
  <c r="X91" i="12"/>
  <c r="W91" i="12"/>
  <c r="V91" i="12"/>
  <c r="U91" i="12"/>
  <c r="T91" i="12"/>
  <c r="Y90" i="12"/>
  <c r="X90" i="12"/>
  <c r="V90" i="12"/>
  <c r="U90" i="12"/>
  <c r="T90" i="12"/>
  <c r="Y89" i="12"/>
  <c r="X89" i="12"/>
  <c r="W89" i="12"/>
  <c r="V89" i="12"/>
  <c r="U89" i="12"/>
  <c r="T89" i="12"/>
  <c r="Y88" i="12"/>
  <c r="X88" i="12"/>
  <c r="V88" i="12"/>
  <c r="U88" i="12"/>
  <c r="T88" i="12"/>
  <c r="Y87" i="12"/>
  <c r="X87" i="12"/>
  <c r="W87" i="12"/>
  <c r="V87" i="12"/>
  <c r="U87" i="12"/>
  <c r="T87" i="12"/>
  <c r="Y86" i="12"/>
  <c r="X86" i="12"/>
  <c r="V86" i="12"/>
  <c r="U86" i="12"/>
  <c r="T86" i="12"/>
  <c r="Y85" i="12"/>
  <c r="X85" i="12"/>
  <c r="W85" i="12"/>
  <c r="V85" i="12"/>
  <c r="U85" i="12"/>
  <c r="T85" i="12"/>
  <c r="Y84" i="12"/>
  <c r="X84" i="12"/>
  <c r="V84" i="12"/>
  <c r="U84" i="12"/>
  <c r="T84" i="12"/>
  <c r="Y83" i="12"/>
  <c r="X83" i="12"/>
  <c r="W83" i="12"/>
  <c r="V83" i="12"/>
  <c r="U83" i="12"/>
  <c r="T83" i="12"/>
  <c r="Y82" i="12"/>
  <c r="X82" i="12"/>
  <c r="V82" i="12"/>
  <c r="U82" i="12"/>
  <c r="T82" i="12"/>
  <c r="Y81" i="12"/>
  <c r="X81" i="12"/>
  <c r="W81" i="12"/>
  <c r="V81" i="12"/>
  <c r="U81" i="12"/>
  <c r="T81" i="12"/>
  <c r="Y80" i="12"/>
  <c r="X80" i="12"/>
  <c r="V80" i="12"/>
  <c r="U80" i="12"/>
  <c r="T80" i="12"/>
  <c r="Y79" i="12"/>
  <c r="X79" i="12"/>
  <c r="W79" i="12"/>
  <c r="V79" i="12"/>
  <c r="U79" i="12"/>
  <c r="T79" i="12"/>
  <c r="Y78" i="12"/>
  <c r="X78" i="12"/>
  <c r="V78" i="12"/>
  <c r="U78" i="12"/>
  <c r="T78" i="12"/>
  <c r="Y77" i="12"/>
  <c r="X77" i="12"/>
  <c r="W77" i="12"/>
  <c r="V77" i="12"/>
  <c r="U77" i="12"/>
  <c r="T77" i="12"/>
  <c r="Y76" i="12"/>
  <c r="X76" i="12"/>
  <c r="V76" i="12"/>
  <c r="U76" i="12"/>
  <c r="T76" i="12"/>
  <c r="Y75" i="12"/>
  <c r="X75" i="12"/>
  <c r="W75" i="12"/>
  <c r="V75" i="12"/>
  <c r="U75" i="12"/>
  <c r="T75" i="12"/>
  <c r="Y74" i="12"/>
  <c r="X74" i="12"/>
  <c r="V74" i="12"/>
  <c r="U74" i="12"/>
  <c r="T74" i="12"/>
  <c r="Y73" i="12"/>
  <c r="X73" i="12"/>
  <c r="W73" i="12"/>
  <c r="V73" i="12"/>
  <c r="U73" i="12"/>
  <c r="T73" i="12"/>
  <c r="Y72" i="12"/>
  <c r="X72" i="12"/>
  <c r="V72" i="12"/>
  <c r="U72" i="12"/>
  <c r="T72" i="12"/>
  <c r="Y71" i="12"/>
  <c r="X71" i="12"/>
  <c r="W71" i="12"/>
  <c r="V71" i="12"/>
  <c r="U71" i="12"/>
  <c r="T71" i="12"/>
  <c r="Y70" i="12"/>
  <c r="X70" i="12"/>
  <c r="V70" i="12"/>
  <c r="U70" i="12"/>
  <c r="T70" i="12"/>
  <c r="Y69" i="12"/>
  <c r="X69" i="12"/>
  <c r="W69" i="12"/>
  <c r="V69" i="12"/>
  <c r="U69" i="12"/>
  <c r="T69" i="12"/>
  <c r="Y68" i="12"/>
  <c r="X68" i="12"/>
  <c r="V68" i="12"/>
  <c r="U68" i="12"/>
  <c r="T68" i="12"/>
  <c r="Y67" i="12"/>
  <c r="X67" i="12"/>
  <c r="W67" i="12"/>
  <c r="V67" i="12"/>
  <c r="U67" i="12"/>
  <c r="T67" i="12"/>
  <c r="Y66" i="12"/>
  <c r="X66" i="12"/>
  <c r="V66" i="12"/>
  <c r="U66" i="12"/>
  <c r="T66" i="12"/>
  <c r="Y65" i="12"/>
  <c r="X65" i="12"/>
  <c r="W65" i="12"/>
  <c r="V65" i="12"/>
  <c r="U65" i="12"/>
  <c r="T65" i="12"/>
  <c r="Y64" i="12"/>
  <c r="X64" i="12"/>
  <c r="V64" i="12"/>
  <c r="U64" i="12"/>
  <c r="T64" i="12"/>
  <c r="Y63" i="12"/>
  <c r="X63" i="12"/>
  <c r="W63" i="12"/>
  <c r="V63" i="12"/>
  <c r="U63" i="12"/>
  <c r="T63" i="12"/>
  <c r="Y62" i="12"/>
  <c r="X62" i="12"/>
  <c r="V62" i="12"/>
  <c r="U62" i="12"/>
  <c r="T62" i="12"/>
  <c r="Y61" i="12"/>
  <c r="X61" i="12"/>
  <c r="W61" i="12"/>
  <c r="V61" i="12"/>
  <c r="U61" i="12"/>
  <c r="T61" i="12"/>
  <c r="Y60" i="12"/>
  <c r="X60" i="12"/>
  <c r="V60" i="12"/>
  <c r="U60" i="12"/>
  <c r="T60" i="12"/>
  <c r="Y59" i="12"/>
  <c r="X59" i="12"/>
  <c r="W59" i="12"/>
  <c r="V59" i="12"/>
  <c r="U59" i="12"/>
  <c r="T59" i="12"/>
  <c r="Y58" i="12"/>
  <c r="X58" i="12"/>
  <c r="V58" i="12"/>
  <c r="U58" i="12"/>
  <c r="T58" i="12"/>
  <c r="Y57" i="12"/>
  <c r="X57" i="12"/>
  <c r="W57" i="12"/>
  <c r="V57" i="12"/>
  <c r="U57" i="12"/>
  <c r="T57" i="12"/>
  <c r="Y56" i="12"/>
  <c r="X56" i="12"/>
  <c r="V56" i="12"/>
  <c r="U56" i="12"/>
  <c r="T56" i="12"/>
  <c r="Y55" i="12"/>
  <c r="X55" i="12"/>
  <c r="W55" i="12"/>
  <c r="V55" i="12"/>
  <c r="U55" i="12"/>
  <c r="T55" i="12"/>
  <c r="Y54" i="12"/>
  <c r="X54" i="12"/>
  <c r="V54" i="12"/>
  <c r="U54" i="12"/>
  <c r="T54" i="12"/>
  <c r="Y53" i="12"/>
  <c r="X53" i="12"/>
  <c r="W53" i="12"/>
  <c r="V53" i="12"/>
  <c r="U53" i="12"/>
  <c r="T53" i="12"/>
  <c r="Y52" i="12"/>
  <c r="X52" i="12"/>
  <c r="V52" i="12"/>
  <c r="U52" i="12"/>
  <c r="T52" i="12"/>
  <c r="Y51" i="12"/>
  <c r="X51" i="12"/>
  <c r="W51" i="12"/>
  <c r="V51" i="12"/>
  <c r="U51" i="12"/>
  <c r="T51" i="12"/>
  <c r="Y50" i="12"/>
  <c r="X50" i="12"/>
  <c r="V50" i="12"/>
  <c r="U50" i="12"/>
  <c r="T50" i="12"/>
  <c r="Y49" i="12"/>
  <c r="X49" i="12"/>
  <c r="W49" i="12"/>
  <c r="V49" i="12"/>
  <c r="U49" i="12"/>
  <c r="T49" i="12"/>
  <c r="Y48" i="12"/>
  <c r="X48" i="12"/>
  <c r="V48" i="12"/>
  <c r="U48" i="12"/>
  <c r="T48" i="12"/>
  <c r="Y47" i="12"/>
  <c r="X47" i="12"/>
  <c r="W47" i="12"/>
  <c r="V47" i="12"/>
  <c r="U47" i="12"/>
  <c r="T47" i="12"/>
  <c r="Y46" i="12"/>
  <c r="X46" i="12"/>
  <c r="V46" i="12"/>
  <c r="U46" i="12"/>
  <c r="T46" i="12"/>
  <c r="Y45" i="12"/>
  <c r="X45" i="12"/>
  <c r="W45" i="12"/>
  <c r="V45" i="12"/>
  <c r="U45" i="12"/>
  <c r="T45" i="12"/>
  <c r="Y44" i="12"/>
  <c r="X44" i="12"/>
  <c r="V44" i="12"/>
  <c r="U44" i="12"/>
  <c r="T44" i="12"/>
  <c r="Y43" i="12"/>
  <c r="X43" i="12"/>
  <c r="W43" i="12"/>
  <c r="V43" i="12"/>
  <c r="U43" i="12"/>
  <c r="T43" i="12"/>
  <c r="Y42" i="12"/>
  <c r="X42" i="12"/>
  <c r="V42" i="12"/>
  <c r="U42" i="12"/>
  <c r="T42" i="12"/>
  <c r="Y41" i="12"/>
  <c r="X41" i="12"/>
  <c r="W41" i="12"/>
  <c r="V41" i="12"/>
  <c r="U41" i="12"/>
  <c r="T41" i="12"/>
  <c r="Y40" i="12"/>
  <c r="X40" i="12"/>
  <c r="V40" i="12"/>
  <c r="U40" i="12"/>
  <c r="T40" i="12"/>
  <c r="Y39" i="12"/>
  <c r="X39" i="12"/>
  <c r="W39" i="12"/>
  <c r="V39" i="12"/>
  <c r="U39" i="12"/>
  <c r="T39" i="12"/>
  <c r="Y38" i="12"/>
  <c r="X38" i="12"/>
  <c r="V38" i="12"/>
  <c r="U38" i="12"/>
  <c r="T38" i="12"/>
  <c r="Y37" i="12"/>
  <c r="X37" i="12"/>
  <c r="W37" i="12"/>
  <c r="V37" i="12"/>
  <c r="U37" i="12"/>
  <c r="T37" i="12"/>
  <c r="Y36" i="12"/>
  <c r="X36" i="12"/>
  <c r="V36" i="12"/>
  <c r="U36" i="12"/>
  <c r="T36" i="12"/>
  <c r="Y35" i="12"/>
  <c r="X35" i="12"/>
  <c r="W35" i="12"/>
  <c r="V35" i="12"/>
  <c r="U35" i="12"/>
  <c r="T35" i="12"/>
  <c r="Y34" i="12"/>
  <c r="X34" i="12"/>
  <c r="V34" i="12"/>
  <c r="U34" i="12"/>
  <c r="T34" i="12"/>
  <c r="Y33" i="12"/>
  <c r="X33" i="12"/>
  <c r="W33" i="12"/>
  <c r="V33" i="12"/>
  <c r="U33" i="12"/>
  <c r="T33" i="12"/>
  <c r="Y32" i="12"/>
  <c r="X32" i="12"/>
  <c r="V32" i="12"/>
  <c r="U32" i="12"/>
  <c r="T32" i="12"/>
  <c r="Y31" i="12"/>
  <c r="X31" i="12"/>
  <c r="W31" i="12"/>
  <c r="V31" i="12"/>
  <c r="U31" i="12"/>
  <c r="T31" i="12"/>
  <c r="Y30" i="12"/>
  <c r="X30" i="12"/>
  <c r="V30" i="12"/>
  <c r="U30" i="12"/>
  <c r="T30" i="12"/>
  <c r="Y29" i="12"/>
  <c r="X29" i="12"/>
  <c r="W29" i="12"/>
  <c r="V29" i="12"/>
  <c r="U29" i="12"/>
  <c r="T29" i="12"/>
  <c r="Y28" i="12"/>
  <c r="X28" i="12"/>
  <c r="V28" i="12"/>
  <c r="U28" i="12"/>
  <c r="T28" i="12"/>
  <c r="Y27" i="12"/>
  <c r="X27" i="12"/>
  <c r="W27" i="12"/>
  <c r="V27" i="12"/>
  <c r="U27" i="12"/>
  <c r="T27" i="12"/>
  <c r="Y26" i="12"/>
  <c r="X26" i="12"/>
  <c r="V26" i="12"/>
  <c r="U26" i="12"/>
  <c r="T26" i="12"/>
  <c r="Y25" i="12"/>
  <c r="X25" i="12"/>
  <c r="U25" i="12"/>
  <c r="T25" i="12"/>
  <c r="Y24" i="12"/>
  <c r="X24" i="12"/>
  <c r="V24" i="12"/>
  <c r="U24" i="12"/>
  <c r="T24" i="12"/>
  <c r="U23" i="12"/>
  <c r="T23" i="12"/>
  <c r="Y22" i="12"/>
  <c r="X22" i="12"/>
  <c r="V22" i="12"/>
  <c r="U22" i="12"/>
  <c r="T22" i="12"/>
  <c r="Y21" i="12"/>
  <c r="X21" i="12"/>
  <c r="W21" i="12"/>
  <c r="V21" i="12"/>
  <c r="Y20" i="12"/>
  <c r="X20" i="12"/>
  <c r="V20" i="12"/>
  <c r="U20" i="12"/>
  <c r="T20" i="12"/>
  <c r="Y19" i="12"/>
  <c r="X19" i="12"/>
  <c r="Y18" i="12"/>
  <c r="X18" i="12"/>
  <c r="V18" i="12"/>
  <c r="U18" i="12"/>
  <c r="T18" i="12"/>
  <c r="W17" i="12"/>
  <c r="V17" i="12"/>
  <c r="U17" i="12"/>
  <c r="T17" i="12"/>
  <c r="Y16" i="12"/>
  <c r="X16" i="12"/>
  <c r="V16" i="12"/>
  <c r="U16" i="12"/>
  <c r="T16" i="12"/>
  <c r="Y15" i="12"/>
  <c r="X15" i="12"/>
  <c r="U15" i="12"/>
  <c r="T15" i="12"/>
  <c r="Y14" i="12"/>
  <c r="X14" i="12"/>
  <c r="V14" i="12"/>
  <c r="U14" i="12"/>
  <c r="T14" i="12"/>
  <c r="Y13" i="12"/>
  <c r="X13" i="12"/>
  <c r="U13" i="12"/>
  <c r="T13" i="12"/>
  <c r="Y12" i="12"/>
  <c r="X12" i="12"/>
  <c r="V12" i="12"/>
  <c r="U12" i="12"/>
  <c r="T12" i="12"/>
  <c r="Y11" i="12"/>
  <c r="X11" i="12"/>
  <c r="U11" i="12"/>
  <c r="T11" i="12"/>
  <c r="Y10" i="12"/>
  <c r="X10" i="12"/>
  <c r="V10" i="12"/>
  <c r="U10" i="12"/>
  <c r="T10" i="12"/>
  <c r="Y9" i="12"/>
  <c r="X9" i="12"/>
  <c r="W9" i="12"/>
  <c r="V9" i="12"/>
  <c r="T8" i="12"/>
  <c r="U8" i="12"/>
  <c r="V8" i="12"/>
  <c r="X8" i="12"/>
  <c r="Y8" i="12"/>
  <c r="U7" i="12"/>
  <c r="T7" i="12"/>
  <c r="F6" i="13" l="1"/>
  <c r="R5" i="13"/>
  <c r="F5" i="13"/>
  <c r="F126" i="12" l="1"/>
  <c r="L126" i="12"/>
  <c r="I126" i="12"/>
  <c r="L125" i="12"/>
  <c r="I125" i="12"/>
  <c r="F125" i="12"/>
  <c r="L124" i="12"/>
  <c r="I124" i="12"/>
  <c r="F124" i="12"/>
  <c r="L123" i="12"/>
  <c r="I123" i="12"/>
  <c r="F123" i="12"/>
  <c r="L122" i="12"/>
  <c r="I122" i="12"/>
  <c r="F122" i="12"/>
  <c r="L121" i="12"/>
  <c r="I121" i="12"/>
  <c r="F121" i="12"/>
  <c r="L120" i="12"/>
  <c r="I120" i="12"/>
  <c r="F120" i="12"/>
  <c r="L119" i="12"/>
  <c r="I119" i="12"/>
  <c r="F119" i="12"/>
  <c r="L118" i="12"/>
  <c r="I118" i="12"/>
  <c r="F118" i="12"/>
  <c r="L117" i="12"/>
  <c r="I117" i="12"/>
  <c r="F117" i="12"/>
  <c r="L116" i="12"/>
  <c r="I116" i="12"/>
  <c r="F116" i="12"/>
  <c r="L115" i="12"/>
  <c r="I115" i="12"/>
  <c r="F115" i="12"/>
  <c r="L114" i="12"/>
  <c r="I114" i="12"/>
  <c r="F114" i="12"/>
  <c r="L113" i="12"/>
  <c r="I113" i="12"/>
  <c r="F113" i="12"/>
  <c r="L112" i="12"/>
  <c r="I112" i="12"/>
  <c r="F112" i="12"/>
  <c r="L111" i="12"/>
  <c r="I111" i="12"/>
  <c r="F111" i="12"/>
  <c r="L110" i="12"/>
  <c r="I110" i="12"/>
  <c r="F110" i="12"/>
  <c r="L109" i="12"/>
  <c r="I109" i="12"/>
  <c r="F109" i="12"/>
  <c r="L108" i="12"/>
  <c r="I108" i="12"/>
  <c r="F108" i="12"/>
  <c r="L107" i="12"/>
  <c r="I107" i="12"/>
  <c r="F107" i="12"/>
  <c r="L106" i="12"/>
  <c r="I106" i="12"/>
  <c r="F106" i="12"/>
  <c r="L105" i="12"/>
  <c r="I105" i="12"/>
  <c r="F105" i="12"/>
  <c r="L104" i="12"/>
  <c r="I104" i="12"/>
  <c r="F104" i="12"/>
  <c r="L103" i="12"/>
  <c r="I103" i="12"/>
  <c r="F103" i="12"/>
  <c r="L102" i="12"/>
  <c r="I102" i="12"/>
  <c r="F102" i="12"/>
  <c r="L101" i="12"/>
  <c r="I101" i="12"/>
  <c r="F101" i="12"/>
  <c r="L100" i="12"/>
  <c r="I100" i="12"/>
  <c r="F100" i="12"/>
  <c r="L99" i="12"/>
  <c r="I99" i="12"/>
  <c r="F99" i="12"/>
  <c r="L98" i="12"/>
  <c r="I98" i="12"/>
  <c r="F98" i="12"/>
  <c r="L97" i="12"/>
  <c r="I97" i="12"/>
  <c r="F97" i="12"/>
  <c r="L96" i="12"/>
  <c r="I96" i="12"/>
  <c r="F96" i="12"/>
  <c r="L95" i="12"/>
  <c r="I95" i="12"/>
  <c r="F95" i="12"/>
  <c r="L94" i="12"/>
  <c r="I94" i="12"/>
  <c r="F94" i="12"/>
  <c r="L93" i="12"/>
  <c r="I93" i="12"/>
  <c r="F93" i="12"/>
  <c r="L92" i="12"/>
  <c r="I92" i="12"/>
  <c r="F92" i="12"/>
  <c r="L91" i="12"/>
  <c r="I91" i="12"/>
  <c r="F91" i="12"/>
  <c r="L90" i="12"/>
  <c r="I90" i="12"/>
  <c r="F90" i="12"/>
  <c r="L89" i="12"/>
  <c r="I89" i="12"/>
  <c r="F89" i="12"/>
  <c r="L88" i="12"/>
  <c r="I88" i="12"/>
  <c r="F88" i="12"/>
  <c r="L87" i="12"/>
  <c r="I87" i="12"/>
  <c r="F87" i="12"/>
  <c r="L86" i="12"/>
  <c r="I86" i="12"/>
  <c r="F86" i="12"/>
  <c r="L85" i="12"/>
  <c r="I85" i="12"/>
  <c r="F85" i="12"/>
  <c r="L84" i="12"/>
  <c r="I84" i="12"/>
  <c r="F84" i="12"/>
  <c r="L83" i="12"/>
  <c r="I83" i="12"/>
  <c r="F83" i="12"/>
  <c r="L82" i="12"/>
  <c r="I82" i="12"/>
  <c r="F82" i="12"/>
  <c r="L81" i="12"/>
  <c r="I81" i="12"/>
  <c r="F81" i="12"/>
  <c r="L80" i="12"/>
  <c r="I80" i="12"/>
  <c r="F80" i="12"/>
  <c r="L79" i="12"/>
  <c r="I79" i="12"/>
  <c r="F79" i="12"/>
  <c r="L78" i="12"/>
  <c r="I78" i="12"/>
  <c r="F78" i="12"/>
  <c r="L77" i="12"/>
  <c r="I77" i="12"/>
  <c r="F77" i="12"/>
  <c r="L76" i="12"/>
  <c r="I76" i="12"/>
  <c r="F76" i="12"/>
  <c r="L75" i="12"/>
  <c r="I75" i="12"/>
  <c r="F75" i="12"/>
  <c r="L74" i="12"/>
  <c r="I74" i="12"/>
  <c r="F74" i="12"/>
  <c r="L73" i="12"/>
  <c r="I73" i="12"/>
  <c r="F73" i="12"/>
  <c r="L72" i="12"/>
  <c r="I72" i="12"/>
  <c r="F72" i="12"/>
  <c r="L71" i="12"/>
  <c r="I71" i="12"/>
  <c r="F71" i="12"/>
  <c r="L70" i="12"/>
  <c r="I70" i="12"/>
  <c r="F70" i="12"/>
  <c r="L69" i="12"/>
  <c r="I69" i="12"/>
  <c r="F69" i="12"/>
  <c r="L68" i="12"/>
  <c r="I68" i="12"/>
  <c r="F68" i="12"/>
  <c r="L67" i="12"/>
  <c r="I67" i="12"/>
  <c r="F67" i="12"/>
  <c r="L66" i="12"/>
  <c r="I66" i="12"/>
  <c r="F66" i="12"/>
  <c r="L65" i="12"/>
  <c r="I65" i="12"/>
  <c r="F65" i="12"/>
  <c r="L64" i="12"/>
  <c r="I64" i="12"/>
  <c r="F64" i="12"/>
  <c r="L63" i="12"/>
  <c r="I63" i="12"/>
  <c r="F63" i="12"/>
  <c r="L62" i="12"/>
  <c r="I62" i="12"/>
  <c r="F62" i="12"/>
  <c r="L61" i="12"/>
  <c r="I61" i="12"/>
  <c r="F61" i="12"/>
  <c r="L60" i="12"/>
  <c r="I60" i="12"/>
  <c r="F60" i="12"/>
  <c r="L59" i="12"/>
  <c r="I59" i="12"/>
  <c r="F59" i="12"/>
  <c r="L58" i="12"/>
  <c r="I58" i="12"/>
  <c r="F58" i="12"/>
  <c r="L57" i="12"/>
  <c r="I57" i="12"/>
  <c r="F57" i="12"/>
  <c r="L56" i="12"/>
  <c r="I56" i="12"/>
  <c r="F56" i="12"/>
  <c r="L55" i="12"/>
  <c r="I55" i="12"/>
  <c r="F55" i="12"/>
  <c r="L54" i="12"/>
  <c r="I54" i="12"/>
  <c r="F54" i="12"/>
  <c r="L53" i="12"/>
  <c r="I53" i="12"/>
  <c r="F53" i="12"/>
  <c r="L52" i="12"/>
  <c r="I52" i="12"/>
  <c r="F52" i="12"/>
  <c r="L51" i="12"/>
  <c r="I51" i="12"/>
  <c r="F51" i="12"/>
  <c r="L50" i="12"/>
  <c r="I50" i="12"/>
  <c r="F50" i="12"/>
  <c r="L49" i="12"/>
  <c r="I49" i="12"/>
  <c r="F49" i="12"/>
  <c r="L48" i="12"/>
  <c r="I48" i="12"/>
  <c r="F48" i="12"/>
  <c r="L47" i="12"/>
  <c r="I47" i="12"/>
  <c r="F47" i="12"/>
  <c r="L46" i="12"/>
  <c r="I46" i="12"/>
  <c r="F46" i="12"/>
  <c r="L45" i="12"/>
  <c r="I45" i="12"/>
  <c r="F45" i="12"/>
  <c r="L44" i="12"/>
  <c r="I44" i="12"/>
  <c r="F44" i="12"/>
  <c r="L43" i="12"/>
  <c r="I43" i="12"/>
  <c r="F43" i="12"/>
  <c r="L42" i="12"/>
  <c r="I42" i="12"/>
  <c r="F42" i="12"/>
  <c r="L41" i="12"/>
  <c r="I41" i="12"/>
  <c r="F41" i="12"/>
  <c r="L40" i="12"/>
  <c r="I40" i="12"/>
  <c r="F40" i="12"/>
  <c r="L39" i="12"/>
  <c r="I39" i="12"/>
  <c r="F39" i="12"/>
  <c r="L38" i="12"/>
  <c r="I38" i="12"/>
  <c r="F38" i="12"/>
  <c r="L37" i="12"/>
  <c r="I37" i="12"/>
  <c r="F37" i="12"/>
  <c r="L36" i="12"/>
  <c r="I36" i="12"/>
  <c r="F36" i="12"/>
  <c r="L35" i="12"/>
  <c r="I35" i="12"/>
  <c r="F35" i="12"/>
  <c r="L34" i="12"/>
  <c r="I34" i="12"/>
  <c r="F34" i="12"/>
  <c r="L33" i="12"/>
  <c r="I33" i="12"/>
  <c r="F33" i="12"/>
  <c r="L32" i="12"/>
  <c r="I32" i="12"/>
  <c r="F32" i="12"/>
  <c r="L31" i="12"/>
  <c r="I31" i="12"/>
  <c r="F31" i="12"/>
  <c r="L30" i="12"/>
  <c r="I30" i="12"/>
  <c r="F30" i="12"/>
  <c r="L29" i="12"/>
  <c r="I29" i="12"/>
  <c r="F29" i="12"/>
  <c r="L28" i="12"/>
  <c r="L27" i="12"/>
  <c r="L26" i="12"/>
  <c r="L25" i="12"/>
  <c r="L24" i="12"/>
  <c r="L23" i="12"/>
  <c r="L22" i="12"/>
  <c r="L21" i="12"/>
  <c r="L20" i="12"/>
  <c r="L19" i="12"/>
  <c r="L18" i="12"/>
  <c r="L17" i="12"/>
  <c r="L16" i="12"/>
  <c r="L15" i="12"/>
  <c r="L14" i="12"/>
  <c r="L13" i="12"/>
  <c r="L12" i="12"/>
  <c r="L11" i="12"/>
  <c r="L10" i="12"/>
  <c r="L9" i="12"/>
  <c r="P1" i="12" l="1"/>
  <c r="U3" i="13" s="1"/>
  <c r="Y11" i="2"/>
  <c r="Y12" i="2"/>
  <c r="Y13" i="2"/>
  <c r="Y14" i="2"/>
  <c r="Y15" i="2"/>
  <c r="Y16" i="2"/>
  <c r="Y17" i="2"/>
  <c r="Y18" i="2"/>
  <c r="Y19" i="2"/>
  <c r="Y20" i="2"/>
  <c r="Y21" i="2"/>
  <c r="Y22" i="2"/>
  <c r="Y23" i="2"/>
  <c r="Y24" i="2"/>
  <c r="Y25" i="2"/>
  <c r="Y26" i="2"/>
  <c r="Y27" i="2"/>
  <c r="Y28" i="2"/>
  <c r="Y29" i="2"/>
  <c r="Y30" i="2"/>
  <c r="Y10" i="2"/>
  <c r="AI125" i="12" l="1"/>
  <c r="L8" i="12"/>
  <c r="L7" i="12"/>
  <c r="I7" i="12"/>
  <c r="W11" i="2"/>
  <c r="X11" i="2"/>
  <c r="W12" i="2"/>
  <c r="X12" i="2"/>
  <c r="W13" i="2"/>
  <c r="X13" i="2"/>
  <c r="W14" i="2"/>
  <c r="X14" i="2"/>
  <c r="W15" i="2"/>
  <c r="X15" i="2"/>
  <c r="W16" i="2"/>
  <c r="X16" i="2"/>
  <c r="W17" i="2"/>
  <c r="X17" i="2"/>
  <c r="W18" i="2"/>
  <c r="X18" i="2"/>
  <c r="W19" i="2"/>
  <c r="X19" i="2"/>
  <c r="W20" i="2"/>
  <c r="X20" i="2"/>
  <c r="W21" i="2"/>
  <c r="X21" i="2"/>
  <c r="W22" i="2"/>
  <c r="X22" i="2"/>
  <c r="W23" i="2"/>
  <c r="X23" i="2"/>
  <c r="W24" i="2"/>
  <c r="X24" i="2"/>
  <c r="W25" i="2"/>
  <c r="X25" i="2"/>
  <c r="W26" i="2"/>
  <c r="X26" i="2"/>
  <c r="W27" i="2"/>
  <c r="X27" i="2"/>
  <c r="W28" i="2"/>
  <c r="X28" i="2"/>
  <c r="W29" i="2"/>
  <c r="X29" i="2"/>
  <c r="W30" i="2"/>
  <c r="X30" i="2"/>
  <c r="W31" i="2"/>
  <c r="X31" i="2"/>
  <c r="W32" i="2"/>
  <c r="X32" i="2"/>
  <c r="W33" i="2"/>
  <c r="X33" i="2"/>
  <c r="W34" i="2"/>
  <c r="X34" i="2"/>
  <c r="W35" i="2"/>
  <c r="X35" i="2"/>
  <c r="W36" i="2"/>
  <c r="X36" i="2"/>
  <c r="W37" i="2"/>
  <c r="X37" i="2"/>
  <c r="W38" i="2"/>
  <c r="X38" i="2"/>
  <c r="W39" i="2"/>
  <c r="X39" i="2"/>
  <c r="W40" i="2"/>
  <c r="X40" i="2"/>
  <c r="W41" i="2"/>
  <c r="X41" i="2"/>
  <c r="W42" i="2"/>
  <c r="X42" i="2"/>
  <c r="W43" i="2"/>
  <c r="X43" i="2"/>
  <c r="W44" i="2"/>
  <c r="X44" i="2"/>
  <c r="W45" i="2"/>
  <c r="X45" i="2"/>
  <c r="W46" i="2"/>
  <c r="X46" i="2"/>
  <c r="W47" i="2"/>
  <c r="X47" i="2"/>
  <c r="W48" i="2"/>
  <c r="X48" i="2"/>
  <c r="W49" i="2"/>
  <c r="X49" i="2"/>
  <c r="W50" i="2"/>
  <c r="X50" i="2"/>
  <c r="W51" i="2"/>
  <c r="X51" i="2"/>
  <c r="W52" i="2"/>
  <c r="X52" i="2"/>
  <c r="W53" i="2"/>
  <c r="X53" i="2"/>
  <c r="W54" i="2"/>
  <c r="X54" i="2"/>
  <c r="W55" i="2"/>
  <c r="X55" i="2"/>
  <c r="W56" i="2"/>
  <c r="X56" i="2"/>
  <c r="W57" i="2"/>
  <c r="X57" i="2"/>
  <c r="W58" i="2"/>
  <c r="X58" i="2"/>
  <c r="W59" i="2"/>
  <c r="X59" i="2"/>
  <c r="W60" i="2"/>
  <c r="X60" i="2"/>
  <c r="W61" i="2"/>
  <c r="X61" i="2"/>
  <c r="W62" i="2"/>
  <c r="X62" i="2"/>
  <c r="W63" i="2"/>
  <c r="X63" i="2"/>
  <c r="W64" i="2"/>
  <c r="X64" i="2"/>
  <c r="W65" i="2"/>
  <c r="X65" i="2"/>
  <c r="W66" i="2"/>
  <c r="X66" i="2"/>
  <c r="W67" i="2"/>
  <c r="X67" i="2"/>
  <c r="W68" i="2"/>
  <c r="X68" i="2"/>
  <c r="W69" i="2"/>
  <c r="X69" i="2"/>
  <c r="W70" i="2"/>
  <c r="X70" i="2"/>
  <c r="W71" i="2"/>
  <c r="X71" i="2"/>
  <c r="W72" i="2"/>
  <c r="X72" i="2"/>
  <c r="W73" i="2"/>
  <c r="X73" i="2"/>
  <c r="W74" i="2"/>
  <c r="X74" i="2"/>
  <c r="W75" i="2"/>
  <c r="X75" i="2"/>
  <c r="W76" i="2"/>
  <c r="X76" i="2"/>
  <c r="W77" i="2"/>
  <c r="X77" i="2"/>
  <c r="W78" i="2"/>
  <c r="X78" i="2"/>
  <c r="W79" i="2"/>
  <c r="X79" i="2"/>
  <c r="W80" i="2"/>
  <c r="X80" i="2"/>
  <c r="W81" i="2"/>
  <c r="X81" i="2"/>
  <c r="W82" i="2"/>
  <c r="X82" i="2"/>
  <c r="W83" i="2"/>
  <c r="X83" i="2"/>
  <c r="W84" i="2"/>
  <c r="X84" i="2"/>
  <c r="W85" i="2"/>
  <c r="X85" i="2"/>
  <c r="W86" i="2"/>
  <c r="X86" i="2"/>
  <c r="W87" i="2"/>
  <c r="X87" i="2"/>
  <c r="W88" i="2"/>
  <c r="X88" i="2"/>
  <c r="W89" i="2"/>
  <c r="X89" i="2"/>
  <c r="W90" i="2"/>
  <c r="X90" i="2"/>
  <c r="W91" i="2"/>
  <c r="X91" i="2"/>
  <c r="W92" i="2"/>
  <c r="X92" i="2"/>
  <c r="W93" i="2"/>
  <c r="X93" i="2"/>
  <c r="W94" i="2"/>
  <c r="X94" i="2"/>
  <c r="W95" i="2"/>
  <c r="X95" i="2"/>
  <c r="W96" i="2"/>
  <c r="X96" i="2"/>
  <c r="W97" i="2"/>
  <c r="X97" i="2"/>
  <c r="W98" i="2"/>
  <c r="X98" i="2"/>
  <c r="W99" i="2"/>
  <c r="X99" i="2"/>
  <c r="W100" i="2"/>
  <c r="X100" i="2"/>
  <c r="W101" i="2"/>
  <c r="X101" i="2"/>
  <c r="W102" i="2"/>
  <c r="X102" i="2"/>
  <c r="W103" i="2"/>
  <c r="X103" i="2"/>
  <c r="W104" i="2"/>
  <c r="X104" i="2"/>
  <c r="W105" i="2"/>
  <c r="X105" i="2"/>
  <c r="W106" i="2"/>
  <c r="X106" i="2"/>
  <c r="W107" i="2"/>
  <c r="X107" i="2"/>
  <c r="W108" i="2"/>
  <c r="X108" i="2"/>
  <c r="W109" i="2"/>
  <c r="X109" i="2"/>
  <c r="W110" i="2"/>
  <c r="X110" i="2"/>
  <c r="W111" i="2"/>
  <c r="X111" i="2"/>
  <c r="W112" i="2"/>
  <c r="X112" i="2"/>
  <c r="W113" i="2"/>
  <c r="X113" i="2"/>
  <c r="W114" i="2"/>
  <c r="X114" i="2"/>
  <c r="W115" i="2"/>
  <c r="X115" i="2"/>
  <c r="W116" i="2"/>
  <c r="X116" i="2"/>
  <c r="W117" i="2"/>
  <c r="X117" i="2"/>
  <c r="W118" i="2"/>
  <c r="X118" i="2"/>
  <c r="W119" i="2"/>
  <c r="X119" i="2"/>
  <c r="W120" i="2"/>
  <c r="X120" i="2"/>
  <c r="W121" i="2"/>
  <c r="X121" i="2"/>
  <c r="W122" i="2"/>
  <c r="X122" i="2"/>
  <c r="W123" i="2"/>
  <c r="X123" i="2"/>
  <c r="W124" i="2"/>
  <c r="X124" i="2"/>
  <c r="W125" i="2"/>
  <c r="X125" i="2"/>
  <c r="W126" i="2"/>
  <c r="X126" i="2"/>
  <c r="W127" i="2"/>
  <c r="X127" i="2"/>
  <c r="W128" i="2"/>
  <c r="X128" i="2"/>
  <c r="W129" i="2"/>
  <c r="X129" i="2"/>
  <c r="W130" i="2"/>
  <c r="X130" i="2"/>
  <c r="W131" i="2"/>
  <c r="X131" i="2"/>
  <c r="W132" i="2"/>
  <c r="X132" i="2"/>
  <c r="W133" i="2"/>
  <c r="X133" i="2"/>
  <c r="W134" i="2"/>
  <c r="X134" i="2"/>
  <c r="W135" i="2"/>
  <c r="X135" i="2"/>
  <c r="W136" i="2"/>
  <c r="X136" i="2"/>
  <c r="W137" i="2"/>
  <c r="X137" i="2"/>
  <c r="W138" i="2"/>
  <c r="X138" i="2"/>
  <c r="W139" i="2"/>
  <c r="X139" i="2"/>
  <c r="W140" i="2"/>
  <c r="X140" i="2"/>
  <c r="W141" i="2"/>
  <c r="X141" i="2"/>
  <c r="W142" i="2"/>
  <c r="X142" i="2"/>
  <c r="W143" i="2"/>
  <c r="X143" i="2"/>
  <c r="W144" i="2"/>
  <c r="X144" i="2"/>
  <c r="W145" i="2"/>
  <c r="X145" i="2"/>
  <c r="W146" i="2"/>
  <c r="X146" i="2"/>
  <c r="W147" i="2"/>
  <c r="X147" i="2"/>
  <c r="W148" i="2"/>
  <c r="X148" i="2"/>
  <c r="W149" i="2"/>
  <c r="X149" i="2"/>
  <c r="W150" i="2"/>
  <c r="X150" i="2"/>
  <c r="W151" i="2"/>
  <c r="X151" i="2"/>
  <c r="W152" i="2"/>
  <c r="X152" i="2"/>
  <c r="W153" i="2"/>
  <c r="X153" i="2"/>
  <c r="W154" i="2"/>
  <c r="X154" i="2"/>
  <c r="W155" i="2"/>
  <c r="X155" i="2"/>
  <c r="W156" i="2"/>
  <c r="X156" i="2"/>
  <c r="W157" i="2"/>
  <c r="X157" i="2"/>
  <c r="W158" i="2"/>
  <c r="X158" i="2"/>
  <c r="W159" i="2"/>
  <c r="X159" i="2"/>
  <c r="W160" i="2"/>
  <c r="X160" i="2"/>
  <c r="W161" i="2"/>
  <c r="X161" i="2"/>
  <c r="W162" i="2"/>
  <c r="X162" i="2"/>
  <c r="W163" i="2"/>
  <c r="X163" i="2"/>
  <c r="W164" i="2"/>
  <c r="X164" i="2"/>
  <c r="W165" i="2"/>
  <c r="X165" i="2"/>
  <c r="W166" i="2"/>
  <c r="X166" i="2"/>
  <c r="W167" i="2"/>
  <c r="X167" i="2"/>
  <c r="W168" i="2"/>
  <c r="X168" i="2"/>
  <c r="W169" i="2"/>
  <c r="X169" i="2"/>
  <c r="W170" i="2"/>
  <c r="X170" i="2"/>
  <c r="W171" i="2"/>
  <c r="X171" i="2"/>
  <c r="W172" i="2"/>
  <c r="X172" i="2"/>
  <c r="W173" i="2"/>
  <c r="X173" i="2"/>
  <c r="W174" i="2"/>
  <c r="X174" i="2"/>
  <c r="W175" i="2"/>
  <c r="X175" i="2"/>
  <c r="W176" i="2"/>
  <c r="X176" i="2"/>
  <c r="W177" i="2"/>
  <c r="X177" i="2"/>
  <c r="W178" i="2"/>
  <c r="X178" i="2"/>
  <c r="W179" i="2"/>
  <c r="X179" i="2"/>
  <c r="W180" i="2"/>
  <c r="X180" i="2"/>
  <c r="W181" i="2"/>
  <c r="X181" i="2"/>
  <c r="W182" i="2"/>
  <c r="X182" i="2"/>
  <c r="W183" i="2"/>
  <c r="X183" i="2"/>
  <c r="W184" i="2"/>
  <c r="X184" i="2"/>
  <c r="W185" i="2"/>
  <c r="X185" i="2"/>
  <c r="W186" i="2"/>
  <c r="X186" i="2"/>
  <c r="W187" i="2"/>
  <c r="X187" i="2"/>
  <c r="W188" i="2"/>
  <c r="X188" i="2"/>
  <c r="W189" i="2"/>
  <c r="X189" i="2"/>
  <c r="W190" i="2"/>
  <c r="X190" i="2"/>
  <c r="W191" i="2"/>
  <c r="X191" i="2"/>
  <c r="W192" i="2"/>
  <c r="X192" i="2"/>
  <c r="W193" i="2"/>
  <c r="X193" i="2"/>
  <c r="W194" i="2"/>
  <c r="X194" i="2"/>
  <c r="W195" i="2"/>
  <c r="X195" i="2"/>
  <c r="W196" i="2"/>
  <c r="X196" i="2"/>
  <c r="W197" i="2"/>
  <c r="X197" i="2"/>
  <c r="W198" i="2"/>
  <c r="X198" i="2"/>
  <c r="W199" i="2"/>
  <c r="X199" i="2"/>
  <c r="W200" i="2"/>
  <c r="X200" i="2"/>
  <c r="W201" i="2"/>
  <c r="X201" i="2"/>
  <c r="W202" i="2"/>
  <c r="X202" i="2"/>
  <c r="W203" i="2"/>
  <c r="X203" i="2"/>
  <c r="W204" i="2"/>
  <c r="X204" i="2"/>
  <c r="W205" i="2"/>
  <c r="X205" i="2"/>
  <c r="W206" i="2"/>
  <c r="X206" i="2"/>
  <c r="W207" i="2"/>
  <c r="X207" i="2"/>
  <c r="W208" i="2"/>
  <c r="X208" i="2"/>
  <c r="W209" i="2"/>
  <c r="X209" i="2"/>
  <c r="W210" i="2"/>
  <c r="X210" i="2"/>
  <c r="W211" i="2"/>
  <c r="X211" i="2"/>
  <c r="W212" i="2"/>
  <c r="X212" i="2"/>
  <c r="W213" i="2"/>
  <c r="X213" i="2"/>
  <c r="W214" i="2"/>
  <c r="X214" i="2"/>
  <c r="W215" i="2"/>
  <c r="X215" i="2"/>
  <c r="W216" i="2"/>
  <c r="X216" i="2"/>
  <c r="W217" i="2"/>
  <c r="X217" i="2"/>
  <c r="W218" i="2"/>
  <c r="X218" i="2"/>
  <c r="W219" i="2"/>
  <c r="X219" i="2"/>
  <c r="W220" i="2"/>
  <c r="X220" i="2"/>
  <c r="W221" i="2"/>
  <c r="X221" i="2"/>
  <c r="W222" i="2"/>
  <c r="X222" i="2"/>
  <c r="W223" i="2"/>
  <c r="X223" i="2"/>
  <c r="W224" i="2"/>
  <c r="X224" i="2"/>
  <c r="W225" i="2"/>
  <c r="X225" i="2"/>
  <c r="W226" i="2"/>
  <c r="X226" i="2"/>
  <c r="W227" i="2"/>
  <c r="X227" i="2"/>
  <c r="W228" i="2"/>
  <c r="X228" i="2"/>
  <c r="W229" i="2"/>
  <c r="X229" i="2"/>
  <c r="W230" i="2"/>
  <c r="X230" i="2"/>
  <c r="W231" i="2"/>
  <c r="X231" i="2"/>
  <c r="W232" i="2"/>
  <c r="X232" i="2"/>
  <c r="W233" i="2"/>
  <c r="X233" i="2"/>
  <c r="W234" i="2"/>
  <c r="X234" i="2"/>
  <c r="W235" i="2"/>
  <c r="X235" i="2"/>
  <c r="W236" i="2"/>
  <c r="X236" i="2"/>
  <c r="W237" i="2"/>
  <c r="X237" i="2"/>
  <c r="W238" i="2"/>
  <c r="X238" i="2"/>
  <c r="W239" i="2"/>
  <c r="X239" i="2"/>
  <c r="W240" i="2"/>
  <c r="X240" i="2"/>
  <c r="W241" i="2"/>
  <c r="X241" i="2"/>
  <c r="W242" i="2"/>
  <c r="X242" i="2"/>
  <c r="W243" i="2"/>
  <c r="X243" i="2"/>
  <c r="W244" i="2"/>
  <c r="X244" i="2"/>
  <c r="W245" i="2"/>
  <c r="X245" i="2"/>
  <c r="W246" i="2"/>
  <c r="X246" i="2"/>
  <c r="W247" i="2"/>
  <c r="X247" i="2"/>
  <c r="W248" i="2"/>
  <c r="X248" i="2"/>
  <c r="W249" i="2"/>
  <c r="X249" i="2"/>
  <c r="W250" i="2"/>
  <c r="X250" i="2"/>
  <c r="W251" i="2"/>
  <c r="X251" i="2"/>
  <c r="W252" i="2"/>
  <c r="X252" i="2"/>
  <c r="W253" i="2"/>
  <c r="X253" i="2"/>
  <c r="W254" i="2"/>
  <c r="X254" i="2"/>
  <c r="W255" i="2"/>
  <c r="X255" i="2"/>
  <c r="W256" i="2"/>
  <c r="X256" i="2"/>
  <c r="W257" i="2"/>
  <c r="X257" i="2"/>
  <c r="W258" i="2"/>
  <c r="X258" i="2"/>
  <c r="W259" i="2"/>
  <c r="X259" i="2"/>
  <c r="W260" i="2"/>
  <c r="X260" i="2"/>
  <c r="W261" i="2"/>
  <c r="X261" i="2"/>
  <c r="W262" i="2"/>
  <c r="X262" i="2"/>
  <c r="W263" i="2"/>
  <c r="X263" i="2"/>
  <c r="W264" i="2"/>
  <c r="X264" i="2"/>
  <c r="W265" i="2"/>
  <c r="X265" i="2"/>
  <c r="W266" i="2"/>
  <c r="X266" i="2"/>
  <c r="W267" i="2"/>
  <c r="X267" i="2"/>
  <c r="W268" i="2"/>
  <c r="X268" i="2"/>
  <c r="W269" i="2"/>
  <c r="X269" i="2"/>
  <c r="W270" i="2"/>
  <c r="X270" i="2"/>
  <c r="W271" i="2"/>
  <c r="X271" i="2"/>
  <c r="W272" i="2"/>
  <c r="X272" i="2"/>
  <c r="W273" i="2"/>
  <c r="X273" i="2"/>
  <c r="W274" i="2"/>
  <c r="X274" i="2"/>
  <c r="W275" i="2"/>
  <c r="X275" i="2"/>
  <c r="W276" i="2"/>
  <c r="X276" i="2"/>
  <c r="W277" i="2"/>
  <c r="X277" i="2"/>
  <c r="W278" i="2"/>
  <c r="X278" i="2"/>
  <c r="W279" i="2"/>
  <c r="X279" i="2"/>
  <c r="W280" i="2"/>
  <c r="X280" i="2"/>
  <c r="W281" i="2"/>
  <c r="X281" i="2"/>
  <c r="W282" i="2"/>
  <c r="X282" i="2"/>
  <c r="W283" i="2"/>
  <c r="X283" i="2"/>
  <c r="W284" i="2"/>
  <c r="X284" i="2"/>
  <c r="W285" i="2"/>
  <c r="X285" i="2"/>
  <c r="W286" i="2"/>
  <c r="X286" i="2"/>
  <c r="W287" i="2"/>
  <c r="X287" i="2"/>
  <c r="W288" i="2"/>
  <c r="X288" i="2"/>
  <c r="W289" i="2"/>
  <c r="X289" i="2"/>
  <c r="W290" i="2"/>
  <c r="X290" i="2"/>
  <c r="W291" i="2"/>
  <c r="X291" i="2"/>
  <c r="W292" i="2"/>
  <c r="X292" i="2"/>
  <c r="W293" i="2"/>
  <c r="X293" i="2"/>
  <c r="W294" i="2"/>
  <c r="X294" i="2"/>
  <c r="W295" i="2"/>
  <c r="X295" i="2"/>
  <c r="W296" i="2"/>
  <c r="X296" i="2"/>
  <c r="W297" i="2"/>
  <c r="X297" i="2"/>
  <c r="W298" i="2"/>
  <c r="X298" i="2"/>
  <c r="W299" i="2"/>
  <c r="X299" i="2"/>
  <c r="W300" i="2"/>
  <c r="X300" i="2"/>
  <c r="W301" i="2"/>
  <c r="X301" i="2"/>
  <c r="W302" i="2"/>
  <c r="X302" i="2"/>
  <c r="W303" i="2"/>
  <c r="X303" i="2"/>
  <c r="W304" i="2"/>
  <c r="X304" i="2"/>
  <c r="W305" i="2"/>
  <c r="X305" i="2"/>
  <c r="W306" i="2"/>
  <c r="X306" i="2"/>
  <c r="W307" i="2"/>
  <c r="X307" i="2"/>
  <c r="W308" i="2"/>
  <c r="X308" i="2"/>
  <c r="W309" i="2"/>
  <c r="X309" i="2"/>
  <c r="X10" i="2"/>
  <c r="W10" i="2"/>
  <c r="I28" i="12"/>
  <c r="I27" i="12"/>
  <c r="I26" i="12"/>
  <c r="I25" i="12"/>
  <c r="I24" i="12"/>
  <c r="I23" i="12"/>
  <c r="I22" i="12"/>
  <c r="I21" i="12"/>
  <c r="I20" i="12"/>
  <c r="I19" i="12"/>
  <c r="I18" i="12"/>
  <c r="I17" i="12"/>
  <c r="I16" i="12"/>
  <c r="I15" i="12"/>
  <c r="I14" i="12"/>
  <c r="I13" i="12"/>
  <c r="I12" i="12"/>
  <c r="I11" i="12"/>
  <c r="I10" i="12"/>
  <c r="I9" i="12"/>
  <c r="I8" i="12"/>
  <c r="F7" i="12"/>
  <c r="U11" i="2"/>
  <c r="U12" i="2"/>
  <c r="U13" i="2"/>
  <c r="U14" i="2"/>
  <c r="U15" i="2"/>
  <c r="U16" i="2"/>
  <c r="U17" i="2"/>
  <c r="U18" i="2"/>
  <c r="U19" i="2"/>
  <c r="U20" i="2"/>
  <c r="U21" i="2"/>
  <c r="U22" i="2"/>
  <c r="U23" i="2"/>
  <c r="U24" i="2"/>
  <c r="U25" i="2"/>
  <c r="U10" i="2"/>
  <c r="F28" i="12"/>
  <c r="F27" i="12"/>
  <c r="F26" i="12"/>
  <c r="F25" i="12"/>
  <c r="F24" i="12"/>
  <c r="F23" i="12"/>
  <c r="F22" i="12"/>
  <c r="F21" i="12"/>
  <c r="F20" i="12"/>
  <c r="F19" i="12"/>
  <c r="F18" i="12"/>
  <c r="F17" i="12"/>
  <c r="F16" i="12"/>
  <c r="F15" i="12"/>
  <c r="F14" i="12"/>
  <c r="F13" i="12"/>
  <c r="F12" i="12"/>
  <c r="F11" i="12"/>
  <c r="F10" i="12"/>
  <c r="F9" i="12"/>
  <c r="F8" i="12"/>
  <c r="AO126" i="1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10" i="2"/>
  <c r="B7" i="12" s="1"/>
  <c r="A11" i="2"/>
  <c r="A12" i="2" s="1"/>
  <c r="A13" i="2" s="1"/>
  <c r="A14" i="2" s="1"/>
  <c r="A15" i="2" s="1"/>
  <c r="A16" i="2" s="1"/>
  <c r="A17" i="2" s="1"/>
  <c r="A18" i="2" s="1"/>
  <c r="A19" i="2" s="1"/>
  <c r="A20" i="2" s="1"/>
  <c r="A21" i="2" s="1"/>
  <c r="A22" i="2" s="1"/>
  <c r="A23" i="2" s="1"/>
  <c r="A24" i="2" s="1"/>
  <c r="A25" i="2" s="1"/>
  <c r="A26" i="2" s="1"/>
  <c r="A27" i="2" l="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B85" i="12"/>
  <c r="B53" i="12"/>
  <c r="B81" i="12"/>
  <c r="W125" i="12"/>
  <c r="V125" i="12"/>
  <c r="K8" i="12"/>
  <c r="AP8" i="12" s="1"/>
  <c r="K7" i="12"/>
  <c r="AJ7" i="12" s="1"/>
  <c r="B9" i="12"/>
  <c r="B21" i="12"/>
  <c r="B15" i="12"/>
  <c r="B23" i="12"/>
  <c r="B25" i="12"/>
  <c r="B11" i="12"/>
  <c r="B19" i="12"/>
  <c r="A3" i="11"/>
  <c r="S11" i="2"/>
  <c r="S12" i="2"/>
  <c r="S13" i="2"/>
  <c r="S14" i="2"/>
  <c r="S15" i="2"/>
  <c r="S16" i="2"/>
  <c r="S17" i="2"/>
  <c r="S18" i="2"/>
  <c r="S19" i="2"/>
  <c r="S20" i="2"/>
  <c r="S21" i="2"/>
  <c r="S22" i="2"/>
  <c r="S23" i="2"/>
  <c r="S24" i="2"/>
  <c r="S25" i="2"/>
  <c r="S10" i="2"/>
  <c r="R11" i="2"/>
  <c r="R12" i="2"/>
  <c r="R13" i="2"/>
  <c r="R14" i="2"/>
  <c r="R15" i="2"/>
  <c r="R16" i="2"/>
  <c r="R17" i="2"/>
  <c r="R18" i="2"/>
  <c r="R19" i="2"/>
  <c r="R20" i="2"/>
  <c r="R21" i="2"/>
  <c r="R22" i="2"/>
  <c r="R23" i="2"/>
  <c r="R24" i="2"/>
  <c r="R25" i="2"/>
  <c r="R10" i="2"/>
  <c r="B113" i="12" l="1"/>
  <c r="B117" i="12"/>
  <c r="B27" i="12"/>
  <c r="K27" i="12" s="1"/>
  <c r="M27" i="12" s="1"/>
  <c r="B17" i="12"/>
  <c r="K18" i="12" s="1"/>
  <c r="B13" i="12"/>
  <c r="B67" i="12"/>
  <c r="B95" i="12"/>
  <c r="K95" i="12" s="1"/>
  <c r="B45" i="12"/>
  <c r="K45" i="12" s="1"/>
  <c r="M45" i="12" s="1"/>
  <c r="B49" i="12"/>
  <c r="K49" i="12" s="1"/>
  <c r="B99" i="12"/>
  <c r="B63" i="12"/>
  <c r="K63" i="12" s="1"/>
  <c r="K50" i="12"/>
  <c r="M50" i="12" s="1"/>
  <c r="K81" i="12"/>
  <c r="K82" i="12"/>
  <c r="M82" i="12" s="1"/>
  <c r="K114" i="12"/>
  <c r="M114" i="12" s="1"/>
  <c r="K113" i="12"/>
  <c r="K68" i="12"/>
  <c r="M68" i="12" s="1"/>
  <c r="K67" i="12"/>
  <c r="K99" i="12"/>
  <c r="K100" i="12"/>
  <c r="M100" i="12" s="1"/>
  <c r="K54" i="12"/>
  <c r="M54" i="12" s="1"/>
  <c r="K53" i="12"/>
  <c r="K86" i="12"/>
  <c r="M86" i="12" s="1"/>
  <c r="K85" i="12"/>
  <c r="K117" i="12"/>
  <c r="K118" i="12"/>
  <c r="M118" i="12" s="1"/>
  <c r="K64" i="12"/>
  <c r="M64" i="12" s="1"/>
  <c r="K96" i="12"/>
  <c r="M96" i="12" s="1"/>
  <c r="B43" i="12"/>
  <c r="B39" i="12"/>
  <c r="K39" i="12" s="1"/>
  <c r="M39" i="12" s="1"/>
  <c r="B37" i="12"/>
  <c r="K38" i="12" s="1"/>
  <c r="M38" i="12" s="1"/>
  <c r="B41" i="12"/>
  <c r="K42" i="12" s="1"/>
  <c r="M42" i="12" s="1"/>
  <c r="B57" i="12"/>
  <c r="B89" i="12"/>
  <c r="B121" i="12"/>
  <c r="B75" i="12"/>
  <c r="B107" i="12"/>
  <c r="B61" i="12"/>
  <c r="B93" i="12"/>
  <c r="B125" i="12"/>
  <c r="B71" i="12"/>
  <c r="B103" i="12"/>
  <c r="B35" i="12"/>
  <c r="K36" i="12" s="1"/>
  <c r="M36" i="12" s="1"/>
  <c r="B33" i="12"/>
  <c r="K33" i="12" s="1"/>
  <c r="M33" i="12" s="1"/>
  <c r="B29" i="12"/>
  <c r="B65" i="12"/>
  <c r="B97" i="12"/>
  <c r="B51" i="12"/>
  <c r="B83" i="12"/>
  <c r="B115" i="12"/>
  <c r="B69" i="12"/>
  <c r="B101" i="12"/>
  <c r="B47" i="12"/>
  <c r="B79" i="12"/>
  <c r="B111" i="12"/>
  <c r="B31" i="12"/>
  <c r="K32" i="12" s="1"/>
  <c r="M32" i="12" s="1"/>
  <c r="B73" i="12"/>
  <c r="B105" i="12"/>
  <c r="B59" i="12"/>
  <c r="B91" i="12"/>
  <c r="B123" i="12"/>
  <c r="B77" i="12"/>
  <c r="B109" i="12"/>
  <c r="B55" i="12"/>
  <c r="B87" i="12"/>
  <c r="B119" i="12"/>
  <c r="AK7" i="12"/>
  <c r="AL7" i="12"/>
  <c r="K28" i="12"/>
  <c r="M28" i="12" s="1"/>
  <c r="K25" i="12"/>
  <c r="AJ25" i="12" s="1"/>
  <c r="K26" i="12"/>
  <c r="K15" i="12"/>
  <c r="AJ15" i="12" s="1"/>
  <c r="K16" i="12"/>
  <c r="K21" i="12"/>
  <c r="AH21" i="12" s="1"/>
  <c r="K22" i="12"/>
  <c r="K19" i="12"/>
  <c r="AJ19" i="12" s="1"/>
  <c r="K20" i="12"/>
  <c r="K17" i="12"/>
  <c r="AL17" i="12" s="1"/>
  <c r="K13" i="12"/>
  <c r="K14" i="12"/>
  <c r="K11" i="12"/>
  <c r="K12" i="12"/>
  <c r="K40" i="12"/>
  <c r="M40" i="12" s="1"/>
  <c r="K23" i="12"/>
  <c r="K24" i="12"/>
  <c r="K30" i="12"/>
  <c r="M30" i="12" s="1"/>
  <c r="K9" i="12"/>
  <c r="AH9" i="12" s="1"/>
  <c r="K10" i="12"/>
  <c r="M15" i="12"/>
  <c r="M19" i="12"/>
  <c r="M8" i="12"/>
  <c r="M7" i="12"/>
  <c r="T30" i="11"/>
  <c r="K35" i="12" l="1"/>
  <c r="M35" i="12" s="1"/>
  <c r="M25" i="12"/>
  <c r="K37" i="12"/>
  <c r="M37" i="12" s="1"/>
  <c r="K46" i="12"/>
  <c r="M46" i="12" s="1"/>
  <c r="K41" i="12"/>
  <c r="M41" i="12" s="1"/>
  <c r="M10" i="12"/>
  <c r="AN10" i="12"/>
  <c r="M12" i="12"/>
  <c r="AP12" i="12"/>
  <c r="M18" i="12"/>
  <c r="AR18" i="12"/>
  <c r="M22" i="12"/>
  <c r="AN22" i="12"/>
  <c r="M26" i="12"/>
  <c r="AP26" i="12"/>
  <c r="K56" i="12"/>
  <c r="M56" i="12" s="1"/>
  <c r="K55" i="12"/>
  <c r="K92" i="12"/>
  <c r="M92" i="12" s="1"/>
  <c r="K91" i="12"/>
  <c r="K47" i="12"/>
  <c r="K48" i="12"/>
  <c r="M48" i="12" s="1"/>
  <c r="K84" i="12"/>
  <c r="M84" i="12" s="1"/>
  <c r="K83" i="12"/>
  <c r="K71" i="12"/>
  <c r="K72" i="12"/>
  <c r="M72" i="12" s="1"/>
  <c r="K108" i="12"/>
  <c r="M108" i="12" s="1"/>
  <c r="K107" i="12"/>
  <c r="K57" i="12"/>
  <c r="K58" i="12"/>
  <c r="M58" i="12" s="1"/>
  <c r="M117" i="12"/>
  <c r="M99" i="12"/>
  <c r="M81" i="12"/>
  <c r="M49" i="12"/>
  <c r="M11" i="12"/>
  <c r="AJ11" i="12"/>
  <c r="K110" i="12"/>
  <c r="M110" i="12" s="1"/>
  <c r="K109" i="12"/>
  <c r="K60" i="12"/>
  <c r="M60" i="12" s="1"/>
  <c r="K59" i="12"/>
  <c r="K102" i="12"/>
  <c r="M102" i="12" s="1"/>
  <c r="K101" i="12"/>
  <c r="K51" i="12"/>
  <c r="K52" i="12"/>
  <c r="M52" i="12" s="1"/>
  <c r="K126" i="12"/>
  <c r="M126" i="12" s="1"/>
  <c r="K125" i="12"/>
  <c r="K76" i="12"/>
  <c r="M76" i="12" s="1"/>
  <c r="K75" i="12"/>
  <c r="M95" i="12"/>
  <c r="M85" i="12"/>
  <c r="M67" i="12"/>
  <c r="K29" i="12"/>
  <c r="M29" i="12" s="1"/>
  <c r="M24" i="12"/>
  <c r="AR24" i="12"/>
  <c r="K44" i="12"/>
  <c r="M44" i="12" s="1"/>
  <c r="M14" i="12"/>
  <c r="AP14" i="12"/>
  <c r="M20" i="12"/>
  <c r="AP20" i="12"/>
  <c r="K31" i="12"/>
  <c r="M31" i="12" s="1"/>
  <c r="M16" i="12"/>
  <c r="AP16" i="12"/>
  <c r="K119" i="12"/>
  <c r="K120" i="12"/>
  <c r="M120" i="12" s="1"/>
  <c r="K77" i="12"/>
  <c r="K78" i="12"/>
  <c r="M78" i="12" s="1"/>
  <c r="K105" i="12"/>
  <c r="K106" i="12"/>
  <c r="M106" i="12" s="1"/>
  <c r="K111" i="12"/>
  <c r="K112" i="12"/>
  <c r="M112" i="12" s="1"/>
  <c r="K69" i="12"/>
  <c r="K70" i="12"/>
  <c r="M70" i="12" s="1"/>
  <c r="K97" i="12"/>
  <c r="K98" i="12"/>
  <c r="M98" i="12" s="1"/>
  <c r="K94" i="12"/>
  <c r="M94" i="12" s="1"/>
  <c r="K93" i="12"/>
  <c r="K121" i="12"/>
  <c r="K122" i="12"/>
  <c r="M122" i="12" s="1"/>
  <c r="M63" i="12"/>
  <c r="M53" i="12"/>
  <c r="M23" i="12"/>
  <c r="AL23" i="12"/>
  <c r="AL4" i="12" s="1"/>
  <c r="S20" i="13" s="1"/>
  <c r="Y20" i="13" s="1"/>
  <c r="K34" i="12"/>
  <c r="M34" i="12" s="1"/>
  <c r="K43" i="12"/>
  <c r="M43" i="12" s="1"/>
  <c r="M13" i="12"/>
  <c r="AJ13" i="12"/>
  <c r="K88" i="12"/>
  <c r="M88" i="12" s="1"/>
  <c r="K87" i="12"/>
  <c r="K124" i="12"/>
  <c r="M124" i="12" s="1"/>
  <c r="K123" i="12"/>
  <c r="K74" i="12"/>
  <c r="M74" i="12" s="1"/>
  <c r="K73" i="12"/>
  <c r="K79" i="12"/>
  <c r="K80" i="12"/>
  <c r="M80" i="12" s="1"/>
  <c r="K115" i="12"/>
  <c r="K116" i="12"/>
  <c r="M116" i="12" s="1"/>
  <c r="K65" i="12"/>
  <c r="K66" i="12"/>
  <c r="M66" i="12" s="1"/>
  <c r="K103" i="12"/>
  <c r="K104" i="12"/>
  <c r="M104" i="12" s="1"/>
  <c r="K62" i="12"/>
  <c r="M62" i="12" s="1"/>
  <c r="K61" i="12"/>
  <c r="K90" i="12"/>
  <c r="M90" i="12" s="1"/>
  <c r="K89" i="12"/>
  <c r="M113" i="12"/>
  <c r="AG19" i="12"/>
  <c r="AO24" i="12"/>
  <c r="AM20" i="12"/>
  <c r="AI23" i="12"/>
  <c r="M9" i="12"/>
  <c r="M17" i="12"/>
  <c r="M21" i="12"/>
  <c r="AJ4" i="12"/>
  <c r="S15" i="13" s="1"/>
  <c r="Y15" i="13" s="1"/>
  <c r="M111" i="12" l="1"/>
  <c r="M55" i="12"/>
  <c r="M103" i="12"/>
  <c r="M115" i="12"/>
  <c r="M93" i="12"/>
  <c r="M69" i="12"/>
  <c r="M105" i="12"/>
  <c r="M77" i="12"/>
  <c r="M119" i="12"/>
  <c r="M75" i="12"/>
  <c r="M51" i="12"/>
  <c r="M101" i="12"/>
  <c r="M59" i="12"/>
  <c r="M109" i="12"/>
  <c r="AP4" i="12"/>
  <c r="S32" i="13" s="1"/>
  <c r="Y32" i="13" s="1"/>
  <c r="M61" i="12"/>
  <c r="M65" i="12"/>
  <c r="M79" i="12"/>
  <c r="M73" i="12"/>
  <c r="M87" i="12"/>
  <c r="M97" i="12"/>
  <c r="M57" i="12"/>
  <c r="M107" i="12"/>
  <c r="M89" i="12"/>
  <c r="M123" i="12"/>
  <c r="M121" i="12"/>
  <c r="M125" i="12"/>
  <c r="M71" i="12"/>
  <c r="M83" i="12"/>
  <c r="M47" i="12"/>
  <c r="M91" i="12"/>
  <c r="AR4" i="12"/>
  <c r="S37" i="13" s="1"/>
  <c r="Y37" i="13" s="1"/>
  <c r="AN4" i="12"/>
  <c r="S27" i="13" s="1"/>
  <c r="Y27" i="13" s="1"/>
  <c r="AH4" i="12"/>
  <c r="S10" i="13" s="1"/>
  <c r="Y10" i="13" s="1"/>
  <c r="U26" i="2"/>
  <c r="S26" i="2"/>
  <c r="R26" i="2"/>
  <c r="U27" i="2" l="1"/>
  <c r="S27" i="2"/>
  <c r="R27" i="2"/>
  <c r="U28" i="2" l="1"/>
  <c r="S28" i="2"/>
  <c r="R28" i="2"/>
  <c r="U29" i="2" l="1"/>
  <c r="S29" i="2"/>
  <c r="R29" i="2"/>
  <c r="U30" i="2" l="1"/>
  <c r="S30" i="2"/>
  <c r="Y31" i="2"/>
  <c r="R30" i="2"/>
  <c r="U31" i="2" l="1"/>
  <c r="S31" i="2"/>
  <c r="Y32" i="2"/>
  <c r="R31" i="2"/>
  <c r="U32" i="2" l="1"/>
  <c r="S32" i="2"/>
  <c r="Y33" i="2"/>
  <c r="R32" i="2"/>
  <c r="U33" i="2" l="1"/>
  <c r="S33" i="2"/>
  <c r="Y34" i="2"/>
  <c r="R33" i="2"/>
  <c r="U34" i="2" l="1"/>
  <c r="S34" i="2"/>
  <c r="Y35" i="2"/>
  <c r="R34" i="2"/>
  <c r="U35" i="2" l="1"/>
  <c r="S35" i="2"/>
  <c r="Y36" i="2"/>
  <c r="R35" i="2"/>
  <c r="U36" i="2" l="1"/>
  <c r="S36" i="2"/>
  <c r="Y37" i="2"/>
  <c r="R36" i="2"/>
  <c r="U37" i="2" l="1"/>
  <c r="S37" i="2"/>
  <c r="Y38" i="2"/>
  <c r="R37" i="2"/>
  <c r="U38" i="2" l="1"/>
  <c r="S38" i="2"/>
  <c r="Y39" i="2"/>
  <c r="R38" i="2"/>
  <c r="U39" i="2" l="1"/>
  <c r="S39" i="2"/>
  <c r="Y40" i="2"/>
  <c r="R39" i="2"/>
  <c r="U40" i="2" l="1"/>
  <c r="S40" i="2"/>
  <c r="Y41" i="2"/>
  <c r="R40" i="2"/>
  <c r="U41" i="2" l="1"/>
  <c r="S41" i="2"/>
  <c r="Y42" i="2"/>
  <c r="R41" i="2"/>
  <c r="U42" i="2" l="1"/>
  <c r="S42" i="2"/>
  <c r="Y43" i="2"/>
  <c r="R42" i="2"/>
  <c r="U43" i="2" l="1"/>
  <c r="S43" i="2"/>
  <c r="Y44" i="2"/>
  <c r="R43" i="2"/>
  <c r="U44" i="2" l="1"/>
  <c r="S44" i="2"/>
  <c r="Y45" i="2"/>
  <c r="R44" i="2"/>
  <c r="U45" i="2" l="1"/>
  <c r="S45" i="2"/>
  <c r="Y46" i="2"/>
  <c r="R45" i="2"/>
  <c r="U46" i="2" l="1"/>
  <c r="S46" i="2"/>
  <c r="Y47" i="2"/>
  <c r="R46" i="2"/>
  <c r="U47" i="2" l="1"/>
  <c r="S47" i="2"/>
  <c r="Y48" i="2"/>
  <c r="R47" i="2"/>
  <c r="U48" i="2" l="1"/>
  <c r="S48" i="2"/>
  <c r="Y49" i="2"/>
  <c r="R48" i="2"/>
  <c r="U49" i="2" l="1"/>
  <c r="S49" i="2"/>
  <c r="Y50" i="2"/>
  <c r="R49" i="2"/>
  <c r="U50" i="2" l="1"/>
  <c r="S50" i="2"/>
  <c r="Y51" i="2"/>
  <c r="R50" i="2"/>
  <c r="U51" i="2" l="1"/>
  <c r="S51" i="2"/>
  <c r="Y52" i="2"/>
  <c r="R51" i="2"/>
  <c r="U52" i="2" l="1"/>
  <c r="S52" i="2"/>
  <c r="Y53" i="2"/>
  <c r="R52" i="2"/>
  <c r="U53" i="2" l="1"/>
  <c r="S53" i="2"/>
  <c r="Y54" i="2"/>
  <c r="R53" i="2"/>
  <c r="U54" i="2" l="1"/>
  <c r="S54" i="2"/>
  <c r="Y55" i="2"/>
  <c r="R54" i="2"/>
  <c r="U55" i="2" l="1"/>
  <c r="S55" i="2"/>
  <c r="Y56" i="2"/>
  <c r="R55" i="2"/>
  <c r="U56" i="2" l="1"/>
  <c r="S56" i="2"/>
  <c r="Y57" i="2"/>
  <c r="R56" i="2"/>
  <c r="U57" i="2" l="1"/>
  <c r="S57" i="2"/>
  <c r="Y58" i="2"/>
  <c r="R57" i="2"/>
  <c r="U58" i="2" l="1"/>
  <c r="S58" i="2"/>
  <c r="Y59" i="2"/>
  <c r="R58" i="2"/>
  <c r="U59" i="2" l="1"/>
  <c r="S59" i="2"/>
  <c r="Y60" i="2"/>
  <c r="R59" i="2"/>
  <c r="U60" i="2" l="1"/>
  <c r="S60" i="2"/>
  <c r="Y61" i="2"/>
  <c r="R60" i="2"/>
  <c r="U61" i="2" l="1"/>
  <c r="S61" i="2"/>
  <c r="Y62" i="2"/>
  <c r="R61" i="2"/>
  <c r="U62" i="2" l="1"/>
  <c r="S62" i="2"/>
  <c r="Y63" i="2"/>
  <c r="R62" i="2"/>
  <c r="U63" i="2" l="1"/>
  <c r="S63" i="2"/>
  <c r="Y64" i="2"/>
  <c r="R63" i="2"/>
  <c r="U64" i="2" l="1"/>
  <c r="S64" i="2"/>
  <c r="Y65" i="2"/>
  <c r="R64" i="2"/>
  <c r="U65" i="2" l="1"/>
  <c r="S65" i="2"/>
  <c r="Y66" i="2"/>
  <c r="R65" i="2"/>
  <c r="U66" i="2" l="1"/>
  <c r="S66" i="2"/>
  <c r="Y67" i="2"/>
  <c r="R66" i="2"/>
  <c r="U67" i="2" l="1"/>
  <c r="S67" i="2"/>
  <c r="Y68" i="2"/>
  <c r="R67" i="2"/>
  <c r="U68" i="2" l="1"/>
  <c r="S68" i="2"/>
  <c r="Y69" i="2"/>
  <c r="R68" i="2"/>
  <c r="U69" i="2" l="1"/>
  <c r="S69" i="2"/>
  <c r="Y70" i="2"/>
  <c r="R69" i="2"/>
  <c r="U70" i="2" l="1"/>
  <c r="S70" i="2"/>
  <c r="Y71" i="2"/>
  <c r="R70" i="2"/>
  <c r="U71" i="2" l="1"/>
  <c r="S71" i="2"/>
  <c r="Y72" i="2"/>
  <c r="R71" i="2"/>
  <c r="U72" i="2" l="1"/>
  <c r="S72" i="2"/>
  <c r="Y73" i="2"/>
  <c r="R72" i="2"/>
  <c r="U73" i="2" l="1"/>
  <c r="S73" i="2"/>
  <c r="Y74" i="2"/>
  <c r="R73" i="2"/>
  <c r="U74" i="2" l="1"/>
  <c r="S74" i="2"/>
  <c r="Y75" i="2"/>
  <c r="R74" i="2"/>
  <c r="U75" i="2" l="1"/>
  <c r="S75" i="2"/>
  <c r="Y76" i="2"/>
  <c r="R75" i="2"/>
  <c r="U76" i="2" l="1"/>
  <c r="S76" i="2"/>
  <c r="Y77" i="2"/>
  <c r="R76" i="2"/>
  <c r="U77" i="2" l="1"/>
  <c r="S77" i="2"/>
  <c r="Y78" i="2"/>
  <c r="R77" i="2"/>
  <c r="U78" i="2" l="1"/>
  <c r="S78" i="2"/>
  <c r="Y79" i="2"/>
  <c r="R78" i="2"/>
  <c r="U79" i="2" l="1"/>
  <c r="S79" i="2"/>
  <c r="Y80" i="2"/>
  <c r="R79" i="2"/>
  <c r="U80" i="2" l="1"/>
  <c r="S80" i="2"/>
  <c r="Y81" i="2"/>
  <c r="R80" i="2"/>
  <c r="U81" i="2" l="1"/>
  <c r="S81" i="2"/>
  <c r="Y82" i="2"/>
  <c r="R81" i="2"/>
  <c r="U82" i="2" l="1"/>
  <c r="S82" i="2"/>
  <c r="Y83" i="2"/>
  <c r="R82" i="2"/>
  <c r="U83" i="2" l="1"/>
  <c r="S83" i="2"/>
  <c r="Y84" i="2"/>
  <c r="R83" i="2"/>
  <c r="U84" i="2" l="1"/>
  <c r="S84" i="2"/>
  <c r="Y85" i="2"/>
  <c r="R84" i="2"/>
  <c r="U85" i="2" l="1"/>
  <c r="S85" i="2"/>
  <c r="Y86" i="2"/>
  <c r="R85" i="2"/>
  <c r="U86" i="2" l="1"/>
  <c r="S86" i="2"/>
  <c r="Y87" i="2"/>
  <c r="R86" i="2"/>
  <c r="U87" i="2" l="1"/>
  <c r="S87" i="2"/>
  <c r="Y88" i="2"/>
  <c r="R87" i="2"/>
  <c r="U88" i="2" l="1"/>
  <c r="S88" i="2"/>
  <c r="Y89" i="2"/>
  <c r="R88" i="2"/>
  <c r="U89" i="2" l="1"/>
  <c r="S89" i="2"/>
  <c r="Y90" i="2"/>
  <c r="R89" i="2"/>
  <c r="U90" i="2" l="1"/>
  <c r="S90" i="2"/>
  <c r="Y91" i="2"/>
  <c r="R90" i="2"/>
  <c r="U91" i="2" l="1"/>
  <c r="S91" i="2"/>
  <c r="Y92" i="2"/>
  <c r="R91" i="2"/>
  <c r="U92" i="2" l="1"/>
  <c r="S92" i="2"/>
  <c r="Y93" i="2"/>
  <c r="R92" i="2"/>
  <c r="U93" i="2" l="1"/>
  <c r="S93" i="2"/>
  <c r="Y94" i="2"/>
  <c r="R93" i="2"/>
  <c r="U94" i="2" l="1"/>
  <c r="S94" i="2"/>
  <c r="Y95" i="2"/>
  <c r="R94" i="2"/>
  <c r="U95" i="2" l="1"/>
  <c r="S95" i="2"/>
  <c r="Y96" i="2"/>
  <c r="R95" i="2"/>
  <c r="U96" i="2" l="1"/>
  <c r="S96" i="2"/>
  <c r="Y97" i="2"/>
  <c r="R96" i="2"/>
  <c r="U97" i="2" l="1"/>
  <c r="S97" i="2"/>
  <c r="Y98" i="2"/>
  <c r="R97" i="2"/>
  <c r="U98" i="2" l="1"/>
  <c r="S98" i="2"/>
  <c r="Y99" i="2"/>
  <c r="R98" i="2"/>
  <c r="U99" i="2" l="1"/>
  <c r="S99" i="2"/>
  <c r="Y100" i="2"/>
  <c r="R99" i="2"/>
  <c r="U100" i="2" l="1"/>
  <c r="S100" i="2"/>
  <c r="Y101" i="2"/>
  <c r="R100" i="2"/>
  <c r="U101" i="2" l="1"/>
  <c r="S101" i="2"/>
  <c r="Y102" i="2"/>
  <c r="R101" i="2"/>
  <c r="U102" i="2" l="1"/>
  <c r="S102" i="2"/>
  <c r="Y103" i="2"/>
  <c r="R102" i="2"/>
  <c r="U103" i="2" l="1"/>
  <c r="S103" i="2"/>
  <c r="Y104" i="2"/>
  <c r="R103" i="2"/>
  <c r="U104" i="2" l="1"/>
  <c r="S104" i="2"/>
  <c r="Y105" i="2"/>
  <c r="R104" i="2"/>
  <c r="U105" i="2" l="1"/>
  <c r="S105" i="2"/>
  <c r="Y106" i="2"/>
  <c r="R105" i="2"/>
  <c r="U106" i="2" l="1"/>
  <c r="S106" i="2"/>
  <c r="Y107" i="2"/>
  <c r="R106" i="2"/>
  <c r="U107" i="2" l="1"/>
  <c r="S107" i="2"/>
  <c r="Y108" i="2"/>
  <c r="R107" i="2"/>
  <c r="U108" i="2" l="1"/>
  <c r="S108" i="2"/>
  <c r="Y109" i="2"/>
  <c r="R108" i="2"/>
  <c r="U109" i="2" l="1"/>
  <c r="S109" i="2"/>
  <c r="Y110" i="2"/>
  <c r="R109" i="2"/>
  <c r="U110" i="2" l="1"/>
  <c r="S110" i="2"/>
  <c r="Y111" i="2"/>
  <c r="R110" i="2"/>
  <c r="U111" i="2" l="1"/>
  <c r="S111" i="2"/>
  <c r="Y112" i="2"/>
  <c r="R111" i="2"/>
  <c r="U112" i="2" l="1"/>
  <c r="S112" i="2"/>
  <c r="Y113" i="2"/>
  <c r="R112" i="2"/>
  <c r="U113" i="2" l="1"/>
  <c r="S113" i="2"/>
  <c r="Y114" i="2"/>
  <c r="R113" i="2"/>
  <c r="U114" i="2" l="1"/>
  <c r="S114" i="2"/>
  <c r="Y115" i="2"/>
  <c r="R114" i="2"/>
  <c r="U115" i="2" l="1"/>
  <c r="S115" i="2"/>
  <c r="Y116" i="2"/>
  <c r="R115" i="2"/>
  <c r="U116" i="2" l="1"/>
  <c r="S116" i="2"/>
  <c r="Y117" i="2"/>
  <c r="R116" i="2"/>
  <c r="U117" i="2" l="1"/>
  <c r="S117" i="2"/>
  <c r="Y118" i="2"/>
  <c r="R117" i="2"/>
  <c r="U118" i="2" l="1"/>
  <c r="S118" i="2"/>
  <c r="Y119" i="2"/>
  <c r="R118" i="2"/>
  <c r="U119" i="2" l="1"/>
  <c r="S119" i="2"/>
  <c r="Y120" i="2"/>
  <c r="R119" i="2"/>
  <c r="U120" i="2" l="1"/>
  <c r="S120" i="2"/>
  <c r="Y121" i="2"/>
  <c r="R120" i="2"/>
  <c r="U121" i="2" l="1"/>
  <c r="S121" i="2"/>
  <c r="Y122" i="2"/>
  <c r="R121" i="2"/>
  <c r="U122" i="2" l="1"/>
  <c r="S122" i="2"/>
  <c r="Y123" i="2"/>
  <c r="R122" i="2"/>
  <c r="U123" i="2" l="1"/>
  <c r="S123" i="2"/>
  <c r="Y124" i="2"/>
  <c r="R123" i="2"/>
  <c r="U124" i="2" l="1"/>
  <c r="S124" i="2"/>
  <c r="Y125" i="2"/>
  <c r="R124" i="2"/>
  <c r="U125" i="2" l="1"/>
  <c r="S125" i="2"/>
  <c r="Y126" i="2"/>
  <c r="R125" i="2"/>
  <c r="U126" i="2" l="1"/>
  <c r="S126" i="2"/>
  <c r="Y127" i="2"/>
  <c r="R126" i="2"/>
  <c r="U127" i="2" l="1"/>
  <c r="S127" i="2"/>
  <c r="Y128" i="2"/>
  <c r="R127" i="2"/>
  <c r="U128" i="2" l="1"/>
  <c r="S128" i="2"/>
  <c r="Y129" i="2"/>
  <c r="R128" i="2"/>
  <c r="U129" i="2" l="1"/>
  <c r="S129" i="2"/>
  <c r="Y130" i="2"/>
  <c r="R129" i="2"/>
  <c r="U130" i="2" l="1"/>
  <c r="S130" i="2"/>
  <c r="Y131" i="2"/>
  <c r="R130" i="2"/>
  <c r="U131" i="2" l="1"/>
  <c r="S131" i="2"/>
  <c r="Y132" i="2"/>
  <c r="R131" i="2"/>
  <c r="U132" i="2" l="1"/>
  <c r="S132" i="2"/>
  <c r="Y133" i="2"/>
  <c r="R132" i="2"/>
  <c r="U133" i="2" l="1"/>
  <c r="S133" i="2"/>
  <c r="Y134" i="2"/>
  <c r="R133" i="2"/>
  <c r="U134" i="2" l="1"/>
  <c r="S134" i="2"/>
  <c r="Y135" i="2"/>
  <c r="R134" i="2"/>
  <c r="U135" i="2" l="1"/>
  <c r="S135" i="2"/>
  <c r="Y136" i="2"/>
  <c r="R135" i="2"/>
  <c r="U136" i="2" l="1"/>
  <c r="S136" i="2"/>
  <c r="Y137" i="2"/>
  <c r="R136" i="2"/>
  <c r="U137" i="2" l="1"/>
  <c r="S137" i="2"/>
  <c r="Y138" i="2"/>
  <c r="R137" i="2"/>
  <c r="U138" i="2" l="1"/>
  <c r="S138" i="2"/>
  <c r="Y139" i="2"/>
  <c r="R138" i="2"/>
  <c r="U139" i="2" l="1"/>
  <c r="S139" i="2"/>
  <c r="Y140" i="2"/>
  <c r="R139" i="2"/>
  <c r="U140" i="2" l="1"/>
  <c r="S140" i="2"/>
  <c r="Y141" i="2"/>
  <c r="R140" i="2"/>
  <c r="U141" i="2" l="1"/>
  <c r="S141" i="2"/>
  <c r="Y142" i="2"/>
  <c r="R141" i="2"/>
  <c r="U142" i="2" l="1"/>
  <c r="S142" i="2"/>
  <c r="Y143" i="2"/>
  <c r="R142" i="2"/>
  <c r="U143" i="2" l="1"/>
  <c r="S143" i="2"/>
  <c r="Y144" i="2"/>
  <c r="R143" i="2"/>
  <c r="U144" i="2" l="1"/>
  <c r="S144" i="2"/>
  <c r="Y145" i="2"/>
  <c r="R144" i="2"/>
  <c r="U145" i="2" l="1"/>
  <c r="S145" i="2"/>
  <c r="Y146" i="2"/>
  <c r="R145" i="2"/>
  <c r="U146" i="2" l="1"/>
  <c r="S146" i="2"/>
  <c r="Y147" i="2"/>
  <c r="R146" i="2"/>
  <c r="U147" i="2" l="1"/>
  <c r="S147" i="2"/>
  <c r="Y148" i="2"/>
  <c r="R147" i="2"/>
  <c r="U148" i="2" l="1"/>
  <c r="S148" i="2"/>
  <c r="Y149" i="2"/>
  <c r="R148" i="2"/>
  <c r="U149" i="2" l="1"/>
  <c r="S149" i="2"/>
  <c r="Y150" i="2"/>
  <c r="R149" i="2"/>
  <c r="U150" i="2" l="1"/>
  <c r="S150" i="2"/>
  <c r="Y151" i="2"/>
  <c r="R150" i="2"/>
  <c r="U151" i="2" l="1"/>
  <c r="S151" i="2"/>
  <c r="Y152" i="2"/>
  <c r="R151" i="2"/>
  <c r="U152" i="2" l="1"/>
  <c r="S152" i="2"/>
  <c r="Y153" i="2"/>
  <c r="R152" i="2"/>
  <c r="U153" i="2" l="1"/>
  <c r="S153" i="2"/>
  <c r="Y154" i="2"/>
  <c r="R153" i="2"/>
  <c r="U154" i="2" l="1"/>
  <c r="S154" i="2"/>
  <c r="Y155" i="2"/>
  <c r="R154" i="2"/>
  <c r="U155" i="2" l="1"/>
  <c r="S155" i="2"/>
  <c r="Y156" i="2"/>
  <c r="R155" i="2"/>
  <c r="U156" i="2" l="1"/>
  <c r="S156" i="2"/>
  <c r="Y157" i="2"/>
  <c r="R156" i="2"/>
  <c r="U157" i="2" l="1"/>
  <c r="S157" i="2"/>
  <c r="Y158" i="2"/>
  <c r="R157" i="2"/>
  <c r="U158" i="2" l="1"/>
  <c r="S158" i="2"/>
  <c r="Y159" i="2"/>
  <c r="R158" i="2"/>
  <c r="U159" i="2" l="1"/>
  <c r="S159" i="2"/>
  <c r="Y160" i="2"/>
  <c r="R159" i="2"/>
  <c r="U160" i="2" l="1"/>
  <c r="S160" i="2"/>
  <c r="Y161" i="2"/>
  <c r="R160" i="2"/>
  <c r="U161" i="2" l="1"/>
  <c r="S161" i="2"/>
  <c r="Y162" i="2"/>
  <c r="R161" i="2"/>
  <c r="U162" i="2" l="1"/>
  <c r="S162" i="2"/>
  <c r="Y163" i="2"/>
  <c r="R162" i="2"/>
  <c r="U163" i="2" l="1"/>
  <c r="S163" i="2"/>
  <c r="Y164" i="2"/>
  <c r="R163" i="2"/>
  <c r="U164" i="2" l="1"/>
  <c r="S164" i="2"/>
  <c r="Y165" i="2"/>
  <c r="R164" i="2"/>
  <c r="U165" i="2" l="1"/>
  <c r="S165" i="2"/>
  <c r="Y166" i="2"/>
  <c r="R165" i="2"/>
  <c r="U166" i="2" l="1"/>
  <c r="S166" i="2"/>
  <c r="Y167" i="2"/>
  <c r="R166" i="2"/>
  <c r="U167" i="2" l="1"/>
  <c r="S167" i="2"/>
  <c r="Y168" i="2"/>
  <c r="R167" i="2"/>
  <c r="U168" i="2" l="1"/>
  <c r="S168" i="2"/>
  <c r="Y169" i="2"/>
  <c r="R168" i="2"/>
  <c r="U169" i="2" l="1"/>
  <c r="S169" i="2"/>
  <c r="Y170" i="2"/>
  <c r="R169" i="2"/>
  <c r="U170" i="2" l="1"/>
  <c r="S170" i="2"/>
  <c r="Y171" i="2"/>
  <c r="R170" i="2"/>
  <c r="U171" i="2" l="1"/>
  <c r="S171" i="2"/>
  <c r="Y172" i="2"/>
  <c r="R171" i="2"/>
  <c r="U172" i="2" l="1"/>
  <c r="S172" i="2"/>
  <c r="Y173" i="2"/>
  <c r="R172" i="2"/>
  <c r="U173" i="2" l="1"/>
  <c r="S173" i="2"/>
  <c r="Y174" i="2"/>
  <c r="R173" i="2"/>
  <c r="U174" i="2" l="1"/>
  <c r="S174" i="2"/>
  <c r="Y175" i="2"/>
  <c r="R174" i="2"/>
  <c r="U175" i="2" l="1"/>
  <c r="S175" i="2"/>
  <c r="Y176" i="2"/>
  <c r="R175" i="2"/>
  <c r="U176" i="2" l="1"/>
  <c r="S176" i="2"/>
  <c r="Y177" i="2"/>
  <c r="R176" i="2"/>
  <c r="U177" i="2" l="1"/>
  <c r="S177" i="2"/>
  <c r="Y178" i="2"/>
  <c r="R177" i="2"/>
  <c r="U178" i="2" l="1"/>
  <c r="S178" i="2"/>
  <c r="Y179" i="2"/>
  <c r="R178" i="2"/>
  <c r="U179" i="2" l="1"/>
  <c r="S179" i="2"/>
  <c r="Y180" i="2"/>
  <c r="R179" i="2"/>
  <c r="U180" i="2" l="1"/>
  <c r="S180" i="2"/>
  <c r="Y181" i="2"/>
  <c r="R180" i="2"/>
  <c r="U181" i="2" l="1"/>
  <c r="S181" i="2"/>
  <c r="Y182" i="2"/>
  <c r="R181" i="2"/>
  <c r="U182" i="2" l="1"/>
  <c r="S182" i="2"/>
  <c r="Y183" i="2"/>
  <c r="R182" i="2"/>
  <c r="U183" i="2" l="1"/>
  <c r="S183" i="2"/>
  <c r="Y184" i="2"/>
  <c r="R183" i="2"/>
  <c r="U184" i="2" l="1"/>
  <c r="S184" i="2"/>
  <c r="Y185" i="2"/>
  <c r="R184" i="2"/>
  <c r="U185" i="2" l="1"/>
  <c r="S185" i="2"/>
  <c r="Y186" i="2"/>
  <c r="R185" i="2"/>
  <c r="U186" i="2" l="1"/>
  <c r="S186" i="2"/>
  <c r="Y187" i="2"/>
  <c r="R186" i="2"/>
  <c r="U187" i="2" l="1"/>
  <c r="S187" i="2"/>
  <c r="Y188" i="2"/>
  <c r="R187" i="2"/>
  <c r="U188" i="2" l="1"/>
  <c r="S188" i="2"/>
  <c r="Y189" i="2"/>
  <c r="R188" i="2"/>
  <c r="U189" i="2" l="1"/>
  <c r="S189" i="2"/>
  <c r="Y190" i="2"/>
  <c r="R189" i="2"/>
  <c r="U190" i="2" l="1"/>
  <c r="S190" i="2"/>
  <c r="Y191" i="2"/>
  <c r="R190" i="2"/>
  <c r="U191" i="2" l="1"/>
  <c r="S191" i="2"/>
  <c r="Y192" i="2"/>
  <c r="R191" i="2"/>
  <c r="U192" i="2" l="1"/>
  <c r="S192" i="2"/>
  <c r="Y193" i="2"/>
  <c r="R192" i="2"/>
  <c r="U193" i="2" l="1"/>
  <c r="S193" i="2"/>
  <c r="Y194" i="2"/>
  <c r="R193" i="2"/>
  <c r="U194" i="2" l="1"/>
  <c r="S194" i="2"/>
  <c r="Y195" i="2"/>
  <c r="R194" i="2"/>
  <c r="U195" i="2" l="1"/>
  <c r="S195" i="2"/>
  <c r="Y196" i="2"/>
  <c r="R195" i="2"/>
  <c r="U196" i="2" l="1"/>
  <c r="S196" i="2"/>
  <c r="Y197" i="2"/>
  <c r="R196" i="2"/>
  <c r="U197" i="2" l="1"/>
  <c r="S197" i="2"/>
  <c r="Y198" i="2"/>
  <c r="R197" i="2"/>
  <c r="U198" i="2" l="1"/>
  <c r="S198" i="2"/>
  <c r="Y199" i="2"/>
  <c r="R198" i="2"/>
  <c r="U199" i="2" l="1"/>
  <c r="S199" i="2"/>
  <c r="Y200" i="2"/>
  <c r="R199" i="2"/>
  <c r="U200" i="2" l="1"/>
  <c r="S200" i="2"/>
  <c r="Y201" i="2"/>
  <c r="R200" i="2"/>
  <c r="U201" i="2" l="1"/>
  <c r="S201" i="2"/>
  <c r="Y202" i="2"/>
  <c r="R201" i="2"/>
  <c r="U202" i="2" l="1"/>
  <c r="S202" i="2"/>
  <c r="Y203" i="2"/>
  <c r="R202" i="2"/>
  <c r="U203" i="2" l="1"/>
  <c r="S203" i="2"/>
  <c r="Y204" i="2"/>
  <c r="R203" i="2"/>
  <c r="U204" i="2" l="1"/>
  <c r="S204" i="2"/>
  <c r="Y205" i="2"/>
  <c r="R204" i="2"/>
  <c r="U205" i="2" l="1"/>
  <c r="S205" i="2"/>
  <c r="Y206" i="2"/>
  <c r="R205" i="2"/>
  <c r="U206" i="2" l="1"/>
  <c r="S206" i="2"/>
  <c r="Y207" i="2"/>
  <c r="R206" i="2"/>
  <c r="U207" i="2" l="1"/>
  <c r="S207" i="2"/>
  <c r="Y208" i="2"/>
  <c r="R207" i="2"/>
  <c r="U208" i="2" l="1"/>
  <c r="S208" i="2"/>
  <c r="Y209" i="2"/>
  <c r="R208" i="2"/>
  <c r="U209" i="2" l="1"/>
  <c r="S209" i="2"/>
  <c r="Y210" i="2"/>
  <c r="R209" i="2"/>
  <c r="U210" i="2" l="1"/>
  <c r="S210" i="2"/>
  <c r="Y211" i="2"/>
  <c r="R210" i="2"/>
  <c r="U211" i="2" l="1"/>
  <c r="S211" i="2"/>
  <c r="Y212" i="2"/>
  <c r="R211" i="2"/>
  <c r="U212" i="2" l="1"/>
  <c r="S212" i="2"/>
  <c r="Y213" i="2"/>
  <c r="R212" i="2"/>
  <c r="U213" i="2" l="1"/>
  <c r="S213" i="2"/>
  <c r="Y214" i="2"/>
  <c r="R213" i="2"/>
  <c r="U214" i="2" l="1"/>
  <c r="S214" i="2"/>
  <c r="Y215" i="2"/>
  <c r="R214" i="2"/>
  <c r="U215" i="2" l="1"/>
  <c r="S215" i="2"/>
  <c r="Y216" i="2"/>
  <c r="R215" i="2"/>
  <c r="U216" i="2" l="1"/>
  <c r="S216" i="2"/>
  <c r="Y217" i="2"/>
  <c r="R216" i="2"/>
  <c r="U217" i="2" l="1"/>
  <c r="S217" i="2"/>
  <c r="Y218" i="2"/>
  <c r="R217" i="2"/>
  <c r="U218" i="2" l="1"/>
  <c r="S218" i="2"/>
  <c r="Y219" i="2"/>
  <c r="R218" i="2"/>
  <c r="U219" i="2" l="1"/>
  <c r="S219" i="2"/>
  <c r="Y220" i="2"/>
  <c r="R219" i="2"/>
  <c r="U220" i="2" l="1"/>
  <c r="S220" i="2"/>
  <c r="Y221" i="2"/>
  <c r="R220" i="2"/>
  <c r="U221" i="2" l="1"/>
  <c r="S221" i="2"/>
  <c r="Y222" i="2"/>
  <c r="R221" i="2"/>
  <c r="U222" i="2" l="1"/>
  <c r="S222" i="2"/>
  <c r="Y223" i="2"/>
  <c r="R222" i="2"/>
  <c r="U223" i="2" l="1"/>
  <c r="S223" i="2"/>
  <c r="Y224" i="2"/>
  <c r="R223" i="2"/>
  <c r="U224" i="2" l="1"/>
  <c r="S224" i="2"/>
  <c r="Y225" i="2"/>
  <c r="R224" i="2"/>
  <c r="U225" i="2" l="1"/>
  <c r="S225" i="2"/>
  <c r="Y226" i="2"/>
  <c r="R225" i="2"/>
  <c r="U226" i="2" l="1"/>
  <c r="S226" i="2"/>
  <c r="Y227" i="2"/>
  <c r="R226" i="2"/>
  <c r="U227" i="2" l="1"/>
  <c r="S227" i="2"/>
  <c r="Y228" i="2"/>
  <c r="R227" i="2"/>
  <c r="U228" i="2" l="1"/>
  <c r="S228" i="2"/>
  <c r="Y229" i="2"/>
  <c r="R228" i="2"/>
  <c r="U229" i="2" l="1"/>
  <c r="S229" i="2"/>
  <c r="Y230" i="2"/>
  <c r="R229" i="2"/>
  <c r="U230" i="2" l="1"/>
  <c r="S230" i="2"/>
  <c r="Y231" i="2"/>
  <c r="R230" i="2"/>
  <c r="U231" i="2" l="1"/>
  <c r="S231" i="2"/>
  <c r="Y232" i="2"/>
  <c r="R231" i="2"/>
  <c r="U232" i="2" l="1"/>
  <c r="S232" i="2"/>
  <c r="Y233" i="2"/>
  <c r="R232" i="2"/>
  <c r="U233" i="2" l="1"/>
  <c r="S233" i="2"/>
  <c r="Y234" i="2"/>
  <c r="R233" i="2"/>
  <c r="U234" i="2" l="1"/>
  <c r="S234" i="2"/>
  <c r="Y235" i="2"/>
  <c r="R234" i="2"/>
  <c r="U235" i="2" l="1"/>
  <c r="S235" i="2"/>
  <c r="Y236" i="2"/>
  <c r="R235" i="2"/>
  <c r="U236" i="2" l="1"/>
  <c r="S236" i="2"/>
  <c r="Y237" i="2"/>
  <c r="R236" i="2"/>
  <c r="U237" i="2" l="1"/>
  <c r="S237" i="2"/>
  <c r="Y238" i="2"/>
  <c r="R237" i="2"/>
  <c r="U238" i="2" l="1"/>
  <c r="S238" i="2"/>
  <c r="Y239" i="2"/>
  <c r="R238" i="2"/>
  <c r="U239" i="2" l="1"/>
  <c r="S239" i="2"/>
  <c r="Y240" i="2"/>
  <c r="R239" i="2"/>
  <c r="U240" i="2" l="1"/>
  <c r="S240" i="2"/>
  <c r="Y241" i="2"/>
  <c r="R240" i="2"/>
  <c r="U241" i="2" l="1"/>
  <c r="S241" i="2"/>
  <c r="Y242" i="2"/>
  <c r="R241" i="2"/>
  <c r="U242" i="2" l="1"/>
  <c r="S242" i="2"/>
  <c r="Y243" i="2"/>
  <c r="R242" i="2"/>
  <c r="U243" i="2" l="1"/>
  <c r="S243" i="2"/>
  <c r="Y244" i="2"/>
  <c r="R243" i="2"/>
  <c r="U244" i="2" l="1"/>
  <c r="S244" i="2"/>
  <c r="Y245" i="2"/>
  <c r="R244" i="2"/>
  <c r="U245" i="2" l="1"/>
  <c r="S245" i="2"/>
  <c r="Y246" i="2"/>
  <c r="R245" i="2"/>
  <c r="U246" i="2" l="1"/>
  <c r="S246" i="2"/>
  <c r="Y247" i="2"/>
  <c r="R246" i="2"/>
  <c r="U247" i="2" l="1"/>
  <c r="S247" i="2"/>
  <c r="Y248" i="2"/>
  <c r="R247" i="2"/>
  <c r="U248" i="2" l="1"/>
  <c r="S248" i="2"/>
  <c r="Y249" i="2"/>
  <c r="R248" i="2"/>
  <c r="U249" i="2" l="1"/>
  <c r="S249" i="2"/>
  <c r="Y250" i="2"/>
  <c r="R249" i="2"/>
  <c r="U250" i="2" l="1"/>
  <c r="S250" i="2"/>
  <c r="Y251" i="2"/>
  <c r="R250" i="2"/>
  <c r="U251" i="2" l="1"/>
  <c r="S251" i="2"/>
  <c r="Y252" i="2"/>
  <c r="R251" i="2"/>
  <c r="U252" i="2" l="1"/>
  <c r="S252" i="2"/>
  <c r="Y253" i="2"/>
  <c r="R252" i="2"/>
  <c r="U253" i="2" l="1"/>
  <c r="S253" i="2"/>
  <c r="Y254" i="2"/>
  <c r="R253" i="2"/>
  <c r="U254" i="2" l="1"/>
  <c r="S254" i="2"/>
  <c r="Y255" i="2"/>
  <c r="R254" i="2"/>
  <c r="U255" i="2" l="1"/>
  <c r="S255" i="2"/>
  <c r="Y256" i="2"/>
  <c r="R255" i="2"/>
  <c r="U256" i="2" l="1"/>
  <c r="S256" i="2"/>
  <c r="Y257" i="2"/>
  <c r="R256" i="2"/>
  <c r="U257" i="2" l="1"/>
  <c r="S257" i="2"/>
  <c r="Y258" i="2"/>
  <c r="R257" i="2"/>
  <c r="U258" i="2" l="1"/>
  <c r="S258" i="2"/>
  <c r="Y259" i="2"/>
  <c r="R258" i="2"/>
  <c r="U259" i="2" l="1"/>
  <c r="S259" i="2"/>
  <c r="Y260" i="2"/>
  <c r="R259" i="2"/>
  <c r="U260" i="2" l="1"/>
  <c r="S260" i="2"/>
  <c r="Y261" i="2"/>
  <c r="R260" i="2"/>
  <c r="U261" i="2" l="1"/>
  <c r="S261" i="2"/>
  <c r="Y262" i="2"/>
  <c r="R261" i="2"/>
  <c r="U262" i="2" l="1"/>
  <c r="S262" i="2"/>
  <c r="Y263" i="2"/>
  <c r="R262" i="2"/>
  <c r="U263" i="2" l="1"/>
  <c r="S263" i="2"/>
  <c r="Y264" i="2"/>
  <c r="R263" i="2"/>
  <c r="U264" i="2" l="1"/>
  <c r="S264" i="2"/>
  <c r="Y265" i="2"/>
  <c r="R264" i="2"/>
  <c r="U265" i="2" l="1"/>
  <c r="S265" i="2"/>
  <c r="Y266" i="2"/>
  <c r="R265" i="2"/>
  <c r="U266" i="2" l="1"/>
  <c r="S266" i="2"/>
  <c r="Y267" i="2"/>
  <c r="R266" i="2"/>
  <c r="U267" i="2" l="1"/>
  <c r="S267" i="2"/>
  <c r="Y268" i="2"/>
  <c r="R267" i="2"/>
  <c r="U268" i="2" l="1"/>
  <c r="S268" i="2"/>
  <c r="Y269" i="2"/>
  <c r="R268" i="2"/>
  <c r="U269" i="2" l="1"/>
  <c r="S269" i="2"/>
  <c r="Y270" i="2"/>
  <c r="R269" i="2"/>
  <c r="U270" i="2" l="1"/>
  <c r="S270" i="2"/>
  <c r="Y271" i="2"/>
  <c r="R270" i="2"/>
  <c r="U271" i="2" l="1"/>
  <c r="S271" i="2"/>
  <c r="Y272" i="2"/>
  <c r="R271" i="2"/>
  <c r="U272" i="2" l="1"/>
  <c r="S272" i="2"/>
  <c r="Y273" i="2"/>
  <c r="R272" i="2"/>
  <c r="U273" i="2" l="1"/>
  <c r="S273" i="2"/>
  <c r="Y274" i="2"/>
  <c r="R273" i="2"/>
  <c r="U274" i="2" l="1"/>
  <c r="S274" i="2"/>
  <c r="Y275" i="2"/>
  <c r="R274" i="2"/>
  <c r="U275" i="2" l="1"/>
  <c r="S275" i="2"/>
  <c r="Y276" i="2"/>
  <c r="R275" i="2"/>
  <c r="U276" i="2" l="1"/>
  <c r="S276" i="2"/>
  <c r="Y277" i="2"/>
  <c r="R276" i="2"/>
  <c r="U277" i="2" l="1"/>
  <c r="S277" i="2"/>
  <c r="Y278" i="2"/>
  <c r="R277" i="2"/>
  <c r="U278" i="2" l="1"/>
  <c r="S278" i="2"/>
  <c r="Y279" i="2"/>
  <c r="R278" i="2"/>
  <c r="U279" i="2" l="1"/>
  <c r="S279" i="2"/>
  <c r="Y280" i="2"/>
  <c r="R279" i="2"/>
  <c r="U280" i="2" l="1"/>
  <c r="S280" i="2"/>
  <c r="Y281" i="2"/>
  <c r="R280" i="2"/>
  <c r="U281" i="2" l="1"/>
  <c r="S281" i="2"/>
  <c r="Y282" i="2"/>
  <c r="R281" i="2"/>
  <c r="U282" i="2" l="1"/>
  <c r="S282" i="2"/>
  <c r="Y283" i="2"/>
  <c r="R282" i="2"/>
  <c r="U283" i="2" l="1"/>
  <c r="S283" i="2"/>
  <c r="Y284" i="2"/>
  <c r="R283" i="2"/>
  <c r="U284" i="2" l="1"/>
  <c r="S284" i="2"/>
  <c r="Y285" i="2"/>
  <c r="R284" i="2"/>
  <c r="U285" i="2" l="1"/>
  <c r="S285" i="2"/>
  <c r="Y286" i="2"/>
  <c r="R285" i="2"/>
  <c r="U286" i="2" l="1"/>
  <c r="S286" i="2"/>
  <c r="Y287" i="2"/>
  <c r="R286" i="2"/>
  <c r="U287" i="2" l="1"/>
  <c r="S287" i="2"/>
  <c r="Y288" i="2"/>
  <c r="R287" i="2"/>
  <c r="U288" i="2" l="1"/>
  <c r="S288" i="2"/>
  <c r="Y289" i="2"/>
  <c r="R288" i="2"/>
  <c r="U289" i="2" l="1"/>
  <c r="S289" i="2"/>
  <c r="Y290" i="2"/>
  <c r="R289" i="2"/>
  <c r="U290" i="2" l="1"/>
  <c r="S290" i="2"/>
  <c r="Y291" i="2"/>
  <c r="R290" i="2"/>
  <c r="U291" i="2" l="1"/>
  <c r="S291" i="2"/>
  <c r="Y292" i="2"/>
  <c r="R291" i="2"/>
  <c r="U292" i="2" l="1"/>
  <c r="S292" i="2"/>
  <c r="Y293" i="2"/>
  <c r="R292" i="2"/>
  <c r="U293" i="2" l="1"/>
  <c r="S293" i="2"/>
  <c r="Y294" i="2"/>
  <c r="R293" i="2"/>
  <c r="U294" i="2" l="1"/>
  <c r="S294" i="2"/>
  <c r="Y295" i="2"/>
  <c r="R294" i="2"/>
  <c r="U295" i="2" l="1"/>
  <c r="S295" i="2"/>
  <c r="Y296" i="2"/>
  <c r="R295" i="2"/>
  <c r="U296" i="2" l="1"/>
  <c r="S296" i="2"/>
  <c r="Y297" i="2"/>
  <c r="R296" i="2"/>
  <c r="U297" i="2" l="1"/>
  <c r="S297" i="2"/>
  <c r="Y298" i="2"/>
  <c r="R297" i="2"/>
  <c r="U298" i="2" l="1"/>
  <c r="S298" i="2"/>
  <c r="Y299" i="2"/>
  <c r="R298" i="2"/>
  <c r="U299" i="2" l="1"/>
  <c r="S299" i="2"/>
  <c r="Y300" i="2"/>
  <c r="R299" i="2"/>
  <c r="U300" i="2" l="1"/>
  <c r="S300" i="2"/>
  <c r="Y301" i="2"/>
  <c r="R300" i="2"/>
  <c r="U301" i="2" l="1"/>
  <c r="S301" i="2"/>
  <c r="Y302" i="2"/>
  <c r="R301" i="2"/>
  <c r="U302" i="2" l="1"/>
  <c r="S302" i="2"/>
  <c r="Y303" i="2"/>
  <c r="R302" i="2"/>
  <c r="U303" i="2" l="1"/>
  <c r="S303" i="2"/>
  <c r="Y304" i="2"/>
  <c r="R303" i="2"/>
  <c r="U304" i="2" l="1"/>
  <c r="S304" i="2"/>
  <c r="Y305" i="2"/>
  <c r="R304" i="2"/>
  <c r="U305" i="2" l="1"/>
  <c r="S305" i="2"/>
  <c r="Y306" i="2"/>
  <c r="R305" i="2"/>
  <c r="U306" i="2" l="1"/>
  <c r="S306" i="2"/>
  <c r="Y307" i="2"/>
  <c r="R306" i="2"/>
  <c r="U307" i="2" l="1"/>
  <c r="S307" i="2"/>
  <c r="Y308" i="2"/>
  <c r="R307" i="2"/>
  <c r="U308" i="2" l="1"/>
  <c r="S308" i="2"/>
  <c r="Y309" i="2"/>
  <c r="R308" i="2"/>
  <c r="N80" i="12" l="1"/>
  <c r="P80" i="12" s="1"/>
  <c r="N34" i="12"/>
  <c r="P34" i="12" s="1"/>
  <c r="N118" i="12"/>
  <c r="P118" i="12" s="1"/>
  <c r="N49" i="12"/>
  <c r="N43" i="12"/>
  <c r="N70" i="12"/>
  <c r="P70" i="12" s="1"/>
  <c r="N107" i="12"/>
  <c r="N88" i="12"/>
  <c r="P88" i="12" s="1"/>
  <c r="N84" i="12"/>
  <c r="P84" i="12" s="1"/>
  <c r="N105" i="12"/>
  <c r="N31" i="12"/>
  <c r="N92" i="12"/>
  <c r="P92" i="12" s="1"/>
  <c r="N57" i="12"/>
  <c r="N101" i="12"/>
  <c r="N73" i="12"/>
  <c r="N62" i="12"/>
  <c r="P62" i="12" s="1"/>
  <c r="N27" i="12"/>
  <c r="N115" i="12"/>
  <c r="N104" i="12"/>
  <c r="P104" i="12" s="1"/>
  <c r="N85" i="12"/>
  <c r="N110" i="12"/>
  <c r="P110" i="12" s="1"/>
  <c r="N64" i="12"/>
  <c r="P64" i="12" s="1"/>
  <c r="N37" i="12"/>
  <c r="N52" i="12"/>
  <c r="P52" i="12" s="1"/>
  <c r="N120" i="12"/>
  <c r="P120" i="12" s="1"/>
  <c r="N117" i="12"/>
  <c r="N29" i="12"/>
  <c r="N63" i="12"/>
  <c r="N69" i="12"/>
  <c r="N112" i="12"/>
  <c r="P112" i="12" s="1"/>
  <c r="N122" i="12"/>
  <c r="P122" i="12" s="1"/>
  <c r="N30" i="12"/>
  <c r="P30" i="12" s="1"/>
  <c r="N58" i="12"/>
  <c r="P58" i="12" s="1"/>
  <c r="N97" i="12"/>
  <c r="N35" i="12"/>
  <c r="N99" i="12"/>
  <c r="N116" i="12"/>
  <c r="P116" i="12" s="1"/>
  <c r="N95" i="12"/>
  <c r="N102" i="12"/>
  <c r="P102" i="12" s="1"/>
  <c r="N7" i="12"/>
  <c r="N100" i="12"/>
  <c r="P100" i="12" s="1"/>
  <c r="N44" i="12"/>
  <c r="P44" i="12" s="1"/>
  <c r="N24" i="12"/>
  <c r="N98" i="12"/>
  <c r="P98" i="12" s="1"/>
  <c r="N51" i="12"/>
  <c r="N119" i="12"/>
  <c r="N124" i="12"/>
  <c r="P124" i="12" s="1"/>
  <c r="N71" i="12"/>
  <c r="N81" i="12"/>
  <c r="N23" i="12"/>
  <c r="N91" i="12"/>
  <c r="N54" i="12"/>
  <c r="P54" i="12" s="1"/>
  <c r="N106" i="12"/>
  <c r="P106" i="12" s="1"/>
  <c r="N41" i="12"/>
  <c r="N77" i="12"/>
  <c r="N126" i="12"/>
  <c r="P126" i="12" s="1"/>
  <c r="N78" i="12"/>
  <c r="P78" i="12" s="1"/>
  <c r="N79" i="12"/>
  <c r="N75" i="12"/>
  <c r="N59" i="12"/>
  <c r="N87" i="12"/>
  <c r="N14" i="12"/>
  <c r="N50" i="12"/>
  <c r="P50" i="12" s="1"/>
  <c r="N113" i="12"/>
  <c r="N90" i="12"/>
  <c r="P90" i="12" s="1"/>
  <c r="N11" i="12"/>
  <c r="N123" i="12"/>
  <c r="N94" i="12"/>
  <c r="P94" i="12" s="1"/>
  <c r="N72" i="12"/>
  <c r="P72" i="12" s="1"/>
  <c r="N25" i="12"/>
  <c r="N39" i="12"/>
  <c r="N86" i="12"/>
  <c r="P86" i="12" s="1"/>
  <c r="N47" i="12"/>
  <c r="N42" i="12"/>
  <c r="P42" i="12" s="1"/>
  <c r="N103" i="12"/>
  <c r="N121" i="12"/>
  <c r="N114" i="12"/>
  <c r="P114" i="12" s="1"/>
  <c r="N65" i="12"/>
  <c r="N53" i="12"/>
  <c r="N76" i="12"/>
  <c r="P76" i="12" s="1"/>
  <c r="N83" i="12"/>
  <c r="N48" i="12"/>
  <c r="P48" i="12" s="1"/>
  <c r="N111" i="12"/>
  <c r="N96" i="12"/>
  <c r="P96" i="12" s="1"/>
  <c r="N82" i="12"/>
  <c r="P82" i="12" s="1"/>
  <c r="N67" i="12"/>
  <c r="N26" i="12"/>
  <c r="N109" i="12"/>
  <c r="N56" i="12"/>
  <c r="P56" i="12" s="1"/>
  <c r="N68" i="12"/>
  <c r="P68" i="12" s="1"/>
  <c r="N93" i="12"/>
  <c r="N60" i="12"/>
  <c r="P60" i="12" s="1"/>
  <c r="N89" i="12"/>
  <c r="N66" i="12"/>
  <c r="P66" i="12" s="1"/>
  <c r="N22" i="12"/>
  <c r="N61" i="12"/>
  <c r="N108" i="12"/>
  <c r="P108" i="12" s="1"/>
  <c r="N12" i="12"/>
  <c r="N55" i="12"/>
  <c r="N125" i="12"/>
  <c r="N74" i="12"/>
  <c r="P74" i="12" s="1"/>
  <c r="N9" i="12"/>
  <c r="N33" i="12"/>
  <c r="N20" i="12"/>
  <c r="N38" i="12"/>
  <c r="P38" i="12" s="1"/>
  <c r="N13" i="12"/>
  <c r="N19" i="12"/>
  <c r="N28" i="12"/>
  <c r="P28" i="12" s="1"/>
  <c r="N15" i="12"/>
  <c r="N16" i="12"/>
  <c r="N40" i="12"/>
  <c r="P40" i="12" s="1"/>
  <c r="N21" i="12"/>
  <c r="N32" i="12"/>
  <c r="P32" i="12" s="1"/>
  <c r="N45" i="12"/>
  <c r="N8" i="12"/>
  <c r="N18" i="12"/>
  <c r="N36" i="12"/>
  <c r="P36" i="12" s="1"/>
  <c r="N46" i="12"/>
  <c r="P46" i="12" s="1"/>
  <c r="N10" i="12"/>
  <c r="N17" i="12"/>
  <c r="R309" i="2"/>
  <c r="U309" i="2"/>
  <c r="S309" i="2"/>
  <c r="AQ18" i="12" l="1"/>
  <c r="P18" i="12"/>
  <c r="P125" i="12"/>
  <c r="AU125" i="12"/>
  <c r="P121" i="12"/>
  <c r="AU121" i="12"/>
  <c r="P59" i="12"/>
  <c r="AU59" i="12"/>
  <c r="P71" i="12"/>
  <c r="AU71" i="12"/>
  <c r="P63" i="12"/>
  <c r="AU63" i="12"/>
  <c r="P85" i="12"/>
  <c r="AU85" i="12"/>
  <c r="P49" i="12"/>
  <c r="AU49" i="12"/>
  <c r="AQ8" i="12"/>
  <c r="AO8" i="12"/>
  <c r="P8" i="12"/>
  <c r="P33" i="12"/>
  <c r="AU33" i="12"/>
  <c r="P55" i="12"/>
  <c r="AU55" i="12"/>
  <c r="P26" i="12"/>
  <c r="AO26" i="12"/>
  <c r="P53" i="12"/>
  <c r="AU53" i="12"/>
  <c r="P39" i="12"/>
  <c r="AU39" i="12"/>
  <c r="AQ24" i="12"/>
  <c r="P24" i="12"/>
  <c r="AU35" i="12"/>
  <c r="P35" i="12"/>
  <c r="P37" i="12"/>
  <c r="AU37" i="12"/>
  <c r="P73" i="12"/>
  <c r="AU73" i="12"/>
  <c r="P107" i="12"/>
  <c r="AU107" i="12"/>
  <c r="P16" i="12"/>
  <c r="AO16" i="12"/>
  <c r="AG9" i="12"/>
  <c r="P9" i="12"/>
  <c r="P25" i="12"/>
  <c r="AI25" i="12"/>
  <c r="AU25" i="12" s="1"/>
  <c r="P11" i="12"/>
  <c r="AI11" i="12"/>
  <c r="P14" i="12"/>
  <c r="AO14" i="12"/>
  <c r="P79" i="12"/>
  <c r="AU79" i="12"/>
  <c r="P41" i="12"/>
  <c r="AU41" i="12"/>
  <c r="AK23" i="12"/>
  <c r="AU23" i="12" s="1"/>
  <c r="P23" i="12"/>
  <c r="P119" i="12"/>
  <c r="AU119" i="12"/>
  <c r="P95" i="12"/>
  <c r="AU95" i="12"/>
  <c r="P97" i="12"/>
  <c r="AU97" i="12"/>
  <c r="P117" i="12"/>
  <c r="AU117" i="12"/>
  <c r="P115" i="12"/>
  <c r="AU115" i="12"/>
  <c r="P101" i="12"/>
  <c r="AU101" i="12"/>
  <c r="P105" i="12"/>
  <c r="AU105" i="12"/>
  <c r="P17" i="12"/>
  <c r="AK17" i="12"/>
  <c r="AG21" i="12"/>
  <c r="P21" i="12"/>
  <c r="AO20" i="12"/>
  <c r="P20" i="12"/>
  <c r="P61" i="12"/>
  <c r="AU61" i="12"/>
  <c r="P109" i="12"/>
  <c r="AU109" i="12"/>
  <c r="P113" i="12"/>
  <c r="AU113" i="12"/>
  <c r="AI7" i="12"/>
  <c r="P7" i="12"/>
  <c r="P99" i="12"/>
  <c r="AU99" i="12"/>
  <c r="P10" i="12"/>
  <c r="AM10" i="12"/>
  <c r="AI19" i="12"/>
  <c r="AU19" i="12" s="1"/>
  <c r="P19" i="12"/>
  <c r="P22" i="12"/>
  <c r="AM22" i="12"/>
  <c r="P93" i="12"/>
  <c r="AU93" i="12"/>
  <c r="P111" i="12"/>
  <c r="AU111" i="12"/>
  <c r="P103" i="12"/>
  <c r="AU103" i="12"/>
  <c r="P123" i="12"/>
  <c r="AU123" i="12"/>
  <c r="P75" i="12"/>
  <c r="AU75" i="12"/>
  <c r="P77" i="12"/>
  <c r="AU77" i="12"/>
  <c r="P91" i="12"/>
  <c r="AU91" i="12"/>
  <c r="P29" i="12"/>
  <c r="AU29" i="12"/>
  <c r="P31" i="12"/>
  <c r="AU31" i="12"/>
  <c r="H108" i="12"/>
  <c r="J108" i="12" s="1"/>
  <c r="E74" i="12"/>
  <c r="G74" i="12" s="1"/>
  <c r="Q74" i="12" s="1"/>
  <c r="E81" i="12"/>
  <c r="H47" i="12"/>
  <c r="J47" i="12" s="1"/>
  <c r="E126" i="12"/>
  <c r="G126" i="12" s="1"/>
  <c r="Q126" i="12" s="1"/>
  <c r="E30" i="12"/>
  <c r="G30" i="12" s="1"/>
  <c r="Q30" i="12" s="1"/>
  <c r="H112" i="12"/>
  <c r="J112" i="12" s="1"/>
  <c r="E62" i="12"/>
  <c r="G62" i="12" s="1"/>
  <c r="Q62" i="12" s="1"/>
  <c r="H109" i="12"/>
  <c r="J109" i="12" s="1"/>
  <c r="H53" i="12"/>
  <c r="J53" i="12" s="1"/>
  <c r="E86" i="12"/>
  <c r="G86" i="12" s="1"/>
  <c r="Q86" i="12" s="1"/>
  <c r="H98" i="12"/>
  <c r="J98" i="12" s="1"/>
  <c r="H92" i="12"/>
  <c r="J92" i="12" s="1"/>
  <c r="E95" i="12"/>
  <c r="E82" i="12"/>
  <c r="G82" i="12" s="1"/>
  <c r="Q82" i="12" s="1"/>
  <c r="H34" i="12"/>
  <c r="J34" i="12" s="1"/>
  <c r="H66" i="12"/>
  <c r="J66" i="12" s="1"/>
  <c r="E54" i="12"/>
  <c r="G54" i="12" s="1"/>
  <c r="Q54" i="12" s="1"/>
  <c r="E107" i="12"/>
  <c r="E34" i="12"/>
  <c r="G34" i="12" s="1"/>
  <c r="Q34" i="12" s="1"/>
  <c r="E72" i="12"/>
  <c r="G72" i="12" s="1"/>
  <c r="Q72" i="12" s="1"/>
  <c r="H67" i="12"/>
  <c r="J67" i="12" s="1"/>
  <c r="H106" i="12"/>
  <c r="J106" i="12" s="1"/>
  <c r="E115" i="12"/>
  <c r="H62" i="12"/>
  <c r="J62" i="12" s="1"/>
  <c r="E75" i="12"/>
  <c r="E104" i="12"/>
  <c r="G104" i="12" s="1"/>
  <c r="Q104" i="12" s="1"/>
  <c r="E43" i="12"/>
  <c r="H68" i="12"/>
  <c r="J68" i="12" s="1"/>
  <c r="H58" i="12"/>
  <c r="J58" i="12" s="1"/>
  <c r="H122" i="12"/>
  <c r="J122" i="12" s="1"/>
  <c r="H126" i="12"/>
  <c r="J126" i="12" s="1"/>
  <c r="H113" i="12"/>
  <c r="J113" i="12" s="1"/>
  <c r="H71" i="12"/>
  <c r="J71" i="12" s="1"/>
  <c r="E124" i="12"/>
  <c r="G124" i="12" s="1"/>
  <c r="Q124" i="12" s="1"/>
  <c r="H74" i="12"/>
  <c r="J74" i="12" s="1"/>
  <c r="E96" i="12"/>
  <c r="G96" i="12" s="1"/>
  <c r="Q96" i="12" s="1"/>
  <c r="H88" i="12"/>
  <c r="J88" i="12" s="1"/>
  <c r="E47" i="12"/>
  <c r="H84" i="12"/>
  <c r="J84" i="12" s="1"/>
  <c r="E85" i="12"/>
  <c r="E121" i="12"/>
  <c r="E99" i="12"/>
  <c r="E122" i="12"/>
  <c r="G122" i="12" s="1"/>
  <c r="Q122" i="12" s="1"/>
  <c r="E113" i="12"/>
  <c r="H51" i="12"/>
  <c r="J51" i="12" s="1"/>
  <c r="E106" i="12"/>
  <c r="G106" i="12" s="1"/>
  <c r="Q106" i="12" s="1"/>
  <c r="E60" i="12"/>
  <c r="G60" i="12" s="1"/>
  <c r="Q60" i="12" s="1"/>
  <c r="H64" i="12"/>
  <c r="J64" i="12" s="1"/>
  <c r="E61" i="12"/>
  <c r="E84" i="12"/>
  <c r="G84" i="12" s="1"/>
  <c r="Q84" i="12" s="1"/>
  <c r="E63" i="12"/>
  <c r="E78" i="12"/>
  <c r="G78" i="12" s="1"/>
  <c r="Q78" i="12" s="1"/>
  <c r="H57" i="12"/>
  <c r="J57" i="12" s="1"/>
  <c r="E88" i="12"/>
  <c r="G88" i="12" s="1"/>
  <c r="Q88" i="12" s="1"/>
  <c r="H63" i="12"/>
  <c r="J63" i="12" s="1"/>
  <c r="E32" i="12"/>
  <c r="G32" i="12" s="1"/>
  <c r="Q32" i="12" s="1"/>
  <c r="H116" i="12"/>
  <c r="J116" i="12" s="1"/>
  <c r="H115" i="12"/>
  <c r="J115" i="12" s="1"/>
  <c r="E68" i="12"/>
  <c r="G68" i="12" s="1"/>
  <c r="Q68" i="12" s="1"/>
  <c r="E42" i="12"/>
  <c r="G42" i="12" s="1"/>
  <c r="Q42" i="12" s="1"/>
  <c r="E123" i="12"/>
  <c r="H49" i="12"/>
  <c r="J49" i="12" s="1"/>
  <c r="E50" i="12"/>
  <c r="G50" i="12" s="1"/>
  <c r="Q50" i="12" s="1"/>
  <c r="H87" i="12"/>
  <c r="J87" i="12" s="1"/>
  <c r="E125" i="12"/>
  <c r="E40" i="12"/>
  <c r="G40" i="12" s="1"/>
  <c r="Q40" i="12" s="1"/>
  <c r="E53" i="12"/>
  <c r="H83" i="12"/>
  <c r="J83" i="12" s="1"/>
  <c r="H120" i="12"/>
  <c r="J120" i="12" s="1"/>
  <c r="H94" i="12"/>
  <c r="J94" i="12" s="1"/>
  <c r="E105" i="12"/>
  <c r="H43" i="12"/>
  <c r="J43" i="12" s="1"/>
  <c r="H124" i="12"/>
  <c r="J124" i="12" s="1"/>
  <c r="H50" i="12"/>
  <c r="J50" i="12" s="1"/>
  <c r="E91" i="12"/>
  <c r="H69" i="12"/>
  <c r="J69" i="12" s="1"/>
  <c r="H78" i="12"/>
  <c r="J78" i="12" s="1"/>
  <c r="E41" i="12"/>
  <c r="E90" i="12"/>
  <c r="G90" i="12" s="1"/>
  <c r="Q90" i="12" s="1"/>
  <c r="H54" i="12"/>
  <c r="J54" i="12" s="1"/>
  <c r="E51" i="12"/>
  <c r="H90" i="12"/>
  <c r="J90" i="12" s="1"/>
  <c r="E116" i="12"/>
  <c r="G116" i="12" s="1"/>
  <c r="Q116" i="12" s="1"/>
  <c r="H125" i="12"/>
  <c r="J125" i="12" s="1"/>
  <c r="H99" i="12"/>
  <c r="J99" i="12" s="1"/>
  <c r="E48" i="12"/>
  <c r="G48" i="12" s="1"/>
  <c r="Q48" i="12" s="1"/>
  <c r="E114" i="12"/>
  <c r="G114" i="12" s="1"/>
  <c r="Q114" i="12" s="1"/>
  <c r="E112" i="12"/>
  <c r="G112" i="12" s="1"/>
  <c r="Q112" i="12" s="1"/>
  <c r="H102" i="12"/>
  <c r="J102" i="12" s="1"/>
  <c r="E80" i="12"/>
  <c r="G80" i="12" s="1"/>
  <c r="Q80" i="12" s="1"/>
  <c r="E101" i="12"/>
  <c r="E92" i="12"/>
  <c r="G92" i="12" s="1"/>
  <c r="Q92" i="12" s="1"/>
  <c r="H110" i="12"/>
  <c r="J110" i="12" s="1"/>
  <c r="E87" i="12"/>
  <c r="H85" i="12"/>
  <c r="J85" i="12" s="1"/>
  <c r="E73" i="12"/>
  <c r="E49" i="12"/>
  <c r="H119" i="12"/>
  <c r="J119" i="12" s="1"/>
  <c r="E108" i="12"/>
  <c r="G108" i="12" s="1"/>
  <c r="Q108" i="12" s="1"/>
  <c r="H96" i="12"/>
  <c r="J96" i="12" s="1"/>
  <c r="H107" i="12"/>
  <c r="J107" i="12" s="1"/>
  <c r="H93" i="12"/>
  <c r="J93" i="12" s="1"/>
  <c r="H97" i="12"/>
  <c r="J97" i="12" s="1"/>
  <c r="H89" i="12"/>
  <c r="J89" i="12" s="1"/>
  <c r="E77" i="12"/>
  <c r="E94" i="12"/>
  <c r="G94" i="12" s="1"/>
  <c r="Q94" i="12" s="1"/>
  <c r="H60" i="12"/>
  <c r="J60" i="12" s="1"/>
  <c r="H103" i="12"/>
  <c r="J103" i="12" s="1"/>
  <c r="E118" i="12"/>
  <c r="G118" i="12" s="1"/>
  <c r="Q118" i="12" s="1"/>
  <c r="H44" i="12"/>
  <c r="J44" i="12" s="1"/>
  <c r="E100" i="12"/>
  <c r="G100" i="12" s="1"/>
  <c r="Q100" i="12" s="1"/>
  <c r="E79" i="12"/>
  <c r="E57" i="12"/>
  <c r="H29" i="12"/>
  <c r="J29" i="12" s="1"/>
  <c r="H118" i="12"/>
  <c r="J118" i="12" s="1"/>
  <c r="E71" i="12"/>
  <c r="H75" i="12"/>
  <c r="J75" i="12" s="1"/>
  <c r="E83" i="12"/>
  <c r="H48" i="12"/>
  <c r="J48" i="12" s="1"/>
  <c r="H41" i="12"/>
  <c r="J41" i="12" s="1"/>
  <c r="E55" i="12"/>
  <c r="E111" i="12"/>
  <c r="E45" i="12"/>
  <c r="H105" i="12"/>
  <c r="J105" i="12" s="1"/>
  <c r="E109" i="12"/>
  <c r="H61" i="12"/>
  <c r="J61" i="12" s="1"/>
  <c r="H81" i="12"/>
  <c r="J81" i="12" s="1"/>
  <c r="H56" i="12"/>
  <c r="J56" i="12" s="1"/>
  <c r="H82" i="12"/>
  <c r="J82" i="12" s="1"/>
  <c r="H123" i="12"/>
  <c r="J123" i="12" s="1"/>
  <c r="E89" i="12"/>
  <c r="H111" i="12"/>
  <c r="J111" i="12" s="1"/>
  <c r="E117" i="12"/>
  <c r="E98" i="12"/>
  <c r="G98" i="12" s="1"/>
  <c r="Q98" i="12" s="1"/>
  <c r="E52" i="12"/>
  <c r="G52" i="12" s="1"/>
  <c r="Q52" i="12" s="1"/>
  <c r="E56" i="12"/>
  <c r="G56" i="12" s="1"/>
  <c r="Q56" i="12" s="1"/>
  <c r="E58" i="12"/>
  <c r="G58" i="12" s="1"/>
  <c r="Q58" i="12" s="1"/>
  <c r="H38" i="12"/>
  <c r="J38" i="12" s="1"/>
  <c r="H100" i="12"/>
  <c r="J100" i="12" s="1"/>
  <c r="H77" i="12"/>
  <c r="J77" i="12" s="1"/>
  <c r="H121" i="12"/>
  <c r="J121" i="12" s="1"/>
  <c r="E97" i="12"/>
  <c r="H35" i="12"/>
  <c r="J35" i="12" s="1"/>
  <c r="E70" i="12"/>
  <c r="G70" i="12" s="1"/>
  <c r="Q70" i="12" s="1"/>
  <c r="H27" i="12"/>
  <c r="H73" i="12"/>
  <c r="J73" i="12" s="1"/>
  <c r="H101" i="12"/>
  <c r="J101" i="12" s="1"/>
  <c r="H37" i="12"/>
  <c r="J37" i="12" s="1"/>
  <c r="H65" i="12"/>
  <c r="J65" i="12" s="1"/>
  <c r="E76" i="12"/>
  <c r="G76" i="12" s="1"/>
  <c r="Q76" i="12" s="1"/>
  <c r="H79" i="12"/>
  <c r="J79" i="12" s="1"/>
  <c r="H28" i="12"/>
  <c r="J28" i="12" s="1"/>
  <c r="H59" i="12"/>
  <c r="J59" i="12" s="1"/>
  <c r="H80" i="12"/>
  <c r="J80" i="12" s="1"/>
  <c r="E102" i="12"/>
  <c r="G102" i="12" s="1"/>
  <c r="Q102" i="12" s="1"/>
  <c r="H72" i="12"/>
  <c r="J72" i="12" s="1"/>
  <c r="H42" i="12"/>
  <c r="J42" i="12" s="1"/>
  <c r="H55" i="12"/>
  <c r="J55" i="12" s="1"/>
  <c r="H70" i="12"/>
  <c r="J70" i="12" s="1"/>
  <c r="H76" i="12"/>
  <c r="J76" i="12" s="1"/>
  <c r="E65" i="12"/>
  <c r="E37" i="12"/>
  <c r="E38" i="12"/>
  <c r="G38" i="12" s="1"/>
  <c r="Q38" i="12" s="1"/>
  <c r="H95" i="12"/>
  <c r="J95" i="12" s="1"/>
  <c r="E120" i="12"/>
  <c r="G120" i="12" s="1"/>
  <c r="Q120" i="12" s="1"/>
  <c r="E69" i="12"/>
  <c r="E103" i="12"/>
  <c r="H104" i="12"/>
  <c r="J104" i="12" s="1"/>
  <c r="E93" i="12"/>
  <c r="H46" i="12"/>
  <c r="J46" i="12" s="1"/>
  <c r="E67" i="12"/>
  <c r="H52" i="12"/>
  <c r="J52" i="12" s="1"/>
  <c r="E119" i="12"/>
  <c r="E33" i="12"/>
  <c r="H117" i="12"/>
  <c r="J117" i="12" s="1"/>
  <c r="E64" i="12"/>
  <c r="G64" i="12" s="1"/>
  <c r="Q64" i="12" s="1"/>
  <c r="E59" i="12"/>
  <c r="E110" i="12"/>
  <c r="G110" i="12" s="1"/>
  <c r="Q110" i="12" s="1"/>
  <c r="E66" i="12"/>
  <c r="G66" i="12" s="1"/>
  <c r="Q66" i="12" s="1"/>
  <c r="H30" i="12"/>
  <c r="J30" i="12" s="1"/>
  <c r="H86" i="12"/>
  <c r="J86" i="12" s="1"/>
  <c r="H32" i="12"/>
  <c r="J32" i="12" s="1"/>
  <c r="E29" i="12"/>
  <c r="H91" i="12"/>
  <c r="J91" i="12" s="1"/>
  <c r="H114" i="12"/>
  <c r="J114" i="12" s="1"/>
  <c r="E31" i="12"/>
  <c r="H31" i="12"/>
  <c r="J31" i="12" s="1"/>
  <c r="E46" i="12"/>
  <c r="G46" i="12" s="1"/>
  <c r="Q46" i="12" s="1"/>
  <c r="H45" i="12"/>
  <c r="J45" i="12" s="1"/>
  <c r="H33" i="12"/>
  <c r="J33" i="12" s="1"/>
  <c r="H40" i="12"/>
  <c r="J40" i="12" s="1"/>
  <c r="H39" i="12"/>
  <c r="J39" i="12" s="1"/>
  <c r="E39" i="12"/>
  <c r="E36" i="12"/>
  <c r="G36" i="12" s="1"/>
  <c r="Q36" i="12" s="1"/>
  <c r="E44" i="12"/>
  <c r="G44" i="12" s="1"/>
  <c r="Q44" i="12" s="1"/>
  <c r="H36" i="12"/>
  <c r="J36" i="12" s="1"/>
  <c r="E35" i="12"/>
  <c r="P45" i="12"/>
  <c r="AU45" i="12"/>
  <c r="P13" i="12"/>
  <c r="AI13" i="12"/>
  <c r="P12" i="12"/>
  <c r="AO12" i="12"/>
  <c r="P67" i="12"/>
  <c r="AU67" i="12"/>
  <c r="P65" i="12"/>
  <c r="AU65" i="12"/>
  <c r="P15" i="12"/>
  <c r="AI15" i="12"/>
  <c r="P89" i="12"/>
  <c r="AU89" i="12"/>
  <c r="P83" i="12"/>
  <c r="AU83" i="12"/>
  <c r="P47" i="12"/>
  <c r="AU47" i="12"/>
  <c r="P87" i="12"/>
  <c r="AU87" i="12"/>
  <c r="P81" i="12"/>
  <c r="AU81" i="12"/>
  <c r="P51" i="12"/>
  <c r="AU51" i="12"/>
  <c r="P69" i="12"/>
  <c r="AU69" i="12"/>
  <c r="P27" i="12"/>
  <c r="AU27" i="12"/>
  <c r="P57" i="12"/>
  <c r="AU57" i="12"/>
  <c r="P43" i="12"/>
  <c r="AU43" i="12"/>
  <c r="Z8" i="11"/>
  <c r="Z16" i="11"/>
  <c r="Z10" i="11"/>
  <c r="I13" i="11"/>
  <c r="I24" i="11"/>
  <c r="I9" i="11"/>
  <c r="Z25" i="11"/>
  <c r="I11" i="11"/>
  <c r="Z26" i="11"/>
  <c r="Z11" i="11"/>
  <c r="I18" i="11"/>
  <c r="I16" i="11"/>
  <c r="Z13" i="11"/>
  <c r="I28" i="11"/>
  <c r="Z9" i="11"/>
  <c r="Z12" i="11"/>
  <c r="I15" i="11"/>
  <c r="Z28" i="11"/>
  <c r="Z23" i="11"/>
  <c r="I25" i="11"/>
  <c r="I12" i="11"/>
  <c r="Z18" i="11"/>
  <c r="I23" i="11"/>
  <c r="I8" i="11"/>
  <c r="I29" i="11"/>
  <c r="Z29" i="11"/>
  <c r="Z27" i="11"/>
  <c r="I26" i="11"/>
  <c r="I21" i="11"/>
  <c r="Z20" i="11"/>
  <c r="Z22" i="11"/>
  <c r="I20" i="11"/>
  <c r="I10" i="11"/>
  <c r="Z15" i="11"/>
  <c r="Z21" i="11"/>
  <c r="Z19" i="11"/>
  <c r="I19" i="11"/>
  <c r="I14" i="11"/>
  <c r="I27" i="11"/>
  <c r="I22" i="11"/>
  <c r="Z24" i="11"/>
  <c r="I17" i="11"/>
  <c r="H10" i="12"/>
  <c r="E8" i="12"/>
  <c r="AB8" i="12" s="1"/>
  <c r="E10" i="12"/>
  <c r="E16" i="12"/>
  <c r="E21" i="12"/>
  <c r="E26" i="12"/>
  <c r="H12" i="12"/>
  <c r="H26" i="12"/>
  <c r="H9" i="12"/>
  <c r="E19" i="12"/>
  <c r="V19" i="12" s="1"/>
  <c r="E15" i="12"/>
  <c r="H15" i="12"/>
  <c r="H19" i="12"/>
  <c r="W19" i="12" s="1"/>
  <c r="H18" i="12"/>
  <c r="H14" i="12"/>
  <c r="H25" i="12"/>
  <c r="H17" i="12"/>
  <c r="E17" i="12"/>
  <c r="E20" i="12"/>
  <c r="AB20" i="12" s="1"/>
  <c r="E24" i="12"/>
  <c r="AD24" i="12" s="1"/>
  <c r="H24" i="12"/>
  <c r="AE24" i="12" s="1"/>
  <c r="H22" i="12"/>
  <c r="E12" i="12"/>
  <c r="E22" i="12"/>
  <c r="H7" i="12"/>
  <c r="W7" i="12" s="1"/>
  <c r="H8" i="12"/>
  <c r="AC8" i="12" s="1"/>
  <c r="E11" i="12"/>
  <c r="E23" i="12"/>
  <c r="X23" i="12" s="1"/>
  <c r="E28" i="12"/>
  <c r="G28" i="12" s="1"/>
  <c r="Q28" i="12" s="1"/>
  <c r="H20" i="12"/>
  <c r="AC20" i="12" s="1"/>
  <c r="H11" i="12"/>
  <c r="E9" i="12"/>
  <c r="E7" i="12"/>
  <c r="V7" i="12" s="1"/>
  <c r="H13" i="12"/>
  <c r="E14" i="12"/>
  <c r="E13" i="12"/>
  <c r="E18" i="12"/>
  <c r="E27" i="12"/>
  <c r="H23" i="12"/>
  <c r="Y23" i="12" s="1"/>
  <c r="H16" i="12"/>
  <c r="E25" i="12"/>
  <c r="J27" i="12"/>
  <c r="H21" i="12"/>
  <c r="AU9" i="12" l="1"/>
  <c r="AU11" i="12"/>
  <c r="AU21" i="12"/>
  <c r="AT67" i="12"/>
  <c r="G67" i="12"/>
  <c r="Q67" i="12" s="1"/>
  <c r="R67" i="12" s="1"/>
  <c r="AT89" i="12"/>
  <c r="G89" i="12"/>
  <c r="Q89" i="12" s="1"/>
  <c r="R89" i="12" s="1"/>
  <c r="G45" i="12"/>
  <c r="Q45" i="12" s="1"/>
  <c r="R45" i="12" s="1"/>
  <c r="AT45" i="12"/>
  <c r="G101" i="12"/>
  <c r="Q101" i="12" s="1"/>
  <c r="R101" i="12" s="1"/>
  <c r="AT101" i="12"/>
  <c r="G91" i="12"/>
  <c r="Q91" i="12" s="1"/>
  <c r="R91" i="12" s="1"/>
  <c r="AT91" i="12"/>
  <c r="G53" i="12"/>
  <c r="Q53" i="12" s="1"/>
  <c r="R53" i="12" s="1"/>
  <c r="AT53" i="12"/>
  <c r="AT63" i="12"/>
  <c r="G63" i="12"/>
  <c r="Q63" i="12" s="1"/>
  <c r="R63" i="12" s="1"/>
  <c r="G43" i="12"/>
  <c r="Q43" i="12" s="1"/>
  <c r="R43" i="12" s="1"/>
  <c r="AT43" i="12"/>
  <c r="G115" i="12"/>
  <c r="Q115" i="12" s="1"/>
  <c r="R115" i="12" s="1"/>
  <c r="AT115" i="12"/>
  <c r="AQ4" i="12"/>
  <c r="S38" i="13" s="1"/>
  <c r="Y38" i="13" s="1"/>
  <c r="AT31" i="12"/>
  <c r="G31" i="12"/>
  <c r="Q31" i="12" s="1"/>
  <c r="R31" i="12" s="1"/>
  <c r="G37" i="12"/>
  <c r="Q37" i="12" s="1"/>
  <c r="R37" i="12" s="1"/>
  <c r="AT37" i="12"/>
  <c r="AT97" i="12"/>
  <c r="G97" i="12"/>
  <c r="Q97" i="12" s="1"/>
  <c r="R97" i="12" s="1"/>
  <c r="G111" i="12"/>
  <c r="Q111" i="12" s="1"/>
  <c r="R111" i="12" s="1"/>
  <c r="AT111" i="12"/>
  <c r="G83" i="12"/>
  <c r="Q83" i="12" s="1"/>
  <c r="R83" i="12" s="1"/>
  <c r="AT83" i="12"/>
  <c r="G87" i="12"/>
  <c r="Q87" i="12" s="1"/>
  <c r="R87" i="12" s="1"/>
  <c r="AT87" i="12"/>
  <c r="G41" i="12"/>
  <c r="Q41" i="12" s="1"/>
  <c r="R41" i="12" s="1"/>
  <c r="AT41" i="12"/>
  <c r="G99" i="12"/>
  <c r="Q99" i="12" s="1"/>
  <c r="R99" i="12" s="1"/>
  <c r="AT99" i="12"/>
  <c r="AT47" i="12"/>
  <c r="G47" i="12"/>
  <c r="Q47" i="12" s="1"/>
  <c r="R47" i="12" s="1"/>
  <c r="AT107" i="12"/>
  <c r="G107" i="12"/>
  <c r="Q107" i="12" s="1"/>
  <c r="R107" i="12" s="1"/>
  <c r="AT81" i="12"/>
  <c r="G81" i="12"/>
  <c r="Q81" i="12" s="1"/>
  <c r="R81" i="12" s="1"/>
  <c r="AI4" i="12"/>
  <c r="S16" i="13" s="1"/>
  <c r="Y16" i="13" s="1"/>
  <c r="AU17" i="12"/>
  <c r="AU15" i="12"/>
  <c r="AU13" i="12"/>
  <c r="G35" i="12"/>
  <c r="Q35" i="12" s="1"/>
  <c r="R35" i="12" s="1"/>
  <c r="AT35" i="12"/>
  <c r="AT39" i="12"/>
  <c r="G39" i="12"/>
  <c r="Q39" i="12" s="1"/>
  <c r="R39" i="12" s="1"/>
  <c r="AT59" i="12"/>
  <c r="G59" i="12"/>
  <c r="Q59" i="12" s="1"/>
  <c r="R59" i="12" s="1"/>
  <c r="AT119" i="12"/>
  <c r="G119" i="12"/>
  <c r="Q119" i="12" s="1"/>
  <c r="R119" i="12" s="1"/>
  <c r="G93" i="12"/>
  <c r="Q93" i="12" s="1"/>
  <c r="R93" i="12" s="1"/>
  <c r="AT93" i="12"/>
  <c r="AT65" i="12"/>
  <c r="G65" i="12"/>
  <c r="Q65" i="12" s="1"/>
  <c r="R65" i="12" s="1"/>
  <c r="G117" i="12"/>
  <c r="Q117" i="12" s="1"/>
  <c r="R117" i="12" s="1"/>
  <c r="AT117" i="12"/>
  <c r="G109" i="12"/>
  <c r="Q109" i="12" s="1"/>
  <c r="R109" i="12" s="1"/>
  <c r="AT109" i="12"/>
  <c r="AT55" i="12"/>
  <c r="G55" i="12"/>
  <c r="Q55" i="12" s="1"/>
  <c r="R55" i="12" s="1"/>
  <c r="AT57" i="12"/>
  <c r="G57" i="12"/>
  <c r="Q57" i="12" s="1"/>
  <c r="R57" i="12" s="1"/>
  <c r="G77" i="12"/>
  <c r="Q77" i="12" s="1"/>
  <c r="R77" i="12" s="1"/>
  <c r="AT77" i="12"/>
  <c r="AT49" i="12"/>
  <c r="G49" i="12"/>
  <c r="Q49" i="12" s="1"/>
  <c r="R49" i="12" s="1"/>
  <c r="G51" i="12"/>
  <c r="Q51" i="12" s="1"/>
  <c r="R51" i="12" s="1"/>
  <c r="AT51" i="12"/>
  <c r="G125" i="12"/>
  <c r="Q125" i="12" s="1"/>
  <c r="R125" i="12" s="1"/>
  <c r="AT125" i="12"/>
  <c r="G123" i="12"/>
  <c r="Q123" i="12" s="1"/>
  <c r="R123" i="12" s="1"/>
  <c r="AT123" i="12"/>
  <c r="AT61" i="12"/>
  <c r="G61" i="12"/>
  <c r="Q61" i="12" s="1"/>
  <c r="R61" i="12" s="1"/>
  <c r="G121" i="12"/>
  <c r="Q121" i="12" s="1"/>
  <c r="R121" i="12" s="1"/>
  <c r="AT121" i="12"/>
  <c r="G75" i="12"/>
  <c r="Q75" i="12" s="1"/>
  <c r="R75" i="12" s="1"/>
  <c r="AT75" i="12"/>
  <c r="AT95" i="12"/>
  <c r="G95" i="12"/>
  <c r="Q95" i="12" s="1"/>
  <c r="R95" i="12" s="1"/>
  <c r="AK4" i="12"/>
  <c r="S21" i="13" s="1"/>
  <c r="Y21" i="13" s="1"/>
  <c r="G29" i="12"/>
  <c r="Q29" i="12" s="1"/>
  <c r="R29" i="12" s="1"/>
  <c r="AT29" i="12"/>
  <c r="AT103" i="12"/>
  <c r="G103" i="12"/>
  <c r="Q103" i="12" s="1"/>
  <c r="R103" i="12" s="1"/>
  <c r="G105" i="12"/>
  <c r="Q105" i="12" s="1"/>
  <c r="R105" i="12" s="1"/>
  <c r="AT105" i="12"/>
  <c r="G33" i="12"/>
  <c r="Q33" i="12" s="1"/>
  <c r="R33" i="12" s="1"/>
  <c r="AT33" i="12"/>
  <c r="AT69" i="12"/>
  <c r="G69" i="12"/>
  <c r="Q69" i="12" s="1"/>
  <c r="R69" i="12" s="1"/>
  <c r="G71" i="12"/>
  <c r="Q71" i="12" s="1"/>
  <c r="R71" i="12" s="1"/>
  <c r="AT71" i="12"/>
  <c r="G79" i="12"/>
  <c r="Q79" i="12" s="1"/>
  <c r="R79" i="12" s="1"/>
  <c r="AT79" i="12"/>
  <c r="AT73" i="12"/>
  <c r="G73" i="12"/>
  <c r="Q73" i="12" s="1"/>
  <c r="R73" i="12" s="1"/>
  <c r="AT113" i="12"/>
  <c r="G113" i="12"/>
  <c r="Q113" i="12" s="1"/>
  <c r="R113" i="12" s="1"/>
  <c r="G85" i="12"/>
  <c r="Q85" i="12" s="1"/>
  <c r="R85" i="12" s="1"/>
  <c r="AT85" i="12"/>
  <c r="AM4" i="12"/>
  <c r="S28" i="13" s="1"/>
  <c r="Y28" i="13" s="1"/>
  <c r="AU7" i="12"/>
  <c r="AG4" i="12"/>
  <c r="S11" i="13" s="1"/>
  <c r="Y11" i="13" s="1"/>
  <c r="AO4" i="12"/>
  <c r="S33" i="13" s="1"/>
  <c r="Y33" i="13" s="1"/>
  <c r="G27" i="12"/>
  <c r="Q27" i="12" s="1"/>
  <c r="R27" i="12" s="1"/>
  <c r="AT27" i="12"/>
  <c r="X7" i="12"/>
  <c r="G13" i="12"/>
  <c r="V13" i="12"/>
  <c r="G11" i="12"/>
  <c r="V11" i="12"/>
  <c r="J25" i="12"/>
  <c r="W25" i="12"/>
  <c r="G15" i="12"/>
  <c r="V15" i="12"/>
  <c r="G16" i="12"/>
  <c r="AB16" i="12"/>
  <c r="J23" i="12"/>
  <c r="W23" i="12"/>
  <c r="G9" i="12"/>
  <c r="T9" i="12"/>
  <c r="J8" i="12"/>
  <c r="AE8" i="12"/>
  <c r="G20" i="12"/>
  <c r="Z20" i="12"/>
  <c r="J12" i="12"/>
  <c r="AC12" i="12"/>
  <c r="J11" i="12"/>
  <c r="W11" i="12"/>
  <c r="G23" i="12"/>
  <c r="Q23" i="12" s="1"/>
  <c r="V23" i="12"/>
  <c r="J7" i="12"/>
  <c r="Y7" i="12"/>
  <c r="J24" i="12"/>
  <c r="AC24" i="12"/>
  <c r="G17" i="12"/>
  <c r="X17" i="12"/>
  <c r="J14" i="12"/>
  <c r="AC14" i="12"/>
  <c r="J15" i="12"/>
  <c r="Q15" i="12" s="1"/>
  <c r="W15" i="12"/>
  <c r="G19" i="12"/>
  <c r="T19" i="12"/>
  <c r="G26" i="12"/>
  <c r="AB26" i="12"/>
  <c r="G8" i="12"/>
  <c r="Q8" i="12" s="1"/>
  <c r="AD8" i="12"/>
  <c r="J16" i="12"/>
  <c r="AC16" i="12"/>
  <c r="G12" i="12"/>
  <c r="Q12" i="12" s="1"/>
  <c r="AB12" i="12"/>
  <c r="J18" i="12"/>
  <c r="AE18" i="12"/>
  <c r="J26" i="12"/>
  <c r="AC26" i="12"/>
  <c r="J21" i="12"/>
  <c r="U21" i="12"/>
  <c r="G14" i="12"/>
  <c r="Q14" i="12" s="1"/>
  <c r="AB14" i="12"/>
  <c r="J22" i="12"/>
  <c r="AA22" i="12"/>
  <c r="J19" i="12"/>
  <c r="Q19" i="12" s="1"/>
  <c r="U19" i="12"/>
  <c r="G10" i="12"/>
  <c r="Z10" i="12"/>
  <c r="J13" i="12"/>
  <c r="W13" i="12"/>
  <c r="G25" i="12"/>
  <c r="Q25" i="12" s="1"/>
  <c r="V25" i="12"/>
  <c r="G18" i="12"/>
  <c r="AD18" i="12"/>
  <c r="J20" i="12"/>
  <c r="Q20" i="12" s="1"/>
  <c r="AA20" i="12"/>
  <c r="G22" i="12"/>
  <c r="Z22" i="12"/>
  <c r="G24" i="12"/>
  <c r="AB24" i="12"/>
  <c r="J17" i="12"/>
  <c r="Y17" i="12"/>
  <c r="J9" i="12"/>
  <c r="Q9" i="12" s="1"/>
  <c r="U9" i="12"/>
  <c r="G21" i="12"/>
  <c r="T21" i="12"/>
  <c r="J10" i="12"/>
  <c r="AA10" i="12"/>
  <c r="AA4" i="12" s="1"/>
  <c r="S26" i="13" s="1"/>
  <c r="Y26" i="13" s="1"/>
  <c r="G7" i="12"/>
  <c r="I30" i="11"/>
  <c r="Z30" i="11"/>
  <c r="AT21" i="12" l="1"/>
  <c r="AT15" i="12"/>
  <c r="AT11" i="12"/>
  <c r="AT25" i="12"/>
  <c r="AT17" i="12"/>
  <c r="AT9" i="12"/>
  <c r="Q16" i="12"/>
  <c r="R15" i="12" s="1"/>
  <c r="AT19" i="12"/>
  <c r="AT23" i="12"/>
  <c r="Q7" i="12"/>
  <c r="R7" i="12" s="1"/>
  <c r="Q21" i="12"/>
  <c r="Q17" i="12"/>
  <c r="Q22" i="12"/>
  <c r="Q18" i="12"/>
  <c r="Q13" i="12"/>
  <c r="R13" i="12" s="1"/>
  <c r="Q26" i="12"/>
  <c r="R25" i="12" s="1"/>
  <c r="AT7" i="12"/>
  <c r="U4" i="12"/>
  <c r="S9" i="13" s="1"/>
  <c r="Y9" i="13" s="1"/>
  <c r="AT13" i="12"/>
  <c r="X4" i="12"/>
  <c r="S18" i="13" s="1"/>
  <c r="Y18" i="13" s="1"/>
  <c r="AD4" i="12"/>
  <c r="S35" i="13" s="1"/>
  <c r="Y35" i="13" s="1"/>
  <c r="AE4" i="12"/>
  <c r="S36" i="13" s="1"/>
  <c r="Y36" i="13" s="1"/>
  <c r="Q10" i="12"/>
  <c r="R9" i="12" s="1"/>
  <c r="Z4" i="12"/>
  <c r="S25" i="13" s="1"/>
  <c r="Y25" i="13" s="1"/>
  <c r="Y29" i="13" s="1"/>
  <c r="Q24" i="12"/>
  <c r="R23" i="12" s="1"/>
  <c r="Q11" i="12"/>
  <c r="R11" i="12" s="1"/>
  <c r="V4" i="12"/>
  <c r="S13" i="13" s="1"/>
  <c r="Y13" i="13" s="1"/>
  <c r="Y4" i="12"/>
  <c r="S19" i="13" s="1"/>
  <c r="Y19" i="13" s="1"/>
  <c r="W4" i="12"/>
  <c r="S14" i="13" s="1"/>
  <c r="Y14" i="13" s="1"/>
  <c r="AC4" i="12"/>
  <c r="S31" i="13" s="1"/>
  <c r="Y31" i="13" s="1"/>
  <c r="T4" i="12"/>
  <c r="S8" i="13" s="1"/>
  <c r="Y8" i="13" s="1"/>
  <c r="AB4" i="12"/>
  <c r="S30" i="13" s="1"/>
  <c r="Y30" i="13" s="1"/>
  <c r="R19" i="12"/>
  <c r="R21" i="12" l="1"/>
  <c r="R17" i="12"/>
  <c r="Y12" i="13"/>
  <c r="P3" i="12"/>
  <c r="Y34" i="13"/>
  <c r="Y22" i="13"/>
  <c r="Y39" i="13"/>
  <c r="Y17" i="13"/>
  <c r="Y40" i="13" l="1"/>
  <c r="Y23" i="13"/>
  <c r="W6" i="13" l="1"/>
</calcChain>
</file>

<file path=xl/sharedStrings.xml><?xml version="1.0" encoding="utf-8"?>
<sst xmlns="http://schemas.openxmlformats.org/spreadsheetml/2006/main" count="566" uniqueCount="227">
  <si>
    <t>学年</t>
    <rPh sb="0" eb="2">
      <t>ガクネン</t>
    </rPh>
    <phoneticPr fontId="2"/>
  </si>
  <si>
    <t>№</t>
    <phoneticPr fontId="2"/>
  </si>
  <si>
    <t>氏名</t>
    <rPh sb="0" eb="2">
      <t>シメイ</t>
    </rPh>
    <phoneticPr fontId="2"/>
  </si>
  <si>
    <t>生年</t>
    <rPh sb="0" eb="2">
      <t>セイネン</t>
    </rPh>
    <phoneticPr fontId="2"/>
  </si>
  <si>
    <t>最高記録</t>
    <rPh sb="0" eb="2">
      <t>サイコウ</t>
    </rPh>
    <rPh sb="2" eb="4">
      <t>キロク</t>
    </rPh>
    <phoneticPr fontId="2"/>
  </si>
  <si>
    <t>走幅跳</t>
    <rPh sb="0" eb="1">
      <t>ハシ</t>
    </rPh>
    <rPh sb="1" eb="3">
      <t>ハバト</t>
    </rPh>
    <phoneticPr fontId="2"/>
  </si>
  <si>
    <t>男子種目</t>
    <rPh sb="0" eb="2">
      <t>ダンシ</t>
    </rPh>
    <rPh sb="2" eb="4">
      <t>シュモク</t>
    </rPh>
    <phoneticPr fontId="2"/>
  </si>
  <si>
    <t>所属</t>
    <rPh sb="0" eb="2">
      <t>ショゾク</t>
    </rPh>
    <phoneticPr fontId="2"/>
  </si>
  <si>
    <t>400m</t>
    <phoneticPr fontId="2"/>
  </si>
  <si>
    <t>110mH</t>
    <phoneticPr fontId="2"/>
  </si>
  <si>
    <t>走高跳</t>
    <rPh sb="0" eb="1">
      <t>ハシ</t>
    </rPh>
    <rPh sb="1" eb="3">
      <t>タカト</t>
    </rPh>
    <phoneticPr fontId="2"/>
  </si>
  <si>
    <t>砲丸投</t>
    <rPh sb="0" eb="3">
      <t>ホウガンナ</t>
    </rPh>
    <phoneticPr fontId="2"/>
  </si>
  <si>
    <t>例１</t>
    <rPh sb="0" eb="1">
      <t>レイ</t>
    </rPh>
    <phoneticPr fontId="2"/>
  </si>
  <si>
    <t>例２</t>
    <rPh sb="0" eb="1">
      <t>レイ</t>
    </rPh>
    <phoneticPr fontId="2"/>
  </si>
  <si>
    <t>陸協名</t>
    <rPh sb="0" eb="2">
      <t>リクキョウ</t>
    </rPh>
    <rPh sb="2" eb="3">
      <t>メイ</t>
    </rPh>
    <phoneticPr fontId="2"/>
  </si>
  <si>
    <t>陸協</t>
    <rPh sb="0" eb="2">
      <t>リクキョウ</t>
    </rPh>
    <phoneticPr fontId="2"/>
  </si>
  <si>
    <t>種目</t>
    <rPh sb="0" eb="2">
      <t>シュモク</t>
    </rPh>
    <phoneticPr fontId="2"/>
  </si>
  <si>
    <t>風力</t>
    <rPh sb="0" eb="2">
      <t>フウリョク</t>
    </rPh>
    <phoneticPr fontId="2"/>
  </si>
  <si>
    <t>1500m</t>
    <phoneticPr fontId="2"/>
  </si>
  <si>
    <t>5000m</t>
    <phoneticPr fontId="2"/>
  </si>
  <si>
    <t>棒高跳</t>
    <rPh sb="0" eb="3">
      <t>ボウタカト</t>
    </rPh>
    <phoneticPr fontId="2"/>
  </si>
  <si>
    <t>ﾊﾝﾏｰ投</t>
    <rPh sb="4" eb="5">
      <t>ナ</t>
    </rPh>
    <phoneticPr fontId="2"/>
  </si>
  <si>
    <t>800m</t>
    <phoneticPr fontId="2"/>
  </si>
  <si>
    <t>円盤投</t>
    <rPh sb="0" eb="3">
      <t>エンバンナ</t>
    </rPh>
    <phoneticPr fontId="2"/>
  </si>
  <si>
    <t>やり投</t>
    <rPh sb="2" eb="3">
      <t>ナ</t>
    </rPh>
    <phoneticPr fontId="2"/>
  </si>
  <si>
    <t>5000m</t>
  </si>
  <si>
    <t>入力上の注意</t>
    <rPh sb="0" eb="2">
      <t>ニュウリョク</t>
    </rPh>
    <rPh sb="2" eb="3">
      <t>ジョウ</t>
    </rPh>
    <rPh sb="4" eb="6">
      <t>チュウイ</t>
    </rPh>
    <phoneticPr fontId="2"/>
  </si>
  <si>
    <t>文字間にスペースなどを入れずに入力して下さい。</t>
    <rPh sb="0" eb="2">
      <t>モジ</t>
    </rPh>
    <rPh sb="2" eb="3">
      <t>アイダ</t>
    </rPh>
    <rPh sb="11" eb="12">
      <t>イ</t>
    </rPh>
    <rPh sb="15" eb="17">
      <t>ニュウリョク</t>
    </rPh>
    <rPh sb="19" eb="20">
      <t>クダ</t>
    </rPh>
    <phoneticPr fontId="2"/>
  </si>
  <si>
    <t>５文字以上の氏名にはスペースが入りません。</t>
    <rPh sb="1" eb="5">
      <t>モジイジョウ</t>
    </rPh>
    <rPh sb="6" eb="8">
      <t>シメイ</t>
    </rPh>
    <rPh sb="15" eb="16">
      <t>ハイ</t>
    </rPh>
    <phoneticPr fontId="2"/>
  </si>
  <si>
    <t>（例）</t>
    <rPh sb="1" eb="2">
      <t>レイ</t>
    </rPh>
    <phoneticPr fontId="2"/>
  </si>
  <si>
    <t>所属名を全角で入力して下さい。学校の場合は最後に必ず「～大」「～高」「～中」をつけて下さい。</t>
    <rPh sb="0" eb="2">
      <t>ショゾク</t>
    </rPh>
    <rPh sb="2" eb="3">
      <t>メイ</t>
    </rPh>
    <rPh sb="4" eb="6">
      <t>ゼンカク</t>
    </rPh>
    <rPh sb="7" eb="9">
      <t>ニュウリョク</t>
    </rPh>
    <rPh sb="11" eb="12">
      <t>クダ</t>
    </rPh>
    <rPh sb="15" eb="17">
      <t>ガッコウ</t>
    </rPh>
    <rPh sb="18" eb="20">
      <t>バアイ</t>
    </rPh>
    <rPh sb="21" eb="23">
      <t>サイゴ</t>
    </rPh>
    <rPh sb="24" eb="25">
      <t>カナラ</t>
    </rPh>
    <rPh sb="28" eb="29">
      <t>ダイ</t>
    </rPh>
    <rPh sb="32" eb="33">
      <t>コウ</t>
    </rPh>
    <rPh sb="36" eb="37">
      <t>チュウ</t>
    </rPh>
    <rPh sb="42" eb="43">
      <t>クダ</t>
    </rPh>
    <phoneticPr fontId="2"/>
  </si>
  <si>
    <t>６文字を限度にします。</t>
    <rPh sb="1" eb="3">
      <t>モジ</t>
    </rPh>
    <rPh sb="4" eb="6">
      <t>ゲンド</t>
    </rPh>
    <phoneticPr fontId="2"/>
  </si>
  <si>
    <t>出場種目</t>
    <rPh sb="0" eb="2">
      <t>シュツジョウ</t>
    </rPh>
    <rPh sb="2" eb="4">
      <t>シュモク</t>
    </rPh>
    <phoneticPr fontId="2"/>
  </si>
  <si>
    <t>「１２秒３４」　→　「12.34」</t>
    <rPh sb="3" eb="4">
      <t>ビョウ</t>
    </rPh>
    <phoneticPr fontId="2"/>
  </si>
  <si>
    <t>「６ｍ７６」　→　「6.76」</t>
    <phoneticPr fontId="2"/>
  </si>
  <si>
    <t>ﾌﾘｶﾞﾅ</t>
    <phoneticPr fontId="2"/>
  </si>
  <si>
    <t>中学校の場合は、市町村名を先頭につけて下さい。市町村名がそのまま学校名の場合は必要ありません。</t>
    <rPh sb="0" eb="3">
      <t>チュウガッコウ</t>
    </rPh>
    <rPh sb="4" eb="6">
      <t>バアイ</t>
    </rPh>
    <rPh sb="8" eb="11">
      <t>シチョウソン</t>
    </rPh>
    <rPh sb="11" eb="12">
      <t>メイ</t>
    </rPh>
    <rPh sb="13" eb="15">
      <t>セントウ</t>
    </rPh>
    <rPh sb="19" eb="20">
      <t>クダ</t>
    </rPh>
    <rPh sb="23" eb="26">
      <t>シチョウソン</t>
    </rPh>
    <rPh sb="26" eb="27">
      <t>メイ</t>
    </rPh>
    <rPh sb="32" eb="34">
      <t>ガッコウ</t>
    </rPh>
    <rPh sb="34" eb="35">
      <t>メイ</t>
    </rPh>
    <rPh sb="36" eb="38">
      <t>バアイ</t>
    </rPh>
    <rPh sb="39" eb="41">
      <t>ヒツヨウ</t>
    </rPh>
    <phoneticPr fontId="2"/>
  </si>
  <si>
    <t>※ お手数をおかけしますが、どうぞよろしくお願いいたします。</t>
    <rPh sb="3" eb="5">
      <t>テスウ</t>
    </rPh>
    <rPh sb="22" eb="23">
      <t>ネガ</t>
    </rPh>
    <phoneticPr fontId="2"/>
  </si>
  <si>
    <t>申込責任者</t>
    <rPh sb="0" eb="1">
      <t>モウ</t>
    </rPh>
    <rPh sb="1" eb="2">
      <t>コ</t>
    </rPh>
    <rPh sb="2" eb="5">
      <t>セキニンシャ</t>
    </rPh>
    <phoneticPr fontId="2"/>
  </si>
  <si>
    <t>1500m</t>
  </si>
  <si>
    <t>ﾌﾘｶﾞﾅ</t>
    <phoneticPr fontId="2"/>
  </si>
  <si>
    <t>氏　名</t>
    <rPh sb="0" eb="1">
      <t>ウジ</t>
    </rPh>
    <rPh sb="2" eb="3">
      <t>メイ</t>
    </rPh>
    <phoneticPr fontId="2"/>
  </si>
  <si>
    <t>所　属</t>
    <rPh sb="0" eb="1">
      <t>トコロ</t>
    </rPh>
    <rPh sb="2" eb="3">
      <t>ゾク</t>
    </rPh>
    <phoneticPr fontId="2"/>
  </si>
  <si>
    <t>陸協</t>
    <rPh sb="0" eb="1">
      <t>リク</t>
    </rPh>
    <rPh sb="1" eb="2">
      <t>キョウ</t>
    </rPh>
    <phoneticPr fontId="2"/>
  </si>
  <si>
    <t>男子</t>
    <rPh sb="0" eb="2">
      <t>ダンシ</t>
    </rPh>
    <phoneticPr fontId="2"/>
  </si>
  <si>
    <t>400mH</t>
    <phoneticPr fontId="2"/>
  </si>
  <si>
    <t>三段跳</t>
    <rPh sb="0" eb="3">
      <t>サンダント</t>
    </rPh>
    <phoneticPr fontId="2"/>
  </si>
  <si>
    <t>200m</t>
    <phoneticPr fontId="2"/>
  </si>
  <si>
    <t>10000m</t>
    <phoneticPr fontId="2"/>
  </si>
  <si>
    <t>3000mSC</t>
    <phoneticPr fontId="2"/>
  </si>
  <si>
    <t>10000mW</t>
    <phoneticPr fontId="2"/>
  </si>
  <si>
    <t>十種競技</t>
    <rPh sb="0" eb="2">
      <t>１０シュ</t>
    </rPh>
    <rPh sb="2" eb="4">
      <t>キョウギ</t>
    </rPh>
    <phoneticPr fontId="2"/>
  </si>
  <si>
    <t>400mR</t>
    <phoneticPr fontId="2"/>
  </si>
  <si>
    <t>1600mR</t>
    <phoneticPr fontId="2"/>
  </si>
  <si>
    <t>リレーの欄の入力  (400mR,1600mR)</t>
    <rPh sb="4" eb="5">
      <t>ラン</t>
    </rPh>
    <rPh sb="6" eb="8">
      <t>ニュウリョク</t>
    </rPh>
    <phoneticPr fontId="2"/>
  </si>
  <si>
    <t>100m</t>
  </si>
  <si>
    <t>3000mSC</t>
  </si>
  <si>
    <t>なお、「分」はピリオド「 . 」で入力して下さい。</t>
    <rPh sb="4" eb="5">
      <t>フン</t>
    </rPh>
    <rPh sb="17" eb="19">
      <t>ニュウリョク</t>
    </rPh>
    <rPh sb="21" eb="22">
      <t>クダ</t>
    </rPh>
    <phoneticPr fontId="2"/>
  </si>
  <si>
    <t>「１６分４８秒２５」　→　「16.48.25」</t>
    <rPh sb="3" eb="4">
      <t>フン</t>
    </rPh>
    <rPh sb="6" eb="7">
      <t>ビョウ</t>
    </rPh>
    <phoneticPr fontId="2"/>
  </si>
  <si>
    <t>種目によっては風力(＋，－)を半角英数で入力して下さい。</t>
    <rPh sb="0" eb="2">
      <t>シュモク</t>
    </rPh>
    <rPh sb="7" eb="9">
      <t>フウリョク</t>
    </rPh>
    <rPh sb="15" eb="17">
      <t>ハンカク</t>
    </rPh>
    <rPh sb="17" eb="19">
      <t>エイスウ</t>
    </rPh>
    <rPh sb="20" eb="22">
      <t>ニュウリョク</t>
    </rPh>
    <rPh sb="24" eb="25">
      <t>クダ</t>
    </rPh>
    <phoneticPr fontId="2"/>
  </si>
  <si>
    <t>全角にて入力します。苗字と名前の間に全角スペースを１つ入れてください。</t>
    <rPh sb="0" eb="2">
      <t>ゼンカク</t>
    </rPh>
    <rPh sb="4" eb="6">
      <t>ニュウリョク</t>
    </rPh>
    <rPh sb="10" eb="12">
      <t>ミョウジ</t>
    </rPh>
    <rPh sb="13" eb="15">
      <t>ナマエ</t>
    </rPh>
    <rPh sb="16" eb="17">
      <t>アイダ</t>
    </rPh>
    <rPh sb="18" eb="20">
      <t>ゼンカク</t>
    </rPh>
    <rPh sb="27" eb="28">
      <t>イ</t>
    </rPh>
    <phoneticPr fontId="2"/>
  </si>
  <si>
    <t>1994年生まれ　→　「1994」</t>
    <rPh sb="4" eb="5">
      <t>ネン</t>
    </rPh>
    <rPh sb="5" eb="6">
      <t>ウ</t>
    </rPh>
    <phoneticPr fontId="2"/>
  </si>
  <si>
    <t>400mH</t>
  </si>
  <si>
    <t>110mH</t>
  </si>
  <si>
    <t>800m</t>
  </si>
  <si>
    <t>10000mW</t>
  </si>
  <si>
    <t>400m</t>
  </si>
  <si>
    <r>
      <rPr>
        <b/>
        <sz val="10"/>
        <rFont val="ＭＳ Ｐゴシック"/>
        <family val="3"/>
        <charset val="128"/>
      </rPr>
      <t>「区分」</t>
    </r>
    <r>
      <rPr>
        <sz val="10"/>
        <rFont val="ＭＳ Ｐゴシック"/>
        <family val="3"/>
        <charset val="128"/>
      </rPr>
      <t>と</t>
    </r>
    <r>
      <rPr>
        <b/>
        <sz val="10"/>
        <rFont val="ＭＳ Ｐゴシック"/>
        <family val="3"/>
        <charset val="128"/>
      </rPr>
      <t>「種目」</t>
    </r>
    <r>
      <rPr>
        <sz val="10"/>
        <rFont val="ＭＳ Ｐゴシック"/>
        <family val="3"/>
        <charset val="128"/>
      </rPr>
      <t>は</t>
    </r>
    <r>
      <rPr>
        <b/>
        <sz val="10"/>
        <color indexed="10"/>
        <rFont val="ＭＳ Ｐゴシック"/>
        <family val="3"/>
        <charset val="128"/>
      </rPr>
      <t>必ずリスト</t>
    </r>
    <r>
      <rPr>
        <sz val="10"/>
        <rFont val="ＭＳ Ｐゴシック"/>
        <family val="3"/>
        <charset val="128"/>
      </rPr>
      <t>から選んでください。</t>
    </r>
    <rPh sb="1" eb="3">
      <t>クブン</t>
    </rPh>
    <rPh sb="6" eb="8">
      <t>シュモク</t>
    </rPh>
    <rPh sb="10" eb="11">
      <t>カナラ</t>
    </rPh>
    <rPh sb="17" eb="18">
      <t>エラ</t>
    </rPh>
    <phoneticPr fontId="2"/>
  </si>
  <si>
    <r>
      <t>「最高記録」は半角数字と「ｍ」や「秒」については、ピリオド「</t>
    </r>
    <r>
      <rPr>
        <b/>
        <sz val="10"/>
        <rFont val="ＭＳ Ｐゴシック"/>
        <family val="3"/>
        <charset val="128"/>
      </rPr>
      <t xml:space="preserve">. </t>
    </r>
    <r>
      <rPr>
        <sz val="10"/>
        <rFont val="ＭＳ Ｐゴシック"/>
        <family val="3"/>
        <charset val="128"/>
      </rPr>
      <t>」で入力して下さい。</t>
    </r>
    <rPh sb="1" eb="3">
      <t>サイコウ</t>
    </rPh>
    <rPh sb="3" eb="5">
      <t>キロク</t>
    </rPh>
    <rPh sb="7" eb="9">
      <t>ハンカク</t>
    </rPh>
    <rPh sb="9" eb="11">
      <t>スウジ</t>
    </rPh>
    <rPh sb="17" eb="18">
      <t>ビョウ</t>
    </rPh>
    <rPh sb="34" eb="36">
      <t>ニュウリョク</t>
    </rPh>
    <rPh sb="38" eb="39">
      <t>クダ</t>
    </rPh>
    <phoneticPr fontId="2"/>
  </si>
  <si>
    <t>オホーツク陸上競技協会</t>
    <rPh sb="5" eb="7">
      <t>リクジョウ</t>
    </rPh>
    <rPh sb="7" eb="9">
      <t>キョウギ</t>
    </rPh>
    <rPh sb="9" eb="11">
      <t>キョウカイ</t>
    </rPh>
    <phoneticPr fontId="2"/>
  </si>
  <si>
    <t>　本大会参加の申込み方法は、各陸協にてコンピューターデータによるファイルの提出をお願いいたします。本大会の記録処理および競技プログラムの作成は、コンピューターで処理し実施されます。大会準備にかかる作業の効率化のためご協力ください。下記の入力方法を参考にし、誤入力のないようよろしくお願いいたします。</t>
    <rPh sb="1" eb="4">
      <t>ホンタイカイ</t>
    </rPh>
    <rPh sb="4" eb="6">
      <t>サンカ</t>
    </rPh>
    <rPh sb="7" eb="9">
      <t>モウシコ</t>
    </rPh>
    <rPh sb="10" eb="12">
      <t>ホウホウ</t>
    </rPh>
    <rPh sb="14" eb="15">
      <t>カク</t>
    </rPh>
    <rPh sb="15" eb="16">
      <t>リク</t>
    </rPh>
    <rPh sb="16" eb="17">
      <t>キョウ</t>
    </rPh>
    <rPh sb="37" eb="39">
      <t>テイシュツ</t>
    </rPh>
    <rPh sb="41" eb="42">
      <t>ネガ</t>
    </rPh>
    <rPh sb="49" eb="52">
      <t>ホンタイカイ</t>
    </rPh>
    <rPh sb="53" eb="55">
      <t>キロク</t>
    </rPh>
    <rPh sb="55" eb="57">
      <t>ショリ</t>
    </rPh>
    <rPh sb="60" eb="62">
      <t>キョウギ</t>
    </rPh>
    <rPh sb="68" eb="70">
      <t>サクセイ</t>
    </rPh>
    <rPh sb="80" eb="82">
      <t>ショリ</t>
    </rPh>
    <rPh sb="83" eb="85">
      <t>ジッシ</t>
    </rPh>
    <rPh sb="90" eb="92">
      <t>タイカイ</t>
    </rPh>
    <rPh sb="92" eb="94">
      <t>ジュンビ</t>
    </rPh>
    <rPh sb="98" eb="100">
      <t>サギョウ</t>
    </rPh>
    <rPh sb="101" eb="104">
      <t>コウリツカ</t>
    </rPh>
    <rPh sb="108" eb="110">
      <t>キョウリョク</t>
    </rPh>
    <rPh sb="115" eb="117">
      <t>カキ</t>
    </rPh>
    <rPh sb="118" eb="120">
      <t>ニュウリョク</t>
    </rPh>
    <rPh sb="120" eb="122">
      <t>ホウホウ</t>
    </rPh>
    <rPh sb="123" eb="125">
      <t>サンコウ</t>
    </rPh>
    <rPh sb="128" eb="129">
      <t>ゴ</t>
    </rPh>
    <rPh sb="129" eb="131">
      <t>ニュウリョク</t>
    </rPh>
    <rPh sb="141" eb="142">
      <t>ネガ</t>
    </rPh>
    <phoneticPr fontId="13"/>
  </si>
  <si>
    <r>
      <t>第９２回 北海道陸上競技選手権大会　</t>
    </r>
    <r>
      <rPr>
        <sz val="16"/>
        <color indexed="10"/>
        <rFont val="ＭＳ ゴシック"/>
        <family val="3"/>
        <charset val="128"/>
      </rPr>
      <t>電子データ作成要領</t>
    </r>
    <rPh sb="0" eb="1">
      <t>ダイ</t>
    </rPh>
    <rPh sb="3" eb="4">
      <t>カイ</t>
    </rPh>
    <rPh sb="5" eb="8">
      <t>ホッカイドウ</t>
    </rPh>
    <rPh sb="8" eb="10">
      <t>リクジョウ</t>
    </rPh>
    <rPh sb="10" eb="12">
      <t>キョウギ</t>
    </rPh>
    <rPh sb="12" eb="15">
      <t>センシュケン</t>
    </rPh>
    <rPh sb="15" eb="17">
      <t>タイカイ</t>
    </rPh>
    <rPh sb="18" eb="20">
      <t>デンシ</t>
    </rPh>
    <rPh sb="23" eb="25">
      <t>サクセイ</t>
    </rPh>
    <rPh sb="25" eb="27">
      <t>ヨウリョウ</t>
    </rPh>
    <phoneticPr fontId="13"/>
  </si>
  <si>
    <t>●今年度は、シートは男女合同になっています。男女別にはなっておりません。</t>
    <rPh sb="1" eb="4">
      <t>コンネンド</t>
    </rPh>
    <rPh sb="10" eb="12">
      <t>ダンジョ</t>
    </rPh>
    <rPh sb="12" eb="14">
      <t>ゴウドウ</t>
    </rPh>
    <rPh sb="22" eb="24">
      <t>ダンジョ</t>
    </rPh>
    <rPh sb="24" eb="25">
      <t>ベツ</t>
    </rPh>
    <phoneticPr fontId="2"/>
  </si>
  <si>
    <r>
      <t>●各個人・団体が作成する</t>
    </r>
    <r>
      <rPr>
        <b/>
        <sz val="10"/>
        <rFont val="ＭＳ Ｐゴシック"/>
        <family val="3"/>
        <charset val="128"/>
      </rPr>
      <t>様式１を間違えなく【値を貼り付け】して下さい。</t>
    </r>
    <rPh sb="1" eb="4">
      <t>カクコジン</t>
    </rPh>
    <rPh sb="5" eb="7">
      <t>ダンタイ</t>
    </rPh>
    <rPh sb="8" eb="10">
      <t>サクセイ</t>
    </rPh>
    <rPh sb="12" eb="14">
      <t>ヨウシキ</t>
    </rPh>
    <rPh sb="16" eb="18">
      <t>マチガ</t>
    </rPh>
    <rPh sb="22" eb="23">
      <t>アタイ</t>
    </rPh>
    <rPh sb="24" eb="25">
      <t>ハ</t>
    </rPh>
    <rPh sb="26" eb="27">
      <t>ツ</t>
    </rPh>
    <rPh sb="31" eb="32">
      <t>クダ</t>
    </rPh>
    <phoneticPr fontId="2"/>
  </si>
  <si>
    <r>
      <t>●最終的に</t>
    </r>
    <r>
      <rPr>
        <b/>
        <sz val="10"/>
        <rFont val="ＭＳ Ｐゴシック"/>
        <family val="3"/>
        <charset val="128"/>
      </rPr>
      <t>「北海道選手権（オホーツク）」</t>
    </r>
    <r>
      <rPr>
        <sz val="10"/>
        <rFont val="ＭＳ Ｐゴシック"/>
        <family val="3"/>
        <charset val="128"/>
      </rPr>
      <t>のように、陸協名がわかるよう保存し、上記アドレスまで送信jしてください。</t>
    </r>
    <rPh sb="1" eb="4">
      <t>サイシュウテキ</t>
    </rPh>
    <rPh sb="6" eb="8">
      <t>ホッカイ</t>
    </rPh>
    <rPh sb="8" eb="9">
      <t>ドウ</t>
    </rPh>
    <rPh sb="9" eb="12">
      <t>センシュケン</t>
    </rPh>
    <rPh sb="25" eb="27">
      <t>リクキョウ</t>
    </rPh>
    <rPh sb="27" eb="28">
      <t>メイ</t>
    </rPh>
    <rPh sb="34" eb="36">
      <t>ホゾン</t>
    </rPh>
    <rPh sb="38" eb="40">
      <t>ジョウキ</t>
    </rPh>
    <rPh sb="46" eb="48">
      <t>ソウシン</t>
    </rPh>
    <phoneticPr fontId="2"/>
  </si>
  <si>
    <t>問い合わせ先</t>
    <rPh sb="0" eb="1">
      <t>ト</t>
    </rPh>
    <rPh sb="2" eb="3">
      <t>ア</t>
    </rPh>
    <rPh sb="5" eb="6">
      <t>サキ</t>
    </rPh>
    <phoneticPr fontId="2"/>
  </si>
  <si>
    <t>●大会全般について</t>
    <rPh sb="1" eb="3">
      <t>タイカイ</t>
    </rPh>
    <rPh sb="3" eb="5">
      <t>ゼンパン</t>
    </rPh>
    <phoneticPr fontId="2"/>
  </si>
  <si>
    <t>　勤務先：北海道網走南ヶ丘高等学校　携帯：090-3891-4410</t>
    <rPh sb="1" eb="4">
      <t>キンムサキ</t>
    </rPh>
    <rPh sb="5" eb="8">
      <t>ホッカイドウ</t>
    </rPh>
    <rPh sb="8" eb="10">
      <t>アバシリ</t>
    </rPh>
    <rPh sb="10" eb="13">
      <t>ミナミガオカ</t>
    </rPh>
    <rPh sb="13" eb="15">
      <t>コウトウ</t>
    </rPh>
    <rPh sb="15" eb="17">
      <t>ガッコウ</t>
    </rPh>
    <rPh sb="18" eb="20">
      <t>ケイタイ</t>
    </rPh>
    <phoneticPr fontId="2"/>
  </si>
  <si>
    <t>●申込データの作成について</t>
    <rPh sb="1" eb="3">
      <t>モウシコミ</t>
    </rPh>
    <rPh sb="7" eb="9">
      <t>サクセイ</t>
    </rPh>
    <phoneticPr fontId="2"/>
  </si>
  <si>
    <t>　オホーツク陸協　記録委員長　豊原　隆之</t>
    <rPh sb="6" eb="8">
      <t>リクキョウ</t>
    </rPh>
    <rPh sb="9" eb="11">
      <t>キロク</t>
    </rPh>
    <rPh sb="11" eb="14">
      <t>イインチョウ</t>
    </rPh>
    <rPh sb="15" eb="17">
      <t>トヨハラ</t>
    </rPh>
    <rPh sb="18" eb="20">
      <t>タカユキ</t>
    </rPh>
    <phoneticPr fontId="2"/>
  </si>
  <si>
    <t>　オホーツク陸協　総務委員長　中田　光哉</t>
    <rPh sb="6" eb="8">
      <t>リクキョウ</t>
    </rPh>
    <rPh sb="9" eb="11">
      <t>ソウム</t>
    </rPh>
    <rPh sb="11" eb="14">
      <t>イインチョウ</t>
    </rPh>
    <rPh sb="15" eb="17">
      <t>ナカタ</t>
    </rPh>
    <rPh sb="18" eb="19">
      <t>ミツ</t>
    </rPh>
    <rPh sb="19" eb="20">
      <t>ヤ</t>
    </rPh>
    <phoneticPr fontId="2"/>
  </si>
  <si>
    <t>　勤務先：美幌町立北中学校　携帯：090-2074-5692</t>
    <rPh sb="1" eb="4">
      <t>キンムサキ</t>
    </rPh>
    <rPh sb="5" eb="7">
      <t>ビホロ</t>
    </rPh>
    <rPh sb="7" eb="9">
      <t>チョウリツ</t>
    </rPh>
    <rPh sb="9" eb="10">
      <t>キタ</t>
    </rPh>
    <rPh sb="10" eb="13">
      <t>チュウガッコウ</t>
    </rPh>
    <rPh sb="14" eb="16">
      <t>ケイタイ</t>
    </rPh>
    <phoneticPr fontId="2"/>
  </si>
  <si>
    <t>従って、核地方陸協に申し込まれた段階では解決されているかと思いますが、再度確認の意味で載せておきます。</t>
    <rPh sb="0" eb="1">
      <t>シタガ</t>
    </rPh>
    <rPh sb="4" eb="5">
      <t>カク</t>
    </rPh>
    <rPh sb="5" eb="7">
      <t>チホウ</t>
    </rPh>
    <rPh sb="7" eb="9">
      <t>リクキョウ</t>
    </rPh>
    <rPh sb="10" eb="11">
      <t>モウ</t>
    </rPh>
    <rPh sb="12" eb="13">
      <t>コ</t>
    </rPh>
    <rPh sb="16" eb="18">
      <t>ダンカイ</t>
    </rPh>
    <rPh sb="20" eb="22">
      <t>カイケツ</t>
    </rPh>
    <rPh sb="29" eb="30">
      <t>オモ</t>
    </rPh>
    <rPh sb="35" eb="37">
      <t>サイド</t>
    </rPh>
    <rPh sb="37" eb="39">
      <t>カクニン</t>
    </rPh>
    <rPh sb="40" eb="42">
      <t>イミ</t>
    </rPh>
    <rPh sb="43" eb="44">
      <t>ノ</t>
    </rPh>
    <phoneticPr fontId="2"/>
  </si>
  <si>
    <r>
      <t>以下の点については、</t>
    </r>
    <r>
      <rPr>
        <b/>
        <i/>
        <sz val="10"/>
        <color rgb="FFFF0000"/>
        <rFont val="ＭＳ Ｐゴシック"/>
        <family val="3"/>
        <charset val="128"/>
      </rPr>
      <t>個人（団体）申込書の様式１</t>
    </r>
    <r>
      <rPr>
        <sz val="10"/>
        <rFont val="ＭＳ Ｐゴシック"/>
        <family val="3"/>
        <charset val="128"/>
      </rPr>
      <t>で既に記載されております。</t>
    </r>
    <rPh sb="0" eb="2">
      <t>イカ</t>
    </rPh>
    <rPh sb="3" eb="4">
      <t>テン</t>
    </rPh>
    <rPh sb="10" eb="12">
      <t>コジン</t>
    </rPh>
    <rPh sb="13" eb="15">
      <t>ダンタイ</t>
    </rPh>
    <rPh sb="16" eb="19">
      <t>モウシコミショ</t>
    </rPh>
    <rPh sb="20" eb="22">
      <t>ヨウシキ</t>
    </rPh>
    <rPh sb="24" eb="25">
      <t>スデ</t>
    </rPh>
    <rPh sb="26" eb="28">
      <t>キサイ</t>
    </rPh>
    <phoneticPr fontId="2"/>
  </si>
  <si>
    <t>３文字の氏名　→　「北海＿始」（苗字と名前の間に全角スペースを１つ入れる）</t>
    <rPh sb="4" eb="6">
      <t>シメイ</t>
    </rPh>
    <rPh sb="10" eb="12">
      <t>ホッカイ</t>
    </rPh>
    <rPh sb="13" eb="14">
      <t>ハジメ</t>
    </rPh>
    <rPh sb="16" eb="18">
      <t>ミョウジ</t>
    </rPh>
    <rPh sb="19" eb="20">
      <t>メイ</t>
    </rPh>
    <rPh sb="20" eb="21">
      <t>マエ</t>
    </rPh>
    <rPh sb="22" eb="23">
      <t>アイダ</t>
    </rPh>
    <rPh sb="24" eb="26">
      <t>ゼンカク</t>
    </rPh>
    <rPh sb="33" eb="34">
      <t>イ</t>
    </rPh>
    <phoneticPr fontId="2"/>
  </si>
  <si>
    <t>４文字の氏名　→　「北海＿太郎」（苗字と名前の間に全角スペースを１つ入れる）</t>
    <rPh sb="4" eb="6">
      <t>シメイ</t>
    </rPh>
    <rPh sb="10" eb="12">
      <t>ホッカイ</t>
    </rPh>
    <rPh sb="13" eb="15">
      <t>タロウ</t>
    </rPh>
    <rPh sb="17" eb="19">
      <t>ミョウジ</t>
    </rPh>
    <rPh sb="20" eb="21">
      <t>メイ</t>
    </rPh>
    <rPh sb="21" eb="22">
      <t>マエ</t>
    </rPh>
    <rPh sb="23" eb="24">
      <t>アイダ</t>
    </rPh>
    <rPh sb="25" eb="27">
      <t>ゼンカク</t>
    </rPh>
    <rPh sb="34" eb="35">
      <t>イ</t>
    </rPh>
    <phoneticPr fontId="2"/>
  </si>
  <si>
    <t>５文字の氏名　→　「北海＿一郎太」（苗字と名前の間に全角スペースを１つ入れる）</t>
    <rPh sb="4" eb="6">
      <t>シメイ</t>
    </rPh>
    <rPh sb="10" eb="12">
      <t>ホッカイ</t>
    </rPh>
    <rPh sb="13" eb="15">
      <t>イチロウ</t>
    </rPh>
    <rPh sb="15" eb="16">
      <t>タ</t>
    </rPh>
    <rPh sb="18" eb="20">
      <t>ミョウジ</t>
    </rPh>
    <rPh sb="21" eb="22">
      <t>メイ</t>
    </rPh>
    <rPh sb="22" eb="23">
      <t>マエ</t>
    </rPh>
    <rPh sb="24" eb="25">
      <t>アイダ</t>
    </rPh>
    <phoneticPr fontId="2"/>
  </si>
  <si>
    <t>半角ｶﾀｶﾅで入力して下さい。姓、名の間は必ず半角スペースを入れて下さい。(例)ﾎｯｶｲ_ﾀﾛｳ</t>
    <rPh sb="0" eb="2">
      <t>ハンカク</t>
    </rPh>
    <rPh sb="7" eb="9">
      <t>ニュウリョク</t>
    </rPh>
    <rPh sb="11" eb="12">
      <t>クダ</t>
    </rPh>
    <rPh sb="15" eb="16">
      <t>セイ</t>
    </rPh>
    <rPh sb="17" eb="18">
      <t>ナ</t>
    </rPh>
    <rPh sb="19" eb="20">
      <t>アイダ</t>
    </rPh>
    <rPh sb="21" eb="22">
      <t>カナラ</t>
    </rPh>
    <rPh sb="23" eb="25">
      <t>ハンカク</t>
    </rPh>
    <rPh sb="30" eb="31">
      <t>イ</t>
    </rPh>
    <rPh sb="33" eb="34">
      <t>クダ</t>
    </rPh>
    <rPh sb="38" eb="39">
      <t>レイ</t>
    </rPh>
    <phoneticPr fontId="2"/>
  </si>
  <si>
    <t>生まれた西暦年をリストから選択し、入力します。</t>
    <rPh sb="0" eb="1">
      <t>ウ</t>
    </rPh>
    <rPh sb="4" eb="6">
      <t>セイレキ</t>
    </rPh>
    <rPh sb="6" eb="7">
      <t>ネン</t>
    </rPh>
    <rPh sb="13" eb="15">
      <t>センタク</t>
    </rPh>
    <rPh sb="17" eb="19">
      <t>ニュウリョク</t>
    </rPh>
    <phoneticPr fontId="2"/>
  </si>
  <si>
    <t>本大会出場時の学年をリストから選択し、入力します。</t>
    <rPh sb="0" eb="1">
      <t>ホン</t>
    </rPh>
    <rPh sb="1" eb="3">
      <t>タイカイ</t>
    </rPh>
    <rPh sb="3" eb="5">
      <t>シュツジョウ</t>
    </rPh>
    <rPh sb="5" eb="6">
      <t>ジ</t>
    </rPh>
    <rPh sb="7" eb="9">
      <t>ガクネン</t>
    </rPh>
    <rPh sb="15" eb="17">
      <t>センタク</t>
    </rPh>
    <rPh sb="19" eb="21">
      <t>ニュウリョク</t>
    </rPh>
    <phoneticPr fontId="2"/>
  </si>
  <si>
    <t>北見工業大学　→　北見工大　　　北見北斗高校　→　北見北斗高</t>
    <rPh sb="0" eb="2">
      <t>キタミ</t>
    </rPh>
    <rPh sb="2" eb="4">
      <t>コウギョウ</t>
    </rPh>
    <rPh sb="4" eb="6">
      <t>ダイガク</t>
    </rPh>
    <rPh sb="9" eb="11">
      <t>キタミ</t>
    </rPh>
    <rPh sb="11" eb="13">
      <t>コウダイ</t>
    </rPh>
    <rPh sb="16" eb="18">
      <t>キタミ</t>
    </rPh>
    <rPh sb="18" eb="20">
      <t>ホクト</t>
    </rPh>
    <rPh sb="20" eb="22">
      <t>コウコウ</t>
    </rPh>
    <rPh sb="25" eb="27">
      <t>キタミ</t>
    </rPh>
    <rPh sb="27" eb="29">
      <t>ホクト</t>
    </rPh>
    <rPh sb="29" eb="30">
      <t>コウ</t>
    </rPh>
    <phoneticPr fontId="2"/>
  </si>
  <si>
    <t>美幌北中　　網走第四中　　美幌中</t>
    <rPh sb="0" eb="2">
      <t>ビホロ</t>
    </rPh>
    <rPh sb="2" eb="3">
      <t>キタ</t>
    </rPh>
    <rPh sb="3" eb="4">
      <t>チュウ</t>
    </rPh>
    <rPh sb="6" eb="8">
      <t>アバシリ</t>
    </rPh>
    <rPh sb="8" eb="9">
      <t>ダイ</t>
    </rPh>
    <rPh sb="9" eb="10">
      <t>ヨン</t>
    </rPh>
    <rPh sb="10" eb="11">
      <t>チュウ</t>
    </rPh>
    <rPh sb="13" eb="15">
      <t>ビホロ</t>
    </rPh>
    <rPh sb="15" eb="16">
      <t>チュウ</t>
    </rPh>
    <phoneticPr fontId="2"/>
  </si>
  <si>
    <t>出場する選手は、リストから選択します。</t>
    <rPh sb="0" eb="2">
      <t>シュツジョウ</t>
    </rPh>
    <rPh sb="4" eb="6">
      <t>センシュ</t>
    </rPh>
    <rPh sb="13" eb="15">
      <t>センタク</t>
    </rPh>
    <phoneticPr fontId="2"/>
  </si>
  <si>
    <r>
      <rPr>
        <b/>
        <sz val="10"/>
        <rFont val="ＭＳ Ｐゴシック"/>
        <family val="3"/>
        <charset val="128"/>
      </rPr>
      <t>「最高記録」</t>
    </r>
    <r>
      <rPr>
        <sz val="10"/>
        <rFont val="ＭＳ Ｐゴシック"/>
        <family val="3"/>
        <charset val="128"/>
      </rPr>
      <t>は</t>
    </r>
    <r>
      <rPr>
        <b/>
        <u/>
        <sz val="10"/>
        <rFont val="ＭＳ Ｐゴシック"/>
        <family val="3"/>
        <charset val="128"/>
      </rPr>
      <t>下の欄に入力</t>
    </r>
    <r>
      <rPr>
        <sz val="10"/>
        <rFont val="ＭＳ Ｐゴシック"/>
        <family val="3"/>
        <charset val="128"/>
      </rPr>
      <t>して下さい。</t>
    </r>
    <rPh sb="1" eb="3">
      <t>サイコウ</t>
    </rPh>
    <rPh sb="3" eb="5">
      <t>キロク</t>
    </rPh>
    <rPh sb="7" eb="8">
      <t>シタ</t>
    </rPh>
    <rPh sb="9" eb="10">
      <t>ラン</t>
    </rPh>
    <rPh sb="11" eb="13">
      <t>ニュウリョク</t>
    </rPh>
    <rPh sb="15" eb="16">
      <t>クダ</t>
    </rPh>
    <phoneticPr fontId="2"/>
  </si>
  <si>
    <t>性別</t>
    <rPh sb="0" eb="2">
      <t>セイベツ</t>
    </rPh>
    <phoneticPr fontId="2"/>
  </si>
  <si>
    <t>種目①</t>
    <rPh sb="0" eb="2">
      <t>シュモク</t>
    </rPh>
    <phoneticPr fontId="2"/>
  </si>
  <si>
    <t>種目②</t>
    <rPh sb="0" eb="2">
      <t>シュモク</t>
    </rPh>
    <phoneticPr fontId="2"/>
  </si>
  <si>
    <t>男</t>
  </si>
  <si>
    <t>北海　太郎</t>
  </si>
  <si>
    <t>ﾎｯｶｲ ﾀﾛｳ</t>
  </si>
  <si>
    <t>オホーツク</t>
  </si>
  <si>
    <t>北見北斗高</t>
  </si>
  <si>
    <t>4.14.00</t>
  </si>
  <si>
    <t>走幅跳</t>
  </si>
  <si>
    <t>男400mR</t>
  </si>
  <si>
    <t>男1600mR</t>
  </si>
  <si>
    <t>女</t>
  </si>
  <si>
    <t>流氷　花子</t>
  </si>
  <si>
    <t>ﾘｭｳﾋｮｳ ﾊﾅｺ</t>
  </si>
  <si>
    <t>100mH</t>
  </si>
  <si>
    <t>円盤投</t>
  </si>
  <si>
    <t>女400mR</t>
  </si>
  <si>
    <t>女1600mR</t>
  </si>
  <si>
    <t>女子合計人数</t>
    <rPh sb="0" eb="2">
      <t>ジョシ</t>
    </rPh>
    <rPh sb="2" eb="4">
      <t>ゴウケイ</t>
    </rPh>
    <rPh sb="4" eb="6">
      <t>ニンズウ</t>
    </rPh>
    <phoneticPr fontId="2"/>
  </si>
  <si>
    <t>男子合計人数</t>
    <rPh sb="0" eb="2">
      <t>ダンシ</t>
    </rPh>
    <rPh sb="2" eb="4">
      <t>ゴウケイ</t>
    </rPh>
    <rPh sb="4" eb="6">
      <t>ニンズウ</t>
    </rPh>
    <phoneticPr fontId="2"/>
  </si>
  <si>
    <t>所属名</t>
    <rPh sb="0" eb="3">
      <t>ショゾクメイ</t>
    </rPh>
    <phoneticPr fontId="2"/>
  </si>
  <si>
    <t>１　種　目</t>
    <rPh sb="2" eb="3">
      <t>タネ</t>
    </rPh>
    <rPh sb="4" eb="5">
      <t>メ</t>
    </rPh>
    <phoneticPr fontId="2"/>
  </si>
  <si>
    <t>２　種　目</t>
    <rPh sb="2" eb="3">
      <t>タネ</t>
    </rPh>
    <rPh sb="4" eb="5">
      <t>メ</t>
    </rPh>
    <phoneticPr fontId="2"/>
  </si>
  <si>
    <t>リ　レ　ー</t>
    <phoneticPr fontId="2"/>
  </si>
  <si>
    <t>ﾅﾝﾊﾞｰｶｰﾄﾞ</t>
    <phoneticPr fontId="2"/>
  </si>
  <si>
    <t>総合計</t>
    <rPh sb="0" eb="3">
      <t>ソウゴウケイ</t>
    </rPh>
    <phoneticPr fontId="2"/>
  </si>
  <si>
    <t>人</t>
    <rPh sb="0" eb="1">
      <t>ニン</t>
    </rPh>
    <phoneticPr fontId="2"/>
  </si>
  <si>
    <t>参加料</t>
    <rPh sb="0" eb="3">
      <t>サンカリョウ</t>
    </rPh>
    <phoneticPr fontId="2"/>
  </si>
  <si>
    <t>小計</t>
    <rPh sb="0" eb="2">
      <t>ショウケイ</t>
    </rPh>
    <phoneticPr fontId="2"/>
  </si>
  <si>
    <t>金額</t>
    <rPh sb="0" eb="2">
      <t>キンガク</t>
    </rPh>
    <phoneticPr fontId="2"/>
  </si>
  <si>
    <t>チーム</t>
    <phoneticPr fontId="2"/>
  </si>
  <si>
    <t>合計</t>
    <rPh sb="0" eb="2">
      <t>ゴウケイ</t>
    </rPh>
    <phoneticPr fontId="2"/>
  </si>
  <si>
    <t>男</t>
    <rPh sb="0" eb="1">
      <t>オトコ</t>
    </rPh>
    <phoneticPr fontId="2"/>
  </si>
  <si>
    <t>女</t>
    <rPh sb="0" eb="1">
      <t>オンナ</t>
    </rPh>
    <phoneticPr fontId="2"/>
  </si>
  <si>
    <t>１種目</t>
    <rPh sb="1" eb="3">
      <t>シュモク</t>
    </rPh>
    <phoneticPr fontId="2"/>
  </si>
  <si>
    <t>２種目</t>
    <rPh sb="1" eb="3">
      <t>シュモク</t>
    </rPh>
    <phoneticPr fontId="2"/>
  </si>
  <si>
    <t>女子</t>
    <rPh sb="0" eb="2">
      <t>ジョシ</t>
    </rPh>
    <phoneticPr fontId="2"/>
  </si>
  <si>
    <t>一般</t>
    <rPh sb="0" eb="2">
      <t>イッパン</t>
    </rPh>
    <phoneticPr fontId="2"/>
  </si>
  <si>
    <t>氏　　　名</t>
    <rPh sb="0" eb="1">
      <t>シ</t>
    </rPh>
    <rPh sb="4" eb="5">
      <t>メイ</t>
    </rPh>
    <phoneticPr fontId="2"/>
  </si>
  <si>
    <t>審判種別</t>
    <rPh sb="0" eb="2">
      <t>シンパン</t>
    </rPh>
    <rPh sb="2" eb="4">
      <t>シュベツ</t>
    </rPh>
    <phoneticPr fontId="2"/>
  </si>
  <si>
    <t>連　　絡　　先　　住　　所</t>
    <rPh sb="0" eb="1">
      <t>レン</t>
    </rPh>
    <rPh sb="3" eb="4">
      <t>ラク</t>
    </rPh>
    <rPh sb="6" eb="7">
      <t>サキ</t>
    </rPh>
    <rPh sb="9" eb="10">
      <t>ジュウ</t>
    </rPh>
    <rPh sb="12" eb="13">
      <t>ショ</t>
    </rPh>
    <phoneticPr fontId="2"/>
  </si>
  <si>
    <t>勤務先名</t>
    <rPh sb="0" eb="3">
      <t>キンムサキ</t>
    </rPh>
    <rPh sb="3" eb="4">
      <t>メイ</t>
    </rPh>
    <phoneticPr fontId="2"/>
  </si>
  <si>
    <t>様式５</t>
    <rPh sb="0" eb="2">
      <t>ヨウシキ</t>
    </rPh>
    <phoneticPr fontId="2"/>
  </si>
  <si>
    <t>第９２回 北海道陸上競技選手権大会 地方陸協集約</t>
    <rPh sb="8" eb="10">
      <t>リクジョウ</t>
    </rPh>
    <rPh sb="10" eb="12">
      <t>キョウギ</t>
    </rPh>
    <rPh sb="14" eb="15">
      <t>ケン</t>
    </rPh>
    <rPh sb="15" eb="16">
      <t>タイ</t>
    </rPh>
    <phoneticPr fontId="2"/>
  </si>
  <si>
    <t>北海道</t>
    <rPh sb="0" eb="3">
      <t>ホッカイドウ</t>
    </rPh>
    <phoneticPr fontId="1"/>
  </si>
  <si>
    <t>道南</t>
  </si>
  <si>
    <t>札幌</t>
  </si>
  <si>
    <t>釧路地方</t>
  </si>
  <si>
    <t>空知</t>
  </si>
  <si>
    <t>室蘭地方</t>
  </si>
  <si>
    <t>道央</t>
  </si>
  <si>
    <t>苫小牧</t>
  </si>
  <si>
    <t>十勝</t>
  </si>
  <si>
    <t>小樽後志</t>
  </si>
  <si>
    <t>道北</t>
  </si>
  <si>
    <t>様式５へ</t>
    <rPh sb="0" eb="2">
      <t>ヨウシキ</t>
    </rPh>
    <phoneticPr fontId="2"/>
  </si>
  <si>
    <t>様式６</t>
    <rPh sb="0" eb="2">
      <t>ヨウシキ</t>
    </rPh>
    <phoneticPr fontId="2"/>
  </si>
  <si>
    <t>第９２回　北海道陸上競技選手権大会</t>
    <rPh sb="0" eb="1">
      <t>ダイ</t>
    </rPh>
    <rPh sb="3" eb="4">
      <t>カイ</t>
    </rPh>
    <rPh sb="5" eb="8">
      <t>ホッカイドウ</t>
    </rPh>
    <rPh sb="8" eb="10">
      <t>リクジョウ</t>
    </rPh>
    <rPh sb="10" eb="12">
      <t>キョウギ</t>
    </rPh>
    <rPh sb="12" eb="15">
      <t>センシュケン</t>
    </rPh>
    <rPh sb="15" eb="17">
      <t>タイカイ</t>
    </rPh>
    <phoneticPr fontId="2"/>
  </si>
  <si>
    <t>種目別参加人数一覧</t>
    <rPh sb="0" eb="3">
      <t>シュモクベツ</t>
    </rPh>
    <rPh sb="3" eb="5">
      <t>サンカ</t>
    </rPh>
    <rPh sb="5" eb="7">
      <t>ニンズウ</t>
    </rPh>
    <rPh sb="7" eb="9">
      <t>イチラン</t>
    </rPh>
    <phoneticPr fontId="2"/>
  </si>
  <si>
    <t>人数</t>
    <rPh sb="0" eb="2">
      <t>ニンズウ</t>
    </rPh>
    <phoneticPr fontId="2"/>
  </si>
  <si>
    <t>≪男子≫</t>
    <rPh sb="1" eb="3">
      <t>ダンシ</t>
    </rPh>
    <phoneticPr fontId="2"/>
  </si>
  <si>
    <t>≪女子≫</t>
    <rPh sb="1" eb="3">
      <t>ジョシ</t>
    </rPh>
    <phoneticPr fontId="2"/>
  </si>
  <si>
    <t>各種目の人数を確定後、Ａ４用紙に印刷し、申込書類としてオホーツク陸協へ送付する。</t>
    <rPh sb="0" eb="3">
      <t>カクシュモク</t>
    </rPh>
    <rPh sb="4" eb="6">
      <t>ニンズウ</t>
    </rPh>
    <rPh sb="7" eb="9">
      <t>カクテイ</t>
    </rPh>
    <rPh sb="9" eb="10">
      <t>ゴ</t>
    </rPh>
    <rPh sb="13" eb="15">
      <t>ヨウシ</t>
    </rPh>
    <rPh sb="16" eb="18">
      <t>インサツ</t>
    </rPh>
    <rPh sb="20" eb="22">
      <t>モウシコミ</t>
    </rPh>
    <rPh sb="22" eb="24">
      <t>ショルイ</t>
    </rPh>
    <rPh sb="32" eb="34">
      <t>リクキョウ</t>
    </rPh>
    <rPh sb="35" eb="37">
      <t>ソウフ</t>
    </rPh>
    <phoneticPr fontId="2"/>
  </si>
  <si>
    <t>200m</t>
  </si>
  <si>
    <t>10000m</t>
  </si>
  <si>
    <t>4×100mR</t>
  </si>
  <si>
    <t>4×400mR</t>
  </si>
  <si>
    <t>走高跳</t>
  </si>
  <si>
    <t>棒高跳</t>
  </si>
  <si>
    <t>三段跳</t>
  </si>
  <si>
    <t>砲丸投</t>
  </si>
  <si>
    <t>ﾊﾝﾏｰ投</t>
  </si>
  <si>
    <t>やり投</t>
  </si>
  <si>
    <t>十種競技</t>
  </si>
  <si>
    <t>男子合計人数</t>
  </si>
  <si>
    <t>七種競技</t>
    <rPh sb="0" eb="1">
      <t>７</t>
    </rPh>
    <phoneticPr fontId="2"/>
  </si>
  <si>
    <t>100m</t>
    <phoneticPr fontId="2"/>
  </si>
  <si>
    <t>リレー</t>
    <phoneticPr fontId="2"/>
  </si>
  <si>
    <t>中学</t>
    <rPh sb="0" eb="2">
      <t>チュウガク</t>
    </rPh>
    <phoneticPr fontId="2"/>
  </si>
  <si>
    <t>高校</t>
    <rPh sb="0" eb="2">
      <t>コウコウ</t>
    </rPh>
    <phoneticPr fontId="2"/>
  </si>
  <si>
    <t>性別</t>
    <rPh sb="0" eb="2">
      <t>セイベツ</t>
    </rPh>
    <phoneticPr fontId="2"/>
  </si>
  <si>
    <t>様式７へ</t>
    <rPh sb="0" eb="2">
      <t>ヨウシキ</t>
    </rPh>
    <phoneticPr fontId="2"/>
  </si>
  <si>
    <t>400mR</t>
  </si>
  <si>
    <t>1600mR</t>
  </si>
  <si>
    <t>区分</t>
    <rPh sb="0" eb="2">
      <t>クブン</t>
    </rPh>
    <phoneticPr fontId="2"/>
  </si>
  <si>
    <t>男女・所属別
人数カウント</t>
    <rPh sb="0" eb="2">
      <t>ダンジョ</t>
    </rPh>
    <rPh sb="3" eb="5">
      <t>ショゾク</t>
    </rPh>
    <rPh sb="5" eb="6">
      <t>ベツ</t>
    </rPh>
    <rPh sb="7" eb="9">
      <t>ニンズウ</t>
    </rPh>
    <phoneticPr fontId="2"/>
  </si>
  <si>
    <t>様式７</t>
    <rPh sb="0" eb="2">
      <t>ヨウシキ</t>
    </rPh>
    <phoneticPr fontId="2"/>
  </si>
  <si>
    <t>●</t>
    <phoneticPr fontId="2"/>
  </si>
  <si>
    <t>この用紙は、様式５にデータを張り付け後、自動的に作成される仕組みですが、C列の区分だけはリストから選択してください。</t>
    <rPh sb="2" eb="4">
      <t>ヨウシ</t>
    </rPh>
    <rPh sb="6" eb="8">
      <t>ヨウシキ</t>
    </rPh>
    <rPh sb="14" eb="15">
      <t>ハ</t>
    </rPh>
    <rPh sb="16" eb="17">
      <t>ツ</t>
    </rPh>
    <rPh sb="18" eb="19">
      <t>ゴ</t>
    </rPh>
    <rPh sb="20" eb="23">
      <t>ジドウテキ</t>
    </rPh>
    <rPh sb="24" eb="26">
      <t>サクセイ</t>
    </rPh>
    <rPh sb="29" eb="31">
      <t>シク</t>
    </rPh>
    <rPh sb="37" eb="38">
      <t>レツ</t>
    </rPh>
    <rPh sb="39" eb="41">
      <t>クブン</t>
    </rPh>
    <rPh sb="49" eb="51">
      <t>センタク</t>
    </rPh>
    <phoneticPr fontId="2"/>
  </si>
  <si>
    <t>男女別合計</t>
    <rPh sb="0" eb="2">
      <t>ダンジョ</t>
    </rPh>
    <rPh sb="2" eb="3">
      <t>ベツ</t>
    </rPh>
    <rPh sb="3" eb="5">
      <t>ゴウケイ</t>
    </rPh>
    <phoneticPr fontId="2"/>
  </si>
  <si>
    <t>合計金額</t>
    <rPh sb="0" eb="2">
      <t>ゴウケイ</t>
    </rPh>
    <rPh sb="2" eb="4">
      <t>キンガク</t>
    </rPh>
    <phoneticPr fontId="2"/>
  </si>
  <si>
    <t>様式８</t>
    <rPh sb="0" eb="2">
      <t>ヨウシキ</t>
    </rPh>
    <phoneticPr fontId="2"/>
  </si>
  <si>
    <t>第９２回　北海道陸上競技選手権大会</t>
    <rPh sb="0" eb="1">
      <t>ダイ</t>
    </rPh>
    <rPh sb="3" eb="4">
      <t>カイ</t>
    </rPh>
    <rPh sb="5" eb="17">
      <t>ホッカイドウリクジョウキョウギセンシュケンタイカイ</t>
    </rPh>
    <phoneticPr fontId="2"/>
  </si>
  <si>
    <t>所属陸協別納金表</t>
    <rPh sb="0" eb="2">
      <t>ショゾク</t>
    </rPh>
    <rPh sb="2" eb="4">
      <t>リクキョウ</t>
    </rPh>
    <rPh sb="4" eb="5">
      <t>ベツ</t>
    </rPh>
    <rPh sb="5" eb="7">
      <t>ノウキン</t>
    </rPh>
    <rPh sb="7" eb="8">
      <t>ヒョウ</t>
    </rPh>
    <phoneticPr fontId="2"/>
  </si>
  <si>
    <t>陸協</t>
    <rPh sb="0" eb="2">
      <t>リクキョウ</t>
    </rPh>
    <phoneticPr fontId="2"/>
  </si>
  <si>
    <t>連絡先住所</t>
    <rPh sb="0" eb="3">
      <t>レンラクサキ</t>
    </rPh>
    <rPh sb="3" eb="5">
      <t>ジュウショ</t>
    </rPh>
    <phoneticPr fontId="2"/>
  </si>
  <si>
    <t>連絡先TEL</t>
    <rPh sb="0" eb="3">
      <t>レンラクサキ</t>
    </rPh>
    <phoneticPr fontId="2"/>
  </si>
  <si>
    <t>連絡先携帯</t>
    <rPh sb="0" eb="3">
      <t>レンラクサキ</t>
    </rPh>
    <rPh sb="3" eb="5">
      <t>ケイタイ</t>
    </rPh>
    <phoneticPr fontId="2"/>
  </si>
  <si>
    <t>リレー</t>
    <phoneticPr fontId="2"/>
  </si>
  <si>
    <t>ナンバー
カード</t>
    <phoneticPr fontId="2"/>
  </si>
  <si>
    <t>中学</t>
    <rPh sb="0" eb="2">
      <t>チュウガク</t>
    </rPh>
    <phoneticPr fontId="2"/>
  </si>
  <si>
    <t>高校</t>
    <rPh sb="0" eb="2">
      <t>コウコウ</t>
    </rPh>
    <phoneticPr fontId="2"/>
  </si>
  <si>
    <t>一般</t>
    <rPh sb="0" eb="2">
      <t>イッパン</t>
    </rPh>
    <phoneticPr fontId="2"/>
  </si>
  <si>
    <t>小計</t>
    <rPh sb="0" eb="2">
      <t>ショウケイ</t>
    </rPh>
    <phoneticPr fontId="2"/>
  </si>
  <si>
    <t>×</t>
    <phoneticPr fontId="2"/>
  </si>
  <si>
    <t>名</t>
    <rPh sb="0" eb="1">
      <t>メイ</t>
    </rPh>
    <phoneticPr fontId="2"/>
  </si>
  <si>
    <t>＝</t>
    <phoneticPr fontId="2"/>
  </si>
  <si>
    <t>円</t>
    <rPh sb="0" eb="1">
      <t>エン</t>
    </rPh>
    <phoneticPr fontId="2"/>
  </si>
  <si>
    <t>男子合計</t>
    <rPh sb="0" eb="2">
      <t>ダンシ</t>
    </rPh>
    <rPh sb="2" eb="4">
      <t>ゴウケイ</t>
    </rPh>
    <phoneticPr fontId="2"/>
  </si>
  <si>
    <t>女子合計</t>
    <rPh sb="0" eb="2">
      <t>ジョシ</t>
    </rPh>
    <rPh sb="2" eb="4">
      <t>ゴウケイ</t>
    </rPh>
    <phoneticPr fontId="2"/>
  </si>
  <si>
    <t>中学</t>
    <rPh sb="0" eb="2">
      <t>チュウガク</t>
    </rPh>
    <phoneticPr fontId="2"/>
  </si>
  <si>
    <t>男２種目</t>
    <rPh sb="0" eb="1">
      <t>オトコ</t>
    </rPh>
    <rPh sb="2" eb="4">
      <t>シュモク</t>
    </rPh>
    <phoneticPr fontId="2"/>
  </si>
  <si>
    <t>男１種目</t>
    <rPh sb="0" eb="1">
      <t>オトコ</t>
    </rPh>
    <rPh sb="2" eb="4">
      <t>シュモク</t>
    </rPh>
    <phoneticPr fontId="2"/>
  </si>
  <si>
    <t>女１種目</t>
    <rPh sb="2" eb="4">
      <t>シュモク</t>
    </rPh>
    <phoneticPr fontId="2"/>
  </si>
  <si>
    <t>女２種目</t>
    <rPh sb="2" eb="4">
      <t>シュモク</t>
    </rPh>
    <phoneticPr fontId="2"/>
  </si>
  <si>
    <t>高校</t>
    <rPh sb="0" eb="2">
      <t>コウコウ</t>
    </rPh>
    <phoneticPr fontId="2"/>
  </si>
  <si>
    <t>一般</t>
    <rPh sb="0" eb="2">
      <t>イッパン</t>
    </rPh>
    <phoneticPr fontId="2"/>
  </si>
  <si>
    <t>合計金額</t>
    <rPh sb="0" eb="2">
      <t>ゴウケイ</t>
    </rPh>
    <rPh sb="2" eb="4">
      <t>キンガク</t>
    </rPh>
    <phoneticPr fontId="2"/>
  </si>
  <si>
    <t>男R</t>
    <rPh sb="0" eb="1">
      <t>オトコ</t>
    </rPh>
    <phoneticPr fontId="2"/>
  </si>
  <si>
    <t>男NC</t>
    <rPh sb="0" eb="1">
      <t>オトコ</t>
    </rPh>
    <phoneticPr fontId="2"/>
  </si>
  <si>
    <t>女NC</t>
    <phoneticPr fontId="2"/>
  </si>
  <si>
    <t>女R</t>
    <phoneticPr fontId="2"/>
  </si>
  <si>
    <t>女NC</t>
    <phoneticPr fontId="2"/>
  </si>
  <si>
    <t>№</t>
    <phoneticPr fontId="2"/>
  </si>
  <si>
    <t>〒</t>
    <phoneticPr fontId="2"/>
  </si>
  <si>
    <t>第1希望審判</t>
    <rPh sb="0" eb="1">
      <t>ダイ</t>
    </rPh>
    <rPh sb="2" eb="4">
      <t>キボウ</t>
    </rPh>
    <rPh sb="4" eb="6">
      <t>シンパン</t>
    </rPh>
    <phoneticPr fontId="2"/>
  </si>
  <si>
    <t>第2希望審判</t>
    <rPh sb="0" eb="1">
      <t>ダイ</t>
    </rPh>
    <rPh sb="2" eb="4">
      <t>キボウ</t>
    </rPh>
    <rPh sb="4" eb="6">
      <t>シンパン</t>
    </rPh>
    <phoneticPr fontId="2"/>
  </si>
  <si>
    <t>様式９</t>
    <rPh sb="0" eb="2">
      <t>ヨウシキ</t>
    </rPh>
    <phoneticPr fontId="2"/>
  </si>
  <si>
    <t>陸協</t>
    <rPh sb="0" eb="2">
      <t>リクキョウ</t>
    </rPh>
    <phoneticPr fontId="2"/>
  </si>
  <si>
    <t>この用紙は、別紙様式２の審判希望名簿からコピー⇒貼り付けをして集約するためのものです。</t>
    <rPh sb="2" eb="4">
      <t>ヨウシ</t>
    </rPh>
    <rPh sb="6" eb="8">
      <t>ベッシ</t>
    </rPh>
    <rPh sb="8" eb="10">
      <t>ヨウシキ</t>
    </rPh>
    <rPh sb="12" eb="14">
      <t>シンパン</t>
    </rPh>
    <rPh sb="14" eb="16">
      <t>キボウ</t>
    </rPh>
    <rPh sb="16" eb="18">
      <t>メイボ</t>
    </rPh>
    <rPh sb="24" eb="25">
      <t>ハ</t>
    </rPh>
    <rPh sb="26" eb="27">
      <t>ツ</t>
    </rPh>
    <rPh sb="31" eb="33">
      <t>シュウヤク</t>
    </rPh>
    <phoneticPr fontId="2"/>
  </si>
  <si>
    <t>第92回　北海道陸上競技選手権大会　納金一覧表</t>
    <rPh sb="0" eb="1">
      <t>ダイ</t>
    </rPh>
    <rPh sb="3" eb="4">
      <t>カイ</t>
    </rPh>
    <rPh sb="5" eb="8">
      <t>ホッカイドウ</t>
    </rPh>
    <rPh sb="8" eb="10">
      <t>リクジョウ</t>
    </rPh>
    <rPh sb="10" eb="12">
      <t>キョウギ</t>
    </rPh>
    <rPh sb="12" eb="15">
      <t>センシュケン</t>
    </rPh>
    <rPh sb="15" eb="17">
      <t>タイカイ</t>
    </rPh>
    <rPh sb="18" eb="20">
      <t>ノウキン</t>
    </rPh>
    <rPh sb="20" eb="23">
      <t>イチランヒョウ</t>
    </rPh>
    <phoneticPr fontId="2"/>
  </si>
  <si>
    <t>第92回 北海道陸上競技選手権大会 希望審判名簿</t>
    <rPh sb="0" eb="1">
      <t>ダイ</t>
    </rPh>
    <rPh sb="3" eb="4">
      <t>カイ</t>
    </rPh>
    <rPh sb="5" eb="8">
      <t>ホッカイドウ</t>
    </rPh>
    <rPh sb="8" eb="10">
      <t>リクジョウ</t>
    </rPh>
    <rPh sb="10" eb="12">
      <t>キョウギ</t>
    </rPh>
    <rPh sb="12" eb="15">
      <t>センシュケン</t>
    </rPh>
    <rPh sb="15" eb="17">
      <t>タイカイ</t>
    </rPh>
    <rPh sb="18" eb="20">
      <t>キボウ</t>
    </rPh>
    <rPh sb="20" eb="22">
      <t>シンパン</t>
    </rPh>
    <rPh sb="22" eb="24">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</si>
</sst>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quot;　　印&quot;"/>
    <numFmt numFmtId="177" formatCode="#,##0;\-#,##0;&quot;-&quot;"/>
  </numFmts>
  <fonts count="6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4"/>
      <color indexed="48"/>
      <name val="ＭＳ Ｐ明朝"/>
      <family val="1"/>
      <charset val="128"/>
    </font>
    <font>
      <i/>
      <sz val="11"/>
      <name val="ＭＳ Ｐ明朝"/>
      <family val="1"/>
      <charset val="128"/>
    </font>
    <font>
      <sz val="11"/>
      <name val="ＭＳ 明朝"/>
      <family val="1"/>
      <charset val="128"/>
    </font>
    <font>
      <sz val="9"/>
      <name val="ＭＳ Ｐ明朝"/>
      <family val="1"/>
      <charset val="128"/>
    </font>
    <font>
      <sz val="11"/>
      <color indexed="10"/>
      <name val="ＭＳ Ｐ明朝"/>
      <family val="1"/>
      <charset val="128"/>
    </font>
    <font>
      <sz val="11"/>
      <color indexed="12"/>
      <name val="ＭＳ Ｐ明朝"/>
      <family val="1"/>
      <charset val="128"/>
    </font>
    <font>
      <b/>
      <sz val="16"/>
      <color indexed="10"/>
      <name val="ＭＳ Ｐ明朝"/>
      <family val="1"/>
      <charset val="128"/>
    </font>
    <font>
      <b/>
      <sz val="11"/>
      <name val="ＭＳ 明朝"/>
      <family val="1"/>
      <charset val="128"/>
    </font>
    <font>
      <sz val="6"/>
      <name val="ＭＳ 明朝"/>
      <family val="1"/>
      <charset val="128"/>
    </font>
    <font>
      <sz val="10"/>
      <name val="ＭＳ Ｐゴシック"/>
      <family val="3"/>
      <charset val="128"/>
    </font>
    <font>
      <sz val="10"/>
      <name val="ＭＳ ゴシック"/>
      <family val="3"/>
      <charset val="128"/>
    </font>
    <font>
      <sz val="14"/>
      <name val="ＭＳ Ｐ明朝"/>
      <family val="1"/>
      <charset val="128"/>
    </font>
    <font>
      <sz val="14"/>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30"/>
      <name val="ＭＳ Ｐ明朝"/>
      <family val="1"/>
      <charset val="128"/>
    </font>
    <font>
      <sz val="11"/>
      <color theme="1"/>
      <name val="ＭＳ Ｐゴシック"/>
      <family val="3"/>
      <charset val="128"/>
      <scheme val="minor"/>
    </font>
    <font>
      <b/>
      <sz val="10"/>
      <color indexed="12"/>
      <name val="ＭＳ ゴシック"/>
      <family val="3"/>
      <charset val="128"/>
    </font>
    <font>
      <b/>
      <sz val="10"/>
      <name val="ＭＳ Ｐゴシック"/>
      <family val="3"/>
      <charset val="128"/>
    </font>
    <font>
      <b/>
      <sz val="10"/>
      <color indexed="10"/>
      <name val="ＭＳ Ｐゴシック"/>
      <family val="3"/>
      <charset val="128"/>
    </font>
    <font>
      <b/>
      <u/>
      <sz val="10"/>
      <name val="ＭＳ Ｐゴシック"/>
      <family val="3"/>
      <charset val="128"/>
    </font>
    <font>
      <sz val="16"/>
      <name val="ＭＳ ゴシック"/>
      <family val="3"/>
      <charset val="128"/>
    </font>
    <font>
      <sz val="16"/>
      <color indexed="10"/>
      <name val="ＭＳ ゴシック"/>
      <family val="3"/>
      <charset val="128"/>
    </font>
    <font>
      <b/>
      <i/>
      <sz val="10"/>
      <color rgb="FFFF0000"/>
      <name val="ＭＳ Ｐゴシック"/>
      <family val="3"/>
      <charset val="128"/>
    </font>
    <font>
      <sz val="12"/>
      <name val="ＭＳ 明朝"/>
      <family val="1"/>
      <charset val="128"/>
    </font>
    <font>
      <sz val="20"/>
      <color theme="1"/>
      <name val="ＭＳ 明朝"/>
      <family val="1"/>
      <charset val="128"/>
    </font>
    <font>
      <sz val="11"/>
      <color theme="1"/>
      <name val="ＭＳ 明朝"/>
      <family val="1"/>
      <charset val="128"/>
    </font>
    <font>
      <b/>
      <sz val="18"/>
      <name val="ＭＳ 明朝"/>
      <family val="1"/>
      <charset val="128"/>
    </font>
    <font>
      <sz val="20"/>
      <color theme="0"/>
      <name val="HG創英角ｺﾞｼｯｸUB"/>
      <family val="3"/>
      <charset val="128"/>
    </font>
    <font>
      <sz val="20"/>
      <name val="ＭＳ ゴシック"/>
      <family val="3"/>
      <charset val="128"/>
    </font>
    <font>
      <sz val="9"/>
      <name val="ＭＳ 明朝"/>
      <family val="1"/>
      <charset val="128"/>
    </font>
    <font>
      <sz val="9"/>
      <color rgb="FFFF0000"/>
      <name val="ＭＳ Ｐ明朝"/>
      <family val="1"/>
      <charset val="128"/>
    </font>
    <font>
      <sz val="9"/>
      <color rgb="FFFF0000"/>
      <name val="ＭＳ 明朝"/>
      <family val="1"/>
      <charset val="128"/>
    </font>
    <font>
      <sz val="9"/>
      <color indexed="56"/>
      <name val="ＭＳ Ｐ明朝"/>
      <family val="1"/>
      <charset val="128"/>
    </font>
    <font>
      <sz val="9"/>
      <color indexed="56"/>
      <name val="ＭＳ 明朝"/>
      <family val="1"/>
      <charset val="128"/>
    </font>
    <font>
      <sz val="18"/>
      <name val="ＭＳ 明朝"/>
      <family val="1"/>
      <charset val="128"/>
    </font>
    <font>
      <sz val="16"/>
      <color theme="0"/>
      <name val="ＭＳ ゴシック"/>
      <family val="3"/>
      <charset val="128"/>
    </font>
    <font>
      <sz val="18"/>
      <color rgb="FFFF0000"/>
      <name val="ＭＳ 明朝"/>
      <family val="1"/>
      <charset val="128"/>
    </font>
    <font>
      <sz val="12"/>
      <color rgb="FFFF0000"/>
      <name val="ＭＳ 明朝"/>
      <family val="1"/>
      <charset val="128"/>
    </font>
    <font>
      <b/>
      <sz val="11"/>
      <color theme="0"/>
      <name val="ＭＳ 明朝"/>
      <family val="1"/>
      <charset val="128"/>
    </font>
    <font>
      <b/>
      <sz val="14"/>
      <name val="ＭＳ 明朝"/>
      <family val="1"/>
      <charset val="128"/>
    </font>
    <font>
      <b/>
      <sz val="14"/>
      <color rgb="FFFF0000"/>
      <name val="ＭＳ 明朝"/>
      <family val="1"/>
      <charset val="128"/>
    </font>
    <font>
      <b/>
      <sz val="20"/>
      <name val="ＭＳ ゴシック"/>
      <family val="3"/>
      <charset val="128"/>
    </font>
    <font>
      <b/>
      <sz val="18"/>
      <color rgb="FFFF0000"/>
      <name val="ＭＳ 明朝"/>
      <family val="1"/>
      <charset val="128"/>
    </font>
    <font>
      <sz val="12"/>
      <color theme="1"/>
      <name val="ＭＳ 明朝"/>
      <family val="1"/>
      <charset val="128"/>
    </font>
    <font>
      <sz val="18"/>
      <color theme="0"/>
      <name val="HG創英角ｺﾞｼｯｸUB"/>
      <family val="3"/>
      <charset val="128"/>
    </font>
    <font>
      <sz val="18"/>
      <color theme="1"/>
      <name val="ＭＳ ゴシック"/>
      <family val="3"/>
      <charset val="128"/>
    </font>
    <font>
      <sz val="14"/>
      <name val="ＭＳ ゴシック"/>
      <family val="3"/>
      <charset val="128"/>
    </font>
    <font>
      <b/>
      <sz val="14"/>
      <name val="ＭＳ ゴシック"/>
      <family val="3"/>
      <charset val="128"/>
    </font>
    <font>
      <b/>
      <sz val="14"/>
      <color theme="1"/>
      <name val="ＭＳ ゴシック"/>
      <family val="3"/>
      <charset val="128"/>
    </font>
    <font>
      <sz val="20"/>
      <color theme="1"/>
      <name val="ＭＳ ゴシック"/>
      <family val="3"/>
      <charset val="128"/>
    </font>
    <font>
      <b/>
      <i/>
      <u/>
      <sz val="12"/>
      <color theme="1"/>
      <name val="ＭＳ 明朝"/>
      <family val="1"/>
      <charset val="128"/>
    </font>
    <font>
      <b/>
      <sz val="18"/>
      <color theme="1"/>
      <name val="ＭＳ ゴシック"/>
      <family val="3"/>
      <charset val="128"/>
    </font>
    <font>
      <sz val="16"/>
      <color theme="0"/>
      <name val="HG創英角ｺﾞｼｯｸUB"/>
      <family val="3"/>
      <charset val="128"/>
    </font>
    <font>
      <b/>
      <sz val="14"/>
      <color theme="0"/>
      <name val="ＭＳ ゴシック"/>
      <family val="3"/>
      <charset val="128"/>
    </font>
    <font>
      <sz val="22"/>
      <name val="ＭＳ ゴシック"/>
      <family val="3"/>
      <charset val="128"/>
    </font>
    <font>
      <sz val="10"/>
      <color theme="1"/>
      <name val="ＭＳ ゴシック"/>
      <family val="3"/>
      <charset val="128"/>
    </font>
    <font>
      <sz val="10"/>
      <color rgb="FFFF0000"/>
      <name val="ＭＳ ゴシック"/>
      <family val="3"/>
      <charset val="128"/>
    </font>
    <font>
      <sz val="10"/>
      <color theme="1"/>
      <name val="ＭＳ 明朝"/>
      <family val="1"/>
      <charset val="128"/>
    </font>
  </fonts>
  <fills count="12">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13"/>
        <bgColor indexed="64"/>
      </patternFill>
    </fill>
    <fill>
      <patternFill patternType="solid">
        <fgColor rgb="FFFFFF66"/>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39997558519241921"/>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theme="0" tint="-0.499984740745262"/>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style="hair">
        <color theme="0" tint="-0.499984740745262"/>
      </bottom>
      <diagonal/>
    </border>
    <border>
      <left style="thin">
        <color indexed="64"/>
      </left>
      <right/>
      <top/>
      <bottom style="hair">
        <color theme="0" tint="-0.499984740745262"/>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8">
    <xf numFmtId="0" fontId="0" fillId="0" borderId="0"/>
    <xf numFmtId="177" fontId="18" fillId="0" borderId="0" applyFill="0" applyBorder="0" applyAlignment="0"/>
    <xf numFmtId="0" fontId="19" fillId="0" borderId="0">
      <alignment horizontal="left"/>
    </xf>
    <xf numFmtId="0" fontId="20" fillId="0" borderId="1" applyNumberFormat="0" applyAlignment="0" applyProtection="0">
      <alignment horizontal="left" vertical="center"/>
    </xf>
    <xf numFmtId="0" fontId="20" fillId="0" borderId="2">
      <alignment horizontal="left" vertical="center"/>
    </xf>
    <xf numFmtId="0" fontId="21" fillId="0" borderId="0"/>
    <xf numFmtId="4" fontId="19" fillId="0" borderId="0">
      <alignment horizontal="right"/>
    </xf>
    <xf numFmtId="4" fontId="22" fillId="0" borderId="0">
      <alignment horizontal="right"/>
    </xf>
    <xf numFmtId="0" fontId="23" fillId="0" borderId="0">
      <alignment horizontal="left"/>
    </xf>
    <xf numFmtId="0" fontId="24" fillId="0" borderId="0">
      <alignment horizontal="center"/>
    </xf>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26" fillId="0" borderId="0">
      <alignment vertical="center"/>
    </xf>
    <xf numFmtId="0" fontId="17" fillId="0" borderId="0"/>
    <xf numFmtId="38" fontId="1" fillId="0" borderId="0" applyFont="0" applyFill="0" applyBorder="0" applyAlignment="0" applyProtection="0">
      <alignment vertical="center"/>
    </xf>
  </cellStyleXfs>
  <cellXfs count="240">
    <xf numFmtId="0" fontId="0" fillId="0" borderId="0" xfId="0"/>
    <xf numFmtId="0" fontId="9" fillId="0" borderId="0" xfId="12" applyFont="1" applyProtection="1">
      <alignment vertical="center"/>
    </xf>
    <xf numFmtId="0" fontId="10" fillId="0" borderId="0" xfId="12" applyFont="1" applyProtection="1">
      <alignment vertical="center"/>
    </xf>
    <xf numFmtId="0" fontId="3" fillId="0" borderId="0" xfId="12" applyFont="1" applyProtection="1">
      <alignment vertical="center"/>
    </xf>
    <xf numFmtId="0" fontId="8" fillId="0" borderId="0" xfId="12" applyFont="1" applyProtection="1">
      <alignment vertical="center"/>
    </xf>
    <xf numFmtId="0" fontId="3" fillId="0" borderId="3" xfId="12" applyFont="1" applyBorder="1" applyAlignment="1" applyProtection="1">
      <alignment horizontal="center" vertical="center"/>
    </xf>
    <xf numFmtId="0" fontId="3" fillId="0" borderId="0" xfId="12" applyFont="1" applyBorder="1" applyAlignment="1" applyProtection="1">
      <alignment vertical="center"/>
    </xf>
    <xf numFmtId="0" fontId="3" fillId="0" borderId="0" xfId="12" applyFont="1" applyBorder="1" applyAlignment="1" applyProtection="1">
      <alignment horizontal="center" vertical="center"/>
    </xf>
    <xf numFmtId="176" fontId="3" fillId="0" borderId="0" xfId="12" applyNumberFormat="1" applyFont="1" applyBorder="1" applyAlignment="1" applyProtection="1">
      <alignment horizontal="center" vertical="center"/>
    </xf>
    <xf numFmtId="0" fontId="8" fillId="0" borderId="0" xfId="12" applyFont="1" applyBorder="1" applyAlignment="1" applyProtection="1">
      <alignment horizontal="center" vertical="center" wrapText="1"/>
    </xf>
    <xf numFmtId="0" fontId="3" fillId="0" borderId="0" xfId="12" applyFont="1" applyAlignment="1" applyProtection="1">
      <alignment horizontal="center" vertical="center" wrapText="1"/>
    </xf>
    <xf numFmtId="0" fontId="3" fillId="0" borderId="0" xfId="12" applyFont="1" applyAlignment="1" applyProtection="1">
      <alignment horizontal="center" vertical="center"/>
    </xf>
    <xf numFmtId="0" fontId="1" fillId="0" borderId="0" xfId="12" applyFont="1" applyAlignment="1" applyProtection="1">
      <alignment vertical="center"/>
    </xf>
    <xf numFmtId="0" fontId="3" fillId="0" borderId="0" xfId="12" applyFont="1" applyAlignment="1" applyProtection="1">
      <alignment horizontal="left" vertical="center"/>
    </xf>
    <xf numFmtId="0" fontId="3" fillId="0" borderId="0" xfId="12" applyFont="1" applyBorder="1" applyAlignment="1" applyProtection="1">
      <alignment horizontal="right" vertical="center"/>
    </xf>
    <xf numFmtId="0" fontId="8" fillId="0" borderId="3" xfId="12" applyFont="1" applyBorder="1" applyAlignment="1" applyProtection="1">
      <alignment horizontal="center" vertical="center" shrinkToFit="1"/>
    </xf>
    <xf numFmtId="0" fontId="6" fillId="0" borderId="0" xfId="12" applyFont="1" applyBorder="1" applyAlignment="1" applyProtection="1">
      <alignment horizontal="center" vertical="center"/>
    </xf>
    <xf numFmtId="0" fontId="3" fillId="0" borderId="0" xfId="12" applyFont="1" applyAlignment="1" applyProtection="1">
      <alignment horizontal="left" vertical="center" indent="1"/>
    </xf>
    <xf numFmtId="0" fontId="3" fillId="0" borderId="0" xfId="12" applyFont="1" applyAlignment="1" applyProtection="1">
      <alignment horizontal="right" vertical="center"/>
    </xf>
    <xf numFmtId="0" fontId="7" fillId="0" borderId="0" xfId="12" applyFont="1" applyAlignment="1" applyProtection="1">
      <alignment horizontal="left" vertical="center" indent="1"/>
    </xf>
    <xf numFmtId="0" fontId="7" fillId="0" borderId="0" xfId="12" applyFont="1" applyAlignment="1" applyProtection="1">
      <alignment horizontal="right" vertical="center"/>
    </xf>
    <xf numFmtId="0" fontId="7" fillId="0" borderId="0" xfId="12" applyFont="1" applyProtection="1">
      <alignment vertical="center"/>
    </xf>
    <xf numFmtId="0" fontId="7" fillId="0" borderId="0" xfId="12" applyFont="1" applyAlignment="1" applyProtection="1">
      <alignment horizontal="left" vertical="center" indent="4"/>
    </xf>
    <xf numFmtId="49" fontId="3" fillId="0" borderId="0" xfId="12" applyNumberFormat="1" applyFont="1" applyBorder="1" applyAlignment="1" applyProtection="1">
      <alignment vertical="center"/>
    </xf>
    <xf numFmtId="0" fontId="3" fillId="0" borderId="0" xfId="12" quotePrefix="1" applyFont="1" applyProtection="1">
      <alignment vertical="center"/>
    </xf>
    <xf numFmtId="0" fontId="14" fillId="0" borderId="0" xfId="0" applyFont="1" applyAlignment="1">
      <alignment vertical="center"/>
    </xf>
    <xf numFmtId="0" fontId="4" fillId="0" borderId="0" xfId="12" applyFont="1" applyBorder="1" applyAlignment="1" applyProtection="1">
      <alignment horizontal="center" vertical="center"/>
    </xf>
    <xf numFmtId="49" fontId="4" fillId="0" borderId="0" xfId="12" applyNumberFormat="1" applyFont="1" applyBorder="1" applyAlignment="1" applyProtection="1">
      <alignment horizontal="right" vertical="center" indent="1" shrinkToFit="1"/>
    </xf>
    <xf numFmtId="0" fontId="14" fillId="0" borderId="0" xfId="0" applyFont="1"/>
    <xf numFmtId="0" fontId="14" fillId="0" borderId="0" xfId="0" applyFont="1" applyAlignment="1">
      <alignment horizontal="left"/>
    </xf>
    <xf numFmtId="0" fontId="14" fillId="0" borderId="0" xfId="0" applyFont="1" applyAlignment="1"/>
    <xf numFmtId="0" fontId="14" fillId="0" borderId="0" xfId="0" applyFont="1" applyAlignment="1">
      <alignment horizontal="center"/>
    </xf>
    <xf numFmtId="0" fontId="11" fillId="0" borderId="0" xfId="12" applyFont="1" applyBorder="1" applyAlignment="1" applyProtection="1">
      <alignment vertical="center"/>
    </xf>
    <xf numFmtId="0" fontId="5" fillId="0" borderId="0" xfId="12" applyFont="1" applyBorder="1" applyAlignment="1" applyProtection="1">
      <alignment horizontal="left"/>
    </xf>
    <xf numFmtId="0" fontId="8" fillId="5" borderId="3" xfId="12" applyFont="1" applyFill="1" applyBorder="1" applyAlignment="1" applyProtection="1">
      <alignment horizontal="center" vertical="center" shrinkToFit="1"/>
    </xf>
    <xf numFmtId="0" fontId="7" fillId="0" borderId="3" xfId="12" applyFont="1" applyBorder="1" applyAlignment="1" applyProtection="1">
      <alignment horizontal="center" vertical="center"/>
    </xf>
    <xf numFmtId="0" fontId="34" fillId="0" borderId="0" xfId="14" applyFont="1">
      <alignment vertical="center"/>
    </xf>
    <xf numFmtId="0" fontId="34" fillId="0" borderId="0" xfId="14" applyFont="1" applyAlignment="1">
      <alignment horizontal="distributed" vertical="center"/>
    </xf>
    <xf numFmtId="0" fontId="17" fillId="0" borderId="0" xfId="14" applyFont="1">
      <alignment vertical="center"/>
    </xf>
    <xf numFmtId="0" fontId="3" fillId="0" borderId="0" xfId="12" applyFont="1" applyFill="1" applyBorder="1" applyProtection="1">
      <alignment vertical="center"/>
    </xf>
    <xf numFmtId="0" fontId="3" fillId="0" borderId="0" xfId="12" applyFont="1" applyBorder="1" applyProtection="1">
      <alignment vertical="center"/>
    </xf>
    <xf numFmtId="0" fontId="8" fillId="0" borderId="0" xfId="12" applyFont="1" applyBorder="1" applyProtection="1">
      <alignment vertical="center"/>
    </xf>
    <xf numFmtId="0" fontId="8" fillId="5" borderId="3" xfId="12" applyFont="1" applyFill="1" applyBorder="1" applyAlignment="1" applyProtection="1">
      <alignment horizontal="center" vertical="center"/>
    </xf>
    <xf numFmtId="0" fontId="8" fillId="5" borderId="3" xfId="12" applyFont="1" applyFill="1" applyBorder="1" applyAlignment="1" applyProtection="1">
      <alignment horizontal="center" vertical="center" wrapText="1"/>
    </xf>
    <xf numFmtId="49" fontId="43" fillId="0" borderId="3" xfId="12" applyNumberFormat="1" applyFont="1" applyFill="1" applyBorder="1" applyAlignment="1" applyProtection="1">
      <alignment horizontal="center" vertical="center" shrinkToFit="1"/>
      <protection locked="0"/>
    </xf>
    <xf numFmtId="0" fontId="40" fillId="5" borderId="3" xfId="12" applyFont="1" applyFill="1" applyBorder="1" applyAlignment="1" applyProtection="1">
      <alignment horizontal="center" vertical="center"/>
    </xf>
    <xf numFmtId="0" fontId="40" fillId="5" borderId="3" xfId="12" applyFont="1" applyFill="1" applyBorder="1" applyAlignment="1" applyProtection="1">
      <alignment horizontal="left" vertical="center"/>
    </xf>
    <xf numFmtId="0" fontId="8" fillId="5" borderId="3" xfId="12" applyFont="1" applyFill="1" applyBorder="1" applyProtection="1">
      <alignment vertical="center"/>
    </xf>
    <xf numFmtId="49" fontId="8" fillId="5" borderId="3" xfId="12" applyNumberFormat="1" applyFont="1" applyFill="1" applyBorder="1" applyAlignment="1" applyProtection="1">
      <alignment horizontal="right" vertical="center" shrinkToFit="1"/>
    </xf>
    <xf numFmtId="0" fontId="41" fillId="5" borderId="3" xfId="12" applyFont="1" applyFill="1" applyBorder="1" applyAlignment="1" applyProtection="1">
      <alignment horizontal="center" vertical="center" shrinkToFit="1"/>
    </xf>
    <xf numFmtId="0" fontId="42" fillId="5" borderId="3" xfId="12" applyFont="1" applyFill="1" applyBorder="1" applyAlignment="1" applyProtection="1">
      <alignment horizontal="center" vertical="center"/>
    </xf>
    <xf numFmtId="0" fontId="42" fillId="5" borderId="3" xfId="12" applyFont="1" applyFill="1" applyBorder="1" applyAlignment="1" applyProtection="1">
      <alignment horizontal="left" vertical="center"/>
    </xf>
    <xf numFmtId="0" fontId="41" fillId="5" borderId="3" xfId="12" applyFont="1" applyFill="1" applyBorder="1" applyAlignment="1" applyProtection="1">
      <alignment horizontal="center" vertical="center"/>
    </xf>
    <xf numFmtId="0" fontId="41" fillId="5" borderId="3" xfId="12" applyFont="1" applyFill="1" applyBorder="1" applyProtection="1">
      <alignment vertical="center"/>
    </xf>
    <xf numFmtId="49" fontId="41" fillId="5" borderId="3" xfId="12" applyNumberFormat="1" applyFont="1" applyFill="1" applyBorder="1" applyAlignment="1" applyProtection="1">
      <alignment horizontal="right" vertical="center" shrinkToFit="1"/>
    </xf>
    <xf numFmtId="49" fontId="41" fillId="5" borderId="3" xfId="12" applyNumberFormat="1" applyFont="1" applyFill="1" applyBorder="1" applyAlignment="1" applyProtection="1">
      <alignment horizontal="center" vertical="center" shrinkToFit="1"/>
    </xf>
    <xf numFmtId="0" fontId="12" fillId="0" borderId="3" xfId="12" applyFont="1" applyBorder="1" applyAlignment="1" applyProtection="1">
      <alignment horizontal="center" vertical="center"/>
    </xf>
    <xf numFmtId="0" fontId="3" fillId="0" borderId="0" xfId="12" applyFont="1" applyBorder="1" applyAlignment="1" applyProtection="1">
      <alignment horizontal="center" vertical="center" wrapText="1"/>
    </xf>
    <xf numFmtId="0" fontId="45" fillId="0" borderId="0" xfId="14" applyFont="1" applyAlignment="1">
      <alignment horizontal="distributed" vertical="center"/>
    </xf>
    <xf numFmtId="0" fontId="45" fillId="0" borderId="0" xfId="14" applyFont="1">
      <alignment vertical="center"/>
    </xf>
    <xf numFmtId="0" fontId="46" fillId="0" borderId="0" xfId="14" applyFont="1" applyFill="1" applyAlignment="1">
      <alignment horizontal="center" vertical="center"/>
    </xf>
    <xf numFmtId="0" fontId="31" fillId="0" borderId="0" xfId="14" applyFont="1" applyFill="1" applyAlignment="1">
      <alignment horizontal="center" vertical="center" shrinkToFit="1"/>
    </xf>
    <xf numFmtId="0" fontId="34" fillId="0" borderId="0" xfId="14" applyFont="1" applyFill="1">
      <alignment vertical="center"/>
    </xf>
    <xf numFmtId="0" fontId="48" fillId="0" borderId="0" xfId="14" applyFont="1">
      <alignment vertical="center"/>
    </xf>
    <xf numFmtId="0" fontId="50" fillId="0" borderId="0" xfId="14" applyFont="1">
      <alignment vertical="center"/>
    </xf>
    <xf numFmtId="0" fontId="37" fillId="0" borderId="0" xfId="14" applyFont="1">
      <alignment vertical="center"/>
    </xf>
    <xf numFmtId="0" fontId="39" fillId="0" borderId="3" xfId="12" applyFont="1" applyBorder="1" applyAlignment="1" applyProtection="1">
      <alignment horizontal="center" vertical="center"/>
    </xf>
    <xf numFmtId="0" fontId="7" fillId="0" borderId="0" xfId="13" applyFont="1" applyProtection="1"/>
    <xf numFmtId="0" fontId="36" fillId="0" borderId="0" xfId="0" applyFont="1" applyAlignment="1" applyProtection="1">
      <alignment vertical="center"/>
    </xf>
    <xf numFmtId="0" fontId="55" fillId="0" borderId="0" xfId="0" applyFont="1" applyFill="1" applyAlignment="1" applyProtection="1">
      <alignment horizontal="center" vertical="center"/>
    </xf>
    <xf numFmtId="0" fontId="35" fillId="0" borderId="0" xfId="0" applyFont="1" applyFill="1" applyAlignment="1" applyProtection="1">
      <alignment horizontal="center" vertical="center"/>
    </xf>
    <xf numFmtId="0" fontId="36" fillId="0" borderId="0" xfId="0" applyFont="1" applyFill="1" applyAlignment="1" applyProtection="1">
      <alignment vertical="center"/>
    </xf>
    <xf numFmtId="0" fontId="35" fillId="0" borderId="0" xfId="0" applyFont="1" applyAlignment="1" applyProtection="1">
      <alignment horizontal="center" vertical="center"/>
    </xf>
    <xf numFmtId="0" fontId="35" fillId="0" borderId="0" xfId="0" applyFont="1" applyBorder="1" applyAlignment="1" applyProtection="1">
      <alignment horizontal="center" vertical="center"/>
    </xf>
    <xf numFmtId="0" fontId="54" fillId="0" borderId="0" xfId="0" applyFont="1" applyBorder="1" applyAlignment="1" applyProtection="1">
      <alignment horizontal="center" vertical="center"/>
    </xf>
    <xf numFmtId="0" fontId="54" fillId="0" borderId="0" xfId="0" applyFont="1" applyAlignment="1" applyProtection="1">
      <alignment horizontal="center" vertical="center"/>
    </xf>
    <xf numFmtId="0" fontId="54" fillId="0" borderId="0" xfId="0" applyFont="1" applyAlignment="1" applyProtection="1">
      <alignment vertical="center"/>
    </xf>
    <xf numFmtId="38" fontId="15" fillId="0" borderId="21" xfId="10" applyFont="1" applyBorder="1" applyAlignment="1" applyProtection="1">
      <alignment horizontal="right" vertical="center"/>
    </xf>
    <xf numFmtId="0" fontId="15" fillId="0" borderId="3" xfId="0" applyFont="1" applyBorder="1" applyAlignment="1" applyProtection="1">
      <alignment horizontal="center" vertical="center" shrinkToFit="1"/>
    </xf>
    <xf numFmtId="38" fontId="67" fillId="0" borderId="22" xfId="10" applyFont="1" applyBorder="1" applyAlignment="1" applyProtection="1">
      <alignment horizontal="right" vertical="center"/>
    </xf>
    <xf numFmtId="0" fontId="57" fillId="0" borderId="7" xfId="0" applyFont="1" applyBorder="1" applyAlignment="1" applyProtection="1">
      <alignment horizontal="center" vertical="center"/>
    </xf>
    <xf numFmtId="0" fontId="15" fillId="0" borderId="0" xfId="0" applyFont="1" applyProtection="1"/>
    <xf numFmtId="0" fontId="15" fillId="0" borderId="0" xfId="0" applyFont="1" applyAlignment="1" applyProtection="1">
      <alignment horizontal="center" vertical="center" shrinkToFit="1"/>
    </xf>
    <xf numFmtId="0" fontId="15" fillId="0" borderId="0" xfId="0" applyFont="1" applyAlignment="1" applyProtection="1">
      <alignment horizontal="center" vertical="center"/>
    </xf>
    <xf numFmtId="0" fontId="15" fillId="0" borderId="0" xfId="0" applyFont="1" applyAlignment="1" applyProtection="1">
      <alignment horizontal="right" vertical="center"/>
    </xf>
    <xf numFmtId="0" fontId="15" fillId="0" borderId="0" xfId="0" applyFont="1" applyBorder="1" applyAlignment="1" applyProtection="1">
      <alignment horizontal="center" vertical="top" shrinkToFit="1"/>
    </xf>
    <xf numFmtId="0" fontId="15" fillId="0" borderId="3" xfId="0" applyFont="1" applyBorder="1" applyProtection="1"/>
    <xf numFmtId="0" fontId="15" fillId="10" borderId="3" xfId="0" applyFont="1" applyFill="1" applyBorder="1" applyAlignment="1" applyProtection="1">
      <alignment horizontal="center" vertical="center" wrapText="1" shrinkToFit="1"/>
    </xf>
    <xf numFmtId="0" fontId="15" fillId="10" borderId="6" xfId="0" applyFont="1" applyFill="1" applyBorder="1" applyAlignment="1" applyProtection="1">
      <alignment horizontal="center" vertical="center" shrinkToFit="1"/>
    </xf>
    <xf numFmtId="0" fontId="15" fillId="10" borderId="20" xfId="0" applyFont="1" applyFill="1" applyBorder="1" applyAlignment="1" applyProtection="1">
      <alignment horizontal="center" vertical="center" shrinkToFit="1"/>
    </xf>
    <xf numFmtId="0" fontId="15" fillId="10" borderId="7" xfId="0" applyFont="1" applyFill="1" applyBorder="1" applyAlignment="1" applyProtection="1">
      <alignment horizontal="center" vertical="center" shrinkToFit="1"/>
    </xf>
    <xf numFmtId="0" fontId="15" fillId="10" borderId="6" xfId="0" applyFont="1" applyFill="1" applyBorder="1" applyAlignment="1" applyProtection="1">
      <alignment vertical="center" shrinkToFit="1"/>
    </xf>
    <xf numFmtId="0" fontId="15" fillId="10" borderId="3" xfId="0" applyFont="1" applyFill="1" applyBorder="1" applyAlignment="1" applyProtection="1">
      <alignment horizontal="center" vertical="center" shrinkToFit="1"/>
    </xf>
    <xf numFmtId="0" fontId="15" fillId="0" borderId="3" xfId="0" applyFont="1" applyBorder="1" applyAlignment="1" applyProtection="1">
      <alignment horizontal="center"/>
    </xf>
    <xf numFmtId="0" fontId="15" fillId="6" borderId="14" xfId="0" applyFont="1" applyFill="1" applyBorder="1" applyAlignment="1" applyProtection="1">
      <alignment horizontal="center" vertical="center"/>
    </xf>
    <xf numFmtId="0" fontId="15" fillId="0" borderId="16" xfId="0" applyFont="1" applyBorder="1" applyAlignment="1" applyProtection="1">
      <alignment horizontal="center" vertical="center"/>
    </xf>
    <xf numFmtId="38" fontId="15" fillId="0" borderId="18" xfId="10" applyFont="1" applyBorder="1" applyAlignment="1" applyProtection="1">
      <alignment vertical="center"/>
    </xf>
    <xf numFmtId="38" fontId="15" fillId="0" borderId="16" xfId="10" applyFont="1" applyBorder="1" applyAlignment="1" applyProtection="1">
      <alignment horizontal="center" vertical="center"/>
    </xf>
    <xf numFmtId="6" fontId="66" fillId="0" borderId="15" xfId="11" applyFont="1" applyBorder="1" applyAlignment="1" applyProtection="1">
      <alignment horizontal="right" vertical="center"/>
    </xf>
    <xf numFmtId="0" fontId="15" fillId="0" borderId="13" xfId="0" applyFont="1" applyBorder="1" applyProtection="1"/>
    <xf numFmtId="0" fontId="15" fillId="0" borderId="13" xfId="0" applyFont="1" applyBorder="1" applyAlignment="1" applyProtection="1">
      <alignment horizontal="center"/>
    </xf>
    <xf numFmtId="0" fontId="67" fillId="6" borderId="9" xfId="0" applyFont="1" applyFill="1" applyBorder="1" applyAlignment="1" applyProtection="1">
      <alignment horizontal="center" vertical="center"/>
    </xf>
    <xf numFmtId="0" fontId="67" fillId="0" borderId="17" xfId="0" applyFont="1" applyBorder="1" applyAlignment="1" applyProtection="1">
      <alignment horizontal="center" vertical="center"/>
    </xf>
    <xf numFmtId="38" fontId="67" fillId="0" borderId="19" xfId="10" applyFont="1" applyBorder="1" applyAlignment="1" applyProtection="1">
      <alignment vertical="center"/>
    </xf>
    <xf numFmtId="38" fontId="67" fillId="0" borderId="17" xfId="10" applyFont="1" applyBorder="1" applyAlignment="1" applyProtection="1">
      <alignment horizontal="center" vertical="center"/>
    </xf>
    <xf numFmtId="38" fontId="15" fillId="0" borderId="23" xfId="10" applyFont="1" applyBorder="1" applyAlignment="1" applyProtection="1">
      <alignment horizontal="right" vertical="center"/>
    </xf>
    <xf numFmtId="38" fontId="15" fillId="0" borderId="24" xfId="10" applyFont="1" applyBorder="1" applyAlignment="1" applyProtection="1">
      <alignment horizontal="center" vertical="center"/>
    </xf>
    <xf numFmtId="6" fontId="67" fillId="0" borderId="9" xfId="11" applyFont="1" applyBorder="1" applyAlignment="1" applyProtection="1">
      <alignment horizontal="right" vertical="center"/>
    </xf>
    <xf numFmtId="0" fontId="15" fillId="0" borderId="0" xfId="0" applyFont="1" applyBorder="1" applyAlignment="1" applyProtection="1">
      <alignment wrapText="1" shrinkToFit="1"/>
    </xf>
    <xf numFmtId="38" fontId="15" fillId="0" borderId="22" xfId="10" applyFont="1" applyBorder="1" applyAlignment="1" applyProtection="1">
      <alignment horizontal="right" vertical="center"/>
    </xf>
    <xf numFmtId="38" fontId="15" fillId="0" borderId="17" xfId="10" applyFont="1" applyBorder="1" applyAlignment="1" applyProtection="1">
      <alignment horizontal="center" vertical="center"/>
    </xf>
    <xf numFmtId="49" fontId="8" fillId="5" borderId="3" xfId="12" applyNumberFormat="1" applyFont="1" applyFill="1" applyBorder="1" applyAlignment="1" applyProtection="1">
      <alignment horizontal="center" vertical="center"/>
    </xf>
    <xf numFmtId="49" fontId="8" fillId="5" borderId="3" xfId="12" applyNumberFormat="1" applyFont="1" applyFill="1" applyBorder="1" applyAlignment="1" applyProtection="1">
      <alignment horizontal="center" vertical="center" shrinkToFit="1"/>
    </xf>
    <xf numFmtId="0" fontId="28" fillId="2" borderId="4" xfId="0" applyFont="1" applyFill="1" applyBorder="1" applyAlignment="1">
      <alignment horizontal="center" vertical="center"/>
    </xf>
    <xf numFmtId="0" fontId="28" fillId="2" borderId="0" xfId="0" applyFont="1" applyFill="1" applyBorder="1" applyAlignment="1">
      <alignment horizontal="center" vertical="center"/>
    </xf>
    <xf numFmtId="0" fontId="14" fillId="0" borderId="0" xfId="0" applyFont="1" applyAlignment="1">
      <alignment horizontal="left"/>
    </xf>
    <xf numFmtId="0" fontId="27" fillId="0" borderId="11" xfId="0" applyFont="1" applyBorder="1" applyAlignment="1">
      <alignment vertical="center" wrapText="1"/>
    </xf>
    <xf numFmtId="0" fontId="27" fillId="0" borderId="1" xfId="0" applyFont="1" applyBorder="1" applyAlignment="1">
      <alignment vertical="center" wrapText="1"/>
    </xf>
    <xf numFmtId="0" fontId="27" fillId="0" borderId="12" xfId="0" applyFont="1" applyBorder="1" applyAlignment="1">
      <alignment vertical="center" wrapText="1"/>
    </xf>
    <xf numFmtId="0" fontId="15" fillId="0" borderId="0" xfId="0" applyFont="1" applyAlignment="1">
      <alignment horizontal="left"/>
    </xf>
    <xf numFmtId="0" fontId="14" fillId="0" borderId="0" xfId="0" applyFont="1" applyAlignment="1">
      <alignment horizontal="left" wrapText="1"/>
    </xf>
    <xf numFmtId="0" fontId="14" fillId="4" borderId="6" xfId="0" applyFont="1" applyFill="1" applyBorder="1" applyAlignment="1">
      <alignment horizontal="center"/>
    </xf>
    <xf numFmtId="0" fontId="14" fillId="4" borderId="7" xfId="0" applyFont="1" applyFill="1" applyBorder="1" applyAlignment="1">
      <alignment horizontal="center"/>
    </xf>
    <xf numFmtId="0" fontId="31" fillId="3" borderId="11"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12" xfId="0" applyFont="1" applyFill="1" applyBorder="1" applyAlignment="1">
      <alignment horizontal="center" vertical="center"/>
    </xf>
    <xf numFmtId="0" fontId="14" fillId="0" borderId="0" xfId="0" applyFont="1" applyBorder="1" applyAlignment="1">
      <alignment horizontal="right"/>
    </xf>
    <xf numFmtId="0" fontId="15" fillId="0" borderId="0" xfId="0" applyFont="1" applyAlignment="1">
      <alignment horizontal="left" vertical="center"/>
    </xf>
    <xf numFmtId="0" fontId="3" fillId="0" borderId="3" xfId="12" applyFont="1" applyBorder="1" applyAlignment="1" applyProtection="1">
      <alignment horizontal="center" vertical="center" wrapText="1"/>
    </xf>
    <xf numFmtId="0" fontId="38" fillId="7" borderId="3" xfId="12" applyFont="1" applyFill="1" applyBorder="1" applyAlignment="1" applyProtection="1">
      <alignment horizontal="center" vertical="center"/>
    </xf>
    <xf numFmtId="0" fontId="56" fillId="0" borderId="0" xfId="12" applyFont="1" applyAlignment="1" applyProtection="1">
      <alignment horizontal="center" vertical="center"/>
    </xf>
    <xf numFmtId="0" fontId="39" fillId="0" borderId="3" xfId="12" applyFont="1" applyBorder="1" applyAlignment="1" applyProtection="1">
      <alignment horizontal="center" vertical="center"/>
      <protection locked="0"/>
    </xf>
    <xf numFmtId="0" fontId="15" fillId="0" borderId="3" xfId="12" applyFont="1" applyBorder="1" applyAlignment="1" applyProtection="1">
      <alignment horizontal="center" vertical="center"/>
    </xf>
    <xf numFmtId="0" fontId="15" fillId="0" borderId="3" xfId="12" applyFont="1" applyBorder="1" applyAlignment="1" applyProtection="1">
      <alignment horizontal="center" vertical="center"/>
      <protection locked="0"/>
    </xf>
    <xf numFmtId="0" fontId="25" fillId="0" borderId="0" xfId="12" applyFont="1" applyBorder="1" applyAlignment="1" applyProtection="1">
      <alignment horizontal="center" vertical="center"/>
    </xf>
    <xf numFmtId="49" fontId="16" fillId="0" borderId="0" xfId="12" applyNumberFormat="1" applyFont="1" applyBorder="1" applyAlignment="1" applyProtection="1">
      <alignment horizontal="center" vertical="center"/>
    </xf>
    <xf numFmtId="0" fontId="51" fillId="0" borderId="3" xfId="14" applyFont="1" applyBorder="1" applyAlignment="1">
      <alignment horizontal="center" vertical="center"/>
    </xf>
    <xf numFmtId="0" fontId="49" fillId="8" borderId="0" xfId="14" applyFont="1" applyFill="1" applyAlignment="1">
      <alignment horizontal="center" vertical="center" shrinkToFit="1"/>
    </xf>
    <xf numFmtId="0" fontId="37" fillId="5" borderId="3" xfId="14" applyFont="1" applyFill="1" applyBorder="1" applyAlignment="1">
      <alignment horizontal="center" vertical="center"/>
    </xf>
    <xf numFmtId="0" fontId="53" fillId="5" borderId="3" xfId="14" applyFont="1" applyFill="1" applyBorder="1" applyAlignment="1">
      <alignment horizontal="center" vertical="center"/>
    </xf>
    <xf numFmtId="0" fontId="51" fillId="0" borderId="13" xfId="14" applyFont="1" applyBorder="1" applyAlignment="1">
      <alignment horizontal="center" vertical="center"/>
    </xf>
    <xf numFmtId="0" fontId="50" fillId="0" borderId="3" xfId="14" applyFont="1" applyBorder="1" applyAlignment="1">
      <alignment horizontal="center" vertical="center"/>
    </xf>
    <xf numFmtId="0" fontId="39" fillId="0" borderId="3" xfId="12" applyFont="1" applyBorder="1" applyAlignment="1" applyProtection="1">
      <alignment horizontal="center" vertical="center"/>
    </xf>
    <xf numFmtId="0" fontId="52" fillId="0" borderId="0" xfId="14" applyFont="1" applyAlignment="1">
      <alignment horizontal="center" vertical="center"/>
    </xf>
    <xf numFmtId="0" fontId="45" fillId="0" borderId="0" xfId="14" applyFont="1" applyAlignment="1">
      <alignment horizontal="center" vertical="center"/>
    </xf>
    <xf numFmtId="0" fontId="47" fillId="0" borderId="0" xfId="14" applyFont="1" applyAlignment="1">
      <alignment horizontal="center" vertical="center"/>
    </xf>
    <xf numFmtId="0" fontId="46" fillId="7" borderId="0" xfId="14" applyFont="1" applyFill="1" applyAlignment="1">
      <alignment horizontal="center" vertical="center"/>
    </xf>
    <xf numFmtId="0" fontId="39" fillId="0" borderId="0" xfId="14" applyFont="1" applyAlignment="1">
      <alignment horizontal="center" vertical="center" shrinkToFit="1"/>
    </xf>
    <xf numFmtId="0" fontId="64" fillId="7" borderId="3" xfId="0" applyFont="1" applyFill="1" applyBorder="1" applyAlignment="1" applyProtection="1">
      <alignment horizontal="center" vertical="center" wrapText="1"/>
    </xf>
    <xf numFmtId="6" fontId="66" fillId="0" borderId="26" xfId="11" applyFont="1" applyBorder="1" applyAlignment="1" applyProtection="1">
      <alignment horizontal="right" vertical="center"/>
    </xf>
    <xf numFmtId="6" fontId="66" fillId="0" borderId="19" xfId="11" applyFont="1" applyBorder="1" applyAlignment="1" applyProtection="1">
      <alignment horizontal="right" vertical="center"/>
    </xf>
    <xf numFmtId="6" fontId="66" fillId="0" borderId="25" xfId="11" applyFont="1" applyBorder="1" applyAlignment="1" applyProtection="1">
      <alignment horizontal="right" vertical="center"/>
    </xf>
    <xf numFmtId="0" fontId="15" fillId="10" borderId="3"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10" borderId="3" xfId="0" applyFont="1" applyFill="1" applyBorder="1" applyAlignment="1" applyProtection="1">
      <alignment horizontal="center" vertical="center" shrinkToFit="1"/>
    </xf>
    <xf numFmtId="0" fontId="15" fillId="9" borderId="3" xfId="0" applyFont="1" applyFill="1" applyBorder="1" applyAlignment="1" applyProtection="1">
      <alignment horizontal="center" vertical="center"/>
      <protection locked="0"/>
    </xf>
    <xf numFmtId="0" fontId="15" fillId="10" borderId="8" xfId="0" applyFont="1" applyFill="1" applyBorder="1" applyAlignment="1" applyProtection="1">
      <alignment horizontal="center" vertical="center" textRotation="255"/>
    </xf>
    <xf numFmtId="0" fontId="15" fillId="10" borderId="9" xfId="0" applyFont="1" applyFill="1" applyBorder="1" applyAlignment="1" applyProtection="1">
      <alignment horizontal="center" vertical="center" textRotation="255"/>
    </xf>
    <xf numFmtId="0" fontId="64" fillId="7" borderId="0" xfId="0" applyFont="1" applyFill="1" applyAlignment="1" applyProtection="1">
      <alignment horizontal="center" vertical="center" shrinkToFit="1"/>
    </xf>
    <xf numFmtId="0" fontId="57" fillId="0" borderId="0" xfId="0" applyFont="1" applyAlignment="1" applyProtection="1">
      <alignment horizontal="center" vertical="center"/>
    </xf>
    <xf numFmtId="0" fontId="57" fillId="0" borderId="3" xfId="0" applyFont="1" applyBorder="1" applyAlignment="1" applyProtection="1">
      <alignment horizontal="center" vertical="center"/>
    </xf>
    <xf numFmtId="0" fontId="57" fillId="0" borderId="6" xfId="0" applyFont="1" applyBorder="1" applyAlignment="1" applyProtection="1">
      <alignment horizontal="center" vertical="center"/>
    </xf>
    <xf numFmtId="0" fontId="15" fillId="0" borderId="0" xfId="0" applyFont="1" applyBorder="1" applyAlignment="1" applyProtection="1">
      <alignment horizontal="left" vertical="top" wrapText="1"/>
    </xf>
    <xf numFmtId="6" fontId="65" fillId="0" borderId="3" xfId="0" applyNumberFormat="1" applyFont="1" applyBorder="1" applyAlignment="1" applyProtection="1">
      <alignment horizontal="center" vertical="center" wrapText="1"/>
    </xf>
    <xf numFmtId="0" fontId="15" fillId="0" borderId="3" xfId="0" applyFont="1" applyBorder="1" applyAlignment="1" applyProtection="1">
      <alignment horizontal="center"/>
    </xf>
    <xf numFmtId="38" fontId="54" fillId="5" borderId="28" xfId="17" applyFont="1" applyFill="1" applyBorder="1" applyAlignment="1" applyProtection="1">
      <alignment horizontal="right" vertical="center"/>
    </xf>
    <xf numFmtId="38" fontId="54" fillId="5" borderId="29" xfId="17" applyFont="1" applyFill="1" applyBorder="1" applyAlignment="1" applyProtection="1">
      <alignment horizontal="right" vertical="center"/>
    </xf>
    <xf numFmtId="38" fontId="54" fillId="5" borderId="30" xfId="17" applyFont="1" applyFill="1" applyBorder="1" applyAlignment="1" applyProtection="1">
      <alignment horizontal="right" vertical="center"/>
    </xf>
    <xf numFmtId="0" fontId="54" fillId="5" borderId="7" xfId="0" applyFont="1" applyFill="1" applyBorder="1" applyAlignment="1" applyProtection="1">
      <alignment horizontal="center" vertical="center"/>
    </xf>
    <xf numFmtId="0" fontId="54" fillId="5" borderId="3" xfId="0" applyFont="1" applyFill="1" applyBorder="1" applyAlignment="1" applyProtection="1">
      <alignment horizontal="center" vertical="center"/>
    </xf>
    <xf numFmtId="0" fontId="54" fillId="10" borderId="2" xfId="0" applyFont="1" applyFill="1" applyBorder="1" applyAlignment="1" applyProtection="1">
      <alignment horizontal="center" vertical="center"/>
    </xf>
    <xf numFmtId="38" fontId="61" fillId="10" borderId="28" xfId="17" applyFont="1" applyFill="1" applyBorder="1" applyAlignment="1" applyProtection="1">
      <alignment horizontal="right" vertical="center"/>
    </xf>
    <xf numFmtId="38" fontId="61" fillId="10" borderId="29" xfId="17" applyFont="1" applyFill="1" applyBorder="1" applyAlignment="1" applyProtection="1">
      <alignment horizontal="right" vertical="center"/>
    </xf>
    <xf numFmtId="38" fontId="61" fillId="10" borderId="30" xfId="17" applyFont="1" applyFill="1" applyBorder="1" applyAlignment="1" applyProtection="1">
      <alignment horizontal="right" vertical="center"/>
    </xf>
    <xf numFmtId="0" fontId="54" fillId="10" borderId="7" xfId="0" applyFont="1" applyFill="1" applyBorder="1" applyAlignment="1" applyProtection="1">
      <alignment horizontal="center" vertical="center"/>
    </xf>
    <xf numFmtId="0" fontId="54" fillId="10" borderId="3" xfId="0" applyFont="1" applyFill="1" applyBorder="1" applyAlignment="1" applyProtection="1">
      <alignment horizontal="center" vertical="center"/>
    </xf>
    <xf numFmtId="38" fontId="54" fillId="5" borderId="3" xfId="17" applyFont="1" applyFill="1" applyBorder="1" applyAlignment="1" applyProtection="1">
      <alignment horizontal="center" vertical="center" textRotation="255"/>
    </xf>
    <xf numFmtId="38" fontId="54" fillId="5" borderId="6" xfId="17" applyFont="1" applyFill="1" applyBorder="1" applyAlignment="1" applyProtection="1">
      <alignment horizontal="center" vertical="center" textRotation="255"/>
    </xf>
    <xf numFmtId="38" fontId="54" fillId="5" borderId="7" xfId="17" applyFont="1" applyFill="1" applyBorder="1" applyAlignment="1" applyProtection="1">
      <alignment horizontal="center" vertical="center"/>
    </xf>
    <xf numFmtId="38" fontId="54" fillId="5" borderId="3" xfId="17" applyFont="1" applyFill="1" applyBorder="1" applyAlignment="1" applyProtection="1">
      <alignment horizontal="center" vertical="center"/>
    </xf>
    <xf numFmtId="38" fontId="54" fillId="5" borderId="6" xfId="17" applyFont="1" applyFill="1" applyBorder="1" applyAlignment="1" applyProtection="1">
      <alignment horizontal="center" vertical="center"/>
    </xf>
    <xf numFmtId="38" fontId="54" fillId="10" borderId="10" xfId="17" applyFont="1" applyFill="1" applyBorder="1" applyAlignment="1" applyProtection="1">
      <alignment horizontal="center" vertical="center" textRotation="255"/>
    </xf>
    <xf numFmtId="38" fontId="54" fillId="10" borderId="27" xfId="17" applyFont="1" applyFill="1" applyBorder="1" applyAlignment="1" applyProtection="1">
      <alignment horizontal="center" vertical="center" textRotation="255"/>
    </xf>
    <xf numFmtId="38" fontId="54" fillId="10" borderId="4" xfId="17" applyFont="1" applyFill="1" applyBorder="1" applyAlignment="1" applyProtection="1">
      <alignment horizontal="center" vertical="center" textRotation="255"/>
    </xf>
    <xf numFmtId="38" fontId="54" fillId="10" borderId="0" xfId="17" applyFont="1" applyFill="1" applyBorder="1" applyAlignment="1" applyProtection="1">
      <alignment horizontal="center" vertical="center" textRotation="255"/>
    </xf>
    <xf numFmtId="38" fontId="54" fillId="10" borderId="17" xfId="17" applyFont="1" applyFill="1" applyBorder="1" applyAlignment="1" applyProtection="1">
      <alignment horizontal="center" vertical="center" textRotation="255"/>
    </xf>
    <xf numFmtId="38" fontId="54" fillId="10" borderId="5" xfId="17" applyFont="1" applyFill="1" applyBorder="1" applyAlignment="1" applyProtection="1">
      <alignment horizontal="center" vertical="center" textRotation="255"/>
    </xf>
    <xf numFmtId="38" fontId="54" fillId="0" borderId="2" xfId="17" applyFont="1" applyBorder="1" applyAlignment="1" applyProtection="1">
      <alignment horizontal="center" vertical="center"/>
    </xf>
    <xf numFmtId="0" fontId="54" fillId="0" borderId="2" xfId="0" applyFont="1" applyBorder="1" applyAlignment="1" applyProtection="1">
      <alignment horizontal="center" vertical="center"/>
    </xf>
    <xf numFmtId="38" fontId="54" fillId="0" borderId="3" xfId="17" applyFont="1" applyBorder="1" applyAlignment="1" applyProtection="1">
      <alignment horizontal="center" vertical="center"/>
    </xf>
    <xf numFmtId="38" fontId="54" fillId="0" borderId="6" xfId="17" applyFont="1" applyBorder="1" applyAlignment="1" applyProtection="1">
      <alignment horizontal="center" vertical="center"/>
    </xf>
    <xf numFmtId="38" fontId="54" fillId="0" borderId="7" xfId="17" applyFont="1" applyBorder="1" applyAlignment="1" applyProtection="1">
      <alignment horizontal="right" vertical="center"/>
    </xf>
    <xf numFmtId="38" fontId="54" fillId="0" borderId="3" xfId="17" applyFont="1" applyBorder="1" applyAlignment="1" applyProtection="1">
      <alignment horizontal="right" vertical="center"/>
    </xf>
    <xf numFmtId="38" fontId="54" fillId="0" borderId="6" xfId="17" applyFont="1" applyBorder="1" applyAlignment="1" applyProtection="1">
      <alignment horizontal="right" vertical="center"/>
    </xf>
    <xf numFmtId="0" fontId="54" fillId="0" borderId="7" xfId="0" applyFont="1" applyBorder="1" applyAlignment="1" applyProtection="1">
      <alignment horizontal="center" vertical="center"/>
    </xf>
    <xf numFmtId="0" fontId="54" fillId="0" borderId="3" xfId="0" applyFont="1" applyBorder="1" applyAlignment="1" applyProtection="1">
      <alignment horizontal="center" vertical="center"/>
    </xf>
    <xf numFmtId="38" fontId="54" fillId="0" borderId="26" xfId="17" applyFont="1" applyBorder="1" applyAlignment="1" applyProtection="1">
      <alignment horizontal="right" vertical="center"/>
    </xf>
    <xf numFmtId="38" fontId="54" fillId="0" borderId="8" xfId="17" applyFont="1" applyBorder="1" applyAlignment="1" applyProtection="1">
      <alignment horizontal="right" vertical="center"/>
    </xf>
    <xf numFmtId="38" fontId="54" fillId="0" borderId="10" xfId="17" applyFont="1" applyBorder="1" applyAlignment="1" applyProtection="1">
      <alignment horizontal="right" vertical="center"/>
    </xf>
    <xf numFmtId="38" fontId="54" fillId="11" borderId="10" xfId="17" applyFont="1" applyFill="1" applyBorder="1" applyAlignment="1" applyProtection="1">
      <alignment horizontal="center" vertical="center" textRotation="255"/>
    </xf>
    <xf numFmtId="38" fontId="54" fillId="11" borderId="27" xfId="17" applyFont="1" applyFill="1" applyBorder="1" applyAlignment="1" applyProtection="1">
      <alignment horizontal="center" vertical="center" textRotation="255"/>
    </xf>
    <xf numFmtId="38" fontId="54" fillId="11" borderId="4" xfId="17" applyFont="1" applyFill="1" applyBorder="1" applyAlignment="1" applyProtection="1">
      <alignment horizontal="center" vertical="center" textRotation="255"/>
    </xf>
    <xf numFmtId="38" fontId="54" fillId="11" borderId="0" xfId="17" applyFont="1" applyFill="1" applyBorder="1" applyAlignment="1" applyProtection="1">
      <alignment horizontal="center" vertical="center" textRotation="255"/>
    </xf>
    <xf numFmtId="38" fontId="54" fillId="11" borderId="17" xfId="17" applyFont="1" applyFill="1" applyBorder="1" applyAlignment="1" applyProtection="1">
      <alignment horizontal="center" vertical="center" textRotation="255"/>
    </xf>
    <xf numFmtId="38" fontId="54" fillId="11" borderId="5" xfId="17" applyFont="1" applyFill="1" applyBorder="1" applyAlignment="1" applyProtection="1">
      <alignment horizontal="center" vertical="center" textRotation="255"/>
    </xf>
    <xf numFmtId="38" fontId="61" fillId="11" borderId="28" xfId="17" applyFont="1" applyFill="1" applyBorder="1" applyAlignment="1" applyProtection="1">
      <alignment horizontal="right" vertical="center"/>
    </xf>
    <xf numFmtId="38" fontId="61" fillId="11" borderId="29" xfId="17" applyFont="1" applyFill="1" applyBorder="1" applyAlignment="1" applyProtection="1">
      <alignment horizontal="right" vertical="center"/>
    </xf>
    <xf numFmtId="38" fontId="61" fillId="11" borderId="30" xfId="17" applyFont="1" applyFill="1" applyBorder="1" applyAlignment="1" applyProtection="1">
      <alignment horizontal="right" vertical="center"/>
    </xf>
    <xf numFmtId="0" fontId="54" fillId="11" borderId="7" xfId="0" applyFont="1" applyFill="1" applyBorder="1" applyAlignment="1" applyProtection="1">
      <alignment horizontal="center" vertical="center"/>
    </xf>
    <xf numFmtId="0" fontId="54" fillId="11" borderId="3" xfId="0" applyFont="1" applyFill="1" applyBorder="1" applyAlignment="1" applyProtection="1">
      <alignment horizontal="center" vertical="center"/>
    </xf>
    <xf numFmtId="0" fontId="54" fillId="11" borderId="2" xfId="0" applyFont="1" applyFill="1" applyBorder="1" applyAlignment="1" applyProtection="1">
      <alignment horizontal="center" vertical="center"/>
    </xf>
    <xf numFmtId="38" fontId="54" fillId="0" borderId="2" xfId="17" applyFont="1" applyBorder="1" applyAlignment="1" applyProtection="1">
      <alignment horizontal="right" vertical="center"/>
    </xf>
    <xf numFmtId="38" fontId="54" fillId="0" borderId="27" xfId="17" applyFont="1" applyBorder="1" applyAlignment="1" applyProtection="1">
      <alignment horizontal="right" vertical="center"/>
    </xf>
    <xf numFmtId="38" fontId="54" fillId="0" borderId="5" xfId="17" applyFont="1" applyBorder="1" applyAlignment="1" applyProtection="1">
      <alignment horizontal="right" vertical="center"/>
    </xf>
    <xf numFmtId="0" fontId="58" fillId="0" borderId="3" xfId="12" applyFont="1" applyBorder="1" applyAlignment="1" applyProtection="1">
      <alignment horizontal="center" vertical="center"/>
    </xf>
    <xf numFmtId="0" fontId="59" fillId="0" borderId="3" xfId="0" applyFont="1" applyBorder="1" applyAlignment="1" applyProtection="1">
      <alignment horizontal="center" vertical="center"/>
    </xf>
    <xf numFmtId="0" fontId="55" fillId="7" borderId="0" xfId="0" applyFont="1" applyFill="1" applyAlignment="1" applyProtection="1">
      <alignment horizontal="center" vertical="center"/>
    </xf>
    <xf numFmtId="0" fontId="60" fillId="0" borderId="0" xfId="0" applyFont="1" applyAlignment="1" applyProtection="1">
      <alignment horizontal="center" vertical="center"/>
    </xf>
    <xf numFmtId="0" fontId="60" fillId="0" borderId="3" xfId="0" applyFont="1" applyBorder="1" applyAlignment="1" applyProtection="1">
      <alignment horizontal="center" vertical="center"/>
    </xf>
    <xf numFmtId="0" fontId="60" fillId="0" borderId="6" xfId="0" applyFont="1" applyBorder="1" applyAlignment="1" applyProtection="1">
      <alignment horizontal="center" vertical="center"/>
    </xf>
    <xf numFmtId="0" fontId="60" fillId="0" borderId="7" xfId="0" applyFont="1" applyBorder="1" applyAlignment="1" applyProtection="1">
      <alignment horizontal="center" vertical="center"/>
    </xf>
    <xf numFmtId="38" fontId="62" fillId="0" borderId="3" xfId="0" applyNumberFormat="1" applyFont="1" applyBorder="1" applyAlignment="1" applyProtection="1">
      <alignment horizontal="center" vertical="center"/>
    </xf>
    <xf numFmtId="0" fontId="62" fillId="0" borderId="3" xfId="0" applyFont="1" applyBorder="1" applyAlignment="1" applyProtection="1">
      <alignment horizontal="center" vertical="center"/>
    </xf>
    <xf numFmtId="0" fontId="34" fillId="5" borderId="3" xfId="13" applyFont="1" applyFill="1" applyBorder="1" applyAlignment="1" applyProtection="1">
      <alignment horizontal="center" vertical="center" shrinkToFit="1"/>
    </xf>
    <xf numFmtId="0" fontId="34" fillId="0" borderId="3" xfId="13" applyFont="1" applyBorder="1" applyAlignment="1" applyProtection="1">
      <alignment horizontal="center" vertical="center" shrinkToFit="1"/>
      <protection locked="0"/>
    </xf>
    <xf numFmtId="0" fontId="7" fillId="0" borderId="3" xfId="13" applyFont="1" applyBorder="1" applyAlignment="1" applyProtection="1">
      <alignment horizontal="center" vertical="center" shrinkToFit="1"/>
      <protection locked="0"/>
    </xf>
    <xf numFmtId="0" fontId="63" fillId="7" borderId="0" xfId="13" applyFont="1" applyFill="1" applyAlignment="1" applyProtection="1">
      <alignment horizontal="center" vertical="center"/>
    </xf>
    <xf numFmtId="0" fontId="37" fillId="0" borderId="3" xfId="13" applyFont="1" applyBorder="1" applyAlignment="1" applyProtection="1">
      <alignment horizontal="center" vertical="center"/>
    </xf>
    <xf numFmtId="0" fontId="45" fillId="0" borderId="3" xfId="13" applyFont="1" applyBorder="1" applyAlignment="1" applyProtection="1">
      <alignment horizontal="center" vertical="center"/>
    </xf>
    <xf numFmtId="0" fontId="45" fillId="0" borderId="0" xfId="13" applyFont="1" applyAlignment="1" applyProtection="1">
      <alignment horizontal="center" vertical="center"/>
    </xf>
    <xf numFmtId="0" fontId="7" fillId="5" borderId="3" xfId="13" applyFont="1" applyFill="1" applyBorder="1" applyAlignment="1" applyProtection="1">
      <alignment horizontal="center" vertical="center" shrinkToFit="1"/>
    </xf>
    <xf numFmtId="0" fontId="8" fillId="0" borderId="3" xfId="12" applyFont="1" applyFill="1" applyBorder="1" applyAlignment="1" applyProtection="1">
      <alignment horizontal="center" vertical="center" shrinkToFit="1"/>
      <protection locked="0"/>
    </xf>
    <xf numFmtId="0" fontId="44" fillId="0" borderId="3" xfId="12" applyFont="1" applyFill="1" applyBorder="1" applyAlignment="1" applyProtection="1">
      <alignment horizontal="center" vertical="center" shrinkToFit="1"/>
      <protection locked="0"/>
    </xf>
    <xf numFmtId="0" fontId="44" fillId="0" borderId="3" xfId="12" applyFont="1" applyFill="1" applyBorder="1" applyAlignment="1" applyProtection="1">
      <alignment horizontal="left" vertical="center" shrinkToFit="1"/>
      <protection locked="0"/>
    </xf>
    <xf numFmtId="49" fontId="43" fillId="0" borderId="3" xfId="12" applyNumberFormat="1" applyFont="1" applyFill="1" applyBorder="1" applyAlignment="1" applyProtection="1">
      <alignment horizontal="center" vertical="center"/>
      <protection locked="0"/>
    </xf>
    <xf numFmtId="0" fontId="43" fillId="0" borderId="3" xfId="12" applyFont="1" applyFill="1" applyBorder="1" applyProtection="1">
      <alignment vertical="center"/>
      <protection locked="0"/>
    </xf>
    <xf numFmtId="0" fontId="43" fillId="0" borderId="3" xfId="12" applyFont="1" applyFill="1" applyBorder="1" applyAlignment="1" applyProtection="1">
      <alignment horizontal="center" vertical="center" shrinkToFit="1"/>
      <protection locked="0"/>
    </xf>
    <xf numFmtId="49" fontId="43" fillId="0" borderId="3" xfId="12" applyNumberFormat="1" applyFont="1" applyFill="1" applyBorder="1" applyAlignment="1" applyProtection="1">
      <alignment horizontal="right" vertical="center" shrinkToFit="1"/>
      <protection locked="0"/>
    </xf>
    <xf numFmtId="0" fontId="43" fillId="0" borderId="3" xfId="12" applyFont="1" applyFill="1" applyBorder="1" applyAlignment="1" applyProtection="1">
      <alignment horizontal="center" vertical="center"/>
      <protection locked="0"/>
    </xf>
    <xf numFmtId="0" fontId="68" fillId="0" borderId="3" xfId="0" applyFont="1" applyFill="1" applyBorder="1" applyAlignment="1" applyProtection="1">
      <alignment horizontal="center" vertical="center" shrinkToFit="1"/>
      <protection locked="0"/>
    </xf>
  </cellXfs>
  <cellStyles count="1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xfId="17" builtinId="6"/>
    <cellStyle name="桁区切り 2" xfId="10"/>
    <cellStyle name="通貨 2" xfId="11"/>
    <cellStyle name="標準" xfId="0" builtinId="0"/>
    <cellStyle name="標準 2" xfId="12"/>
    <cellStyle name="標準 2 2" xfId="13"/>
    <cellStyle name="標準 3" xfId="14"/>
    <cellStyle name="標準 4" xfId="15"/>
    <cellStyle name="未定義" xfId="16"/>
  </cellStyles>
  <dxfs count="12">
    <dxf>
      <font>
        <color theme="0"/>
      </font>
    </dxf>
    <dxf>
      <font>
        <color theme="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81"/>
  <sheetViews>
    <sheetView view="pageBreakPreview" zoomScaleNormal="85" zoomScaleSheetLayoutView="100" workbookViewId="0">
      <selection activeCell="A17" sqref="A17:O17"/>
    </sheetView>
  </sheetViews>
  <sheetFormatPr defaultColWidth="0" defaultRowHeight="12" zeroHeight="1"/>
  <cols>
    <col min="1" max="1" width="2.5" style="28" customWidth="1"/>
    <col min="2" max="15" width="6" style="28" customWidth="1"/>
    <col min="16" max="16" width="3" style="28" customWidth="1"/>
    <col min="17" max="16384" width="9" style="28" hidden="1"/>
  </cols>
  <sheetData>
    <row r="1" spans="1:15" ht="30.75" customHeight="1" thickBot="1">
      <c r="A1" s="123" t="s">
        <v>71</v>
      </c>
      <c r="B1" s="124"/>
      <c r="C1" s="124"/>
      <c r="D1" s="124"/>
      <c r="E1" s="124"/>
      <c r="F1" s="124"/>
      <c r="G1" s="124"/>
      <c r="H1" s="124"/>
      <c r="I1" s="124"/>
      <c r="J1" s="124"/>
      <c r="K1" s="124"/>
      <c r="L1" s="124"/>
      <c r="M1" s="124"/>
      <c r="N1" s="124"/>
      <c r="O1" s="125"/>
    </row>
    <row r="2" spans="1:15">
      <c r="A2" s="126" t="s">
        <v>69</v>
      </c>
      <c r="B2" s="126"/>
      <c r="C2" s="126"/>
      <c r="D2" s="126"/>
      <c r="E2" s="126"/>
      <c r="F2" s="126"/>
      <c r="G2" s="126"/>
      <c r="H2" s="126"/>
      <c r="I2" s="126"/>
      <c r="J2" s="126"/>
      <c r="K2" s="126"/>
      <c r="L2" s="126"/>
      <c r="M2" s="126"/>
      <c r="N2" s="126"/>
      <c r="O2" s="126"/>
    </row>
    <row r="3" spans="1:15">
      <c r="A3" s="28" t="s">
        <v>75</v>
      </c>
    </row>
    <row r="4" spans="1:15">
      <c r="A4" s="30" t="s">
        <v>76</v>
      </c>
      <c r="B4" s="30"/>
      <c r="C4" s="30"/>
      <c r="D4" s="30"/>
      <c r="E4" s="30"/>
      <c r="F4" s="30"/>
      <c r="G4" s="30"/>
      <c r="H4" s="30"/>
      <c r="I4" s="30"/>
      <c r="J4" s="30"/>
      <c r="K4" s="30"/>
      <c r="L4" s="30"/>
      <c r="M4" s="30"/>
      <c r="N4" s="30"/>
      <c r="O4" s="30"/>
    </row>
    <row r="5" spans="1:15">
      <c r="A5" s="115" t="s">
        <v>80</v>
      </c>
      <c r="B5" s="115"/>
      <c r="C5" s="115"/>
      <c r="D5" s="115"/>
      <c r="E5" s="115"/>
      <c r="F5" s="115"/>
      <c r="G5" s="115"/>
      <c r="H5" s="115"/>
      <c r="I5" s="115"/>
      <c r="J5" s="115"/>
      <c r="K5" s="115"/>
      <c r="L5" s="115"/>
      <c r="M5" s="115"/>
      <c r="N5" s="115"/>
      <c r="O5" s="115"/>
    </row>
    <row r="6" spans="1:15" ht="13.5" customHeight="1">
      <c r="A6" s="115" t="s">
        <v>77</v>
      </c>
      <c r="B6" s="115"/>
      <c r="C6" s="115"/>
      <c r="D6" s="115"/>
      <c r="E6" s="115"/>
      <c r="F6" s="115"/>
      <c r="G6" s="115"/>
      <c r="H6" s="115"/>
      <c r="I6" s="115"/>
      <c r="J6" s="115"/>
      <c r="K6" s="115"/>
      <c r="L6" s="115"/>
      <c r="M6" s="115"/>
      <c r="N6" s="115"/>
      <c r="O6" s="115"/>
    </row>
    <row r="7" spans="1:15" ht="5.25" customHeight="1">
      <c r="A7" s="29"/>
      <c r="B7" s="29"/>
      <c r="C7" s="29"/>
      <c r="D7" s="29"/>
      <c r="E7" s="29"/>
      <c r="F7" s="29"/>
      <c r="G7" s="29"/>
      <c r="H7" s="29"/>
      <c r="I7" s="29"/>
      <c r="J7" s="29"/>
      <c r="K7" s="29"/>
      <c r="L7" s="29"/>
      <c r="M7" s="29"/>
      <c r="N7" s="29"/>
      <c r="O7" s="29"/>
    </row>
    <row r="8" spans="1:15">
      <c r="A8" s="30" t="s">
        <v>78</v>
      </c>
      <c r="B8" s="30"/>
      <c r="C8" s="30"/>
      <c r="D8" s="30"/>
      <c r="E8" s="30"/>
      <c r="F8" s="30"/>
      <c r="G8" s="30"/>
      <c r="H8" s="30"/>
      <c r="I8" s="30"/>
      <c r="J8" s="30"/>
      <c r="K8" s="30"/>
      <c r="L8" s="30"/>
      <c r="M8" s="30"/>
      <c r="N8" s="30"/>
      <c r="O8" s="30"/>
    </row>
    <row r="9" spans="1:15">
      <c r="A9" s="115" t="s">
        <v>79</v>
      </c>
      <c r="B9" s="115"/>
      <c r="C9" s="115"/>
      <c r="D9" s="115"/>
      <c r="E9" s="115"/>
      <c r="F9" s="115"/>
      <c r="G9" s="115"/>
      <c r="H9" s="115"/>
      <c r="I9" s="115"/>
      <c r="J9" s="115"/>
      <c r="K9" s="115"/>
      <c r="L9" s="115"/>
      <c r="M9" s="115"/>
      <c r="N9" s="115"/>
      <c r="O9" s="115"/>
    </row>
    <row r="10" spans="1:15" ht="13.5" customHeight="1" thickBot="1">
      <c r="A10" s="115" t="s">
        <v>81</v>
      </c>
      <c r="B10" s="115"/>
      <c r="C10" s="115"/>
      <c r="D10" s="115"/>
      <c r="E10" s="115"/>
      <c r="F10" s="115"/>
      <c r="G10" s="115"/>
      <c r="H10" s="115"/>
      <c r="I10" s="115"/>
      <c r="J10" s="115"/>
      <c r="K10" s="115"/>
      <c r="L10" s="115"/>
      <c r="M10" s="115"/>
      <c r="N10" s="115"/>
      <c r="O10" s="115"/>
    </row>
    <row r="11" spans="1:15" s="25" customFormat="1" ht="54" customHeight="1" thickBot="1">
      <c r="A11" s="116" t="s">
        <v>70</v>
      </c>
      <c r="B11" s="117"/>
      <c r="C11" s="117"/>
      <c r="D11" s="117"/>
      <c r="E11" s="117"/>
      <c r="F11" s="117"/>
      <c r="G11" s="117"/>
      <c r="H11" s="117"/>
      <c r="I11" s="117"/>
      <c r="J11" s="117"/>
      <c r="K11" s="117"/>
      <c r="L11" s="117"/>
      <c r="M11" s="117"/>
      <c r="N11" s="117"/>
      <c r="O11" s="118"/>
    </row>
    <row r="12" spans="1:15"/>
    <row r="13" spans="1:15">
      <c r="A13" s="120" t="s">
        <v>72</v>
      </c>
      <c r="B13" s="120"/>
      <c r="C13" s="120"/>
      <c r="D13" s="120"/>
      <c r="E13" s="120"/>
      <c r="F13" s="120"/>
      <c r="G13" s="120"/>
      <c r="H13" s="120"/>
      <c r="I13" s="120"/>
      <c r="J13" s="120"/>
      <c r="K13" s="120"/>
      <c r="L13" s="120"/>
      <c r="M13" s="120"/>
      <c r="N13" s="120"/>
      <c r="O13" s="120"/>
    </row>
    <row r="14" spans="1:15">
      <c r="A14" s="120" t="s">
        <v>73</v>
      </c>
      <c r="B14" s="120"/>
      <c r="C14" s="120"/>
      <c r="D14" s="120"/>
      <c r="E14" s="120"/>
      <c r="F14" s="120"/>
      <c r="G14" s="120"/>
      <c r="H14" s="120"/>
      <c r="I14" s="120"/>
      <c r="J14" s="120"/>
      <c r="K14" s="120"/>
      <c r="L14" s="120"/>
      <c r="M14" s="120"/>
      <c r="N14" s="120"/>
      <c r="O14" s="120"/>
    </row>
    <row r="15" spans="1:15">
      <c r="A15" s="120" t="s">
        <v>74</v>
      </c>
      <c r="B15" s="120"/>
      <c r="C15" s="120"/>
      <c r="D15" s="120"/>
      <c r="E15" s="120"/>
      <c r="F15" s="120"/>
      <c r="G15" s="120"/>
      <c r="H15" s="120"/>
      <c r="I15" s="120"/>
      <c r="J15" s="120"/>
      <c r="K15" s="120"/>
      <c r="L15" s="120"/>
      <c r="M15" s="120"/>
      <c r="N15" s="120"/>
      <c r="O15" s="120"/>
    </row>
    <row r="16" spans="1:15">
      <c r="A16" s="120"/>
      <c r="B16" s="120"/>
      <c r="C16" s="120"/>
      <c r="D16" s="120"/>
      <c r="E16" s="120"/>
      <c r="F16" s="120"/>
      <c r="G16" s="120"/>
      <c r="H16" s="120"/>
      <c r="I16" s="120"/>
      <c r="J16" s="120"/>
      <c r="K16" s="120"/>
      <c r="L16" s="120"/>
      <c r="M16" s="120"/>
      <c r="N16" s="120"/>
      <c r="O16" s="120"/>
    </row>
    <row r="17" spans="1:15">
      <c r="A17" s="115" t="s">
        <v>26</v>
      </c>
      <c r="B17" s="115"/>
      <c r="C17" s="115"/>
      <c r="D17" s="115"/>
      <c r="E17" s="115"/>
      <c r="F17" s="115"/>
      <c r="G17" s="115"/>
      <c r="H17" s="115"/>
      <c r="I17" s="115"/>
      <c r="J17" s="115"/>
      <c r="K17" s="115"/>
      <c r="L17" s="115"/>
      <c r="M17" s="115"/>
      <c r="N17" s="115"/>
      <c r="O17" s="115"/>
    </row>
    <row r="18" spans="1:15">
      <c r="A18" s="115" t="s">
        <v>83</v>
      </c>
      <c r="B18" s="115"/>
      <c r="C18" s="115"/>
      <c r="D18" s="115"/>
      <c r="E18" s="115"/>
      <c r="F18" s="115"/>
      <c r="G18" s="115"/>
      <c r="H18" s="115"/>
      <c r="I18" s="115"/>
      <c r="J18" s="115"/>
      <c r="K18" s="115"/>
      <c r="L18" s="115"/>
      <c r="M18" s="115"/>
      <c r="N18" s="115"/>
      <c r="O18" s="115"/>
    </row>
    <row r="19" spans="1:15">
      <c r="A19" s="115" t="s">
        <v>82</v>
      </c>
      <c r="B19" s="115"/>
      <c r="C19" s="115"/>
      <c r="D19" s="115"/>
      <c r="E19" s="115"/>
      <c r="F19" s="115"/>
      <c r="G19" s="115"/>
      <c r="H19" s="115"/>
      <c r="I19" s="115"/>
      <c r="J19" s="115"/>
      <c r="K19" s="115"/>
      <c r="L19" s="115"/>
      <c r="M19" s="115"/>
      <c r="N19" s="115"/>
      <c r="O19" s="115"/>
    </row>
    <row r="20" spans="1:15"/>
    <row r="21" spans="1:15">
      <c r="A21" s="121" t="s">
        <v>14</v>
      </c>
      <c r="B21" s="122"/>
    </row>
    <row r="22" spans="1:15">
      <c r="B22" s="28" t="s">
        <v>27</v>
      </c>
    </row>
    <row r="23" spans="1:15"/>
    <row r="24" spans="1:15">
      <c r="A24" s="121" t="s">
        <v>2</v>
      </c>
      <c r="B24" s="122"/>
    </row>
    <row r="25" spans="1:15" ht="14.25" customHeight="1">
      <c r="B25" s="115" t="s">
        <v>60</v>
      </c>
      <c r="C25" s="115"/>
      <c r="D25" s="115"/>
      <c r="E25" s="115"/>
      <c r="F25" s="115"/>
      <c r="G25" s="115"/>
      <c r="H25" s="115"/>
      <c r="I25" s="115"/>
      <c r="J25" s="115"/>
      <c r="K25" s="115"/>
      <c r="L25" s="115"/>
      <c r="M25" s="115"/>
      <c r="N25" s="115"/>
      <c r="O25" s="115"/>
    </row>
    <row r="26" spans="1:15" ht="14.25" customHeight="1">
      <c r="B26" s="115" t="s">
        <v>28</v>
      </c>
      <c r="C26" s="115"/>
      <c r="D26" s="115"/>
      <c r="E26" s="115"/>
      <c r="F26" s="115"/>
      <c r="G26" s="115"/>
      <c r="H26" s="115"/>
      <c r="I26" s="115"/>
      <c r="J26" s="115"/>
      <c r="K26" s="115"/>
      <c r="L26" s="115"/>
      <c r="M26" s="115"/>
      <c r="N26" s="115"/>
      <c r="O26" s="115"/>
    </row>
    <row r="27" spans="1:15" ht="14.25" customHeight="1">
      <c r="B27" s="31" t="s">
        <v>29</v>
      </c>
      <c r="C27" s="119" t="s">
        <v>84</v>
      </c>
      <c r="D27" s="119"/>
      <c r="E27" s="119"/>
      <c r="F27" s="119"/>
      <c r="G27" s="119"/>
      <c r="H27" s="119"/>
      <c r="I27" s="119"/>
      <c r="J27" s="119"/>
      <c r="K27" s="119"/>
      <c r="L27" s="119"/>
      <c r="M27" s="119"/>
      <c r="N27" s="119"/>
      <c r="O27" s="119"/>
    </row>
    <row r="28" spans="1:15" ht="14.25" customHeight="1">
      <c r="C28" s="119" t="s">
        <v>85</v>
      </c>
      <c r="D28" s="119"/>
      <c r="E28" s="119"/>
      <c r="F28" s="119"/>
      <c r="G28" s="119"/>
      <c r="H28" s="119"/>
      <c r="I28" s="119"/>
      <c r="J28" s="119"/>
      <c r="K28" s="119"/>
      <c r="L28" s="119"/>
      <c r="M28" s="119"/>
      <c r="N28" s="119"/>
      <c r="O28" s="119"/>
    </row>
    <row r="29" spans="1:15" ht="14.25" customHeight="1">
      <c r="C29" s="119" t="s">
        <v>86</v>
      </c>
      <c r="D29" s="119"/>
      <c r="E29" s="119"/>
      <c r="F29" s="119"/>
      <c r="G29" s="119"/>
      <c r="H29" s="119"/>
      <c r="I29" s="119"/>
      <c r="J29" s="119"/>
      <c r="K29" s="119"/>
      <c r="L29" s="119"/>
      <c r="M29" s="119"/>
      <c r="N29" s="119"/>
      <c r="O29" s="119"/>
    </row>
    <row r="30" spans="1:15" ht="14.25" customHeight="1"/>
    <row r="31" spans="1:15" ht="14.25" customHeight="1">
      <c r="A31" s="121" t="s">
        <v>35</v>
      </c>
      <c r="B31" s="122"/>
    </row>
    <row r="32" spans="1:15" ht="14.25" customHeight="1">
      <c r="B32" s="127" t="s">
        <v>87</v>
      </c>
      <c r="C32" s="127"/>
      <c r="D32" s="127"/>
      <c r="E32" s="127"/>
      <c r="F32" s="127"/>
      <c r="G32" s="127"/>
      <c r="H32" s="127"/>
      <c r="I32" s="127"/>
      <c r="J32" s="127"/>
      <c r="K32" s="127"/>
      <c r="L32" s="127"/>
      <c r="M32" s="127"/>
      <c r="N32" s="127"/>
      <c r="O32" s="127"/>
    </row>
    <row r="33" spans="1:15" ht="14.25" customHeight="1"/>
    <row r="34" spans="1:15" ht="14.25" customHeight="1">
      <c r="A34" s="121" t="s">
        <v>0</v>
      </c>
      <c r="B34" s="122"/>
    </row>
    <row r="35" spans="1:15" ht="14.25" customHeight="1">
      <c r="B35" s="115" t="s">
        <v>89</v>
      </c>
      <c r="C35" s="115"/>
      <c r="D35" s="115"/>
      <c r="E35" s="115"/>
      <c r="F35" s="115"/>
      <c r="G35" s="115"/>
      <c r="H35" s="115"/>
      <c r="I35" s="115"/>
    </row>
    <row r="36" spans="1:15" ht="14.25" customHeight="1"/>
    <row r="37" spans="1:15" ht="14.25" customHeight="1">
      <c r="A37" s="121" t="s">
        <v>3</v>
      </c>
      <c r="B37" s="122"/>
    </row>
    <row r="38" spans="1:15" ht="14.25" customHeight="1">
      <c r="B38" s="115" t="s">
        <v>88</v>
      </c>
      <c r="C38" s="115"/>
      <c r="D38" s="115"/>
      <c r="E38" s="115"/>
      <c r="F38" s="115"/>
      <c r="G38" s="115"/>
      <c r="H38" s="115"/>
      <c r="I38" s="31" t="s">
        <v>29</v>
      </c>
      <c r="J38" s="115" t="s">
        <v>61</v>
      </c>
      <c r="K38" s="115"/>
      <c r="L38" s="115"/>
      <c r="M38" s="115"/>
      <c r="N38" s="115"/>
      <c r="O38" s="115"/>
    </row>
    <row r="39" spans="1:15" ht="14.25" customHeight="1"/>
    <row r="40" spans="1:15" ht="14.25" customHeight="1">
      <c r="A40" s="121" t="s">
        <v>7</v>
      </c>
      <c r="B40" s="122"/>
    </row>
    <row r="41" spans="1:15" ht="14.25" customHeight="1">
      <c r="B41" s="28" t="s">
        <v>30</v>
      </c>
    </row>
    <row r="42" spans="1:15" ht="14.25" customHeight="1">
      <c r="B42" s="28" t="s">
        <v>31</v>
      </c>
    </row>
    <row r="43" spans="1:15" ht="14.25" customHeight="1">
      <c r="B43" s="28" t="s">
        <v>29</v>
      </c>
      <c r="C43" s="28" t="s">
        <v>90</v>
      </c>
    </row>
    <row r="44" spans="1:15" ht="14.25" customHeight="1">
      <c r="B44" s="28" t="s">
        <v>36</v>
      </c>
    </row>
    <row r="45" spans="1:15" ht="14.25" customHeight="1">
      <c r="B45" s="28" t="s">
        <v>29</v>
      </c>
      <c r="C45" s="28" t="s">
        <v>91</v>
      </c>
    </row>
    <row r="46" spans="1:15" ht="14.25" customHeight="1"/>
    <row r="47" spans="1:15" ht="14.25" customHeight="1">
      <c r="A47" s="121" t="s">
        <v>32</v>
      </c>
      <c r="B47" s="122"/>
    </row>
    <row r="48" spans="1:15" ht="14.25" customHeight="1">
      <c r="B48" s="115" t="s">
        <v>67</v>
      </c>
      <c r="C48" s="115"/>
      <c r="D48" s="115"/>
      <c r="E48" s="115"/>
      <c r="F48" s="115"/>
      <c r="G48" s="115"/>
      <c r="H48" s="115"/>
      <c r="I48" s="115"/>
      <c r="J48" s="115"/>
      <c r="K48" s="115"/>
      <c r="L48" s="115"/>
      <c r="M48" s="115"/>
      <c r="N48" s="115"/>
      <c r="O48" s="115"/>
    </row>
    <row r="49" spans="1:15" ht="14.25" customHeight="1">
      <c r="B49" s="115" t="s">
        <v>68</v>
      </c>
      <c r="C49" s="115"/>
      <c r="D49" s="115"/>
      <c r="E49" s="115"/>
      <c r="F49" s="115"/>
      <c r="G49" s="115"/>
      <c r="H49" s="115"/>
      <c r="I49" s="115"/>
      <c r="J49" s="115"/>
      <c r="K49" s="115"/>
      <c r="L49" s="115"/>
      <c r="M49" s="115"/>
      <c r="N49" s="115"/>
      <c r="O49" s="115"/>
    </row>
    <row r="50" spans="1:15" ht="14.25" customHeight="1">
      <c r="B50" s="115" t="s">
        <v>57</v>
      </c>
      <c r="C50" s="115"/>
      <c r="D50" s="115"/>
      <c r="E50" s="115"/>
      <c r="F50" s="115"/>
      <c r="G50" s="115"/>
      <c r="H50" s="115"/>
      <c r="I50" s="115"/>
      <c r="J50" s="115"/>
      <c r="K50" s="115"/>
      <c r="L50" s="115"/>
      <c r="M50" s="115"/>
      <c r="N50" s="115"/>
      <c r="O50" s="115"/>
    </row>
    <row r="51" spans="1:15" ht="14.25" customHeight="1">
      <c r="B51" s="28" t="s">
        <v>29</v>
      </c>
      <c r="C51" s="28" t="s">
        <v>33</v>
      </c>
    </row>
    <row r="52" spans="1:15" ht="14.25" customHeight="1">
      <c r="C52" s="28" t="s">
        <v>34</v>
      </c>
    </row>
    <row r="53" spans="1:15" ht="14.25" customHeight="1">
      <c r="C53" s="28" t="s">
        <v>58</v>
      </c>
    </row>
    <row r="54" spans="1:15" ht="14.25" customHeight="1">
      <c r="B54" s="28" t="s">
        <v>54</v>
      </c>
    </row>
    <row r="55" spans="1:15" ht="14.25" customHeight="1">
      <c r="B55" s="28" t="s">
        <v>92</v>
      </c>
    </row>
    <row r="56" spans="1:15" ht="14.25" customHeight="1">
      <c r="B56" s="28" t="s">
        <v>93</v>
      </c>
    </row>
    <row r="57" spans="1:15" ht="14.25" customHeight="1"/>
    <row r="58" spans="1:15" ht="14.25" customHeight="1">
      <c r="A58" s="121" t="s">
        <v>17</v>
      </c>
      <c r="B58" s="122"/>
    </row>
    <row r="59" spans="1:15" ht="14.25" customHeight="1">
      <c r="B59" s="28" t="s">
        <v>59</v>
      </c>
    </row>
    <row r="60" spans="1:15" ht="14.25" customHeight="1"/>
    <row r="61" spans="1:15" ht="14.25" customHeight="1">
      <c r="A61" s="113" t="s">
        <v>37</v>
      </c>
      <c r="B61" s="114"/>
      <c r="C61" s="114"/>
      <c r="D61" s="114"/>
      <c r="E61" s="114"/>
      <c r="F61" s="114"/>
      <c r="G61" s="114"/>
      <c r="H61" s="114"/>
      <c r="I61" s="114"/>
      <c r="J61" s="114"/>
      <c r="K61" s="114"/>
      <c r="L61" s="114"/>
      <c r="M61" s="114"/>
      <c r="N61" s="114"/>
      <c r="O61" s="114"/>
    </row>
    <row r="62" spans="1:15" ht="14.25" customHeight="1"/>
    <row r="63" spans="1:15" ht="14.25" hidden="1" customHeight="1"/>
    <row r="64" spans="1:15"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sheetData>
  <mergeCells count="35">
    <mergeCell ref="A40:B40"/>
    <mergeCell ref="A34:B34"/>
    <mergeCell ref="A47:B47"/>
    <mergeCell ref="A58:B58"/>
    <mergeCell ref="A21:B21"/>
    <mergeCell ref="A24:B24"/>
    <mergeCell ref="A31:B31"/>
    <mergeCell ref="B32:O32"/>
    <mergeCell ref="J38:O38"/>
    <mergeCell ref="B38:H38"/>
    <mergeCell ref="B35:I35"/>
    <mergeCell ref="B48:O48"/>
    <mergeCell ref="B49:O49"/>
    <mergeCell ref="B50:O50"/>
    <mergeCell ref="A1:O1"/>
    <mergeCell ref="A2:O2"/>
    <mergeCell ref="A5:O5"/>
    <mergeCell ref="A6:O6"/>
    <mergeCell ref="A9:O9"/>
    <mergeCell ref="A61:O61"/>
    <mergeCell ref="A10:O10"/>
    <mergeCell ref="A11:O11"/>
    <mergeCell ref="C27:O27"/>
    <mergeCell ref="C28:O28"/>
    <mergeCell ref="C29:O29"/>
    <mergeCell ref="B25:O25"/>
    <mergeCell ref="B26:O26"/>
    <mergeCell ref="A13:O13"/>
    <mergeCell ref="A14:O14"/>
    <mergeCell ref="A15:O15"/>
    <mergeCell ref="A16:O16"/>
    <mergeCell ref="A17:O17"/>
    <mergeCell ref="A18:O18"/>
    <mergeCell ref="A19:O19"/>
    <mergeCell ref="A37:B37"/>
  </mergeCells>
  <phoneticPr fontId="2"/>
  <pageMargins left="0.51181102362204722" right="0.51181102362204722"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autoPageBreaks="0" fitToPage="1"/>
  </sheetPr>
  <dimension ref="A1:AM309"/>
  <sheetViews>
    <sheetView showZeros="0" tabSelected="1" view="pageBreakPreview" topLeftCell="C1" zoomScaleNormal="100" zoomScaleSheetLayoutView="100" workbookViewId="0">
      <selection activeCell="K301" sqref="K301"/>
    </sheetView>
  </sheetViews>
  <sheetFormatPr defaultColWidth="0" defaultRowHeight="13.5"/>
  <cols>
    <col min="1" max="1" width="0" style="3" hidden="1" customWidth="1"/>
    <col min="2" max="2" width="12.5" style="3" hidden="1" customWidth="1"/>
    <col min="3" max="3" width="3.875" style="4" bestFit="1" customWidth="1"/>
    <col min="4" max="4" width="4.5" style="4" bestFit="1" customWidth="1"/>
    <col min="5" max="5" width="10.5" style="3" bestFit="1" customWidth="1"/>
    <col min="6" max="6" width="9" style="3" bestFit="1" customWidth="1"/>
    <col min="7" max="8" width="4.5" style="3" bestFit="1" customWidth="1"/>
    <col min="9" max="9" width="8.125" style="3" bestFit="1" customWidth="1"/>
    <col min="10" max="10" width="9" style="3" bestFit="1" customWidth="1"/>
    <col min="11" max="12" width="7.5" style="3" bestFit="1" customWidth="1"/>
    <col min="13" max="13" width="6.875" style="3" bestFit="1" customWidth="1"/>
    <col min="14" max="14" width="7.5" style="3" bestFit="1" customWidth="1"/>
    <col min="15" max="15" width="7.125" style="3" bestFit="1" customWidth="1"/>
    <col min="16" max="16" width="7.875" style="3" bestFit="1" customWidth="1"/>
    <col min="17" max="17" width="2.5" style="3" bestFit="1" customWidth="1"/>
    <col min="18" max="18" width="11.5" style="3" hidden="1" customWidth="1"/>
    <col min="19" max="19" width="10.125" style="3" hidden="1" customWidth="1"/>
    <col min="20" max="20" width="1.5" style="3" hidden="1" customWidth="1"/>
    <col min="21" max="21" width="15.625" style="3" hidden="1" customWidth="1"/>
    <col min="22" max="22" width="1.5" style="3" hidden="1" customWidth="1"/>
    <col min="23" max="23" width="19.125" style="3" hidden="1" customWidth="1"/>
    <col min="24" max="24" width="12.5" style="3" hidden="1" customWidth="1"/>
    <col min="25" max="25" width="12.125" style="3" hidden="1" customWidth="1"/>
    <col min="26" max="26" width="10" style="3" hidden="1" customWidth="1"/>
    <col min="27" max="27" width="9.5" style="3" hidden="1" customWidth="1"/>
    <col min="28" max="28" width="10" style="3" hidden="1" customWidth="1"/>
    <col min="29" max="29" width="8.875" style="3" hidden="1" customWidth="1"/>
    <col min="30" max="30" width="9" style="3" hidden="1" customWidth="1"/>
    <col min="31" max="31" width="10.125" style="3" hidden="1" customWidth="1"/>
    <col min="32" max="35" width="9" style="3" hidden="1" customWidth="1"/>
    <col min="36" max="36" width="8.75" style="3" hidden="1" customWidth="1"/>
    <col min="37" max="38" width="9" style="3" hidden="1" customWidth="1"/>
    <col min="39" max="39" width="9.25" style="3" hidden="1" customWidth="1"/>
    <col min="40" max="16384" width="9" style="3" hidden="1"/>
  </cols>
  <sheetData>
    <row r="1" spans="1:38" s="1" customFormat="1" ht="24">
      <c r="C1" s="129" t="s">
        <v>137</v>
      </c>
      <c r="D1" s="129"/>
      <c r="E1" s="129"/>
      <c r="F1" s="130" t="s">
        <v>138</v>
      </c>
      <c r="G1" s="130"/>
      <c r="H1" s="130"/>
      <c r="I1" s="130"/>
      <c r="J1" s="130"/>
      <c r="K1" s="130"/>
      <c r="L1" s="130"/>
      <c r="M1" s="130"/>
      <c r="N1" s="130"/>
      <c r="O1" s="130"/>
      <c r="P1" s="130"/>
      <c r="AB1" s="2"/>
      <c r="AC1" s="2"/>
    </row>
    <row r="2" spans="1:38" ht="15" customHeight="1">
      <c r="C2" s="134"/>
      <c r="D2" s="134"/>
      <c r="E2" s="134"/>
      <c r="F2" s="39"/>
      <c r="O2" s="23"/>
      <c r="P2" s="23"/>
      <c r="Q2" s="8"/>
      <c r="R2" s="8"/>
      <c r="S2" s="8"/>
      <c r="T2" s="8"/>
      <c r="U2" s="8"/>
      <c r="V2" s="8"/>
      <c r="W2" s="8"/>
      <c r="X2" s="8"/>
      <c r="Y2" s="8"/>
      <c r="Z2" s="8"/>
      <c r="AA2" s="8"/>
    </row>
    <row r="3" spans="1:38" ht="24.75" customHeight="1">
      <c r="C3" s="131" t="s">
        <v>100</v>
      </c>
      <c r="D3" s="131"/>
      <c r="E3" s="131"/>
      <c r="F3" s="66" t="s">
        <v>15</v>
      </c>
      <c r="G3" s="6"/>
      <c r="J3" s="132" t="s">
        <v>38</v>
      </c>
      <c r="K3" s="132"/>
      <c r="L3" s="133"/>
      <c r="M3" s="133"/>
      <c r="N3" s="133"/>
      <c r="O3" s="133"/>
      <c r="P3" s="133"/>
      <c r="Q3" s="8"/>
      <c r="R3" s="8"/>
      <c r="S3" s="8"/>
      <c r="T3" s="8"/>
      <c r="U3" s="8"/>
      <c r="V3" s="8"/>
      <c r="W3" s="8"/>
      <c r="X3" s="8"/>
      <c r="Y3" s="8"/>
      <c r="Z3" s="8"/>
      <c r="AA3" s="8"/>
    </row>
    <row r="4" spans="1:38" ht="24.75" customHeight="1">
      <c r="C4" s="41"/>
      <c r="D4" s="41"/>
      <c r="E4" s="7"/>
      <c r="F4" s="27"/>
      <c r="G4" s="6"/>
      <c r="H4" s="6"/>
      <c r="I4" s="7"/>
      <c r="J4" s="132" t="s">
        <v>190</v>
      </c>
      <c r="K4" s="132"/>
      <c r="L4" s="133"/>
      <c r="M4" s="133"/>
      <c r="N4" s="133"/>
      <c r="O4" s="133"/>
      <c r="P4" s="133"/>
      <c r="Q4" s="8"/>
      <c r="R4" s="8"/>
      <c r="S4" s="8"/>
      <c r="T4" s="8"/>
      <c r="U4" s="8"/>
      <c r="V4" s="8"/>
      <c r="W4" s="8"/>
      <c r="X4" s="8"/>
      <c r="Y4" s="8"/>
      <c r="Z4" s="8"/>
      <c r="AA4" s="8"/>
    </row>
    <row r="5" spans="1:38" ht="24.75" customHeight="1">
      <c r="C5" s="3"/>
      <c r="D5" s="3"/>
      <c r="J5" s="132" t="s">
        <v>192</v>
      </c>
      <c r="K5" s="132"/>
      <c r="L5" s="133"/>
      <c r="M5" s="133"/>
      <c r="N5" s="133"/>
      <c r="O5" s="133"/>
      <c r="P5" s="133"/>
      <c r="Q5" s="8"/>
      <c r="R5" s="8"/>
      <c r="S5" s="8"/>
      <c r="T5" s="8"/>
      <c r="U5" s="8"/>
      <c r="V5" s="8"/>
      <c r="W5" s="8"/>
      <c r="X5" s="8"/>
      <c r="Y5" s="8"/>
      <c r="Z5" s="8"/>
      <c r="AA5" s="8"/>
    </row>
    <row r="6" spans="1:38" ht="12.75" customHeight="1">
      <c r="C6" s="32"/>
      <c r="D6" s="32"/>
      <c r="E6" s="33"/>
      <c r="K6" s="7"/>
      <c r="L6" s="7"/>
      <c r="M6" s="26"/>
      <c r="N6" s="14"/>
      <c r="O6" s="135"/>
      <c r="P6" s="135"/>
      <c r="Q6" s="40"/>
    </row>
    <row r="7" spans="1:38" s="11" customFormat="1" ht="18.75" customHeight="1">
      <c r="C7" s="34" t="s">
        <v>1</v>
      </c>
      <c r="D7" s="34" t="s">
        <v>94</v>
      </c>
      <c r="E7" s="42" t="s">
        <v>41</v>
      </c>
      <c r="F7" s="42" t="s">
        <v>40</v>
      </c>
      <c r="G7" s="42" t="s">
        <v>0</v>
      </c>
      <c r="H7" s="42" t="s">
        <v>3</v>
      </c>
      <c r="I7" s="42" t="s">
        <v>43</v>
      </c>
      <c r="J7" s="42" t="s">
        <v>42</v>
      </c>
      <c r="K7" s="42" t="s">
        <v>95</v>
      </c>
      <c r="L7" s="43" t="s">
        <v>4</v>
      </c>
      <c r="M7" s="42" t="s">
        <v>96</v>
      </c>
      <c r="N7" s="43" t="s">
        <v>4</v>
      </c>
      <c r="O7" s="42" t="s">
        <v>52</v>
      </c>
      <c r="P7" s="42" t="s">
        <v>53</v>
      </c>
      <c r="Q7" s="9"/>
      <c r="R7" s="128" t="s">
        <v>150</v>
      </c>
      <c r="S7" s="128"/>
      <c r="T7" s="57"/>
      <c r="U7" s="128" t="s">
        <v>176</v>
      </c>
      <c r="V7" s="57"/>
      <c r="W7" s="128" t="s">
        <v>177</v>
      </c>
      <c r="X7" s="128" t="s">
        <v>178</v>
      </c>
      <c r="Y7" s="128" t="s">
        <v>180</v>
      </c>
      <c r="Z7" s="57"/>
      <c r="AA7" s="57"/>
      <c r="AC7" s="10"/>
      <c r="AH7" s="12"/>
      <c r="AK7" s="5" t="s">
        <v>6</v>
      </c>
    </row>
    <row r="8" spans="1:38" ht="18" customHeight="1">
      <c r="C8" s="34" t="s">
        <v>12</v>
      </c>
      <c r="D8" s="34" t="s">
        <v>97</v>
      </c>
      <c r="E8" s="45" t="s">
        <v>98</v>
      </c>
      <c r="F8" s="46" t="s">
        <v>99</v>
      </c>
      <c r="G8" s="42">
        <v>3</v>
      </c>
      <c r="H8" s="42">
        <v>2002</v>
      </c>
      <c r="I8" s="111" t="s">
        <v>100</v>
      </c>
      <c r="J8" s="47" t="s">
        <v>101</v>
      </c>
      <c r="K8" s="34" t="s">
        <v>39</v>
      </c>
      <c r="L8" s="48" t="s">
        <v>102</v>
      </c>
      <c r="M8" s="34" t="s">
        <v>103</v>
      </c>
      <c r="N8" s="48">
        <v>6.56</v>
      </c>
      <c r="O8" s="112" t="s">
        <v>104</v>
      </c>
      <c r="P8" s="112" t="s">
        <v>105</v>
      </c>
      <c r="Q8" s="16"/>
      <c r="R8" s="128"/>
      <c r="S8" s="128"/>
      <c r="T8" s="16"/>
      <c r="U8" s="128"/>
      <c r="V8" s="16"/>
      <c r="W8" s="128"/>
      <c r="X8" s="128"/>
      <c r="Y8" s="128"/>
      <c r="Z8" s="16"/>
      <c r="AA8" s="16"/>
      <c r="AD8" s="11"/>
      <c r="AH8" s="12"/>
      <c r="AK8" s="18" t="s">
        <v>47</v>
      </c>
      <c r="AL8" s="24">
        <v>2</v>
      </c>
    </row>
    <row r="9" spans="1:38" ht="18" customHeight="1">
      <c r="C9" s="34" t="s">
        <v>13</v>
      </c>
      <c r="D9" s="49" t="s">
        <v>106</v>
      </c>
      <c r="E9" s="50" t="s">
        <v>107</v>
      </c>
      <c r="F9" s="51" t="s">
        <v>108</v>
      </c>
      <c r="G9" s="52">
        <v>2</v>
      </c>
      <c r="H9" s="52">
        <v>2003</v>
      </c>
      <c r="I9" s="52" t="s">
        <v>100</v>
      </c>
      <c r="J9" s="53" t="s">
        <v>101</v>
      </c>
      <c r="K9" s="49" t="s">
        <v>109</v>
      </c>
      <c r="L9" s="54">
        <v>16.12</v>
      </c>
      <c r="M9" s="49" t="s">
        <v>110</v>
      </c>
      <c r="N9" s="54">
        <v>35.22</v>
      </c>
      <c r="O9" s="55" t="s">
        <v>111</v>
      </c>
      <c r="P9" s="55" t="s">
        <v>112</v>
      </c>
      <c r="Q9" s="16"/>
      <c r="R9" s="128"/>
      <c r="S9" s="128"/>
      <c r="T9" s="16"/>
      <c r="U9" s="128"/>
      <c r="V9" s="16"/>
      <c r="W9" s="128"/>
      <c r="X9" s="128"/>
      <c r="Y9" s="128"/>
      <c r="Z9" s="16"/>
      <c r="AA9" s="16"/>
      <c r="AD9" s="11"/>
      <c r="AH9" s="12"/>
      <c r="AK9" s="18" t="s">
        <v>8</v>
      </c>
      <c r="AL9" s="13">
        <v>3</v>
      </c>
    </row>
    <row r="10" spans="1:38" ht="21.95" customHeight="1">
      <c r="A10" s="3">
        <v>1</v>
      </c>
      <c r="B10" s="3">
        <f>J10</f>
        <v>0</v>
      </c>
      <c r="C10" s="15">
        <v>1</v>
      </c>
      <c r="D10" s="231"/>
      <c r="E10" s="232"/>
      <c r="F10" s="233"/>
      <c r="G10" s="234"/>
      <c r="H10" s="234"/>
      <c r="I10" s="234"/>
      <c r="J10" s="235"/>
      <c r="K10" s="236"/>
      <c r="L10" s="237"/>
      <c r="M10" s="236"/>
      <c r="N10" s="237"/>
      <c r="O10" s="44"/>
      <c r="P10" s="44"/>
      <c r="Q10" s="7"/>
      <c r="R10" s="5" t="str">
        <f>D10&amp;K10</f>
        <v/>
      </c>
      <c r="S10" s="5" t="str">
        <f>D10&amp;M10</f>
        <v/>
      </c>
      <c r="T10" s="7"/>
      <c r="U10" s="5" t="str">
        <f>D10&amp;J10&amp;COUNTA(K10,M10)</f>
        <v>0</v>
      </c>
      <c r="V10" s="7"/>
      <c r="W10" s="5" t="str">
        <f>O10&amp;J10</f>
        <v/>
      </c>
      <c r="X10" s="5" t="str">
        <f>P10&amp;J10</f>
        <v/>
      </c>
      <c r="Y10" s="5" t="str">
        <f>J10&amp;D10</f>
        <v/>
      </c>
      <c r="Z10" s="7"/>
      <c r="AA10" s="5"/>
      <c r="AD10" s="11"/>
      <c r="AH10" s="12"/>
      <c r="AK10" s="18" t="s">
        <v>22</v>
      </c>
      <c r="AL10" s="13">
        <v>4</v>
      </c>
    </row>
    <row r="11" spans="1:38" ht="21.95" customHeight="1">
      <c r="A11" s="3">
        <f>IF(J11=J10,A10,A10+1)</f>
        <v>1</v>
      </c>
      <c r="B11" s="3">
        <f t="shared" ref="B11:B74" si="0">J11</f>
        <v>0</v>
      </c>
      <c r="C11" s="15">
        <v>2</v>
      </c>
      <c r="D11" s="231"/>
      <c r="E11" s="232"/>
      <c r="F11" s="233"/>
      <c r="G11" s="234"/>
      <c r="H11" s="234"/>
      <c r="I11" s="238"/>
      <c r="J11" s="235"/>
      <c r="K11" s="236"/>
      <c r="L11" s="237"/>
      <c r="M11" s="236"/>
      <c r="N11" s="237"/>
      <c r="O11" s="44"/>
      <c r="P11" s="44"/>
      <c r="Q11" s="7"/>
      <c r="R11" s="5" t="str">
        <f t="shared" ref="R11:R74" si="1">D11&amp;K11</f>
        <v/>
      </c>
      <c r="S11" s="5" t="str">
        <f t="shared" ref="S11:S74" si="2">D11&amp;M11</f>
        <v/>
      </c>
      <c r="T11" s="7"/>
      <c r="U11" s="5" t="str">
        <f t="shared" ref="U11:U74" si="3">D11&amp;J11&amp;COUNTA(K11,M11)</f>
        <v>0</v>
      </c>
      <c r="V11" s="7"/>
      <c r="W11" s="5" t="str">
        <f t="shared" ref="W11:W74" si="4">O11&amp;J11</f>
        <v/>
      </c>
      <c r="X11" s="5" t="str">
        <f t="shared" ref="X11:X74" si="5">P11&amp;J11</f>
        <v/>
      </c>
      <c r="Y11" s="5" t="str">
        <f t="shared" ref="Y11:Y74" si="6">J11&amp;D11</f>
        <v/>
      </c>
      <c r="Z11" s="7"/>
      <c r="AA11" s="5" t="s">
        <v>139</v>
      </c>
      <c r="AD11" s="11"/>
      <c r="AH11" s="12"/>
      <c r="AK11" s="18" t="s">
        <v>18</v>
      </c>
      <c r="AL11" s="13">
        <v>5</v>
      </c>
    </row>
    <row r="12" spans="1:38" ht="21.95" customHeight="1">
      <c r="A12" s="3">
        <f t="shared" ref="A12:A75" si="7">IF(J12=J11,A11,A11+1)</f>
        <v>1</v>
      </c>
      <c r="B12" s="3">
        <f t="shared" si="0"/>
        <v>0</v>
      </c>
      <c r="C12" s="15">
        <v>3</v>
      </c>
      <c r="D12" s="236"/>
      <c r="E12" s="232"/>
      <c r="F12" s="233"/>
      <c r="G12" s="234"/>
      <c r="H12" s="234"/>
      <c r="I12" s="238"/>
      <c r="J12" s="235"/>
      <c r="K12" s="236"/>
      <c r="L12" s="237"/>
      <c r="M12" s="236"/>
      <c r="N12" s="237"/>
      <c r="O12" s="44"/>
      <c r="P12" s="44"/>
      <c r="Q12" s="7"/>
      <c r="R12" s="5" t="str">
        <f t="shared" si="1"/>
        <v/>
      </c>
      <c r="S12" s="5" t="str">
        <f t="shared" si="2"/>
        <v/>
      </c>
      <c r="T12" s="7"/>
      <c r="U12" s="5" t="str">
        <f t="shared" si="3"/>
        <v>0</v>
      </c>
      <c r="V12" s="7"/>
      <c r="W12" s="5" t="str">
        <f t="shared" si="4"/>
        <v/>
      </c>
      <c r="X12" s="5" t="str">
        <f t="shared" si="5"/>
        <v/>
      </c>
      <c r="Y12" s="5" t="str">
        <f t="shared" si="6"/>
        <v/>
      </c>
      <c r="Z12" s="7"/>
      <c r="AA12" s="5" t="s">
        <v>140</v>
      </c>
      <c r="AD12" s="11"/>
      <c r="AH12" s="12"/>
      <c r="AK12" s="18" t="s">
        <v>19</v>
      </c>
      <c r="AL12" s="13">
        <v>6</v>
      </c>
    </row>
    <row r="13" spans="1:38" ht="21.95" customHeight="1">
      <c r="A13" s="3">
        <f t="shared" si="7"/>
        <v>1</v>
      </c>
      <c r="B13" s="3">
        <f t="shared" si="0"/>
        <v>0</v>
      </c>
      <c r="C13" s="15">
        <v>4</v>
      </c>
      <c r="D13" s="231"/>
      <c r="E13" s="232"/>
      <c r="F13" s="233"/>
      <c r="G13" s="234"/>
      <c r="H13" s="234"/>
      <c r="I13" s="238"/>
      <c r="J13" s="235"/>
      <c r="K13" s="236"/>
      <c r="L13" s="237"/>
      <c r="M13" s="236"/>
      <c r="N13" s="237"/>
      <c r="O13" s="44"/>
      <c r="P13" s="44"/>
      <c r="Q13" s="7"/>
      <c r="R13" s="5" t="str">
        <f t="shared" si="1"/>
        <v/>
      </c>
      <c r="S13" s="5" t="str">
        <f t="shared" si="2"/>
        <v/>
      </c>
      <c r="T13" s="7"/>
      <c r="U13" s="5" t="str">
        <f t="shared" si="3"/>
        <v>0</v>
      </c>
      <c r="V13" s="7"/>
      <c r="W13" s="5" t="str">
        <f t="shared" si="4"/>
        <v/>
      </c>
      <c r="X13" s="5" t="str">
        <f t="shared" si="5"/>
        <v/>
      </c>
      <c r="Y13" s="5" t="str">
        <f t="shared" si="6"/>
        <v/>
      </c>
      <c r="Z13" s="7"/>
      <c r="AA13" s="5" t="s">
        <v>141</v>
      </c>
      <c r="AC13" s="17"/>
      <c r="AD13" s="11"/>
      <c r="AH13" s="12"/>
      <c r="AK13" s="18" t="s">
        <v>48</v>
      </c>
      <c r="AL13" s="13">
        <v>7</v>
      </c>
    </row>
    <row r="14" spans="1:38" ht="21.95" customHeight="1">
      <c r="A14" s="3">
        <f t="shared" si="7"/>
        <v>1</v>
      </c>
      <c r="B14" s="3">
        <f t="shared" si="0"/>
        <v>0</v>
      </c>
      <c r="C14" s="15">
        <v>5</v>
      </c>
      <c r="D14" s="236"/>
      <c r="E14" s="232"/>
      <c r="F14" s="233"/>
      <c r="G14" s="234"/>
      <c r="H14" s="234"/>
      <c r="I14" s="238"/>
      <c r="J14" s="235"/>
      <c r="K14" s="236"/>
      <c r="L14" s="237"/>
      <c r="M14" s="236"/>
      <c r="N14" s="237"/>
      <c r="O14" s="44"/>
      <c r="P14" s="44"/>
      <c r="Q14" s="7"/>
      <c r="R14" s="5" t="str">
        <f t="shared" si="1"/>
        <v/>
      </c>
      <c r="S14" s="5" t="str">
        <f t="shared" si="2"/>
        <v/>
      </c>
      <c r="T14" s="7"/>
      <c r="U14" s="5" t="str">
        <f t="shared" si="3"/>
        <v>0</v>
      </c>
      <c r="V14" s="7"/>
      <c r="W14" s="5" t="str">
        <f t="shared" si="4"/>
        <v/>
      </c>
      <c r="X14" s="5" t="str">
        <f t="shared" si="5"/>
        <v/>
      </c>
      <c r="Y14" s="5" t="str">
        <f t="shared" si="6"/>
        <v/>
      </c>
      <c r="Z14" s="7"/>
      <c r="AA14" s="5" t="s">
        <v>142</v>
      </c>
      <c r="AC14" s="17"/>
      <c r="AD14" s="11"/>
      <c r="AH14" s="12"/>
      <c r="AK14" s="18" t="s">
        <v>9</v>
      </c>
      <c r="AL14" s="13">
        <v>8</v>
      </c>
    </row>
    <row r="15" spans="1:38" ht="21.95" customHeight="1">
      <c r="A15" s="3">
        <f t="shared" si="7"/>
        <v>1</v>
      </c>
      <c r="B15" s="3">
        <f t="shared" si="0"/>
        <v>0</v>
      </c>
      <c r="C15" s="15">
        <v>6</v>
      </c>
      <c r="D15" s="231"/>
      <c r="E15" s="232"/>
      <c r="F15" s="233"/>
      <c r="G15" s="234"/>
      <c r="H15" s="234"/>
      <c r="I15" s="238"/>
      <c r="J15" s="235"/>
      <c r="K15" s="236"/>
      <c r="L15" s="237"/>
      <c r="M15" s="236"/>
      <c r="N15" s="237"/>
      <c r="O15" s="44"/>
      <c r="P15" s="44"/>
      <c r="Q15" s="7"/>
      <c r="R15" s="5" t="str">
        <f t="shared" si="1"/>
        <v/>
      </c>
      <c r="S15" s="5" t="str">
        <f t="shared" si="2"/>
        <v/>
      </c>
      <c r="T15" s="7"/>
      <c r="U15" s="5" t="str">
        <f t="shared" si="3"/>
        <v>0</v>
      </c>
      <c r="V15" s="7"/>
      <c r="W15" s="5" t="str">
        <f t="shared" si="4"/>
        <v/>
      </c>
      <c r="X15" s="5" t="str">
        <f t="shared" si="5"/>
        <v/>
      </c>
      <c r="Y15" s="5" t="str">
        <f t="shared" si="6"/>
        <v/>
      </c>
      <c r="Z15" s="7"/>
      <c r="AA15" s="35" t="s">
        <v>143</v>
      </c>
      <c r="AB15" s="21"/>
      <c r="AC15" s="17"/>
      <c r="AD15" s="11"/>
      <c r="AH15" s="12"/>
      <c r="AK15" s="18" t="s">
        <v>45</v>
      </c>
      <c r="AL15" s="13">
        <v>9</v>
      </c>
    </row>
    <row r="16" spans="1:38" ht="21.95" customHeight="1">
      <c r="A16" s="3">
        <f t="shared" si="7"/>
        <v>1</v>
      </c>
      <c r="B16" s="3">
        <f t="shared" si="0"/>
        <v>0</v>
      </c>
      <c r="C16" s="15">
        <v>7</v>
      </c>
      <c r="D16" s="231"/>
      <c r="E16" s="232"/>
      <c r="F16" s="233"/>
      <c r="G16" s="234"/>
      <c r="H16" s="234"/>
      <c r="I16" s="238"/>
      <c r="J16" s="235"/>
      <c r="K16" s="236"/>
      <c r="L16" s="237"/>
      <c r="M16" s="236"/>
      <c r="N16" s="237"/>
      <c r="O16" s="44"/>
      <c r="P16" s="44"/>
      <c r="Q16" s="7"/>
      <c r="R16" s="5" t="str">
        <f t="shared" si="1"/>
        <v/>
      </c>
      <c r="S16" s="5" t="str">
        <f t="shared" si="2"/>
        <v/>
      </c>
      <c r="T16" s="7"/>
      <c r="U16" s="5" t="str">
        <f t="shared" si="3"/>
        <v>0</v>
      </c>
      <c r="V16" s="7"/>
      <c r="W16" s="5" t="str">
        <f t="shared" si="4"/>
        <v/>
      </c>
      <c r="X16" s="5" t="str">
        <f t="shared" si="5"/>
        <v/>
      </c>
      <c r="Y16" s="5" t="str">
        <f t="shared" si="6"/>
        <v/>
      </c>
      <c r="Z16" s="7"/>
      <c r="AA16" s="5" t="s">
        <v>144</v>
      </c>
      <c r="AB16" s="21"/>
      <c r="AC16" s="17"/>
      <c r="AD16" s="11"/>
      <c r="AH16" s="12"/>
      <c r="AK16" s="18" t="s">
        <v>49</v>
      </c>
      <c r="AL16" s="13">
        <v>10</v>
      </c>
    </row>
    <row r="17" spans="1:38" ht="21.95" customHeight="1">
      <c r="A17" s="3">
        <f t="shared" si="7"/>
        <v>1</v>
      </c>
      <c r="B17" s="3">
        <f t="shared" si="0"/>
        <v>0</v>
      </c>
      <c r="C17" s="15">
        <v>8</v>
      </c>
      <c r="D17" s="231"/>
      <c r="E17" s="232"/>
      <c r="F17" s="233"/>
      <c r="G17" s="234"/>
      <c r="H17" s="234"/>
      <c r="I17" s="238"/>
      <c r="J17" s="235"/>
      <c r="K17" s="236"/>
      <c r="L17" s="237"/>
      <c r="M17" s="236"/>
      <c r="N17" s="237"/>
      <c r="O17" s="44"/>
      <c r="P17" s="44"/>
      <c r="Q17" s="7"/>
      <c r="R17" s="5" t="str">
        <f t="shared" si="1"/>
        <v/>
      </c>
      <c r="S17" s="5" t="str">
        <f t="shared" si="2"/>
        <v/>
      </c>
      <c r="T17" s="7"/>
      <c r="U17" s="5" t="str">
        <f t="shared" si="3"/>
        <v>0</v>
      </c>
      <c r="V17" s="7"/>
      <c r="W17" s="5" t="str">
        <f t="shared" si="4"/>
        <v/>
      </c>
      <c r="X17" s="5" t="str">
        <f t="shared" si="5"/>
        <v/>
      </c>
      <c r="Y17" s="5" t="str">
        <f t="shared" si="6"/>
        <v/>
      </c>
      <c r="Z17" s="7"/>
      <c r="AA17" s="5" t="s">
        <v>145</v>
      </c>
      <c r="AB17" s="17"/>
      <c r="AD17" s="11"/>
      <c r="AH17" s="12"/>
      <c r="AK17" s="18" t="s">
        <v>50</v>
      </c>
      <c r="AL17" s="13">
        <v>11</v>
      </c>
    </row>
    <row r="18" spans="1:38" ht="21.95" customHeight="1">
      <c r="A18" s="3">
        <f t="shared" si="7"/>
        <v>1</v>
      </c>
      <c r="B18" s="3">
        <f t="shared" si="0"/>
        <v>0</v>
      </c>
      <c r="C18" s="15">
        <v>9</v>
      </c>
      <c r="D18" s="231"/>
      <c r="E18" s="232"/>
      <c r="F18" s="233"/>
      <c r="G18" s="234"/>
      <c r="H18" s="234"/>
      <c r="I18" s="238"/>
      <c r="J18" s="235"/>
      <c r="K18" s="236"/>
      <c r="L18" s="237"/>
      <c r="M18" s="236"/>
      <c r="N18" s="237"/>
      <c r="O18" s="44"/>
      <c r="P18" s="44"/>
      <c r="Q18" s="7"/>
      <c r="R18" s="5" t="str">
        <f t="shared" si="1"/>
        <v/>
      </c>
      <c r="S18" s="5" t="str">
        <f t="shared" si="2"/>
        <v/>
      </c>
      <c r="T18" s="7"/>
      <c r="U18" s="5" t="str">
        <f t="shared" si="3"/>
        <v>0</v>
      </c>
      <c r="V18" s="7"/>
      <c r="W18" s="5" t="str">
        <f t="shared" si="4"/>
        <v/>
      </c>
      <c r="X18" s="5" t="str">
        <f t="shared" si="5"/>
        <v/>
      </c>
      <c r="Y18" s="5" t="str">
        <f t="shared" si="6"/>
        <v/>
      </c>
      <c r="Z18" s="7"/>
      <c r="AA18" s="5" t="s">
        <v>100</v>
      </c>
      <c r="AB18" s="19"/>
      <c r="AD18" s="11"/>
      <c r="AH18" s="12"/>
      <c r="AK18" s="18" t="s">
        <v>10</v>
      </c>
      <c r="AL18" s="13">
        <v>12</v>
      </c>
    </row>
    <row r="19" spans="1:38" ht="21.95" customHeight="1">
      <c r="A19" s="3">
        <f t="shared" si="7"/>
        <v>1</v>
      </c>
      <c r="B19" s="3">
        <f t="shared" si="0"/>
        <v>0</v>
      </c>
      <c r="C19" s="15">
        <v>10</v>
      </c>
      <c r="D19" s="231"/>
      <c r="E19" s="232"/>
      <c r="F19" s="233"/>
      <c r="G19" s="234"/>
      <c r="H19" s="234"/>
      <c r="I19" s="238"/>
      <c r="J19" s="235"/>
      <c r="K19" s="236"/>
      <c r="L19" s="237"/>
      <c r="M19" s="236"/>
      <c r="N19" s="237"/>
      <c r="O19" s="44"/>
      <c r="P19" s="44"/>
      <c r="Q19" s="7"/>
      <c r="R19" s="5" t="str">
        <f t="shared" si="1"/>
        <v/>
      </c>
      <c r="S19" s="5" t="str">
        <f t="shared" si="2"/>
        <v/>
      </c>
      <c r="T19" s="7"/>
      <c r="U19" s="5" t="str">
        <f t="shared" si="3"/>
        <v>0</v>
      </c>
      <c r="V19" s="7"/>
      <c r="W19" s="5" t="str">
        <f t="shared" si="4"/>
        <v/>
      </c>
      <c r="X19" s="5" t="str">
        <f t="shared" si="5"/>
        <v/>
      </c>
      <c r="Y19" s="5" t="str">
        <f t="shared" si="6"/>
        <v/>
      </c>
      <c r="Z19" s="7"/>
      <c r="AA19" s="35" t="s">
        <v>146</v>
      </c>
      <c r="AB19" s="20"/>
      <c r="AC19" s="21"/>
      <c r="AH19" s="12"/>
      <c r="AK19" s="18" t="s">
        <v>20</v>
      </c>
      <c r="AL19" s="13">
        <v>13</v>
      </c>
    </row>
    <row r="20" spans="1:38" ht="21.95" customHeight="1">
      <c r="A20" s="3">
        <f t="shared" si="7"/>
        <v>1</v>
      </c>
      <c r="B20" s="3">
        <f t="shared" si="0"/>
        <v>0</v>
      </c>
      <c r="C20" s="15">
        <v>11</v>
      </c>
      <c r="D20" s="236"/>
      <c r="E20" s="232"/>
      <c r="F20" s="233"/>
      <c r="G20" s="234"/>
      <c r="H20" s="234"/>
      <c r="I20" s="238"/>
      <c r="J20" s="235"/>
      <c r="K20" s="236"/>
      <c r="L20" s="237"/>
      <c r="M20" s="236"/>
      <c r="N20" s="237"/>
      <c r="O20" s="44"/>
      <c r="P20" s="44"/>
      <c r="Q20" s="7"/>
      <c r="R20" s="5" t="str">
        <f t="shared" si="1"/>
        <v/>
      </c>
      <c r="S20" s="5" t="str">
        <f t="shared" si="2"/>
        <v/>
      </c>
      <c r="T20" s="7"/>
      <c r="U20" s="5" t="str">
        <f t="shared" si="3"/>
        <v>0</v>
      </c>
      <c r="V20" s="7"/>
      <c r="W20" s="5" t="str">
        <f t="shared" si="4"/>
        <v/>
      </c>
      <c r="X20" s="5" t="str">
        <f t="shared" si="5"/>
        <v/>
      </c>
      <c r="Y20" s="5" t="str">
        <f t="shared" si="6"/>
        <v/>
      </c>
      <c r="Z20" s="7"/>
      <c r="AA20" s="56" t="s">
        <v>147</v>
      </c>
      <c r="AB20" s="17"/>
      <c r="AC20" s="21"/>
      <c r="AH20" s="12"/>
      <c r="AK20" s="18" t="s">
        <v>5</v>
      </c>
      <c r="AL20" s="13">
        <v>14</v>
      </c>
    </row>
    <row r="21" spans="1:38" ht="21.95" customHeight="1">
      <c r="A21" s="3">
        <f t="shared" si="7"/>
        <v>1</v>
      </c>
      <c r="B21" s="3">
        <f t="shared" si="0"/>
        <v>0</v>
      </c>
      <c r="C21" s="15">
        <v>12</v>
      </c>
      <c r="D21" s="236"/>
      <c r="E21" s="232"/>
      <c r="F21" s="233"/>
      <c r="G21" s="234"/>
      <c r="H21" s="234"/>
      <c r="I21" s="238"/>
      <c r="J21" s="235"/>
      <c r="K21" s="236"/>
      <c r="L21" s="237"/>
      <c r="M21" s="236"/>
      <c r="N21" s="237"/>
      <c r="O21" s="44"/>
      <c r="P21" s="44"/>
      <c r="Q21" s="7"/>
      <c r="R21" s="5" t="str">
        <f t="shared" si="1"/>
        <v/>
      </c>
      <c r="S21" s="5" t="str">
        <f t="shared" si="2"/>
        <v/>
      </c>
      <c r="T21" s="7"/>
      <c r="U21" s="5" t="str">
        <f t="shared" si="3"/>
        <v>0</v>
      </c>
      <c r="V21" s="7"/>
      <c r="W21" s="5" t="str">
        <f t="shared" si="4"/>
        <v/>
      </c>
      <c r="X21" s="5" t="str">
        <f t="shared" si="5"/>
        <v/>
      </c>
      <c r="Y21" s="5" t="str">
        <f t="shared" si="6"/>
        <v/>
      </c>
      <c r="Z21" s="7"/>
      <c r="AA21" s="35" t="s">
        <v>148</v>
      </c>
      <c r="AB21" s="17"/>
      <c r="AC21" s="21"/>
      <c r="AH21" s="12"/>
      <c r="AK21" s="18" t="s">
        <v>46</v>
      </c>
      <c r="AL21" s="13">
        <v>15</v>
      </c>
    </row>
    <row r="22" spans="1:38" ht="21.95" customHeight="1">
      <c r="A22" s="3">
        <f t="shared" si="7"/>
        <v>1</v>
      </c>
      <c r="B22" s="3">
        <f t="shared" si="0"/>
        <v>0</v>
      </c>
      <c r="C22" s="15">
        <v>13</v>
      </c>
      <c r="D22" s="231"/>
      <c r="E22" s="232"/>
      <c r="F22" s="233"/>
      <c r="G22" s="234"/>
      <c r="H22" s="234"/>
      <c r="I22" s="238"/>
      <c r="J22" s="235"/>
      <c r="K22" s="236"/>
      <c r="L22" s="237"/>
      <c r="M22" s="236"/>
      <c r="N22" s="237"/>
      <c r="O22" s="44"/>
      <c r="P22" s="44"/>
      <c r="Q22" s="7"/>
      <c r="R22" s="5" t="str">
        <f t="shared" si="1"/>
        <v/>
      </c>
      <c r="S22" s="5" t="str">
        <f t="shared" si="2"/>
        <v/>
      </c>
      <c r="T22" s="7"/>
      <c r="U22" s="5" t="str">
        <f t="shared" si="3"/>
        <v>0</v>
      </c>
      <c r="V22" s="7"/>
      <c r="W22" s="5" t="str">
        <f t="shared" si="4"/>
        <v/>
      </c>
      <c r="X22" s="5" t="str">
        <f t="shared" si="5"/>
        <v/>
      </c>
      <c r="Y22" s="5" t="str">
        <f t="shared" si="6"/>
        <v/>
      </c>
      <c r="Z22" s="7"/>
      <c r="AA22" s="35" t="s">
        <v>149</v>
      </c>
      <c r="AB22" s="22"/>
      <c r="AH22" s="12"/>
      <c r="AK22" s="18" t="s">
        <v>11</v>
      </c>
      <c r="AL22" s="13">
        <v>16</v>
      </c>
    </row>
    <row r="23" spans="1:38" ht="21.95" customHeight="1">
      <c r="A23" s="3">
        <f t="shared" si="7"/>
        <v>1</v>
      </c>
      <c r="B23" s="3">
        <f t="shared" si="0"/>
        <v>0</v>
      </c>
      <c r="C23" s="15">
        <v>14</v>
      </c>
      <c r="D23" s="236"/>
      <c r="E23" s="232"/>
      <c r="F23" s="233"/>
      <c r="G23" s="234"/>
      <c r="H23" s="234"/>
      <c r="I23" s="238"/>
      <c r="J23" s="235"/>
      <c r="K23" s="236"/>
      <c r="L23" s="237"/>
      <c r="M23" s="236"/>
      <c r="N23" s="237"/>
      <c r="O23" s="44"/>
      <c r="P23" s="44"/>
      <c r="Q23" s="7"/>
      <c r="R23" s="5" t="str">
        <f t="shared" si="1"/>
        <v/>
      </c>
      <c r="S23" s="5" t="str">
        <f t="shared" si="2"/>
        <v/>
      </c>
      <c r="T23" s="7"/>
      <c r="U23" s="5" t="str">
        <f t="shared" si="3"/>
        <v>0</v>
      </c>
      <c r="V23" s="7"/>
      <c r="W23" s="5" t="str">
        <f t="shared" si="4"/>
        <v/>
      </c>
      <c r="X23" s="5" t="str">
        <f t="shared" si="5"/>
        <v/>
      </c>
      <c r="Y23" s="5" t="str">
        <f t="shared" si="6"/>
        <v/>
      </c>
      <c r="Z23" s="7"/>
      <c r="AB23" s="19"/>
      <c r="AH23" s="12"/>
      <c r="AK23" s="18" t="s">
        <v>23</v>
      </c>
      <c r="AL23" s="13">
        <v>17</v>
      </c>
    </row>
    <row r="24" spans="1:38" ht="21.95" customHeight="1">
      <c r="A24" s="3">
        <f t="shared" si="7"/>
        <v>1</v>
      </c>
      <c r="B24" s="3">
        <f t="shared" si="0"/>
        <v>0</v>
      </c>
      <c r="C24" s="15">
        <v>15</v>
      </c>
      <c r="D24" s="231"/>
      <c r="E24" s="232"/>
      <c r="F24" s="233"/>
      <c r="G24" s="234"/>
      <c r="H24" s="234"/>
      <c r="I24" s="238"/>
      <c r="J24" s="235"/>
      <c r="K24" s="236"/>
      <c r="L24" s="237"/>
      <c r="M24" s="236"/>
      <c r="N24" s="237"/>
      <c r="O24" s="44"/>
      <c r="P24" s="44"/>
      <c r="Q24" s="7"/>
      <c r="R24" s="5" t="str">
        <f t="shared" si="1"/>
        <v/>
      </c>
      <c r="S24" s="5" t="str">
        <f t="shared" si="2"/>
        <v/>
      </c>
      <c r="T24" s="7"/>
      <c r="U24" s="5" t="str">
        <f t="shared" si="3"/>
        <v>0</v>
      </c>
      <c r="V24" s="7"/>
      <c r="W24" s="5" t="str">
        <f t="shared" si="4"/>
        <v/>
      </c>
      <c r="X24" s="5" t="str">
        <f t="shared" si="5"/>
        <v/>
      </c>
      <c r="Y24" s="5" t="str">
        <f t="shared" si="6"/>
        <v/>
      </c>
      <c r="Z24" s="7"/>
      <c r="AB24" s="19"/>
      <c r="AH24" s="12"/>
      <c r="AK24" s="18" t="s">
        <v>21</v>
      </c>
      <c r="AL24" s="13">
        <v>18</v>
      </c>
    </row>
    <row r="25" spans="1:38" ht="21.95" customHeight="1">
      <c r="A25" s="3">
        <f t="shared" si="7"/>
        <v>1</v>
      </c>
      <c r="B25" s="3">
        <f t="shared" si="0"/>
        <v>0</v>
      </c>
      <c r="C25" s="15">
        <v>16</v>
      </c>
      <c r="D25" s="236"/>
      <c r="E25" s="232"/>
      <c r="F25" s="233"/>
      <c r="G25" s="234"/>
      <c r="H25" s="234"/>
      <c r="I25" s="238"/>
      <c r="J25" s="235"/>
      <c r="K25" s="236"/>
      <c r="L25" s="237"/>
      <c r="M25" s="236"/>
      <c r="N25" s="237"/>
      <c r="O25" s="44"/>
      <c r="P25" s="44"/>
      <c r="Q25" s="7"/>
      <c r="R25" s="5" t="str">
        <f t="shared" si="1"/>
        <v/>
      </c>
      <c r="S25" s="5" t="str">
        <f t="shared" si="2"/>
        <v/>
      </c>
      <c r="T25" s="7"/>
      <c r="U25" s="5" t="str">
        <f t="shared" si="3"/>
        <v>0</v>
      </c>
      <c r="V25" s="7"/>
      <c r="W25" s="5" t="str">
        <f t="shared" si="4"/>
        <v/>
      </c>
      <c r="X25" s="5" t="str">
        <f t="shared" si="5"/>
        <v/>
      </c>
      <c r="Y25" s="5" t="str">
        <f t="shared" si="6"/>
        <v/>
      </c>
      <c r="Z25" s="7"/>
      <c r="AB25" s="19"/>
      <c r="AH25" s="12"/>
      <c r="AK25" s="18" t="s">
        <v>24</v>
      </c>
      <c r="AL25" s="13">
        <v>19</v>
      </c>
    </row>
    <row r="26" spans="1:38" ht="21.95" customHeight="1">
      <c r="A26" s="3">
        <f t="shared" si="7"/>
        <v>1</v>
      </c>
      <c r="B26" s="3">
        <f t="shared" si="0"/>
        <v>0</v>
      </c>
      <c r="C26" s="15">
        <v>17</v>
      </c>
      <c r="D26" s="239"/>
      <c r="E26" s="239"/>
      <c r="F26" s="239"/>
      <c r="G26" s="239"/>
      <c r="H26" s="239"/>
      <c r="I26" s="239"/>
      <c r="J26" s="239"/>
      <c r="K26" s="239"/>
      <c r="L26" s="239"/>
      <c r="M26" s="239"/>
      <c r="N26" s="239"/>
      <c r="O26" s="239"/>
      <c r="P26" s="239"/>
      <c r="Q26" s="7"/>
      <c r="R26" s="5" t="str">
        <f t="shared" si="1"/>
        <v/>
      </c>
      <c r="S26" s="5" t="str">
        <f t="shared" si="2"/>
        <v/>
      </c>
      <c r="T26" s="7"/>
      <c r="U26" s="5" t="str">
        <f t="shared" si="3"/>
        <v>0</v>
      </c>
      <c r="V26" s="7"/>
      <c r="W26" s="5" t="str">
        <f t="shared" si="4"/>
        <v/>
      </c>
      <c r="X26" s="5" t="str">
        <f t="shared" si="5"/>
        <v/>
      </c>
      <c r="Y26" s="5" t="str">
        <f t="shared" si="6"/>
        <v/>
      </c>
      <c r="Z26" s="7"/>
      <c r="AB26" s="19"/>
      <c r="AH26" s="12"/>
      <c r="AK26" s="18" t="s">
        <v>51</v>
      </c>
      <c r="AL26" s="13">
        <v>20</v>
      </c>
    </row>
    <row r="27" spans="1:38" ht="21.95" customHeight="1">
      <c r="A27" s="3">
        <f t="shared" si="7"/>
        <v>1</v>
      </c>
      <c r="B27" s="3">
        <f t="shared" si="0"/>
        <v>0</v>
      </c>
      <c r="C27" s="15">
        <v>18</v>
      </c>
      <c r="D27" s="239"/>
      <c r="E27" s="239"/>
      <c r="F27" s="239"/>
      <c r="G27" s="239"/>
      <c r="H27" s="239"/>
      <c r="I27" s="239"/>
      <c r="J27" s="239"/>
      <c r="K27" s="239"/>
      <c r="L27" s="239"/>
      <c r="M27" s="239"/>
      <c r="N27" s="239"/>
      <c r="O27" s="239"/>
      <c r="P27" s="239"/>
      <c r="Q27" s="7"/>
      <c r="R27" s="5" t="str">
        <f t="shared" si="1"/>
        <v/>
      </c>
      <c r="S27" s="5" t="str">
        <f t="shared" si="2"/>
        <v/>
      </c>
      <c r="T27" s="7"/>
      <c r="U27" s="5" t="str">
        <f t="shared" si="3"/>
        <v>0</v>
      </c>
      <c r="V27" s="7"/>
      <c r="W27" s="5" t="str">
        <f t="shared" si="4"/>
        <v/>
      </c>
      <c r="X27" s="5" t="str">
        <f t="shared" si="5"/>
        <v/>
      </c>
      <c r="Y27" s="5" t="str">
        <f t="shared" si="6"/>
        <v/>
      </c>
      <c r="Z27" s="7"/>
      <c r="AB27" s="19"/>
      <c r="AH27" s="12"/>
      <c r="AK27" s="18"/>
      <c r="AL27" s="13"/>
    </row>
    <row r="28" spans="1:38" ht="21.95" customHeight="1">
      <c r="A28" s="3">
        <f t="shared" si="7"/>
        <v>1</v>
      </c>
      <c r="B28" s="3">
        <f t="shared" si="0"/>
        <v>0</v>
      </c>
      <c r="C28" s="15">
        <v>19</v>
      </c>
      <c r="D28" s="239"/>
      <c r="E28" s="239"/>
      <c r="F28" s="239"/>
      <c r="G28" s="239"/>
      <c r="H28" s="239"/>
      <c r="I28" s="239"/>
      <c r="J28" s="239"/>
      <c r="K28" s="239"/>
      <c r="L28" s="239"/>
      <c r="M28" s="239"/>
      <c r="N28" s="239"/>
      <c r="O28" s="239"/>
      <c r="P28" s="239"/>
      <c r="Q28" s="7"/>
      <c r="R28" s="5" t="str">
        <f t="shared" si="1"/>
        <v/>
      </c>
      <c r="S28" s="5" t="str">
        <f t="shared" si="2"/>
        <v/>
      </c>
      <c r="T28" s="7"/>
      <c r="U28" s="5" t="str">
        <f t="shared" si="3"/>
        <v>0</v>
      </c>
      <c r="V28" s="7"/>
      <c r="W28" s="5" t="str">
        <f t="shared" si="4"/>
        <v/>
      </c>
      <c r="X28" s="5" t="str">
        <f t="shared" si="5"/>
        <v/>
      </c>
      <c r="Y28" s="5" t="str">
        <f t="shared" si="6"/>
        <v/>
      </c>
      <c r="Z28" s="7"/>
      <c r="AB28" s="19"/>
      <c r="AH28" s="12"/>
      <c r="AK28" s="18"/>
      <c r="AL28" s="13"/>
    </row>
    <row r="29" spans="1:38" ht="21.95" customHeight="1">
      <c r="A29" s="3">
        <f t="shared" si="7"/>
        <v>1</v>
      </c>
      <c r="B29" s="3">
        <f t="shared" si="0"/>
        <v>0</v>
      </c>
      <c r="C29" s="15">
        <v>20</v>
      </c>
      <c r="D29" s="239"/>
      <c r="E29" s="239"/>
      <c r="F29" s="239"/>
      <c r="G29" s="239"/>
      <c r="H29" s="239"/>
      <c r="I29" s="239"/>
      <c r="J29" s="239"/>
      <c r="K29" s="239"/>
      <c r="L29" s="239"/>
      <c r="M29" s="239"/>
      <c r="N29" s="239"/>
      <c r="O29" s="239"/>
      <c r="P29" s="239"/>
      <c r="Q29" s="7"/>
      <c r="R29" s="5" t="str">
        <f t="shared" si="1"/>
        <v/>
      </c>
      <c r="S29" s="5" t="str">
        <f t="shared" si="2"/>
        <v/>
      </c>
      <c r="T29" s="7"/>
      <c r="U29" s="5" t="str">
        <f t="shared" si="3"/>
        <v>0</v>
      </c>
      <c r="V29" s="7"/>
      <c r="W29" s="5" t="str">
        <f t="shared" si="4"/>
        <v/>
      </c>
      <c r="X29" s="5" t="str">
        <f t="shared" si="5"/>
        <v/>
      </c>
      <c r="Y29" s="5" t="str">
        <f t="shared" si="6"/>
        <v/>
      </c>
      <c r="Z29" s="7"/>
      <c r="AB29" s="19"/>
      <c r="AH29" s="12"/>
      <c r="AK29" s="18"/>
      <c r="AL29" s="13"/>
    </row>
    <row r="30" spans="1:38" ht="21.95" customHeight="1">
      <c r="A30" s="3">
        <f t="shared" si="7"/>
        <v>1</v>
      </c>
      <c r="B30" s="3">
        <f t="shared" si="0"/>
        <v>0</v>
      </c>
      <c r="C30" s="15">
        <v>21</v>
      </c>
      <c r="D30" s="239"/>
      <c r="E30" s="239"/>
      <c r="F30" s="239"/>
      <c r="G30" s="239"/>
      <c r="H30" s="239"/>
      <c r="I30" s="239"/>
      <c r="J30" s="239"/>
      <c r="K30" s="239"/>
      <c r="L30" s="239"/>
      <c r="M30" s="239"/>
      <c r="N30" s="239"/>
      <c r="O30" s="239"/>
      <c r="P30" s="239"/>
      <c r="Q30" s="7"/>
      <c r="R30" s="5" t="str">
        <f t="shared" si="1"/>
        <v/>
      </c>
      <c r="S30" s="5" t="str">
        <f t="shared" si="2"/>
        <v/>
      </c>
      <c r="T30" s="7"/>
      <c r="U30" s="5" t="str">
        <f t="shared" si="3"/>
        <v>0</v>
      </c>
      <c r="V30" s="7"/>
      <c r="W30" s="5" t="str">
        <f t="shared" si="4"/>
        <v/>
      </c>
      <c r="X30" s="5" t="str">
        <f t="shared" si="5"/>
        <v/>
      </c>
      <c r="Y30" s="5" t="str">
        <f t="shared" si="6"/>
        <v/>
      </c>
      <c r="Z30" s="7"/>
      <c r="AH30" s="12"/>
      <c r="AK30" s="18"/>
      <c r="AL30" s="13"/>
    </row>
    <row r="31" spans="1:38" ht="21.95" customHeight="1">
      <c r="A31" s="3">
        <f t="shared" si="7"/>
        <v>1</v>
      </c>
      <c r="B31" s="3">
        <f t="shared" si="0"/>
        <v>0</v>
      </c>
      <c r="C31" s="15">
        <v>22</v>
      </c>
      <c r="D31" s="236"/>
      <c r="E31" s="232"/>
      <c r="F31" s="233"/>
      <c r="G31" s="234"/>
      <c r="H31" s="234"/>
      <c r="I31" s="238"/>
      <c r="J31" s="235"/>
      <c r="K31" s="236"/>
      <c r="L31" s="237"/>
      <c r="M31" s="236"/>
      <c r="N31" s="237"/>
      <c r="O31" s="44"/>
      <c r="P31" s="44"/>
      <c r="Q31" s="7"/>
      <c r="R31" s="5" t="str">
        <f t="shared" si="1"/>
        <v/>
      </c>
      <c r="S31" s="5" t="str">
        <f t="shared" si="2"/>
        <v/>
      </c>
      <c r="T31" s="7"/>
      <c r="U31" s="5" t="str">
        <f t="shared" si="3"/>
        <v>0</v>
      </c>
      <c r="V31" s="7"/>
      <c r="W31" s="5" t="str">
        <f t="shared" si="4"/>
        <v/>
      </c>
      <c r="X31" s="5" t="str">
        <f t="shared" si="5"/>
        <v/>
      </c>
      <c r="Y31" s="5" t="str">
        <f t="shared" si="6"/>
        <v/>
      </c>
      <c r="Z31" s="7"/>
      <c r="AH31" s="12"/>
      <c r="AK31" s="18"/>
      <c r="AL31" s="13"/>
    </row>
    <row r="32" spans="1:38" ht="21.95" customHeight="1">
      <c r="A32" s="3">
        <f t="shared" si="7"/>
        <v>1</v>
      </c>
      <c r="B32" s="3">
        <f t="shared" si="0"/>
        <v>0</v>
      </c>
      <c r="C32" s="15">
        <v>23</v>
      </c>
      <c r="D32" s="236"/>
      <c r="E32" s="232"/>
      <c r="F32" s="233"/>
      <c r="G32" s="234"/>
      <c r="H32" s="234"/>
      <c r="I32" s="238"/>
      <c r="J32" s="235"/>
      <c r="K32" s="236"/>
      <c r="L32" s="237"/>
      <c r="M32" s="236"/>
      <c r="N32" s="237"/>
      <c r="O32" s="44"/>
      <c r="P32" s="44"/>
      <c r="Q32" s="7"/>
      <c r="R32" s="5" t="str">
        <f t="shared" si="1"/>
        <v/>
      </c>
      <c r="S32" s="5" t="str">
        <f t="shared" si="2"/>
        <v/>
      </c>
      <c r="T32" s="7"/>
      <c r="U32" s="5" t="str">
        <f t="shared" si="3"/>
        <v>0</v>
      </c>
      <c r="V32" s="7"/>
      <c r="W32" s="5" t="str">
        <f t="shared" si="4"/>
        <v/>
      </c>
      <c r="X32" s="5" t="str">
        <f t="shared" si="5"/>
        <v/>
      </c>
      <c r="Y32" s="5" t="str">
        <f t="shared" si="6"/>
        <v/>
      </c>
      <c r="Z32" s="7"/>
      <c r="AH32" s="12"/>
      <c r="AK32" s="18"/>
      <c r="AL32" s="13"/>
    </row>
    <row r="33" spans="1:38" ht="21.95" customHeight="1">
      <c r="A33" s="3">
        <f t="shared" si="7"/>
        <v>1</v>
      </c>
      <c r="B33" s="3">
        <f t="shared" si="0"/>
        <v>0</v>
      </c>
      <c r="C33" s="15">
        <v>24</v>
      </c>
      <c r="D33" s="236"/>
      <c r="E33" s="232"/>
      <c r="F33" s="233"/>
      <c r="G33" s="234"/>
      <c r="H33" s="234"/>
      <c r="I33" s="238"/>
      <c r="J33" s="235"/>
      <c r="K33" s="236"/>
      <c r="L33" s="237"/>
      <c r="M33" s="236"/>
      <c r="N33" s="237"/>
      <c r="O33" s="44"/>
      <c r="P33" s="44"/>
      <c r="Q33" s="7"/>
      <c r="R33" s="5" t="str">
        <f t="shared" si="1"/>
        <v/>
      </c>
      <c r="S33" s="5" t="str">
        <f t="shared" si="2"/>
        <v/>
      </c>
      <c r="T33" s="7"/>
      <c r="U33" s="5" t="str">
        <f t="shared" si="3"/>
        <v>0</v>
      </c>
      <c r="V33" s="7"/>
      <c r="W33" s="5" t="str">
        <f t="shared" si="4"/>
        <v/>
      </c>
      <c r="X33" s="5" t="str">
        <f t="shared" si="5"/>
        <v/>
      </c>
      <c r="Y33" s="5" t="str">
        <f t="shared" si="6"/>
        <v/>
      </c>
      <c r="Z33" s="7"/>
      <c r="AH33" s="12"/>
      <c r="AK33" s="18"/>
      <c r="AL33" s="13"/>
    </row>
    <row r="34" spans="1:38" ht="21.95" customHeight="1">
      <c r="A34" s="3">
        <f t="shared" si="7"/>
        <v>1</v>
      </c>
      <c r="B34" s="3">
        <f t="shared" si="0"/>
        <v>0</v>
      </c>
      <c r="C34" s="15">
        <v>25</v>
      </c>
      <c r="D34" s="236"/>
      <c r="E34" s="232"/>
      <c r="F34" s="233"/>
      <c r="G34" s="234"/>
      <c r="H34" s="234"/>
      <c r="I34" s="238"/>
      <c r="J34" s="235"/>
      <c r="K34" s="236"/>
      <c r="L34" s="237"/>
      <c r="M34" s="236"/>
      <c r="N34" s="237"/>
      <c r="O34" s="44"/>
      <c r="P34" s="44"/>
      <c r="Q34" s="7"/>
      <c r="R34" s="5" t="str">
        <f t="shared" si="1"/>
        <v/>
      </c>
      <c r="S34" s="5" t="str">
        <f t="shared" si="2"/>
        <v/>
      </c>
      <c r="T34" s="7"/>
      <c r="U34" s="5" t="str">
        <f t="shared" si="3"/>
        <v>0</v>
      </c>
      <c r="V34" s="7"/>
      <c r="W34" s="5" t="str">
        <f t="shared" si="4"/>
        <v/>
      </c>
      <c r="X34" s="5" t="str">
        <f t="shared" si="5"/>
        <v/>
      </c>
      <c r="Y34" s="5" t="str">
        <f t="shared" si="6"/>
        <v/>
      </c>
      <c r="Z34" s="7"/>
      <c r="AH34" s="12"/>
      <c r="AK34" s="18"/>
      <c r="AL34" s="13"/>
    </row>
    <row r="35" spans="1:38" ht="21.95" customHeight="1">
      <c r="A35" s="3">
        <f t="shared" si="7"/>
        <v>1</v>
      </c>
      <c r="B35" s="3">
        <f t="shared" si="0"/>
        <v>0</v>
      </c>
      <c r="C35" s="15">
        <v>26</v>
      </c>
      <c r="D35" s="236"/>
      <c r="E35" s="232"/>
      <c r="F35" s="233"/>
      <c r="G35" s="234"/>
      <c r="H35" s="234"/>
      <c r="I35" s="238"/>
      <c r="J35" s="235"/>
      <c r="K35" s="236"/>
      <c r="L35" s="237"/>
      <c r="M35" s="236"/>
      <c r="N35" s="237"/>
      <c r="O35" s="44"/>
      <c r="P35" s="44"/>
      <c r="Q35" s="7"/>
      <c r="R35" s="5" t="str">
        <f t="shared" si="1"/>
        <v/>
      </c>
      <c r="S35" s="5" t="str">
        <f t="shared" si="2"/>
        <v/>
      </c>
      <c r="T35" s="7"/>
      <c r="U35" s="5" t="str">
        <f t="shared" si="3"/>
        <v>0</v>
      </c>
      <c r="V35" s="7"/>
      <c r="W35" s="5" t="str">
        <f t="shared" si="4"/>
        <v/>
      </c>
      <c r="X35" s="5" t="str">
        <f t="shared" si="5"/>
        <v/>
      </c>
      <c r="Y35" s="5" t="str">
        <f t="shared" si="6"/>
        <v/>
      </c>
      <c r="Z35" s="7"/>
      <c r="AH35" s="12"/>
    </row>
    <row r="36" spans="1:38" ht="21.95" customHeight="1">
      <c r="A36" s="3">
        <f t="shared" si="7"/>
        <v>1</v>
      </c>
      <c r="B36" s="3">
        <f t="shared" si="0"/>
        <v>0</v>
      </c>
      <c r="C36" s="15">
        <v>27</v>
      </c>
      <c r="D36" s="236"/>
      <c r="E36" s="232"/>
      <c r="F36" s="233"/>
      <c r="G36" s="234"/>
      <c r="H36" s="234"/>
      <c r="I36" s="238"/>
      <c r="J36" s="235"/>
      <c r="K36" s="236"/>
      <c r="L36" s="237"/>
      <c r="M36" s="236"/>
      <c r="N36" s="237"/>
      <c r="O36" s="44"/>
      <c r="P36" s="44"/>
      <c r="Q36" s="7"/>
      <c r="R36" s="5" t="str">
        <f t="shared" si="1"/>
        <v/>
      </c>
      <c r="S36" s="5" t="str">
        <f t="shared" si="2"/>
        <v/>
      </c>
      <c r="T36" s="7"/>
      <c r="U36" s="5" t="str">
        <f t="shared" si="3"/>
        <v>0</v>
      </c>
      <c r="V36" s="7"/>
      <c r="W36" s="5" t="str">
        <f t="shared" si="4"/>
        <v/>
      </c>
      <c r="X36" s="5" t="str">
        <f t="shared" si="5"/>
        <v/>
      </c>
      <c r="Y36" s="5" t="str">
        <f t="shared" si="6"/>
        <v/>
      </c>
      <c r="Z36" s="7"/>
      <c r="AH36" s="12"/>
    </row>
    <row r="37" spans="1:38" ht="21.95" customHeight="1">
      <c r="A37" s="3">
        <f t="shared" si="7"/>
        <v>1</v>
      </c>
      <c r="B37" s="3">
        <f t="shared" si="0"/>
        <v>0</v>
      </c>
      <c r="C37" s="15">
        <v>28</v>
      </c>
      <c r="D37" s="236"/>
      <c r="E37" s="232"/>
      <c r="F37" s="233"/>
      <c r="G37" s="234"/>
      <c r="H37" s="234"/>
      <c r="I37" s="238"/>
      <c r="J37" s="235"/>
      <c r="K37" s="236"/>
      <c r="L37" s="237"/>
      <c r="M37" s="236"/>
      <c r="N37" s="237"/>
      <c r="O37" s="44"/>
      <c r="P37" s="44"/>
      <c r="Q37" s="7"/>
      <c r="R37" s="5" t="str">
        <f t="shared" si="1"/>
        <v/>
      </c>
      <c r="S37" s="5" t="str">
        <f t="shared" si="2"/>
        <v/>
      </c>
      <c r="T37" s="7"/>
      <c r="U37" s="5" t="str">
        <f t="shared" si="3"/>
        <v>0</v>
      </c>
      <c r="V37" s="7"/>
      <c r="W37" s="5" t="str">
        <f t="shared" si="4"/>
        <v/>
      </c>
      <c r="X37" s="5" t="str">
        <f t="shared" si="5"/>
        <v/>
      </c>
      <c r="Y37" s="5" t="str">
        <f t="shared" si="6"/>
        <v/>
      </c>
      <c r="Z37" s="7"/>
      <c r="AH37" s="12"/>
    </row>
    <row r="38" spans="1:38" ht="21.95" customHeight="1">
      <c r="A38" s="3">
        <f t="shared" si="7"/>
        <v>1</v>
      </c>
      <c r="B38" s="3">
        <f t="shared" si="0"/>
        <v>0</v>
      </c>
      <c r="C38" s="15">
        <v>29</v>
      </c>
      <c r="D38" s="236"/>
      <c r="E38" s="232"/>
      <c r="F38" s="233"/>
      <c r="G38" s="234"/>
      <c r="H38" s="234"/>
      <c r="I38" s="238"/>
      <c r="J38" s="235"/>
      <c r="K38" s="236"/>
      <c r="L38" s="237"/>
      <c r="M38" s="236"/>
      <c r="N38" s="237"/>
      <c r="O38" s="44"/>
      <c r="P38" s="44"/>
      <c r="Q38" s="7"/>
      <c r="R38" s="5" t="str">
        <f t="shared" si="1"/>
        <v/>
      </c>
      <c r="S38" s="5" t="str">
        <f t="shared" si="2"/>
        <v/>
      </c>
      <c r="T38" s="7"/>
      <c r="U38" s="5" t="str">
        <f t="shared" si="3"/>
        <v>0</v>
      </c>
      <c r="V38" s="7"/>
      <c r="W38" s="5" t="str">
        <f t="shared" si="4"/>
        <v/>
      </c>
      <c r="X38" s="5" t="str">
        <f t="shared" si="5"/>
        <v/>
      </c>
      <c r="Y38" s="5" t="str">
        <f t="shared" si="6"/>
        <v/>
      </c>
      <c r="Z38" s="7"/>
      <c r="AH38" s="12"/>
    </row>
    <row r="39" spans="1:38" ht="21.95" customHeight="1">
      <c r="A39" s="3">
        <f t="shared" si="7"/>
        <v>1</v>
      </c>
      <c r="B39" s="3">
        <f t="shared" si="0"/>
        <v>0</v>
      </c>
      <c r="C39" s="15">
        <v>30</v>
      </c>
      <c r="D39" s="236"/>
      <c r="E39" s="232"/>
      <c r="F39" s="233"/>
      <c r="G39" s="234"/>
      <c r="H39" s="234"/>
      <c r="I39" s="238"/>
      <c r="J39" s="235"/>
      <c r="K39" s="236"/>
      <c r="L39" s="237"/>
      <c r="M39" s="236"/>
      <c r="N39" s="237"/>
      <c r="O39" s="44"/>
      <c r="P39" s="44"/>
      <c r="Q39" s="7"/>
      <c r="R39" s="5" t="str">
        <f t="shared" si="1"/>
        <v/>
      </c>
      <c r="S39" s="5" t="str">
        <f t="shared" si="2"/>
        <v/>
      </c>
      <c r="T39" s="7"/>
      <c r="U39" s="5" t="str">
        <f t="shared" si="3"/>
        <v>0</v>
      </c>
      <c r="V39" s="7"/>
      <c r="W39" s="5" t="str">
        <f t="shared" si="4"/>
        <v/>
      </c>
      <c r="X39" s="5" t="str">
        <f t="shared" si="5"/>
        <v/>
      </c>
      <c r="Y39" s="5" t="str">
        <f t="shared" si="6"/>
        <v/>
      </c>
      <c r="Z39" s="7"/>
      <c r="AH39" s="12"/>
    </row>
    <row r="40" spans="1:38" ht="21.95" customHeight="1">
      <c r="A40" s="3">
        <f t="shared" si="7"/>
        <v>1</v>
      </c>
      <c r="B40" s="3">
        <f t="shared" si="0"/>
        <v>0</v>
      </c>
      <c r="C40" s="15">
        <v>31</v>
      </c>
      <c r="D40" s="236"/>
      <c r="E40" s="232"/>
      <c r="F40" s="233"/>
      <c r="G40" s="234"/>
      <c r="H40" s="234"/>
      <c r="I40" s="238"/>
      <c r="J40" s="235"/>
      <c r="K40" s="236"/>
      <c r="L40" s="237"/>
      <c r="M40" s="236"/>
      <c r="N40" s="237"/>
      <c r="O40" s="44"/>
      <c r="P40" s="44"/>
      <c r="Q40" s="7"/>
      <c r="R40" s="5" t="str">
        <f t="shared" si="1"/>
        <v/>
      </c>
      <c r="S40" s="5" t="str">
        <f t="shared" si="2"/>
        <v/>
      </c>
      <c r="T40" s="7"/>
      <c r="U40" s="5" t="str">
        <f t="shared" si="3"/>
        <v>0</v>
      </c>
      <c r="V40" s="7"/>
      <c r="W40" s="5" t="str">
        <f t="shared" si="4"/>
        <v/>
      </c>
      <c r="X40" s="5" t="str">
        <f t="shared" si="5"/>
        <v/>
      </c>
      <c r="Y40" s="5" t="str">
        <f t="shared" si="6"/>
        <v/>
      </c>
      <c r="Z40" s="7"/>
      <c r="AH40" s="12"/>
    </row>
    <row r="41" spans="1:38" ht="21.95" customHeight="1">
      <c r="A41" s="3">
        <f t="shared" si="7"/>
        <v>1</v>
      </c>
      <c r="B41" s="3">
        <f t="shared" si="0"/>
        <v>0</v>
      </c>
      <c r="C41" s="15">
        <v>32</v>
      </c>
      <c r="D41" s="236"/>
      <c r="E41" s="232"/>
      <c r="F41" s="233"/>
      <c r="G41" s="234"/>
      <c r="H41" s="234"/>
      <c r="I41" s="238"/>
      <c r="J41" s="235"/>
      <c r="K41" s="236"/>
      <c r="L41" s="237"/>
      <c r="M41" s="236"/>
      <c r="N41" s="237"/>
      <c r="O41" s="44"/>
      <c r="P41" s="44"/>
      <c r="Q41" s="7"/>
      <c r="R41" s="5" t="str">
        <f t="shared" si="1"/>
        <v/>
      </c>
      <c r="S41" s="5" t="str">
        <f t="shared" si="2"/>
        <v/>
      </c>
      <c r="T41" s="7"/>
      <c r="U41" s="5" t="str">
        <f t="shared" si="3"/>
        <v>0</v>
      </c>
      <c r="V41" s="7"/>
      <c r="W41" s="5" t="str">
        <f t="shared" si="4"/>
        <v/>
      </c>
      <c r="X41" s="5" t="str">
        <f t="shared" si="5"/>
        <v/>
      </c>
      <c r="Y41" s="5" t="str">
        <f t="shared" si="6"/>
        <v/>
      </c>
      <c r="Z41" s="7"/>
      <c r="AH41" s="12"/>
    </row>
    <row r="42" spans="1:38" ht="21.95" customHeight="1">
      <c r="A42" s="3">
        <f t="shared" si="7"/>
        <v>1</v>
      </c>
      <c r="B42" s="3">
        <f t="shared" si="0"/>
        <v>0</v>
      </c>
      <c r="C42" s="15">
        <v>33</v>
      </c>
      <c r="D42" s="236"/>
      <c r="E42" s="232"/>
      <c r="F42" s="233"/>
      <c r="G42" s="234"/>
      <c r="H42" s="234"/>
      <c r="I42" s="238"/>
      <c r="J42" s="235"/>
      <c r="K42" s="236"/>
      <c r="L42" s="237"/>
      <c r="M42" s="236"/>
      <c r="N42" s="237"/>
      <c r="O42" s="44"/>
      <c r="P42" s="44"/>
      <c r="Q42" s="7"/>
      <c r="R42" s="5" t="str">
        <f t="shared" si="1"/>
        <v/>
      </c>
      <c r="S42" s="5" t="str">
        <f t="shared" si="2"/>
        <v/>
      </c>
      <c r="T42" s="7"/>
      <c r="U42" s="5" t="str">
        <f t="shared" si="3"/>
        <v>0</v>
      </c>
      <c r="V42" s="7"/>
      <c r="W42" s="5" t="str">
        <f t="shared" si="4"/>
        <v/>
      </c>
      <c r="X42" s="5" t="str">
        <f t="shared" si="5"/>
        <v/>
      </c>
      <c r="Y42" s="5" t="str">
        <f t="shared" si="6"/>
        <v/>
      </c>
      <c r="Z42" s="7"/>
      <c r="AH42" s="12"/>
    </row>
    <row r="43" spans="1:38" ht="21.95" customHeight="1">
      <c r="A43" s="3">
        <f t="shared" si="7"/>
        <v>1</v>
      </c>
      <c r="B43" s="3">
        <f t="shared" si="0"/>
        <v>0</v>
      </c>
      <c r="C43" s="15">
        <v>34</v>
      </c>
      <c r="D43" s="236"/>
      <c r="E43" s="232"/>
      <c r="F43" s="233"/>
      <c r="G43" s="234"/>
      <c r="H43" s="234"/>
      <c r="I43" s="238"/>
      <c r="J43" s="235"/>
      <c r="K43" s="236"/>
      <c r="L43" s="237"/>
      <c r="M43" s="236"/>
      <c r="N43" s="237"/>
      <c r="O43" s="44"/>
      <c r="P43" s="44"/>
      <c r="Q43" s="7"/>
      <c r="R43" s="5" t="str">
        <f t="shared" si="1"/>
        <v/>
      </c>
      <c r="S43" s="5" t="str">
        <f t="shared" si="2"/>
        <v/>
      </c>
      <c r="T43" s="7"/>
      <c r="U43" s="5" t="str">
        <f t="shared" si="3"/>
        <v>0</v>
      </c>
      <c r="V43" s="7"/>
      <c r="W43" s="5" t="str">
        <f t="shared" si="4"/>
        <v/>
      </c>
      <c r="X43" s="5" t="str">
        <f t="shared" si="5"/>
        <v/>
      </c>
      <c r="Y43" s="5" t="str">
        <f t="shared" si="6"/>
        <v/>
      </c>
      <c r="Z43" s="7"/>
      <c r="AH43" s="12"/>
    </row>
    <row r="44" spans="1:38" ht="21.95" customHeight="1">
      <c r="A44" s="3">
        <f t="shared" si="7"/>
        <v>1</v>
      </c>
      <c r="B44" s="3">
        <f t="shared" si="0"/>
        <v>0</v>
      </c>
      <c r="C44" s="15">
        <v>35</v>
      </c>
      <c r="D44" s="236"/>
      <c r="E44" s="232"/>
      <c r="F44" s="233"/>
      <c r="G44" s="234"/>
      <c r="H44" s="234"/>
      <c r="I44" s="238"/>
      <c r="J44" s="235"/>
      <c r="K44" s="236"/>
      <c r="L44" s="237"/>
      <c r="M44" s="236"/>
      <c r="N44" s="237"/>
      <c r="O44" s="44"/>
      <c r="P44" s="44"/>
      <c r="Q44" s="7"/>
      <c r="R44" s="5" t="str">
        <f t="shared" si="1"/>
        <v/>
      </c>
      <c r="S44" s="5" t="str">
        <f t="shared" si="2"/>
        <v/>
      </c>
      <c r="T44" s="7"/>
      <c r="U44" s="5" t="str">
        <f t="shared" si="3"/>
        <v>0</v>
      </c>
      <c r="V44" s="7"/>
      <c r="W44" s="5" t="str">
        <f t="shared" si="4"/>
        <v/>
      </c>
      <c r="X44" s="5" t="str">
        <f t="shared" si="5"/>
        <v/>
      </c>
      <c r="Y44" s="5" t="str">
        <f t="shared" si="6"/>
        <v/>
      </c>
      <c r="Z44" s="7"/>
      <c r="AH44" s="12"/>
    </row>
    <row r="45" spans="1:38" ht="21.95" customHeight="1">
      <c r="A45" s="3">
        <f t="shared" si="7"/>
        <v>1</v>
      </c>
      <c r="B45" s="3">
        <f t="shared" si="0"/>
        <v>0</v>
      </c>
      <c r="C45" s="15">
        <v>36</v>
      </c>
      <c r="D45" s="236"/>
      <c r="E45" s="232"/>
      <c r="F45" s="233"/>
      <c r="G45" s="234"/>
      <c r="H45" s="234"/>
      <c r="I45" s="238"/>
      <c r="J45" s="235"/>
      <c r="K45" s="236"/>
      <c r="L45" s="237"/>
      <c r="M45" s="236"/>
      <c r="N45" s="237"/>
      <c r="O45" s="44"/>
      <c r="P45" s="44"/>
      <c r="Q45" s="7"/>
      <c r="R45" s="5" t="str">
        <f t="shared" si="1"/>
        <v/>
      </c>
      <c r="S45" s="5" t="str">
        <f t="shared" si="2"/>
        <v/>
      </c>
      <c r="T45" s="7"/>
      <c r="U45" s="5" t="str">
        <f t="shared" si="3"/>
        <v>0</v>
      </c>
      <c r="V45" s="7"/>
      <c r="W45" s="5" t="str">
        <f t="shared" si="4"/>
        <v/>
      </c>
      <c r="X45" s="5" t="str">
        <f t="shared" si="5"/>
        <v/>
      </c>
      <c r="Y45" s="5" t="str">
        <f t="shared" si="6"/>
        <v/>
      </c>
      <c r="Z45" s="7"/>
      <c r="AH45" s="12"/>
    </row>
    <row r="46" spans="1:38" ht="21.95" customHeight="1">
      <c r="A46" s="3">
        <f t="shared" si="7"/>
        <v>1</v>
      </c>
      <c r="B46" s="3">
        <f t="shared" si="0"/>
        <v>0</v>
      </c>
      <c r="C46" s="15">
        <v>37</v>
      </c>
      <c r="D46" s="236"/>
      <c r="E46" s="232"/>
      <c r="F46" s="233"/>
      <c r="G46" s="234"/>
      <c r="H46" s="234"/>
      <c r="I46" s="238"/>
      <c r="J46" s="235"/>
      <c r="K46" s="236"/>
      <c r="L46" s="237"/>
      <c r="M46" s="236"/>
      <c r="N46" s="237"/>
      <c r="O46" s="44"/>
      <c r="P46" s="44"/>
      <c r="Q46" s="7"/>
      <c r="R46" s="5" t="str">
        <f t="shared" si="1"/>
        <v/>
      </c>
      <c r="S46" s="5" t="str">
        <f t="shared" si="2"/>
        <v/>
      </c>
      <c r="T46" s="7"/>
      <c r="U46" s="5" t="str">
        <f t="shared" si="3"/>
        <v>0</v>
      </c>
      <c r="V46" s="7"/>
      <c r="W46" s="5" t="str">
        <f t="shared" si="4"/>
        <v/>
      </c>
      <c r="X46" s="5" t="str">
        <f t="shared" si="5"/>
        <v/>
      </c>
      <c r="Y46" s="5" t="str">
        <f t="shared" si="6"/>
        <v/>
      </c>
      <c r="Z46" s="7"/>
      <c r="AH46" s="12"/>
    </row>
    <row r="47" spans="1:38" ht="21.95" customHeight="1">
      <c r="A47" s="3">
        <f t="shared" si="7"/>
        <v>1</v>
      </c>
      <c r="B47" s="3">
        <f t="shared" si="0"/>
        <v>0</v>
      </c>
      <c r="C47" s="15">
        <v>38</v>
      </c>
      <c r="D47" s="236"/>
      <c r="E47" s="232"/>
      <c r="F47" s="233"/>
      <c r="G47" s="234"/>
      <c r="H47" s="234"/>
      <c r="I47" s="238"/>
      <c r="J47" s="235"/>
      <c r="K47" s="236"/>
      <c r="L47" s="237"/>
      <c r="M47" s="236"/>
      <c r="N47" s="237"/>
      <c r="O47" s="44"/>
      <c r="P47" s="44"/>
      <c r="Q47" s="7"/>
      <c r="R47" s="5" t="str">
        <f t="shared" si="1"/>
        <v/>
      </c>
      <c r="S47" s="5" t="str">
        <f t="shared" si="2"/>
        <v/>
      </c>
      <c r="T47" s="7"/>
      <c r="U47" s="5" t="str">
        <f t="shared" si="3"/>
        <v>0</v>
      </c>
      <c r="V47" s="7"/>
      <c r="W47" s="5" t="str">
        <f t="shared" si="4"/>
        <v/>
      </c>
      <c r="X47" s="5" t="str">
        <f t="shared" si="5"/>
        <v/>
      </c>
      <c r="Y47" s="5" t="str">
        <f t="shared" si="6"/>
        <v/>
      </c>
      <c r="Z47" s="7"/>
      <c r="AH47" s="12"/>
    </row>
    <row r="48" spans="1:38" ht="21.95" customHeight="1">
      <c r="A48" s="3">
        <f t="shared" si="7"/>
        <v>1</v>
      </c>
      <c r="B48" s="3">
        <f t="shared" si="0"/>
        <v>0</v>
      </c>
      <c r="C48" s="15">
        <v>39</v>
      </c>
      <c r="D48" s="236"/>
      <c r="E48" s="232"/>
      <c r="F48" s="233"/>
      <c r="G48" s="234"/>
      <c r="H48" s="234"/>
      <c r="I48" s="238"/>
      <c r="J48" s="235"/>
      <c r="K48" s="236"/>
      <c r="L48" s="237"/>
      <c r="M48" s="236"/>
      <c r="N48" s="237"/>
      <c r="O48" s="44"/>
      <c r="P48" s="44"/>
      <c r="Q48" s="7"/>
      <c r="R48" s="5" t="str">
        <f t="shared" si="1"/>
        <v/>
      </c>
      <c r="S48" s="5" t="str">
        <f t="shared" si="2"/>
        <v/>
      </c>
      <c r="T48" s="7"/>
      <c r="U48" s="5" t="str">
        <f t="shared" si="3"/>
        <v>0</v>
      </c>
      <c r="V48" s="7"/>
      <c r="W48" s="5" t="str">
        <f t="shared" si="4"/>
        <v/>
      </c>
      <c r="X48" s="5" t="str">
        <f t="shared" si="5"/>
        <v/>
      </c>
      <c r="Y48" s="5" t="str">
        <f t="shared" si="6"/>
        <v/>
      </c>
      <c r="Z48" s="7"/>
      <c r="AH48" s="12"/>
    </row>
    <row r="49" spans="1:34" ht="21.95" customHeight="1">
      <c r="A49" s="3">
        <f t="shared" si="7"/>
        <v>1</v>
      </c>
      <c r="B49" s="3">
        <f t="shared" si="0"/>
        <v>0</v>
      </c>
      <c r="C49" s="15">
        <v>40</v>
      </c>
      <c r="D49" s="236"/>
      <c r="E49" s="232"/>
      <c r="F49" s="233"/>
      <c r="G49" s="234"/>
      <c r="H49" s="234"/>
      <c r="I49" s="238"/>
      <c r="J49" s="235"/>
      <c r="K49" s="236"/>
      <c r="L49" s="237"/>
      <c r="M49" s="236"/>
      <c r="N49" s="237"/>
      <c r="O49" s="44"/>
      <c r="P49" s="44"/>
      <c r="Q49" s="7"/>
      <c r="R49" s="5" t="str">
        <f t="shared" si="1"/>
        <v/>
      </c>
      <c r="S49" s="5" t="str">
        <f t="shared" si="2"/>
        <v/>
      </c>
      <c r="T49" s="7"/>
      <c r="U49" s="5" t="str">
        <f t="shared" si="3"/>
        <v>0</v>
      </c>
      <c r="V49" s="7"/>
      <c r="W49" s="5" t="str">
        <f t="shared" si="4"/>
        <v/>
      </c>
      <c r="X49" s="5" t="str">
        <f t="shared" si="5"/>
        <v/>
      </c>
      <c r="Y49" s="5" t="str">
        <f t="shared" si="6"/>
        <v/>
      </c>
      <c r="Z49" s="7"/>
      <c r="AH49" s="12"/>
    </row>
    <row r="50" spans="1:34" ht="21.95" customHeight="1">
      <c r="A50" s="3">
        <f t="shared" si="7"/>
        <v>1</v>
      </c>
      <c r="B50" s="3">
        <f t="shared" si="0"/>
        <v>0</v>
      </c>
      <c r="C50" s="15">
        <v>41</v>
      </c>
      <c r="D50" s="236"/>
      <c r="E50" s="232"/>
      <c r="F50" s="233"/>
      <c r="G50" s="234"/>
      <c r="H50" s="234"/>
      <c r="I50" s="238"/>
      <c r="J50" s="235"/>
      <c r="K50" s="236"/>
      <c r="L50" s="237"/>
      <c r="M50" s="236"/>
      <c r="N50" s="237"/>
      <c r="O50" s="44"/>
      <c r="P50" s="44"/>
      <c r="Q50" s="7"/>
      <c r="R50" s="5" t="str">
        <f t="shared" si="1"/>
        <v/>
      </c>
      <c r="S50" s="5" t="str">
        <f t="shared" si="2"/>
        <v/>
      </c>
      <c r="T50" s="7"/>
      <c r="U50" s="5" t="str">
        <f t="shared" si="3"/>
        <v>0</v>
      </c>
      <c r="V50" s="7"/>
      <c r="W50" s="5" t="str">
        <f t="shared" si="4"/>
        <v/>
      </c>
      <c r="X50" s="5" t="str">
        <f t="shared" si="5"/>
        <v/>
      </c>
      <c r="Y50" s="5" t="str">
        <f t="shared" si="6"/>
        <v/>
      </c>
      <c r="Z50" s="7"/>
      <c r="AH50" s="12"/>
    </row>
    <row r="51" spans="1:34" ht="21.95" customHeight="1">
      <c r="A51" s="3">
        <f t="shared" si="7"/>
        <v>1</v>
      </c>
      <c r="B51" s="3">
        <f t="shared" si="0"/>
        <v>0</v>
      </c>
      <c r="C51" s="15">
        <v>42</v>
      </c>
      <c r="D51" s="236"/>
      <c r="E51" s="232"/>
      <c r="F51" s="233"/>
      <c r="G51" s="234"/>
      <c r="H51" s="234"/>
      <c r="I51" s="238"/>
      <c r="J51" s="235"/>
      <c r="K51" s="236"/>
      <c r="L51" s="237"/>
      <c r="M51" s="236"/>
      <c r="N51" s="237"/>
      <c r="O51" s="44"/>
      <c r="P51" s="44"/>
      <c r="Q51" s="7"/>
      <c r="R51" s="5" t="str">
        <f t="shared" si="1"/>
        <v/>
      </c>
      <c r="S51" s="5" t="str">
        <f t="shared" si="2"/>
        <v/>
      </c>
      <c r="T51" s="7"/>
      <c r="U51" s="5" t="str">
        <f t="shared" si="3"/>
        <v>0</v>
      </c>
      <c r="V51" s="7"/>
      <c r="W51" s="5" t="str">
        <f t="shared" si="4"/>
        <v/>
      </c>
      <c r="X51" s="5" t="str">
        <f t="shared" si="5"/>
        <v/>
      </c>
      <c r="Y51" s="5" t="str">
        <f t="shared" si="6"/>
        <v/>
      </c>
      <c r="Z51" s="7"/>
      <c r="AH51" s="12"/>
    </row>
    <row r="52" spans="1:34" ht="21.95" customHeight="1">
      <c r="A52" s="3">
        <f t="shared" si="7"/>
        <v>1</v>
      </c>
      <c r="B52" s="3">
        <f t="shared" si="0"/>
        <v>0</v>
      </c>
      <c r="C52" s="15">
        <v>43</v>
      </c>
      <c r="D52" s="236"/>
      <c r="E52" s="232"/>
      <c r="F52" s="233"/>
      <c r="G52" s="234"/>
      <c r="H52" s="234"/>
      <c r="I52" s="238"/>
      <c r="J52" s="235"/>
      <c r="K52" s="236"/>
      <c r="L52" s="237"/>
      <c r="M52" s="236"/>
      <c r="N52" s="237"/>
      <c r="O52" s="44"/>
      <c r="P52" s="44"/>
      <c r="Q52" s="7"/>
      <c r="R52" s="5" t="str">
        <f t="shared" si="1"/>
        <v/>
      </c>
      <c r="S52" s="5" t="str">
        <f t="shared" si="2"/>
        <v/>
      </c>
      <c r="T52" s="7"/>
      <c r="U52" s="5" t="str">
        <f t="shared" si="3"/>
        <v>0</v>
      </c>
      <c r="V52" s="7"/>
      <c r="W52" s="5" t="str">
        <f t="shared" si="4"/>
        <v/>
      </c>
      <c r="X52" s="5" t="str">
        <f t="shared" si="5"/>
        <v/>
      </c>
      <c r="Y52" s="5" t="str">
        <f t="shared" si="6"/>
        <v/>
      </c>
      <c r="Z52" s="7"/>
      <c r="AH52" s="12"/>
    </row>
    <row r="53" spans="1:34" ht="21.95" customHeight="1">
      <c r="A53" s="3">
        <f t="shared" si="7"/>
        <v>1</v>
      </c>
      <c r="B53" s="3">
        <f t="shared" si="0"/>
        <v>0</v>
      </c>
      <c r="C53" s="15">
        <v>44</v>
      </c>
      <c r="D53" s="236"/>
      <c r="E53" s="232"/>
      <c r="F53" s="233"/>
      <c r="G53" s="234"/>
      <c r="H53" s="234"/>
      <c r="I53" s="238"/>
      <c r="J53" s="235"/>
      <c r="K53" s="236"/>
      <c r="L53" s="237"/>
      <c r="M53" s="236"/>
      <c r="N53" s="237"/>
      <c r="O53" s="44"/>
      <c r="P53" s="44"/>
      <c r="Q53" s="7"/>
      <c r="R53" s="5" t="str">
        <f t="shared" si="1"/>
        <v/>
      </c>
      <c r="S53" s="5" t="str">
        <f t="shared" si="2"/>
        <v/>
      </c>
      <c r="T53" s="7"/>
      <c r="U53" s="5" t="str">
        <f t="shared" si="3"/>
        <v>0</v>
      </c>
      <c r="V53" s="7"/>
      <c r="W53" s="5" t="str">
        <f t="shared" si="4"/>
        <v/>
      </c>
      <c r="X53" s="5" t="str">
        <f t="shared" si="5"/>
        <v/>
      </c>
      <c r="Y53" s="5" t="str">
        <f t="shared" si="6"/>
        <v/>
      </c>
      <c r="Z53" s="7"/>
      <c r="AH53" s="12"/>
    </row>
    <row r="54" spans="1:34" ht="21.95" customHeight="1">
      <c r="A54" s="3">
        <f t="shared" si="7"/>
        <v>1</v>
      </c>
      <c r="B54" s="3">
        <f t="shared" si="0"/>
        <v>0</v>
      </c>
      <c r="C54" s="15">
        <v>45</v>
      </c>
      <c r="D54" s="236"/>
      <c r="E54" s="232"/>
      <c r="F54" s="233"/>
      <c r="G54" s="234"/>
      <c r="H54" s="234"/>
      <c r="I54" s="238"/>
      <c r="J54" s="235"/>
      <c r="K54" s="236"/>
      <c r="L54" s="237"/>
      <c r="M54" s="236"/>
      <c r="N54" s="237"/>
      <c r="O54" s="44"/>
      <c r="P54" s="44"/>
      <c r="Q54" s="7"/>
      <c r="R54" s="5" t="str">
        <f t="shared" si="1"/>
        <v/>
      </c>
      <c r="S54" s="5" t="str">
        <f t="shared" si="2"/>
        <v/>
      </c>
      <c r="T54" s="7"/>
      <c r="U54" s="5" t="str">
        <f t="shared" si="3"/>
        <v>0</v>
      </c>
      <c r="V54" s="7"/>
      <c r="W54" s="5" t="str">
        <f t="shared" si="4"/>
        <v/>
      </c>
      <c r="X54" s="5" t="str">
        <f t="shared" si="5"/>
        <v/>
      </c>
      <c r="Y54" s="5" t="str">
        <f t="shared" si="6"/>
        <v/>
      </c>
      <c r="Z54" s="7"/>
      <c r="AH54" s="12"/>
    </row>
    <row r="55" spans="1:34" ht="21.95" customHeight="1">
      <c r="A55" s="3">
        <f t="shared" si="7"/>
        <v>1</v>
      </c>
      <c r="B55" s="3">
        <f t="shared" si="0"/>
        <v>0</v>
      </c>
      <c r="C55" s="15">
        <v>46</v>
      </c>
      <c r="D55" s="236"/>
      <c r="E55" s="232"/>
      <c r="F55" s="233"/>
      <c r="G55" s="234"/>
      <c r="H55" s="234"/>
      <c r="I55" s="238"/>
      <c r="J55" s="235"/>
      <c r="K55" s="236"/>
      <c r="L55" s="237"/>
      <c r="M55" s="236"/>
      <c r="N55" s="237"/>
      <c r="O55" s="44"/>
      <c r="P55" s="44"/>
      <c r="Q55" s="7"/>
      <c r="R55" s="5" t="str">
        <f t="shared" si="1"/>
        <v/>
      </c>
      <c r="S55" s="5" t="str">
        <f t="shared" si="2"/>
        <v/>
      </c>
      <c r="T55" s="7"/>
      <c r="U55" s="5" t="str">
        <f t="shared" si="3"/>
        <v>0</v>
      </c>
      <c r="V55" s="7"/>
      <c r="W55" s="5" t="str">
        <f t="shared" si="4"/>
        <v/>
      </c>
      <c r="X55" s="5" t="str">
        <f t="shared" si="5"/>
        <v/>
      </c>
      <c r="Y55" s="5" t="str">
        <f t="shared" si="6"/>
        <v/>
      </c>
      <c r="Z55" s="7"/>
      <c r="AH55" s="12"/>
    </row>
    <row r="56" spans="1:34" ht="21.95" customHeight="1">
      <c r="A56" s="3">
        <f t="shared" si="7"/>
        <v>1</v>
      </c>
      <c r="B56" s="3">
        <f t="shared" si="0"/>
        <v>0</v>
      </c>
      <c r="C56" s="15">
        <v>47</v>
      </c>
      <c r="D56" s="236"/>
      <c r="E56" s="232"/>
      <c r="F56" s="233"/>
      <c r="G56" s="234"/>
      <c r="H56" s="234"/>
      <c r="I56" s="238"/>
      <c r="J56" s="235"/>
      <c r="K56" s="236"/>
      <c r="L56" s="237"/>
      <c r="M56" s="236"/>
      <c r="N56" s="237"/>
      <c r="O56" s="44"/>
      <c r="P56" s="44"/>
      <c r="Q56" s="7"/>
      <c r="R56" s="5" t="str">
        <f t="shared" si="1"/>
        <v/>
      </c>
      <c r="S56" s="5" t="str">
        <f t="shared" si="2"/>
        <v/>
      </c>
      <c r="T56" s="7"/>
      <c r="U56" s="5" t="str">
        <f t="shared" si="3"/>
        <v>0</v>
      </c>
      <c r="V56" s="7"/>
      <c r="W56" s="5" t="str">
        <f t="shared" si="4"/>
        <v/>
      </c>
      <c r="X56" s="5" t="str">
        <f t="shared" si="5"/>
        <v/>
      </c>
      <c r="Y56" s="5" t="str">
        <f t="shared" si="6"/>
        <v/>
      </c>
      <c r="Z56" s="7"/>
      <c r="AH56" s="12"/>
    </row>
    <row r="57" spans="1:34" ht="21.95" customHeight="1">
      <c r="A57" s="3">
        <f t="shared" si="7"/>
        <v>1</v>
      </c>
      <c r="B57" s="3">
        <f t="shared" si="0"/>
        <v>0</v>
      </c>
      <c r="C57" s="15">
        <v>48</v>
      </c>
      <c r="D57" s="236"/>
      <c r="E57" s="232"/>
      <c r="F57" s="233"/>
      <c r="G57" s="234"/>
      <c r="H57" s="234"/>
      <c r="I57" s="238"/>
      <c r="J57" s="235"/>
      <c r="K57" s="236"/>
      <c r="L57" s="237"/>
      <c r="M57" s="236"/>
      <c r="N57" s="237"/>
      <c r="O57" s="44"/>
      <c r="P57" s="44"/>
      <c r="Q57" s="7"/>
      <c r="R57" s="5" t="str">
        <f t="shared" si="1"/>
        <v/>
      </c>
      <c r="S57" s="5" t="str">
        <f t="shared" si="2"/>
        <v/>
      </c>
      <c r="T57" s="7"/>
      <c r="U57" s="5" t="str">
        <f t="shared" si="3"/>
        <v>0</v>
      </c>
      <c r="V57" s="7"/>
      <c r="W57" s="5" t="str">
        <f t="shared" si="4"/>
        <v/>
      </c>
      <c r="X57" s="5" t="str">
        <f t="shared" si="5"/>
        <v/>
      </c>
      <c r="Y57" s="5" t="str">
        <f t="shared" si="6"/>
        <v/>
      </c>
      <c r="Z57" s="7"/>
      <c r="AH57" s="12"/>
    </row>
    <row r="58" spans="1:34" ht="21.95" customHeight="1">
      <c r="A58" s="3">
        <f t="shared" si="7"/>
        <v>1</v>
      </c>
      <c r="B58" s="3">
        <f t="shared" si="0"/>
        <v>0</v>
      </c>
      <c r="C58" s="15">
        <v>49</v>
      </c>
      <c r="D58" s="236"/>
      <c r="E58" s="232"/>
      <c r="F58" s="233"/>
      <c r="G58" s="234"/>
      <c r="H58" s="234"/>
      <c r="I58" s="238"/>
      <c r="J58" s="235"/>
      <c r="K58" s="236"/>
      <c r="L58" s="237"/>
      <c r="M58" s="236"/>
      <c r="N58" s="237"/>
      <c r="O58" s="44"/>
      <c r="P58" s="44"/>
      <c r="Q58" s="7"/>
      <c r="R58" s="5" t="str">
        <f t="shared" si="1"/>
        <v/>
      </c>
      <c r="S58" s="5" t="str">
        <f t="shared" si="2"/>
        <v/>
      </c>
      <c r="T58" s="7"/>
      <c r="U58" s="5" t="str">
        <f t="shared" si="3"/>
        <v>0</v>
      </c>
      <c r="V58" s="7"/>
      <c r="W58" s="5" t="str">
        <f t="shared" si="4"/>
        <v/>
      </c>
      <c r="X58" s="5" t="str">
        <f t="shared" si="5"/>
        <v/>
      </c>
      <c r="Y58" s="5" t="str">
        <f t="shared" si="6"/>
        <v/>
      </c>
      <c r="Z58" s="7"/>
      <c r="AH58" s="12"/>
    </row>
    <row r="59" spans="1:34" ht="21.95" customHeight="1">
      <c r="A59" s="3">
        <f t="shared" si="7"/>
        <v>1</v>
      </c>
      <c r="B59" s="3">
        <f t="shared" si="0"/>
        <v>0</v>
      </c>
      <c r="C59" s="15">
        <v>50</v>
      </c>
      <c r="D59" s="236"/>
      <c r="E59" s="232"/>
      <c r="F59" s="233"/>
      <c r="G59" s="234"/>
      <c r="H59" s="234"/>
      <c r="I59" s="238"/>
      <c r="J59" s="235"/>
      <c r="K59" s="236"/>
      <c r="L59" s="237"/>
      <c r="M59" s="236"/>
      <c r="N59" s="237"/>
      <c r="O59" s="44"/>
      <c r="P59" s="44"/>
      <c r="Q59" s="7"/>
      <c r="R59" s="5" t="str">
        <f t="shared" si="1"/>
        <v/>
      </c>
      <c r="S59" s="5" t="str">
        <f t="shared" si="2"/>
        <v/>
      </c>
      <c r="T59" s="7"/>
      <c r="U59" s="5" t="str">
        <f t="shared" si="3"/>
        <v>0</v>
      </c>
      <c r="V59" s="7"/>
      <c r="W59" s="5" t="str">
        <f t="shared" si="4"/>
        <v/>
      </c>
      <c r="X59" s="5" t="str">
        <f t="shared" si="5"/>
        <v/>
      </c>
      <c r="Y59" s="5" t="str">
        <f t="shared" si="6"/>
        <v/>
      </c>
      <c r="Z59" s="7"/>
      <c r="AH59" s="12"/>
    </row>
    <row r="60" spans="1:34" ht="21.95" customHeight="1">
      <c r="A60" s="3">
        <f t="shared" si="7"/>
        <v>1</v>
      </c>
      <c r="B60" s="3">
        <f t="shared" si="0"/>
        <v>0</v>
      </c>
      <c r="C60" s="15">
        <v>51</v>
      </c>
      <c r="D60" s="236"/>
      <c r="E60" s="232"/>
      <c r="F60" s="233"/>
      <c r="G60" s="234"/>
      <c r="H60" s="234"/>
      <c r="I60" s="238"/>
      <c r="J60" s="235"/>
      <c r="K60" s="236"/>
      <c r="L60" s="237"/>
      <c r="M60" s="236"/>
      <c r="N60" s="237"/>
      <c r="O60" s="44"/>
      <c r="P60" s="44"/>
      <c r="Q60" s="7"/>
      <c r="R60" s="5" t="str">
        <f t="shared" si="1"/>
        <v/>
      </c>
      <c r="S60" s="5" t="str">
        <f t="shared" si="2"/>
        <v/>
      </c>
      <c r="T60" s="7"/>
      <c r="U60" s="5" t="str">
        <f t="shared" si="3"/>
        <v>0</v>
      </c>
      <c r="V60" s="7"/>
      <c r="W60" s="5" t="str">
        <f t="shared" si="4"/>
        <v/>
      </c>
      <c r="X60" s="5" t="str">
        <f t="shared" si="5"/>
        <v/>
      </c>
      <c r="Y60" s="5" t="str">
        <f t="shared" si="6"/>
        <v/>
      </c>
      <c r="Z60" s="7"/>
      <c r="AH60" s="12"/>
    </row>
    <row r="61" spans="1:34" ht="21.95" customHeight="1">
      <c r="A61" s="3">
        <f t="shared" si="7"/>
        <v>1</v>
      </c>
      <c r="B61" s="3">
        <f t="shared" si="0"/>
        <v>0</v>
      </c>
      <c r="C61" s="15">
        <v>52</v>
      </c>
      <c r="D61" s="236"/>
      <c r="E61" s="232"/>
      <c r="F61" s="233"/>
      <c r="G61" s="234"/>
      <c r="H61" s="234"/>
      <c r="I61" s="238"/>
      <c r="J61" s="235"/>
      <c r="K61" s="236"/>
      <c r="L61" s="237"/>
      <c r="M61" s="236"/>
      <c r="N61" s="237"/>
      <c r="O61" s="44"/>
      <c r="P61" s="44"/>
      <c r="Q61" s="7"/>
      <c r="R61" s="5" t="str">
        <f t="shared" si="1"/>
        <v/>
      </c>
      <c r="S61" s="5" t="str">
        <f t="shared" si="2"/>
        <v/>
      </c>
      <c r="T61" s="7"/>
      <c r="U61" s="5" t="str">
        <f t="shared" si="3"/>
        <v>0</v>
      </c>
      <c r="V61" s="7"/>
      <c r="W61" s="5" t="str">
        <f t="shared" si="4"/>
        <v/>
      </c>
      <c r="X61" s="5" t="str">
        <f t="shared" si="5"/>
        <v/>
      </c>
      <c r="Y61" s="5" t="str">
        <f t="shared" si="6"/>
        <v/>
      </c>
      <c r="Z61" s="7"/>
      <c r="AH61" s="12"/>
    </row>
    <row r="62" spans="1:34" ht="21.95" customHeight="1">
      <c r="A62" s="3">
        <f t="shared" si="7"/>
        <v>1</v>
      </c>
      <c r="B62" s="3">
        <f t="shared" si="0"/>
        <v>0</v>
      </c>
      <c r="C62" s="15">
        <v>53</v>
      </c>
      <c r="D62" s="236"/>
      <c r="E62" s="232"/>
      <c r="F62" s="233"/>
      <c r="G62" s="234"/>
      <c r="H62" s="234"/>
      <c r="I62" s="238"/>
      <c r="J62" s="235"/>
      <c r="K62" s="236"/>
      <c r="L62" s="237"/>
      <c r="M62" s="236"/>
      <c r="N62" s="237"/>
      <c r="O62" s="44"/>
      <c r="P62" s="44"/>
      <c r="Q62" s="7"/>
      <c r="R62" s="5" t="str">
        <f t="shared" si="1"/>
        <v/>
      </c>
      <c r="S62" s="5" t="str">
        <f t="shared" si="2"/>
        <v/>
      </c>
      <c r="T62" s="7"/>
      <c r="U62" s="5" t="str">
        <f t="shared" si="3"/>
        <v>0</v>
      </c>
      <c r="V62" s="7"/>
      <c r="W62" s="5" t="str">
        <f t="shared" si="4"/>
        <v/>
      </c>
      <c r="X62" s="5" t="str">
        <f t="shared" si="5"/>
        <v/>
      </c>
      <c r="Y62" s="5" t="str">
        <f t="shared" si="6"/>
        <v/>
      </c>
      <c r="Z62" s="7"/>
      <c r="AH62" s="12"/>
    </row>
    <row r="63" spans="1:34" ht="21.95" customHeight="1">
      <c r="A63" s="3">
        <f t="shared" si="7"/>
        <v>1</v>
      </c>
      <c r="B63" s="3">
        <f t="shared" si="0"/>
        <v>0</v>
      </c>
      <c r="C63" s="15">
        <v>54</v>
      </c>
      <c r="D63" s="236"/>
      <c r="E63" s="232"/>
      <c r="F63" s="233"/>
      <c r="G63" s="234"/>
      <c r="H63" s="234"/>
      <c r="I63" s="238"/>
      <c r="J63" s="235"/>
      <c r="K63" s="236"/>
      <c r="L63" s="237"/>
      <c r="M63" s="236"/>
      <c r="N63" s="237"/>
      <c r="O63" s="44"/>
      <c r="P63" s="44"/>
      <c r="Q63" s="7"/>
      <c r="R63" s="5" t="str">
        <f t="shared" si="1"/>
        <v/>
      </c>
      <c r="S63" s="5" t="str">
        <f t="shared" si="2"/>
        <v/>
      </c>
      <c r="T63" s="7"/>
      <c r="U63" s="5" t="str">
        <f t="shared" si="3"/>
        <v>0</v>
      </c>
      <c r="V63" s="7"/>
      <c r="W63" s="5" t="str">
        <f t="shared" si="4"/>
        <v/>
      </c>
      <c r="X63" s="5" t="str">
        <f t="shared" si="5"/>
        <v/>
      </c>
      <c r="Y63" s="5" t="str">
        <f t="shared" si="6"/>
        <v/>
      </c>
      <c r="Z63" s="7"/>
      <c r="AH63" s="12"/>
    </row>
    <row r="64" spans="1:34" ht="21.95" customHeight="1">
      <c r="A64" s="3">
        <f t="shared" si="7"/>
        <v>1</v>
      </c>
      <c r="B64" s="3">
        <f t="shared" si="0"/>
        <v>0</v>
      </c>
      <c r="C64" s="15">
        <v>55</v>
      </c>
      <c r="D64" s="236"/>
      <c r="E64" s="232"/>
      <c r="F64" s="233"/>
      <c r="G64" s="234"/>
      <c r="H64" s="234"/>
      <c r="I64" s="238"/>
      <c r="J64" s="235"/>
      <c r="K64" s="236"/>
      <c r="L64" s="237"/>
      <c r="M64" s="236"/>
      <c r="N64" s="237"/>
      <c r="O64" s="44"/>
      <c r="P64" s="44"/>
      <c r="Q64" s="7"/>
      <c r="R64" s="5" t="str">
        <f t="shared" si="1"/>
        <v/>
      </c>
      <c r="S64" s="5" t="str">
        <f t="shared" si="2"/>
        <v/>
      </c>
      <c r="T64" s="7"/>
      <c r="U64" s="5" t="str">
        <f t="shared" si="3"/>
        <v>0</v>
      </c>
      <c r="V64" s="7"/>
      <c r="W64" s="5" t="str">
        <f t="shared" si="4"/>
        <v/>
      </c>
      <c r="X64" s="5" t="str">
        <f t="shared" si="5"/>
        <v/>
      </c>
      <c r="Y64" s="5" t="str">
        <f t="shared" si="6"/>
        <v/>
      </c>
      <c r="Z64" s="7"/>
      <c r="AH64" s="12"/>
    </row>
    <row r="65" spans="1:34" ht="21.95" customHeight="1">
      <c r="A65" s="3">
        <f t="shared" si="7"/>
        <v>1</v>
      </c>
      <c r="B65" s="3">
        <f t="shared" si="0"/>
        <v>0</v>
      </c>
      <c r="C65" s="15">
        <v>56</v>
      </c>
      <c r="D65" s="236"/>
      <c r="E65" s="232"/>
      <c r="F65" s="233"/>
      <c r="G65" s="234"/>
      <c r="H65" s="234"/>
      <c r="I65" s="238"/>
      <c r="J65" s="235"/>
      <c r="K65" s="236"/>
      <c r="L65" s="237"/>
      <c r="M65" s="236"/>
      <c r="N65" s="237"/>
      <c r="O65" s="44"/>
      <c r="P65" s="44"/>
      <c r="Q65" s="7"/>
      <c r="R65" s="5" t="str">
        <f t="shared" si="1"/>
        <v/>
      </c>
      <c r="S65" s="5" t="str">
        <f t="shared" si="2"/>
        <v/>
      </c>
      <c r="T65" s="7"/>
      <c r="U65" s="5" t="str">
        <f t="shared" si="3"/>
        <v>0</v>
      </c>
      <c r="V65" s="7"/>
      <c r="W65" s="5" t="str">
        <f t="shared" si="4"/>
        <v/>
      </c>
      <c r="X65" s="5" t="str">
        <f t="shared" si="5"/>
        <v/>
      </c>
      <c r="Y65" s="5" t="str">
        <f t="shared" si="6"/>
        <v/>
      </c>
      <c r="Z65" s="7"/>
      <c r="AH65" s="12"/>
    </row>
    <row r="66" spans="1:34" ht="21.95" customHeight="1">
      <c r="A66" s="3">
        <f t="shared" si="7"/>
        <v>1</v>
      </c>
      <c r="B66" s="3">
        <f t="shared" si="0"/>
        <v>0</v>
      </c>
      <c r="C66" s="15">
        <v>57</v>
      </c>
      <c r="D66" s="236"/>
      <c r="E66" s="232"/>
      <c r="F66" s="233"/>
      <c r="G66" s="234"/>
      <c r="H66" s="234"/>
      <c r="I66" s="238"/>
      <c r="J66" s="235"/>
      <c r="K66" s="236"/>
      <c r="L66" s="237"/>
      <c r="M66" s="236"/>
      <c r="N66" s="237"/>
      <c r="O66" s="44"/>
      <c r="P66" s="44"/>
      <c r="Q66" s="7"/>
      <c r="R66" s="5" t="str">
        <f t="shared" si="1"/>
        <v/>
      </c>
      <c r="S66" s="5" t="str">
        <f t="shared" si="2"/>
        <v/>
      </c>
      <c r="T66" s="7"/>
      <c r="U66" s="5" t="str">
        <f t="shared" si="3"/>
        <v>0</v>
      </c>
      <c r="V66" s="7"/>
      <c r="W66" s="5" t="str">
        <f t="shared" si="4"/>
        <v/>
      </c>
      <c r="X66" s="5" t="str">
        <f t="shared" si="5"/>
        <v/>
      </c>
      <c r="Y66" s="5" t="str">
        <f t="shared" si="6"/>
        <v/>
      </c>
      <c r="Z66" s="7"/>
      <c r="AH66" s="12"/>
    </row>
    <row r="67" spans="1:34" ht="21.95" customHeight="1">
      <c r="A67" s="3">
        <f t="shared" si="7"/>
        <v>1</v>
      </c>
      <c r="B67" s="3">
        <f t="shared" si="0"/>
        <v>0</v>
      </c>
      <c r="C67" s="15">
        <v>58</v>
      </c>
      <c r="D67" s="236"/>
      <c r="E67" s="232"/>
      <c r="F67" s="233"/>
      <c r="G67" s="234"/>
      <c r="H67" s="234"/>
      <c r="I67" s="238"/>
      <c r="J67" s="235"/>
      <c r="K67" s="236"/>
      <c r="L67" s="237"/>
      <c r="M67" s="236"/>
      <c r="N67" s="237"/>
      <c r="O67" s="44"/>
      <c r="P67" s="44"/>
      <c r="Q67" s="7"/>
      <c r="R67" s="5" t="str">
        <f t="shared" si="1"/>
        <v/>
      </c>
      <c r="S67" s="5" t="str">
        <f t="shared" si="2"/>
        <v/>
      </c>
      <c r="T67" s="7"/>
      <c r="U67" s="5" t="str">
        <f t="shared" si="3"/>
        <v>0</v>
      </c>
      <c r="V67" s="7"/>
      <c r="W67" s="5" t="str">
        <f t="shared" si="4"/>
        <v/>
      </c>
      <c r="X67" s="5" t="str">
        <f t="shared" si="5"/>
        <v/>
      </c>
      <c r="Y67" s="5" t="str">
        <f t="shared" si="6"/>
        <v/>
      </c>
      <c r="Z67" s="7"/>
      <c r="AH67" s="12"/>
    </row>
    <row r="68" spans="1:34" ht="21.95" customHeight="1">
      <c r="A68" s="3">
        <f t="shared" si="7"/>
        <v>1</v>
      </c>
      <c r="B68" s="3">
        <f t="shared" si="0"/>
        <v>0</v>
      </c>
      <c r="C68" s="15">
        <v>59</v>
      </c>
      <c r="D68" s="236"/>
      <c r="E68" s="232"/>
      <c r="F68" s="233"/>
      <c r="G68" s="234"/>
      <c r="H68" s="234"/>
      <c r="I68" s="238"/>
      <c r="J68" s="235"/>
      <c r="K68" s="236"/>
      <c r="L68" s="237"/>
      <c r="M68" s="236"/>
      <c r="N68" s="237"/>
      <c r="O68" s="44"/>
      <c r="P68" s="44"/>
      <c r="Q68" s="7"/>
      <c r="R68" s="5" t="str">
        <f t="shared" si="1"/>
        <v/>
      </c>
      <c r="S68" s="5" t="str">
        <f t="shared" si="2"/>
        <v/>
      </c>
      <c r="T68" s="7"/>
      <c r="U68" s="5" t="str">
        <f t="shared" si="3"/>
        <v>0</v>
      </c>
      <c r="V68" s="7"/>
      <c r="W68" s="5" t="str">
        <f t="shared" si="4"/>
        <v/>
      </c>
      <c r="X68" s="5" t="str">
        <f t="shared" si="5"/>
        <v/>
      </c>
      <c r="Y68" s="5" t="str">
        <f t="shared" si="6"/>
        <v/>
      </c>
      <c r="Z68" s="7"/>
      <c r="AH68" s="12"/>
    </row>
    <row r="69" spans="1:34" ht="21.95" customHeight="1">
      <c r="A69" s="3">
        <f t="shared" si="7"/>
        <v>1</v>
      </c>
      <c r="B69" s="3">
        <f t="shared" si="0"/>
        <v>0</v>
      </c>
      <c r="C69" s="15">
        <v>60</v>
      </c>
      <c r="D69" s="236"/>
      <c r="E69" s="232"/>
      <c r="F69" s="233"/>
      <c r="G69" s="234"/>
      <c r="H69" s="234"/>
      <c r="I69" s="238"/>
      <c r="J69" s="235"/>
      <c r="K69" s="236"/>
      <c r="L69" s="237"/>
      <c r="M69" s="236"/>
      <c r="N69" s="237"/>
      <c r="O69" s="44"/>
      <c r="P69" s="44"/>
      <c r="Q69" s="7"/>
      <c r="R69" s="5" t="str">
        <f t="shared" si="1"/>
        <v/>
      </c>
      <c r="S69" s="5" t="str">
        <f t="shared" si="2"/>
        <v/>
      </c>
      <c r="T69" s="7"/>
      <c r="U69" s="5" t="str">
        <f t="shared" si="3"/>
        <v>0</v>
      </c>
      <c r="V69" s="7"/>
      <c r="W69" s="5" t="str">
        <f t="shared" si="4"/>
        <v/>
      </c>
      <c r="X69" s="5" t="str">
        <f t="shared" si="5"/>
        <v/>
      </c>
      <c r="Y69" s="5" t="str">
        <f t="shared" si="6"/>
        <v/>
      </c>
      <c r="Z69" s="7"/>
      <c r="AH69" s="12"/>
    </row>
    <row r="70" spans="1:34" ht="21.95" customHeight="1">
      <c r="A70" s="3">
        <f t="shared" si="7"/>
        <v>1</v>
      </c>
      <c r="B70" s="3">
        <f t="shared" si="0"/>
        <v>0</v>
      </c>
      <c r="C70" s="15">
        <v>61</v>
      </c>
      <c r="D70" s="236"/>
      <c r="E70" s="232"/>
      <c r="F70" s="233"/>
      <c r="G70" s="234"/>
      <c r="H70" s="234"/>
      <c r="I70" s="238"/>
      <c r="J70" s="235"/>
      <c r="K70" s="236"/>
      <c r="L70" s="237"/>
      <c r="M70" s="236"/>
      <c r="N70" s="237"/>
      <c r="O70" s="44"/>
      <c r="P70" s="44"/>
      <c r="Q70" s="7"/>
      <c r="R70" s="5" t="str">
        <f t="shared" si="1"/>
        <v/>
      </c>
      <c r="S70" s="5" t="str">
        <f t="shared" si="2"/>
        <v/>
      </c>
      <c r="T70" s="7"/>
      <c r="U70" s="5" t="str">
        <f t="shared" si="3"/>
        <v>0</v>
      </c>
      <c r="V70" s="7"/>
      <c r="W70" s="5" t="str">
        <f t="shared" si="4"/>
        <v/>
      </c>
      <c r="X70" s="5" t="str">
        <f t="shared" si="5"/>
        <v/>
      </c>
      <c r="Y70" s="5" t="str">
        <f t="shared" si="6"/>
        <v/>
      </c>
      <c r="Z70" s="7"/>
      <c r="AH70" s="12"/>
    </row>
    <row r="71" spans="1:34" ht="21.95" customHeight="1">
      <c r="A71" s="3">
        <f t="shared" si="7"/>
        <v>1</v>
      </c>
      <c r="B71" s="3">
        <f t="shared" si="0"/>
        <v>0</v>
      </c>
      <c r="C71" s="15">
        <v>62</v>
      </c>
      <c r="D71" s="236"/>
      <c r="E71" s="232"/>
      <c r="F71" s="233"/>
      <c r="G71" s="234"/>
      <c r="H71" s="234"/>
      <c r="I71" s="238"/>
      <c r="J71" s="235"/>
      <c r="K71" s="236"/>
      <c r="L71" s="237"/>
      <c r="M71" s="236"/>
      <c r="N71" s="237"/>
      <c r="O71" s="44"/>
      <c r="P71" s="44"/>
      <c r="Q71" s="7"/>
      <c r="R71" s="5" t="str">
        <f t="shared" si="1"/>
        <v/>
      </c>
      <c r="S71" s="5" t="str">
        <f t="shared" si="2"/>
        <v/>
      </c>
      <c r="T71" s="7"/>
      <c r="U71" s="5" t="str">
        <f t="shared" si="3"/>
        <v>0</v>
      </c>
      <c r="V71" s="7"/>
      <c r="W71" s="5" t="str">
        <f t="shared" si="4"/>
        <v/>
      </c>
      <c r="X71" s="5" t="str">
        <f t="shared" si="5"/>
        <v/>
      </c>
      <c r="Y71" s="5" t="str">
        <f t="shared" si="6"/>
        <v/>
      </c>
      <c r="Z71" s="7"/>
      <c r="AH71" s="12"/>
    </row>
    <row r="72" spans="1:34" ht="21.95" customHeight="1">
      <c r="A72" s="3">
        <f t="shared" si="7"/>
        <v>1</v>
      </c>
      <c r="B72" s="3">
        <f t="shared" si="0"/>
        <v>0</v>
      </c>
      <c r="C72" s="15">
        <v>63</v>
      </c>
      <c r="D72" s="236"/>
      <c r="E72" s="232"/>
      <c r="F72" s="233"/>
      <c r="G72" s="234"/>
      <c r="H72" s="234"/>
      <c r="I72" s="238"/>
      <c r="J72" s="235"/>
      <c r="K72" s="236"/>
      <c r="L72" s="237"/>
      <c r="M72" s="236"/>
      <c r="N72" s="237"/>
      <c r="O72" s="44"/>
      <c r="P72" s="44"/>
      <c r="Q72" s="7"/>
      <c r="R72" s="5" t="str">
        <f t="shared" si="1"/>
        <v/>
      </c>
      <c r="S72" s="5" t="str">
        <f t="shared" si="2"/>
        <v/>
      </c>
      <c r="T72" s="7"/>
      <c r="U72" s="5" t="str">
        <f t="shared" si="3"/>
        <v>0</v>
      </c>
      <c r="V72" s="7"/>
      <c r="W72" s="5" t="str">
        <f t="shared" si="4"/>
        <v/>
      </c>
      <c r="X72" s="5" t="str">
        <f t="shared" si="5"/>
        <v/>
      </c>
      <c r="Y72" s="5" t="str">
        <f t="shared" si="6"/>
        <v/>
      </c>
      <c r="Z72" s="7"/>
      <c r="AH72" s="12"/>
    </row>
    <row r="73" spans="1:34" ht="21.95" customHeight="1">
      <c r="A73" s="3">
        <f t="shared" si="7"/>
        <v>1</v>
      </c>
      <c r="B73" s="3">
        <f t="shared" si="0"/>
        <v>0</v>
      </c>
      <c r="C73" s="15">
        <v>64</v>
      </c>
      <c r="D73" s="236"/>
      <c r="E73" s="232"/>
      <c r="F73" s="233"/>
      <c r="G73" s="234"/>
      <c r="H73" s="234"/>
      <c r="I73" s="238"/>
      <c r="J73" s="235"/>
      <c r="K73" s="236"/>
      <c r="L73" s="237"/>
      <c r="M73" s="236"/>
      <c r="N73" s="237"/>
      <c r="O73" s="44"/>
      <c r="P73" s="44"/>
      <c r="Q73" s="7"/>
      <c r="R73" s="5" t="str">
        <f t="shared" si="1"/>
        <v/>
      </c>
      <c r="S73" s="5" t="str">
        <f t="shared" si="2"/>
        <v/>
      </c>
      <c r="T73" s="7"/>
      <c r="U73" s="5" t="str">
        <f t="shared" si="3"/>
        <v>0</v>
      </c>
      <c r="V73" s="7"/>
      <c r="W73" s="5" t="str">
        <f t="shared" si="4"/>
        <v/>
      </c>
      <c r="X73" s="5" t="str">
        <f t="shared" si="5"/>
        <v/>
      </c>
      <c r="Y73" s="5" t="str">
        <f t="shared" si="6"/>
        <v/>
      </c>
      <c r="Z73" s="7"/>
      <c r="AH73" s="12"/>
    </row>
    <row r="74" spans="1:34" ht="21.95" customHeight="1">
      <c r="A74" s="3">
        <f t="shared" si="7"/>
        <v>1</v>
      </c>
      <c r="B74" s="3">
        <f t="shared" si="0"/>
        <v>0</v>
      </c>
      <c r="C74" s="15">
        <v>65</v>
      </c>
      <c r="D74" s="236"/>
      <c r="E74" s="232"/>
      <c r="F74" s="233"/>
      <c r="G74" s="234"/>
      <c r="H74" s="234"/>
      <c r="I74" s="238"/>
      <c r="J74" s="235"/>
      <c r="K74" s="236"/>
      <c r="L74" s="237"/>
      <c r="M74" s="236"/>
      <c r="N74" s="237"/>
      <c r="O74" s="44"/>
      <c r="P74" s="44"/>
      <c r="Q74" s="7"/>
      <c r="R74" s="5" t="str">
        <f t="shared" si="1"/>
        <v/>
      </c>
      <c r="S74" s="5" t="str">
        <f t="shared" si="2"/>
        <v/>
      </c>
      <c r="T74" s="7"/>
      <c r="U74" s="5" t="str">
        <f t="shared" si="3"/>
        <v>0</v>
      </c>
      <c r="V74" s="7"/>
      <c r="W74" s="5" t="str">
        <f t="shared" si="4"/>
        <v/>
      </c>
      <c r="X74" s="5" t="str">
        <f t="shared" si="5"/>
        <v/>
      </c>
      <c r="Y74" s="5" t="str">
        <f t="shared" si="6"/>
        <v/>
      </c>
      <c r="Z74" s="7"/>
      <c r="AH74" s="12"/>
    </row>
    <row r="75" spans="1:34" ht="21.95" customHeight="1">
      <c r="A75" s="3">
        <f t="shared" si="7"/>
        <v>1</v>
      </c>
      <c r="B75" s="3">
        <f t="shared" ref="B75:B138" si="8">J75</f>
        <v>0</v>
      </c>
      <c r="C75" s="15">
        <v>66</v>
      </c>
      <c r="D75" s="236"/>
      <c r="E75" s="232"/>
      <c r="F75" s="233"/>
      <c r="G75" s="234"/>
      <c r="H75" s="234"/>
      <c r="I75" s="238"/>
      <c r="J75" s="235"/>
      <c r="K75" s="236"/>
      <c r="L75" s="237"/>
      <c r="M75" s="236"/>
      <c r="N75" s="237"/>
      <c r="O75" s="44"/>
      <c r="P75" s="44"/>
      <c r="Q75" s="7"/>
      <c r="R75" s="5" t="str">
        <f t="shared" ref="R75:R138" si="9">D75&amp;K75</f>
        <v/>
      </c>
      <c r="S75" s="5" t="str">
        <f t="shared" ref="S75:S138" si="10">D75&amp;M75</f>
        <v/>
      </c>
      <c r="T75" s="7"/>
      <c r="U75" s="5" t="str">
        <f t="shared" ref="U75:U138" si="11">D75&amp;J75&amp;COUNTA(K75,M75)</f>
        <v>0</v>
      </c>
      <c r="V75" s="7"/>
      <c r="W75" s="5" t="str">
        <f t="shared" ref="W75:W138" si="12">O75&amp;J75</f>
        <v/>
      </c>
      <c r="X75" s="5" t="str">
        <f t="shared" ref="X75:X138" si="13">P75&amp;J75</f>
        <v/>
      </c>
      <c r="Y75" s="5" t="str">
        <f t="shared" ref="Y75:Y138" si="14">J75&amp;D75</f>
        <v/>
      </c>
      <c r="Z75" s="7"/>
      <c r="AH75" s="12"/>
    </row>
    <row r="76" spans="1:34" ht="21.95" customHeight="1">
      <c r="A76" s="3">
        <f t="shared" ref="A76:A139" si="15">IF(J76=J75,A75,A75+1)</f>
        <v>1</v>
      </c>
      <c r="B76" s="3">
        <f t="shared" si="8"/>
        <v>0</v>
      </c>
      <c r="C76" s="15">
        <v>67</v>
      </c>
      <c r="D76" s="236"/>
      <c r="E76" s="232"/>
      <c r="F76" s="233"/>
      <c r="G76" s="234"/>
      <c r="H76" s="234"/>
      <c r="I76" s="238"/>
      <c r="J76" s="235"/>
      <c r="K76" s="236"/>
      <c r="L76" s="237"/>
      <c r="M76" s="236"/>
      <c r="N76" s="237"/>
      <c r="O76" s="44"/>
      <c r="P76" s="44"/>
      <c r="Q76" s="7"/>
      <c r="R76" s="5" t="str">
        <f t="shared" si="9"/>
        <v/>
      </c>
      <c r="S76" s="5" t="str">
        <f t="shared" si="10"/>
        <v/>
      </c>
      <c r="T76" s="7"/>
      <c r="U76" s="5" t="str">
        <f t="shared" si="11"/>
        <v>0</v>
      </c>
      <c r="V76" s="7"/>
      <c r="W76" s="5" t="str">
        <f t="shared" si="12"/>
        <v/>
      </c>
      <c r="X76" s="5" t="str">
        <f t="shared" si="13"/>
        <v/>
      </c>
      <c r="Y76" s="5" t="str">
        <f t="shared" si="14"/>
        <v/>
      </c>
      <c r="Z76" s="7"/>
      <c r="AH76" s="12"/>
    </row>
    <row r="77" spans="1:34" ht="21.95" customHeight="1">
      <c r="A77" s="3">
        <f t="shared" si="15"/>
        <v>1</v>
      </c>
      <c r="B77" s="3">
        <f t="shared" si="8"/>
        <v>0</v>
      </c>
      <c r="C77" s="15">
        <v>68</v>
      </c>
      <c r="D77" s="236"/>
      <c r="E77" s="232"/>
      <c r="F77" s="233"/>
      <c r="G77" s="234"/>
      <c r="H77" s="234"/>
      <c r="I77" s="238"/>
      <c r="J77" s="235"/>
      <c r="K77" s="236"/>
      <c r="L77" s="237"/>
      <c r="M77" s="236"/>
      <c r="N77" s="237"/>
      <c r="O77" s="44"/>
      <c r="P77" s="44"/>
      <c r="Q77" s="7"/>
      <c r="R77" s="5" t="str">
        <f t="shared" si="9"/>
        <v/>
      </c>
      <c r="S77" s="5" t="str">
        <f t="shared" si="10"/>
        <v/>
      </c>
      <c r="T77" s="7"/>
      <c r="U77" s="5" t="str">
        <f t="shared" si="11"/>
        <v>0</v>
      </c>
      <c r="V77" s="7"/>
      <c r="W77" s="5" t="str">
        <f t="shared" si="12"/>
        <v/>
      </c>
      <c r="X77" s="5" t="str">
        <f t="shared" si="13"/>
        <v/>
      </c>
      <c r="Y77" s="5" t="str">
        <f t="shared" si="14"/>
        <v/>
      </c>
      <c r="Z77" s="7"/>
      <c r="AH77" s="12"/>
    </row>
    <row r="78" spans="1:34" ht="21.95" customHeight="1">
      <c r="A78" s="3">
        <f t="shared" si="15"/>
        <v>1</v>
      </c>
      <c r="B78" s="3">
        <f t="shared" si="8"/>
        <v>0</v>
      </c>
      <c r="C78" s="15">
        <v>69</v>
      </c>
      <c r="D78" s="236"/>
      <c r="E78" s="232"/>
      <c r="F78" s="233"/>
      <c r="G78" s="234"/>
      <c r="H78" s="234"/>
      <c r="I78" s="238"/>
      <c r="J78" s="235"/>
      <c r="K78" s="236"/>
      <c r="L78" s="237"/>
      <c r="M78" s="236"/>
      <c r="N78" s="237"/>
      <c r="O78" s="44"/>
      <c r="P78" s="44"/>
      <c r="Q78" s="7"/>
      <c r="R78" s="5" t="str">
        <f t="shared" si="9"/>
        <v/>
      </c>
      <c r="S78" s="5" t="str">
        <f t="shared" si="10"/>
        <v/>
      </c>
      <c r="T78" s="7"/>
      <c r="U78" s="5" t="str">
        <f t="shared" si="11"/>
        <v>0</v>
      </c>
      <c r="V78" s="7"/>
      <c r="W78" s="5" t="str">
        <f t="shared" si="12"/>
        <v/>
      </c>
      <c r="X78" s="5" t="str">
        <f t="shared" si="13"/>
        <v/>
      </c>
      <c r="Y78" s="5" t="str">
        <f t="shared" si="14"/>
        <v/>
      </c>
      <c r="Z78" s="7"/>
      <c r="AH78" s="12"/>
    </row>
    <row r="79" spans="1:34" ht="21.95" customHeight="1">
      <c r="A79" s="3">
        <f t="shared" si="15"/>
        <v>1</v>
      </c>
      <c r="B79" s="3">
        <f t="shared" si="8"/>
        <v>0</v>
      </c>
      <c r="C79" s="15">
        <v>70</v>
      </c>
      <c r="D79" s="236"/>
      <c r="E79" s="232"/>
      <c r="F79" s="233"/>
      <c r="G79" s="234"/>
      <c r="H79" s="234"/>
      <c r="I79" s="238"/>
      <c r="J79" s="235"/>
      <c r="K79" s="236"/>
      <c r="L79" s="237"/>
      <c r="M79" s="236"/>
      <c r="N79" s="237"/>
      <c r="O79" s="44"/>
      <c r="P79" s="44"/>
      <c r="Q79" s="7"/>
      <c r="R79" s="5" t="str">
        <f t="shared" si="9"/>
        <v/>
      </c>
      <c r="S79" s="5" t="str">
        <f t="shared" si="10"/>
        <v/>
      </c>
      <c r="T79" s="7"/>
      <c r="U79" s="5" t="str">
        <f t="shared" si="11"/>
        <v>0</v>
      </c>
      <c r="V79" s="7"/>
      <c r="W79" s="5" t="str">
        <f t="shared" si="12"/>
        <v/>
      </c>
      <c r="X79" s="5" t="str">
        <f t="shared" si="13"/>
        <v/>
      </c>
      <c r="Y79" s="5" t="str">
        <f t="shared" si="14"/>
        <v/>
      </c>
      <c r="Z79" s="7"/>
      <c r="AH79" s="12"/>
    </row>
    <row r="80" spans="1:34" ht="21.95" customHeight="1">
      <c r="A80" s="3">
        <f t="shared" si="15"/>
        <v>1</v>
      </c>
      <c r="B80" s="3">
        <f t="shared" si="8"/>
        <v>0</v>
      </c>
      <c r="C80" s="15">
        <v>71</v>
      </c>
      <c r="D80" s="236"/>
      <c r="E80" s="232"/>
      <c r="F80" s="233"/>
      <c r="G80" s="234"/>
      <c r="H80" s="234"/>
      <c r="I80" s="238"/>
      <c r="J80" s="235"/>
      <c r="K80" s="236"/>
      <c r="L80" s="237"/>
      <c r="M80" s="236"/>
      <c r="N80" s="237"/>
      <c r="O80" s="44"/>
      <c r="P80" s="44"/>
      <c r="Q80" s="7"/>
      <c r="R80" s="5" t="str">
        <f t="shared" si="9"/>
        <v/>
      </c>
      <c r="S80" s="5" t="str">
        <f t="shared" si="10"/>
        <v/>
      </c>
      <c r="T80" s="7"/>
      <c r="U80" s="5" t="str">
        <f t="shared" si="11"/>
        <v>0</v>
      </c>
      <c r="V80" s="7"/>
      <c r="W80" s="5" t="str">
        <f t="shared" si="12"/>
        <v/>
      </c>
      <c r="X80" s="5" t="str">
        <f t="shared" si="13"/>
        <v/>
      </c>
      <c r="Y80" s="5" t="str">
        <f t="shared" si="14"/>
        <v/>
      </c>
      <c r="Z80" s="7"/>
      <c r="AH80" s="12"/>
    </row>
    <row r="81" spans="1:34" ht="21.95" customHeight="1">
      <c r="A81" s="3">
        <f t="shared" si="15"/>
        <v>1</v>
      </c>
      <c r="B81" s="3">
        <f t="shared" si="8"/>
        <v>0</v>
      </c>
      <c r="C81" s="15">
        <v>72</v>
      </c>
      <c r="D81" s="236"/>
      <c r="E81" s="232"/>
      <c r="F81" s="233"/>
      <c r="G81" s="234"/>
      <c r="H81" s="234"/>
      <c r="I81" s="238"/>
      <c r="J81" s="235"/>
      <c r="K81" s="236"/>
      <c r="L81" s="237"/>
      <c r="M81" s="236"/>
      <c r="N81" s="237"/>
      <c r="O81" s="44"/>
      <c r="P81" s="44"/>
      <c r="Q81" s="7"/>
      <c r="R81" s="5" t="str">
        <f t="shared" si="9"/>
        <v/>
      </c>
      <c r="S81" s="5" t="str">
        <f t="shared" si="10"/>
        <v/>
      </c>
      <c r="T81" s="7"/>
      <c r="U81" s="5" t="str">
        <f t="shared" si="11"/>
        <v>0</v>
      </c>
      <c r="V81" s="7"/>
      <c r="W81" s="5" t="str">
        <f t="shared" si="12"/>
        <v/>
      </c>
      <c r="X81" s="5" t="str">
        <f t="shared" si="13"/>
        <v/>
      </c>
      <c r="Y81" s="5" t="str">
        <f t="shared" si="14"/>
        <v/>
      </c>
      <c r="Z81" s="7"/>
      <c r="AH81" s="12"/>
    </row>
    <row r="82" spans="1:34" ht="21.95" customHeight="1">
      <c r="A82" s="3">
        <f t="shared" si="15"/>
        <v>1</v>
      </c>
      <c r="B82" s="3">
        <f t="shared" si="8"/>
        <v>0</v>
      </c>
      <c r="C82" s="15">
        <v>73</v>
      </c>
      <c r="D82" s="236"/>
      <c r="E82" s="232"/>
      <c r="F82" s="233"/>
      <c r="G82" s="234"/>
      <c r="H82" s="234"/>
      <c r="I82" s="238"/>
      <c r="J82" s="235"/>
      <c r="K82" s="236"/>
      <c r="L82" s="237"/>
      <c r="M82" s="236"/>
      <c r="N82" s="237"/>
      <c r="O82" s="44"/>
      <c r="P82" s="44"/>
      <c r="Q82" s="7"/>
      <c r="R82" s="5" t="str">
        <f t="shared" si="9"/>
        <v/>
      </c>
      <c r="S82" s="5" t="str">
        <f t="shared" si="10"/>
        <v/>
      </c>
      <c r="T82" s="7"/>
      <c r="U82" s="5" t="str">
        <f t="shared" si="11"/>
        <v>0</v>
      </c>
      <c r="V82" s="7"/>
      <c r="W82" s="5" t="str">
        <f t="shared" si="12"/>
        <v/>
      </c>
      <c r="X82" s="5" t="str">
        <f t="shared" si="13"/>
        <v/>
      </c>
      <c r="Y82" s="5" t="str">
        <f t="shared" si="14"/>
        <v/>
      </c>
      <c r="Z82" s="7"/>
      <c r="AH82" s="12"/>
    </row>
    <row r="83" spans="1:34" ht="21.95" customHeight="1">
      <c r="A83" s="3">
        <f t="shared" si="15"/>
        <v>1</v>
      </c>
      <c r="B83" s="3">
        <f t="shared" si="8"/>
        <v>0</v>
      </c>
      <c r="C83" s="15">
        <v>74</v>
      </c>
      <c r="D83" s="236"/>
      <c r="E83" s="232"/>
      <c r="F83" s="233"/>
      <c r="G83" s="234"/>
      <c r="H83" s="234"/>
      <c r="I83" s="238"/>
      <c r="J83" s="235"/>
      <c r="K83" s="236"/>
      <c r="L83" s="237"/>
      <c r="M83" s="236"/>
      <c r="N83" s="237"/>
      <c r="O83" s="44"/>
      <c r="P83" s="44"/>
      <c r="Q83" s="7"/>
      <c r="R83" s="5" t="str">
        <f t="shared" si="9"/>
        <v/>
      </c>
      <c r="S83" s="5" t="str">
        <f t="shared" si="10"/>
        <v/>
      </c>
      <c r="T83" s="7"/>
      <c r="U83" s="5" t="str">
        <f t="shared" si="11"/>
        <v>0</v>
      </c>
      <c r="V83" s="7"/>
      <c r="W83" s="5" t="str">
        <f t="shared" si="12"/>
        <v/>
      </c>
      <c r="X83" s="5" t="str">
        <f t="shared" si="13"/>
        <v/>
      </c>
      <c r="Y83" s="5" t="str">
        <f t="shared" si="14"/>
        <v/>
      </c>
      <c r="Z83" s="7"/>
      <c r="AH83" s="12"/>
    </row>
    <row r="84" spans="1:34" ht="21.95" customHeight="1">
      <c r="A84" s="3">
        <f t="shared" si="15"/>
        <v>1</v>
      </c>
      <c r="B84" s="3">
        <f t="shared" si="8"/>
        <v>0</v>
      </c>
      <c r="C84" s="15">
        <v>75</v>
      </c>
      <c r="D84" s="236"/>
      <c r="E84" s="232"/>
      <c r="F84" s="233"/>
      <c r="G84" s="234"/>
      <c r="H84" s="234"/>
      <c r="I84" s="238"/>
      <c r="J84" s="235"/>
      <c r="K84" s="236"/>
      <c r="L84" s="237"/>
      <c r="M84" s="236"/>
      <c r="N84" s="237"/>
      <c r="O84" s="44"/>
      <c r="P84" s="44"/>
      <c r="Q84" s="7"/>
      <c r="R84" s="5" t="str">
        <f t="shared" si="9"/>
        <v/>
      </c>
      <c r="S84" s="5" t="str">
        <f t="shared" si="10"/>
        <v/>
      </c>
      <c r="T84" s="7"/>
      <c r="U84" s="5" t="str">
        <f t="shared" si="11"/>
        <v>0</v>
      </c>
      <c r="V84" s="7"/>
      <c r="W84" s="5" t="str">
        <f t="shared" si="12"/>
        <v/>
      </c>
      <c r="X84" s="5" t="str">
        <f t="shared" si="13"/>
        <v/>
      </c>
      <c r="Y84" s="5" t="str">
        <f t="shared" si="14"/>
        <v/>
      </c>
      <c r="Z84" s="7"/>
      <c r="AH84" s="12"/>
    </row>
    <row r="85" spans="1:34" ht="21.95" customHeight="1">
      <c r="A85" s="3">
        <f t="shared" si="15"/>
        <v>1</v>
      </c>
      <c r="B85" s="3">
        <f t="shared" si="8"/>
        <v>0</v>
      </c>
      <c r="C85" s="15">
        <v>76</v>
      </c>
      <c r="D85" s="236"/>
      <c r="E85" s="232"/>
      <c r="F85" s="233"/>
      <c r="G85" s="234"/>
      <c r="H85" s="234"/>
      <c r="I85" s="238"/>
      <c r="J85" s="235"/>
      <c r="K85" s="236"/>
      <c r="L85" s="237"/>
      <c r="M85" s="236"/>
      <c r="N85" s="237"/>
      <c r="O85" s="44"/>
      <c r="P85" s="44"/>
      <c r="Q85" s="7"/>
      <c r="R85" s="5" t="str">
        <f t="shared" si="9"/>
        <v/>
      </c>
      <c r="S85" s="5" t="str">
        <f t="shared" si="10"/>
        <v/>
      </c>
      <c r="T85" s="7"/>
      <c r="U85" s="5" t="str">
        <f t="shared" si="11"/>
        <v>0</v>
      </c>
      <c r="V85" s="7"/>
      <c r="W85" s="5" t="str">
        <f t="shared" si="12"/>
        <v/>
      </c>
      <c r="X85" s="5" t="str">
        <f t="shared" si="13"/>
        <v/>
      </c>
      <c r="Y85" s="5" t="str">
        <f t="shared" si="14"/>
        <v/>
      </c>
      <c r="Z85" s="7"/>
      <c r="AH85" s="12"/>
    </row>
    <row r="86" spans="1:34" ht="21.95" customHeight="1">
      <c r="A86" s="3">
        <f t="shared" si="15"/>
        <v>1</v>
      </c>
      <c r="B86" s="3">
        <f t="shared" si="8"/>
        <v>0</v>
      </c>
      <c r="C86" s="15">
        <v>77</v>
      </c>
      <c r="D86" s="236"/>
      <c r="E86" s="232"/>
      <c r="F86" s="233"/>
      <c r="G86" s="234"/>
      <c r="H86" s="234"/>
      <c r="I86" s="238"/>
      <c r="J86" s="235"/>
      <c r="K86" s="236"/>
      <c r="L86" s="237"/>
      <c r="M86" s="236"/>
      <c r="N86" s="237"/>
      <c r="O86" s="44"/>
      <c r="P86" s="44"/>
      <c r="Q86" s="7"/>
      <c r="R86" s="5" t="str">
        <f t="shared" si="9"/>
        <v/>
      </c>
      <c r="S86" s="5" t="str">
        <f t="shared" si="10"/>
        <v/>
      </c>
      <c r="T86" s="7"/>
      <c r="U86" s="5" t="str">
        <f t="shared" si="11"/>
        <v>0</v>
      </c>
      <c r="V86" s="7"/>
      <c r="W86" s="5" t="str">
        <f t="shared" si="12"/>
        <v/>
      </c>
      <c r="X86" s="5" t="str">
        <f t="shared" si="13"/>
        <v/>
      </c>
      <c r="Y86" s="5" t="str">
        <f t="shared" si="14"/>
        <v/>
      </c>
      <c r="Z86" s="7"/>
      <c r="AH86" s="12"/>
    </row>
    <row r="87" spans="1:34" ht="21.95" customHeight="1">
      <c r="A87" s="3">
        <f t="shared" si="15"/>
        <v>1</v>
      </c>
      <c r="B87" s="3">
        <f t="shared" si="8"/>
        <v>0</v>
      </c>
      <c r="C87" s="15">
        <v>78</v>
      </c>
      <c r="D87" s="236"/>
      <c r="E87" s="232"/>
      <c r="F87" s="233"/>
      <c r="G87" s="234"/>
      <c r="H87" s="234"/>
      <c r="I87" s="238"/>
      <c r="J87" s="235"/>
      <c r="K87" s="236"/>
      <c r="L87" s="237"/>
      <c r="M87" s="236"/>
      <c r="N87" s="237"/>
      <c r="O87" s="44"/>
      <c r="P87" s="44"/>
      <c r="Q87" s="7"/>
      <c r="R87" s="5" t="str">
        <f t="shared" si="9"/>
        <v/>
      </c>
      <c r="S87" s="5" t="str">
        <f t="shared" si="10"/>
        <v/>
      </c>
      <c r="T87" s="7"/>
      <c r="U87" s="5" t="str">
        <f t="shared" si="11"/>
        <v>0</v>
      </c>
      <c r="V87" s="7"/>
      <c r="W87" s="5" t="str">
        <f t="shared" si="12"/>
        <v/>
      </c>
      <c r="X87" s="5" t="str">
        <f t="shared" si="13"/>
        <v/>
      </c>
      <c r="Y87" s="5" t="str">
        <f t="shared" si="14"/>
        <v/>
      </c>
      <c r="Z87" s="7"/>
      <c r="AH87" s="12"/>
    </row>
    <row r="88" spans="1:34" ht="21.95" customHeight="1">
      <c r="A88" s="3">
        <f t="shared" si="15"/>
        <v>1</v>
      </c>
      <c r="B88" s="3">
        <f t="shared" si="8"/>
        <v>0</v>
      </c>
      <c r="C88" s="15">
        <v>79</v>
      </c>
      <c r="D88" s="236"/>
      <c r="E88" s="232"/>
      <c r="F88" s="233"/>
      <c r="G88" s="234"/>
      <c r="H88" s="234"/>
      <c r="I88" s="238"/>
      <c r="J88" s="235"/>
      <c r="K88" s="236"/>
      <c r="L88" s="237"/>
      <c r="M88" s="236"/>
      <c r="N88" s="237"/>
      <c r="O88" s="44"/>
      <c r="P88" s="44"/>
      <c r="Q88" s="7"/>
      <c r="R88" s="5" t="str">
        <f t="shared" si="9"/>
        <v/>
      </c>
      <c r="S88" s="5" t="str">
        <f t="shared" si="10"/>
        <v/>
      </c>
      <c r="T88" s="7"/>
      <c r="U88" s="5" t="str">
        <f t="shared" si="11"/>
        <v>0</v>
      </c>
      <c r="V88" s="7"/>
      <c r="W88" s="5" t="str">
        <f t="shared" si="12"/>
        <v/>
      </c>
      <c r="X88" s="5" t="str">
        <f t="shared" si="13"/>
        <v/>
      </c>
      <c r="Y88" s="5" t="str">
        <f t="shared" si="14"/>
        <v/>
      </c>
      <c r="Z88" s="7"/>
      <c r="AH88" s="12"/>
    </row>
    <row r="89" spans="1:34" ht="21.95" customHeight="1">
      <c r="A89" s="3">
        <f t="shared" si="15"/>
        <v>1</v>
      </c>
      <c r="B89" s="3">
        <f t="shared" si="8"/>
        <v>0</v>
      </c>
      <c r="C89" s="15">
        <v>80</v>
      </c>
      <c r="D89" s="236"/>
      <c r="E89" s="232"/>
      <c r="F89" s="233"/>
      <c r="G89" s="234"/>
      <c r="H89" s="234"/>
      <c r="I89" s="238"/>
      <c r="J89" s="235"/>
      <c r="K89" s="236"/>
      <c r="L89" s="237"/>
      <c r="M89" s="236"/>
      <c r="N89" s="237"/>
      <c r="O89" s="44"/>
      <c r="P89" s="44"/>
      <c r="Q89" s="7"/>
      <c r="R89" s="5" t="str">
        <f t="shared" si="9"/>
        <v/>
      </c>
      <c r="S89" s="5" t="str">
        <f t="shared" si="10"/>
        <v/>
      </c>
      <c r="T89" s="7"/>
      <c r="U89" s="5" t="str">
        <f t="shared" si="11"/>
        <v>0</v>
      </c>
      <c r="V89" s="7"/>
      <c r="W89" s="5" t="str">
        <f t="shared" si="12"/>
        <v/>
      </c>
      <c r="X89" s="5" t="str">
        <f t="shared" si="13"/>
        <v/>
      </c>
      <c r="Y89" s="5" t="str">
        <f t="shared" si="14"/>
        <v/>
      </c>
      <c r="Z89" s="7"/>
      <c r="AH89" s="12"/>
    </row>
    <row r="90" spans="1:34" ht="21.95" customHeight="1">
      <c r="A90" s="3">
        <f t="shared" si="15"/>
        <v>1</v>
      </c>
      <c r="B90" s="3">
        <f t="shared" si="8"/>
        <v>0</v>
      </c>
      <c r="C90" s="15">
        <v>81</v>
      </c>
      <c r="D90" s="236"/>
      <c r="E90" s="232"/>
      <c r="F90" s="233"/>
      <c r="G90" s="234"/>
      <c r="H90" s="234"/>
      <c r="I90" s="238"/>
      <c r="J90" s="235"/>
      <c r="K90" s="236"/>
      <c r="L90" s="237"/>
      <c r="M90" s="236"/>
      <c r="N90" s="237"/>
      <c r="O90" s="44"/>
      <c r="P90" s="44"/>
      <c r="Q90" s="7"/>
      <c r="R90" s="5" t="str">
        <f t="shared" si="9"/>
        <v/>
      </c>
      <c r="S90" s="5" t="str">
        <f t="shared" si="10"/>
        <v/>
      </c>
      <c r="T90" s="7"/>
      <c r="U90" s="5" t="str">
        <f t="shared" si="11"/>
        <v>0</v>
      </c>
      <c r="V90" s="7"/>
      <c r="W90" s="5" t="str">
        <f t="shared" si="12"/>
        <v/>
      </c>
      <c r="X90" s="5" t="str">
        <f t="shared" si="13"/>
        <v/>
      </c>
      <c r="Y90" s="5" t="str">
        <f t="shared" si="14"/>
        <v/>
      </c>
      <c r="Z90" s="7"/>
      <c r="AH90" s="12"/>
    </row>
    <row r="91" spans="1:34" ht="21.95" customHeight="1">
      <c r="A91" s="3">
        <f t="shared" si="15"/>
        <v>1</v>
      </c>
      <c r="B91" s="3">
        <f t="shared" si="8"/>
        <v>0</v>
      </c>
      <c r="C91" s="15">
        <v>82</v>
      </c>
      <c r="D91" s="236"/>
      <c r="E91" s="232"/>
      <c r="F91" s="233"/>
      <c r="G91" s="234"/>
      <c r="H91" s="234"/>
      <c r="I91" s="238"/>
      <c r="J91" s="235"/>
      <c r="K91" s="236"/>
      <c r="L91" s="237"/>
      <c r="M91" s="236"/>
      <c r="N91" s="237"/>
      <c r="O91" s="44"/>
      <c r="P91" s="44"/>
      <c r="Q91" s="7"/>
      <c r="R91" s="5" t="str">
        <f t="shared" si="9"/>
        <v/>
      </c>
      <c r="S91" s="5" t="str">
        <f t="shared" si="10"/>
        <v/>
      </c>
      <c r="T91" s="7"/>
      <c r="U91" s="5" t="str">
        <f t="shared" si="11"/>
        <v>0</v>
      </c>
      <c r="V91" s="7"/>
      <c r="W91" s="5" t="str">
        <f t="shared" si="12"/>
        <v/>
      </c>
      <c r="X91" s="5" t="str">
        <f t="shared" si="13"/>
        <v/>
      </c>
      <c r="Y91" s="5" t="str">
        <f t="shared" si="14"/>
        <v/>
      </c>
      <c r="Z91" s="7"/>
      <c r="AH91" s="12"/>
    </row>
    <row r="92" spans="1:34" ht="21.95" customHeight="1">
      <c r="A92" s="3">
        <f t="shared" si="15"/>
        <v>1</v>
      </c>
      <c r="B92" s="3">
        <f t="shared" si="8"/>
        <v>0</v>
      </c>
      <c r="C92" s="15">
        <v>83</v>
      </c>
      <c r="D92" s="236"/>
      <c r="E92" s="232"/>
      <c r="F92" s="233"/>
      <c r="G92" s="234"/>
      <c r="H92" s="234"/>
      <c r="I92" s="238"/>
      <c r="J92" s="235"/>
      <c r="K92" s="236"/>
      <c r="L92" s="237"/>
      <c r="M92" s="236"/>
      <c r="N92" s="237"/>
      <c r="O92" s="44"/>
      <c r="P92" s="44"/>
      <c r="Q92" s="7"/>
      <c r="R92" s="5" t="str">
        <f t="shared" si="9"/>
        <v/>
      </c>
      <c r="S92" s="5" t="str">
        <f t="shared" si="10"/>
        <v/>
      </c>
      <c r="T92" s="7"/>
      <c r="U92" s="5" t="str">
        <f t="shared" si="11"/>
        <v>0</v>
      </c>
      <c r="V92" s="7"/>
      <c r="W92" s="5" t="str">
        <f t="shared" si="12"/>
        <v/>
      </c>
      <c r="X92" s="5" t="str">
        <f t="shared" si="13"/>
        <v/>
      </c>
      <c r="Y92" s="5" t="str">
        <f t="shared" si="14"/>
        <v/>
      </c>
      <c r="Z92" s="7"/>
      <c r="AH92" s="12"/>
    </row>
    <row r="93" spans="1:34" ht="21.95" customHeight="1">
      <c r="A93" s="3">
        <f t="shared" si="15"/>
        <v>1</v>
      </c>
      <c r="B93" s="3">
        <f t="shared" si="8"/>
        <v>0</v>
      </c>
      <c r="C93" s="15">
        <v>84</v>
      </c>
      <c r="D93" s="236"/>
      <c r="E93" s="232"/>
      <c r="F93" s="233"/>
      <c r="G93" s="234"/>
      <c r="H93" s="234"/>
      <c r="I93" s="238"/>
      <c r="J93" s="235"/>
      <c r="K93" s="236"/>
      <c r="L93" s="237"/>
      <c r="M93" s="236"/>
      <c r="N93" s="237"/>
      <c r="O93" s="44"/>
      <c r="P93" s="44"/>
      <c r="Q93" s="7"/>
      <c r="R93" s="5" t="str">
        <f t="shared" si="9"/>
        <v/>
      </c>
      <c r="S93" s="5" t="str">
        <f t="shared" si="10"/>
        <v/>
      </c>
      <c r="T93" s="7"/>
      <c r="U93" s="5" t="str">
        <f t="shared" si="11"/>
        <v>0</v>
      </c>
      <c r="V93" s="7"/>
      <c r="W93" s="5" t="str">
        <f t="shared" si="12"/>
        <v/>
      </c>
      <c r="X93" s="5" t="str">
        <f t="shared" si="13"/>
        <v/>
      </c>
      <c r="Y93" s="5" t="str">
        <f t="shared" si="14"/>
        <v/>
      </c>
      <c r="Z93" s="7"/>
      <c r="AH93" s="12"/>
    </row>
    <row r="94" spans="1:34" ht="21.95" customHeight="1">
      <c r="A94" s="3">
        <f t="shared" si="15"/>
        <v>1</v>
      </c>
      <c r="B94" s="3">
        <f t="shared" si="8"/>
        <v>0</v>
      </c>
      <c r="C94" s="15">
        <v>85</v>
      </c>
      <c r="D94" s="236"/>
      <c r="E94" s="232"/>
      <c r="F94" s="233"/>
      <c r="G94" s="234"/>
      <c r="H94" s="234"/>
      <c r="I94" s="238"/>
      <c r="J94" s="235"/>
      <c r="K94" s="236"/>
      <c r="L94" s="237"/>
      <c r="M94" s="236"/>
      <c r="N94" s="237"/>
      <c r="O94" s="44"/>
      <c r="P94" s="44"/>
      <c r="Q94" s="7"/>
      <c r="R94" s="5" t="str">
        <f t="shared" si="9"/>
        <v/>
      </c>
      <c r="S94" s="5" t="str">
        <f t="shared" si="10"/>
        <v/>
      </c>
      <c r="T94" s="7"/>
      <c r="U94" s="5" t="str">
        <f t="shared" si="11"/>
        <v>0</v>
      </c>
      <c r="V94" s="7"/>
      <c r="W94" s="5" t="str">
        <f t="shared" si="12"/>
        <v/>
      </c>
      <c r="X94" s="5" t="str">
        <f t="shared" si="13"/>
        <v/>
      </c>
      <c r="Y94" s="5" t="str">
        <f t="shared" si="14"/>
        <v/>
      </c>
      <c r="Z94" s="7"/>
      <c r="AH94" s="12"/>
    </row>
    <row r="95" spans="1:34" ht="21.95" customHeight="1">
      <c r="A95" s="3">
        <f t="shared" si="15"/>
        <v>1</v>
      </c>
      <c r="B95" s="3">
        <f t="shared" si="8"/>
        <v>0</v>
      </c>
      <c r="C95" s="15">
        <v>86</v>
      </c>
      <c r="D95" s="236"/>
      <c r="E95" s="232"/>
      <c r="F95" s="233"/>
      <c r="G95" s="234"/>
      <c r="H95" s="234"/>
      <c r="I95" s="238"/>
      <c r="J95" s="235"/>
      <c r="K95" s="236"/>
      <c r="L95" s="237"/>
      <c r="M95" s="236"/>
      <c r="N95" s="237"/>
      <c r="O95" s="44"/>
      <c r="P95" s="44"/>
      <c r="Q95" s="7"/>
      <c r="R95" s="5" t="str">
        <f t="shared" si="9"/>
        <v/>
      </c>
      <c r="S95" s="5" t="str">
        <f t="shared" si="10"/>
        <v/>
      </c>
      <c r="T95" s="7"/>
      <c r="U95" s="5" t="str">
        <f t="shared" si="11"/>
        <v>0</v>
      </c>
      <c r="V95" s="7"/>
      <c r="W95" s="5" t="str">
        <f t="shared" si="12"/>
        <v/>
      </c>
      <c r="X95" s="5" t="str">
        <f t="shared" si="13"/>
        <v/>
      </c>
      <c r="Y95" s="5" t="str">
        <f t="shared" si="14"/>
        <v/>
      </c>
      <c r="Z95" s="7"/>
      <c r="AH95" s="12"/>
    </row>
    <row r="96" spans="1:34" ht="21.95" customHeight="1">
      <c r="A96" s="3">
        <f t="shared" si="15"/>
        <v>1</v>
      </c>
      <c r="B96" s="3">
        <f t="shared" si="8"/>
        <v>0</v>
      </c>
      <c r="C96" s="15">
        <v>87</v>
      </c>
      <c r="D96" s="236"/>
      <c r="E96" s="232"/>
      <c r="F96" s="233"/>
      <c r="G96" s="234"/>
      <c r="H96" s="234"/>
      <c r="I96" s="238"/>
      <c r="J96" s="235"/>
      <c r="K96" s="236"/>
      <c r="L96" s="237"/>
      <c r="M96" s="236"/>
      <c r="N96" s="237"/>
      <c r="O96" s="44"/>
      <c r="P96" s="44"/>
      <c r="Q96" s="7"/>
      <c r="R96" s="5" t="str">
        <f t="shared" si="9"/>
        <v/>
      </c>
      <c r="S96" s="5" t="str">
        <f t="shared" si="10"/>
        <v/>
      </c>
      <c r="T96" s="7"/>
      <c r="U96" s="5" t="str">
        <f t="shared" si="11"/>
        <v>0</v>
      </c>
      <c r="V96" s="7"/>
      <c r="W96" s="5" t="str">
        <f t="shared" si="12"/>
        <v/>
      </c>
      <c r="X96" s="5" t="str">
        <f t="shared" si="13"/>
        <v/>
      </c>
      <c r="Y96" s="5" t="str">
        <f t="shared" si="14"/>
        <v/>
      </c>
      <c r="Z96" s="7"/>
      <c r="AH96" s="12"/>
    </row>
    <row r="97" spans="1:34" ht="21.95" customHeight="1">
      <c r="A97" s="3">
        <f t="shared" si="15"/>
        <v>1</v>
      </c>
      <c r="B97" s="3">
        <f t="shared" si="8"/>
        <v>0</v>
      </c>
      <c r="C97" s="15">
        <v>88</v>
      </c>
      <c r="D97" s="236"/>
      <c r="E97" s="232"/>
      <c r="F97" s="233"/>
      <c r="G97" s="234"/>
      <c r="H97" s="234"/>
      <c r="I97" s="238"/>
      <c r="J97" s="235"/>
      <c r="K97" s="236"/>
      <c r="L97" s="237"/>
      <c r="M97" s="236"/>
      <c r="N97" s="237"/>
      <c r="O97" s="44"/>
      <c r="P97" s="44"/>
      <c r="Q97" s="7"/>
      <c r="R97" s="5" t="str">
        <f t="shared" si="9"/>
        <v/>
      </c>
      <c r="S97" s="5" t="str">
        <f t="shared" si="10"/>
        <v/>
      </c>
      <c r="T97" s="7"/>
      <c r="U97" s="5" t="str">
        <f t="shared" si="11"/>
        <v>0</v>
      </c>
      <c r="V97" s="7"/>
      <c r="W97" s="5" t="str">
        <f t="shared" si="12"/>
        <v/>
      </c>
      <c r="X97" s="5" t="str">
        <f t="shared" si="13"/>
        <v/>
      </c>
      <c r="Y97" s="5" t="str">
        <f t="shared" si="14"/>
        <v/>
      </c>
      <c r="Z97" s="7"/>
      <c r="AH97" s="12"/>
    </row>
    <row r="98" spans="1:34" ht="21.95" customHeight="1">
      <c r="A98" s="3">
        <f t="shared" si="15"/>
        <v>1</v>
      </c>
      <c r="B98" s="3">
        <f t="shared" si="8"/>
        <v>0</v>
      </c>
      <c r="C98" s="15">
        <v>89</v>
      </c>
      <c r="D98" s="236"/>
      <c r="E98" s="232"/>
      <c r="F98" s="233"/>
      <c r="G98" s="234"/>
      <c r="H98" s="234"/>
      <c r="I98" s="238"/>
      <c r="J98" s="235"/>
      <c r="K98" s="236"/>
      <c r="L98" s="237"/>
      <c r="M98" s="236"/>
      <c r="N98" s="237"/>
      <c r="O98" s="44"/>
      <c r="P98" s="44"/>
      <c r="Q98" s="7"/>
      <c r="R98" s="5" t="str">
        <f t="shared" si="9"/>
        <v/>
      </c>
      <c r="S98" s="5" t="str">
        <f t="shared" si="10"/>
        <v/>
      </c>
      <c r="T98" s="7"/>
      <c r="U98" s="5" t="str">
        <f t="shared" si="11"/>
        <v>0</v>
      </c>
      <c r="V98" s="7"/>
      <c r="W98" s="5" t="str">
        <f t="shared" si="12"/>
        <v/>
      </c>
      <c r="X98" s="5" t="str">
        <f t="shared" si="13"/>
        <v/>
      </c>
      <c r="Y98" s="5" t="str">
        <f t="shared" si="14"/>
        <v/>
      </c>
      <c r="Z98" s="7"/>
      <c r="AH98" s="12"/>
    </row>
    <row r="99" spans="1:34" ht="21.95" customHeight="1">
      <c r="A99" s="3">
        <f t="shared" si="15"/>
        <v>1</v>
      </c>
      <c r="B99" s="3">
        <f t="shared" si="8"/>
        <v>0</v>
      </c>
      <c r="C99" s="15">
        <v>90</v>
      </c>
      <c r="D99" s="236"/>
      <c r="E99" s="232"/>
      <c r="F99" s="233"/>
      <c r="G99" s="234"/>
      <c r="H99" s="234"/>
      <c r="I99" s="238"/>
      <c r="J99" s="235"/>
      <c r="K99" s="236"/>
      <c r="L99" s="237"/>
      <c r="M99" s="236"/>
      <c r="N99" s="237"/>
      <c r="O99" s="44"/>
      <c r="P99" s="44"/>
      <c r="Q99" s="7"/>
      <c r="R99" s="5" t="str">
        <f t="shared" si="9"/>
        <v/>
      </c>
      <c r="S99" s="5" t="str">
        <f t="shared" si="10"/>
        <v/>
      </c>
      <c r="T99" s="7"/>
      <c r="U99" s="5" t="str">
        <f t="shared" si="11"/>
        <v>0</v>
      </c>
      <c r="V99" s="7"/>
      <c r="W99" s="5" t="str">
        <f t="shared" si="12"/>
        <v/>
      </c>
      <c r="X99" s="5" t="str">
        <f t="shared" si="13"/>
        <v/>
      </c>
      <c r="Y99" s="5" t="str">
        <f t="shared" si="14"/>
        <v/>
      </c>
      <c r="Z99" s="7"/>
      <c r="AH99" s="12"/>
    </row>
    <row r="100" spans="1:34" ht="21.95" customHeight="1">
      <c r="A100" s="3">
        <f t="shared" si="15"/>
        <v>1</v>
      </c>
      <c r="B100" s="3">
        <f t="shared" si="8"/>
        <v>0</v>
      </c>
      <c r="C100" s="15">
        <v>91</v>
      </c>
      <c r="D100" s="236"/>
      <c r="E100" s="232"/>
      <c r="F100" s="233"/>
      <c r="G100" s="234"/>
      <c r="H100" s="234"/>
      <c r="I100" s="238"/>
      <c r="J100" s="235"/>
      <c r="K100" s="236"/>
      <c r="L100" s="237"/>
      <c r="M100" s="236"/>
      <c r="N100" s="237"/>
      <c r="O100" s="44"/>
      <c r="P100" s="44"/>
      <c r="Q100" s="7"/>
      <c r="R100" s="5" t="str">
        <f t="shared" si="9"/>
        <v/>
      </c>
      <c r="S100" s="5" t="str">
        <f t="shared" si="10"/>
        <v/>
      </c>
      <c r="T100" s="7"/>
      <c r="U100" s="5" t="str">
        <f t="shared" si="11"/>
        <v>0</v>
      </c>
      <c r="V100" s="7"/>
      <c r="W100" s="5" t="str">
        <f t="shared" si="12"/>
        <v/>
      </c>
      <c r="X100" s="5" t="str">
        <f t="shared" si="13"/>
        <v/>
      </c>
      <c r="Y100" s="5" t="str">
        <f t="shared" si="14"/>
        <v/>
      </c>
      <c r="Z100" s="7"/>
      <c r="AH100" s="12"/>
    </row>
    <row r="101" spans="1:34" ht="21.95" customHeight="1">
      <c r="A101" s="3">
        <f t="shared" si="15"/>
        <v>1</v>
      </c>
      <c r="B101" s="3">
        <f t="shared" si="8"/>
        <v>0</v>
      </c>
      <c r="C101" s="15">
        <v>92</v>
      </c>
      <c r="D101" s="236"/>
      <c r="E101" s="232"/>
      <c r="F101" s="233"/>
      <c r="G101" s="234"/>
      <c r="H101" s="234"/>
      <c r="I101" s="238"/>
      <c r="J101" s="235"/>
      <c r="K101" s="236"/>
      <c r="L101" s="237"/>
      <c r="M101" s="236"/>
      <c r="N101" s="237"/>
      <c r="O101" s="44"/>
      <c r="P101" s="44"/>
      <c r="Q101" s="7"/>
      <c r="R101" s="5" t="str">
        <f t="shared" si="9"/>
        <v/>
      </c>
      <c r="S101" s="5" t="str">
        <f t="shared" si="10"/>
        <v/>
      </c>
      <c r="T101" s="7"/>
      <c r="U101" s="5" t="str">
        <f t="shared" si="11"/>
        <v>0</v>
      </c>
      <c r="V101" s="7"/>
      <c r="W101" s="5" t="str">
        <f t="shared" si="12"/>
        <v/>
      </c>
      <c r="X101" s="5" t="str">
        <f t="shared" si="13"/>
        <v/>
      </c>
      <c r="Y101" s="5" t="str">
        <f t="shared" si="14"/>
        <v/>
      </c>
      <c r="Z101" s="7"/>
      <c r="AH101" s="12"/>
    </row>
    <row r="102" spans="1:34" ht="21.95" customHeight="1">
      <c r="A102" s="3">
        <f t="shared" si="15"/>
        <v>1</v>
      </c>
      <c r="B102" s="3">
        <f t="shared" si="8"/>
        <v>0</v>
      </c>
      <c r="C102" s="15">
        <v>93</v>
      </c>
      <c r="D102" s="236"/>
      <c r="E102" s="232"/>
      <c r="F102" s="233"/>
      <c r="G102" s="234"/>
      <c r="H102" s="234"/>
      <c r="I102" s="238"/>
      <c r="J102" s="235"/>
      <c r="K102" s="236"/>
      <c r="L102" s="237"/>
      <c r="M102" s="236"/>
      <c r="N102" s="237"/>
      <c r="O102" s="44"/>
      <c r="P102" s="44"/>
      <c r="Q102" s="7"/>
      <c r="R102" s="5" t="str">
        <f t="shared" si="9"/>
        <v/>
      </c>
      <c r="S102" s="5" t="str">
        <f t="shared" si="10"/>
        <v/>
      </c>
      <c r="T102" s="7"/>
      <c r="U102" s="5" t="str">
        <f t="shared" si="11"/>
        <v>0</v>
      </c>
      <c r="V102" s="7"/>
      <c r="W102" s="5" t="str">
        <f t="shared" si="12"/>
        <v/>
      </c>
      <c r="X102" s="5" t="str">
        <f t="shared" si="13"/>
        <v/>
      </c>
      <c r="Y102" s="5" t="str">
        <f t="shared" si="14"/>
        <v/>
      </c>
      <c r="Z102" s="7"/>
      <c r="AH102" s="12"/>
    </row>
    <row r="103" spans="1:34" ht="21.95" customHeight="1">
      <c r="A103" s="3">
        <f t="shared" si="15"/>
        <v>1</v>
      </c>
      <c r="B103" s="3">
        <f t="shared" si="8"/>
        <v>0</v>
      </c>
      <c r="C103" s="15">
        <v>94</v>
      </c>
      <c r="D103" s="236"/>
      <c r="E103" s="232"/>
      <c r="F103" s="233"/>
      <c r="G103" s="234"/>
      <c r="H103" s="234"/>
      <c r="I103" s="238"/>
      <c r="J103" s="235"/>
      <c r="K103" s="236"/>
      <c r="L103" s="237"/>
      <c r="M103" s="236"/>
      <c r="N103" s="237"/>
      <c r="O103" s="44"/>
      <c r="P103" s="44"/>
      <c r="Q103" s="7"/>
      <c r="R103" s="5" t="str">
        <f t="shared" si="9"/>
        <v/>
      </c>
      <c r="S103" s="5" t="str">
        <f t="shared" si="10"/>
        <v/>
      </c>
      <c r="T103" s="7"/>
      <c r="U103" s="5" t="str">
        <f t="shared" si="11"/>
        <v>0</v>
      </c>
      <c r="V103" s="7"/>
      <c r="W103" s="5" t="str">
        <f t="shared" si="12"/>
        <v/>
      </c>
      <c r="X103" s="5" t="str">
        <f t="shared" si="13"/>
        <v/>
      </c>
      <c r="Y103" s="5" t="str">
        <f t="shared" si="14"/>
        <v/>
      </c>
      <c r="Z103" s="7"/>
      <c r="AH103" s="12"/>
    </row>
    <row r="104" spans="1:34" ht="21.95" customHeight="1">
      <c r="A104" s="3">
        <f t="shared" si="15"/>
        <v>1</v>
      </c>
      <c r="B104" s="3">
        <f t="shared" si="8"/>
        <v>0</v>
      </c>
      <c r="C104" s="15">
        <v>95</v>
      </c>
      <c r="D104" s="236"/>
      <c r="E104" s="232"/>
      <c r="F104" s="233"/>
      <c r="G104" s="234"/>
      <c r="H104" s="234"/>
      <c r="I104" s="238"/>
      <c r="J104" s="235"/>
      <c r="K104" s="236"/>
      <c r="L104" s="237"/>
      <c r="M104" s="236"/>
      <c r="N104" s="237"/>
      <c r="O104" s="44"/>
      <c r="P104" s="44"/>
      <c r="Q104" s="7"/>
      <c r="R104" s="5" t="str">
        <f t="shared" si="9"/>
        <v/>
      </c>
      <c r="S104" s="5" t="str">
        <f t="shared" si="10"/>
        <v/>
      </c>
      <c r="T104" s="7"/>
      <c r="U104" s="5" t="str">
        <f t="shared" si="11"/>
        <v>0</v>
      </c>
      <c r="V104" s="7"/>
      <c r="W104" s="5" t="str">
        <f t="shared" si="12"/>
        <v/>
      </c>
      <c r="X104" s="5" t="str">
        <f t="shared" si="13"/>
        <v/>
      </c>
      <c r="Y104" s="5" t="str">
        <f t="shared" si="14"/>
        <v/>
      </c>
      <c r="Z104" s="7"/>
      <c r="AH104" s="12"/>
    </row>
    <row r="105" spans="1:34" ht="21.95" customHeight="1">
      <c r="A105" s="3">
        <f t="shared" si="15"/>
        <v>1</v>
      </c>
      <c r="B105" s="3">
        <f t="shared" si="8"/>
        <v>0</v>
      </c>
      <c r="C105" s="15">
        <v>96</v>
      </c>
      <c r="D105" s="236"/>
      <c r="E105" s="232"/>
      <c r="F105" s="233"/>
      <c r="G105" s="234"/>
      <c r="H105" s="234"/>
      <c r="I105" s="238"/>
      <c r="J105" s="235"/>
      <c r="K105" s="236"/>
      <c r="L105" s="237"/>
      <c r="M105" s="236"/>
      <c r="N105" s="237"/>
      <c r="O105" s="44"/>
      <c r="P105" s="44"/>
      <c r="Q105" s="7"/>
      <c r="R105" s="5" t="str">
        <f t="shared" si="9"/>
        <v/>
      </c>
      <c r="S105" s="5" t="str">
        <f t="shared" si="10"/>
        <v/>
      </c>
      <c r="T105" s="7"/>
      <c r="U105" s="5" t="str">
        <f t="shared" si="11"/>
        <v>0</v>
      </c>
      <c r="V105" s="7"/>
      <c r="W105" s="5" t="str">
        <f t="shared" si="12"/>
        <v/>
      </c>
      <c r="X105" s="5" t="str">
        <f t="shared" si="13"/>
        <v/>
      </c>
      <c r="Y105" s="5" t="str">
        <f t="shared" si="14"/>
        <v/>
      </c>
      <c r="Z105" s="7"/>
      <c r="AH105" s="12"/>
    </row>
    <row r="106" spans="1:34" ht="21.95" customHeight="1">
      <c r="A106" s="3">
        <f t="shared" si="15"/>
        <v>1</v>
      </c>
      <c r="B106" s="3">
        <f t="shared" si="8"/>
        <v>0</v>
      </c>
      <c r="C106" s="15">
        <v>97</v>
      </c>
      <c r="D106" s="236"/>
      <c r="E106" s="232"/>
      <c r="F106" s="233"/>
      <c r="G106" s="234"/>
      <c r="H106" s="234"/>
      <c r="I106" s="238"/>
      <c r="J106" s="235"/>
      <c r="K106" s="236"/>
      <c r="L106" s="237"/>
      <c r="M106" s="236"/>
      <c r="N106" s="237"/>
      <c r="O106" s="44"/>
      <c r="P106" s="44"/>
      <c r="Q106" s="7"/>
      <c r="R106" s="5" t="str">
        <f t="shared" si="9"/>
        <v/>
      </c>
      <c r="S106" s="5" t="str">
        <f t="shared" si="10"/>
        <v/>
      </c>
      <c r="T106" s="7"/>
      <c r="U106" s="5" t="str">
        <f t="shared" si="11"/>
        <v>0</v>
      </c>
      <c r="V106" s="7"/>
      <c r="W106" s="5" t="str">
        <f t="shared" si="12"/>
        <v/>
      </c>
      <c r="X106" s="5" t="str">
        <f t="shared" si="13"/>
        <v/>
      </c>
      <c r="Y106" s="5" t="str">
        <f t="shared" si="14"/>
        <v/>
      </c>
      <c r="Z106" s="7"/>
      <c r="AH106" s="12"/>
    </row>
    <row r="107" spans="1:34" ht="21.95" customHeight="1">
      <c r="A107" s="3">
        <f t="shared" si="15"/>
        <v>1</v>
      </c>
      <c r="B107" s="3">
        <f t="shared" si="8"/>
        <v>0</v>
      </c>
      <c r="C107" s="15">
        <v>98</v>
      </c>
      <c r="D107" s="236"/>
      <c r="E107" s="232"/>
      <c r="F107" s="233"/>
      <c r="G107" s="234"/>
      <c r="H107" s="234"/>
      <c r="I107" s="238"/>
      <c r="J107" s="235"/>
      <c r="K107" s="236"/>
      <c r="L107" s="237"/>
      <c r="M107" s="236"/>
      <c r="N107" s="237"/>
      <c r="O107" s="44"/>
      <c r="P107" s="44"/>
      <c r="Q107" s="7"/>
      <c r="R107" s="5" t="str">
        <f t="shared" si="9"/>
        <v/>
      </c>
      <c r="S107" s="5" t="str">
        <f t="shared" si="10"/>
        <v/>
      </c>
      <c r="T107" s="7"/>
      <c r="U107" s="5" t="str">
        <f t="shared" si="11"/>
        <v>0</v>
      </c>
      <c r="V107" s="7"/>
      <c r="W107" s="5" t="str">
        <f t="shared" si="12"/>
        <v/>
      </c>
      <c r="X107" s="5" t="str">
        <f t="shared" si="13"/>
        <v/>
      </c>
      <c r="Y107" s="5" t="str">
        <f t="shared" si="14"/>
        <v/>
      </c>
      <c r="Z107" s="7"/>
      <c r="AH107" s="12"/>
    </row>
    <row r="108" spans="1:34" ht="21.95" customHeight="1">
      <c r="A108" s="3">
        <f t="shared" si="15"/>
        <v>1</v>
      </c>
      <c r="B108" s="3">
        <f t="shared" si="8"/>
        <v>0</v>
      </c>
      <c r="C108" s="15">
        <v>99</v>
      </c>
      <c r="D108" s="236"/>
      <c r="E108" s="232"/>
      <c r="F108" s="233"/>
      <c r="G108" s="234"/>
      <c r="H108" s="234"/>
      <c r="I108" s="238"/>
      <c r="J108" s="235"/>
      <c r="K108" s="236"/>
      <c r="L108" s="237"/>
      <c r="M108" s="236"/>
      <c r="N108" s="237"/>
      <c r="O108" s="44"/>
      <c r="P108" s="44"/>
      <c r="Q108" s="7"/>
      <c r="R108" s="5" t="str">
        <f t="shared" si="9"/>
        <v/>
      </c>
      <c r="S108" s="5" t="str">
        <f t="shared" si="10"/>
        <v/>
      </c>
      <c r="T108" s="7"/>
      <c r="U108" s="5" t="str">
        <f t="shared" si="11"/>
        <v>0</v>
      </c>
      <c r="V108" s="7"/>
      <c r="W108" s="5" t="str">
        <f t="shared" si="12"/>
        <v/>
      </c>
      <c r="X108" s="5" t="str">
        <f t="shared" si="13"/>
        <v/>
      </c>
      <c r="Y108" s="5" t="str">
        <f t="shared" si="14"/>
        <v/>
      </c>
      <c r="Z108" s="7"/>
      <c r="AH108" s="12"/>
    </row>
    <row r="109" spans="1:34" ht="21.95" customHeight="1">
      <c r="A109" s="3">
        <f t="shared" si="15"/>
        <v>1</v>
      </c>
      <c r="B109" s="3">
        <f t="shared" si="8"/>
        <v>0</v>
      </c>
      <c r="C109" s="15">
        <v>100</v>
      </c>
      <c r="D109" s="236"/>
      <c r="E109" s="232"/>
      <c r="F109" s="233"/>
      <c r="G109" s="234"/>
      <c r="H109" s="234"/>
      <c r="I109" s="238"/>
      <c r="J109" s="235"/>
      <c r="K109" s="236"/>
      <c r="L109" s="237"/>
      <c r="M109" s="236"/>
      <c r="N109" s="237"/>
      <c r="O109" s="44"/>
      <c r="P109" s="44"/>
      <c r="Q109" s="7"/>
      <c r="R109" s="5" t="str">
        <f t="shared" si="9"/>
        <v/>
      </c>
      <c r="S109" s="5" t="str">
        <f t="shared" si="10"/>
        <v/>
      </c>
      <c r="T109" s="7"/>
      <c r="U109" s="5" t="str">
        <f t="shared" si="11"/>
        <v>0</v>
      </c>
      <c r="V109" s="7"/>
      <c r="W109" s="5" t="str">
        <f t="shared" si="12"/>
        <v/>
      </c>
      <c r="X109" s="5" t="str">
        <f t="shared" si="13"/>
        <v/>
      </c>
      <c r="Y109" s="5" t="str">
        <f t="shared" si="14"/>
        <v/>
      </c>
      <c r="Z109" s="7"/>
      <c r="AH109" s="12"/>
    </row>
    <row r="110" spans="1:34" ht="21.95" customHeight="1">
      <c r="A110" s="3">
        <f t="shared" si="15"/>
        <v>1</v>
      </c>
      <c r="B110" s="3">
        <f t="shared" si="8"/>
        <v>0</v>
      </c>
      <c r="C110" s="15">
        <v>101</v>
      </c>
      <c r="D110" s="236"/>
      <c r="E110" s="232"/>
      <c r="F110" s="233"/>
      <c r="G110" s="234"/>
      <c r="H110" s="234"/>
      <c r="I110" s="238"/>
      <c r="J110" s="235"/>
      <c r="K110" s="236"/>
      <c r="L110" s="237"/>
      <c r="M110" s="236"/>
      <c r="N110" s="237"/>
      <c r="O110" s="44"/>
      <c r="P110" s="44"/>
      <c r="Q110" s="7"/>
      <c r="R110" s="5" t="str">
        <f t="shared" si="9"/>
        <v/>
      </c>
      <c r="S110" s="5" t="str">
        <f t="shared" si="10"/>
        <v/>
      </c>
      <c r="T110" s="7"/>
      <c r="U110" s="5" t="str">
        <f t="shared" si="11"/>
        <v>0</v>
      </c>
      <c r="V110" s="7"/>
      <c r="W110" s="5" t="str">
        <f t="shared" si="12"/>
        <v/>
      </c>
      <c r="X110" s="5" t="str">
        <f t="shared" si="13"/>
        <v/>
      </c>
      <c r="Y110" s="5" t="str">
        <f t="shared" si="14"/>
        <v/>
      </c>
      <c r="Z110" s="7"/>
      <c r="AH110" s="12"/>
    </row>
    <row r="111" spans="1:34" ht="21.95" customHeight="1">
      <c r="A111" s="3">
        <f t="shared" si="15"/>
        <v>1</v>
      </c>
      <c r="B111" s="3">
        <f t="shared" si="8"/>
        <v>0</v>
      </c>
      <c r="C111" s="15">
        <v>102</v>
      </c>
      <c r="D111" s="236"/>
      <c r="E111" s="232"/>
      <c r="F111" s="233"/>
      <c r="G111" s="234"/>
      <c r="H111" s="234"/>
      <c r="I111" s="238"/>
      <c r="J111" s="235"/>
      <c r="K111" s="236"/>
      <c r="L111" s="237"/>
      <c r="M111" s="236"/>
      <c r="N111" s="237"/>
      <c r="O111" s="44"/>
      <c r="P111" s="44"/>
      <c r="Q111" s="7"/>
      <c r="R111" s="5" t="str">
        <f t="shared" si="9"/>
        <v/>
      </c>
      <c r="S111" s="5" t="str">
        <f t="shared" si="10"/>
        <v/>
      </c>
      <c r="T111" s="7"/>
      <c r="U111" s="5" t="str">
        <f t="shared" si="11"/>
        <v>0</v>
      </c>
      <c r="V111" s="7"/>
      <c r="W111" s="5" t="str">
        <f t="shared" si="12"/>
        <v/>
      </c>
      <c r="X111" s="5" t="str">
        <f t="shared" si="13"/>
        <v/>
      </c>
      <c r="Y111" s="5" t="str">
        <f t="shared" si="14"/>
        <v/>
      </c>
      <c r="Z111" s="7"/>
      <c r="AH111" s="12"/>
    </row>
    <row r="112" spans="1:34" ht="21.95" customHeight="1">
      <c r="A112" s="3">
        <f t="shared" si="15"/>
        <v>1</v>
      </c>
      <c r="B112" s="3">
        <f t="shared" si="8"/>
        <v>0</v>
      </c>
      <c r="C112" s="15">
        <v>103</v>
      </c>
      <c r="D112" s="236"/>
      <c r="E112" s="232"/>
      <c r="F112" s="233"/>
      <c r="G112" s="234"/>
      <c r="H112" s="234"/>
      <c r="I112" s="238"/>
      <c r="J112" s="235"/>
      <c r="K112" s="236"/>
      <c r="L112" s="237"/>
      <c r="M112" s="236"/>
      <c r="N112" s="237"/>
      <c r="O112" s="44"/>
      <c r="P112" s="44"/>
      <c r="Q112" s="7"/>
      <c r="R112" s="5" t="str">
        <f t="shared" si="9"/>
        <v/>
      </c>
      <c r="S112" s="5" t="str">
        <f t="shared" si="10"/>
        <v/>
      </c>
      <c r="T112" s="7"/>
      <c r="U112" s="5" t="str">
        <f t="shared" si="11"/>
        <v>0</v>
      </c>
      <c r="V112" s="7"/>
      <c r="W112" s="5" t="str">
        <f t="shared" si="12"/>
        <v/>
      </c>
      <c r="X112" s="5" t="str">
        <f t="shared" si="13"/>
        <v/>
      </c>
      <c r="Y112" s="5" t="str">
        <f t="shared" si="14"/>
        <v/>
      </c>
      <c r="Z112" s="7"/>
      <c r="AH112" s="12"/>
    </row>
    <row r="113" spans="1:34" ht="21.95" customHeight="1">
      <c r="A113" s="3">
        <f t="shared" si="15"/>
        <v>1</v>
      </c>
      <c r="B113" s="3">
        <f t="shared" si="8"/>
        <v>0</v>
      </c>
      <c r="C113" s="15">
        <v>104</v>
      </c>
      <c r="D113" s="236"/>
      <c r="E113" s="232"/>
      <c r="F113" s="233"/>
      <c r="G113" s="234"/>
      <c r="H113" s="234"/>
      <c r="I113" s="238"/>
      <c r="J113" s="235"/>
      <c r="K113" s="236"/>
      <c r="L113" s="237"/>
      <c r="M113" s="236"/>
      <c r="N113" s="237"/>
      <c r="O113" s="44"/>
      <c r="P113" s="44"/>
      <c r="Q113" s="7"/>
      <c r="R113" s="5" t="str">
        <f t="shared" si="9"/>
        <v/>
      </c>
      <c r="S113" s="5" t="str">
        <f t="shared" si="10"/>
        <v/>
      </c>
      <c r="T113" s="7"/>
      <c r="U113" s="5" t="str">
        <f t="shared" si="11"/>
        <v>0</v>
      </c>
      <c r="V113" s="7"/>
      <c r="W113" s="5" t="str">
        <f t="shared" si="12"/>
        <v/>
      </c>
      <c r="X113" s="5" t="str">
        <f t="shared" si="13"/>
        <v/>
      </c>
      <c r="Y113" s="5" t="str">
        <f t="shared" si="14"/>
        <v/>
      </c>
      <c r="Z113" s="7"/>
      <c r="AH113" s="12"/>
    </row>
    <row r="114" spans="1:34" ht="21.95" customHeight="1">
      <c r="A114" s="3">
        <f t="shared" si="15"/>
        <v>1</v>
      </c>
      <c r="B114" s="3">
        <f t="shared" si="8"/>
        <v>0</v>
      </c>
      <c r="C114" s="15">
        <v>105</v>
      </c>
      <c r="D114" s="236"/>
      <c r="E114" s="232"/>
      <c r="F114" s="233"/>
      <c r="G114" s="234"/>
      <c r="H114" s="234"/>
      <c r="I114" s="238"/>
      <c r="J114" s="235"/>
      <c r="K114" s="236"/>
      <c r="L114" s="237"/>
      <c r="M114" s="236"/>
      <c r="N114" s="237"/>
      <c r="O114" s="44"/>
      <c r="P114" s="44"/>
      <c r="Q114" s="7"/>
      <c r="R114" s="5" t="str">
        <f t="shared" si="9"/>
        <v/>
      </c>
      <c r="S114" s="5" t="str">
        <f t="shared" si="10"/>
        <v/>
      </c>
      <c r="T114" s="7"/>
      <c r="U114" s="5" t="str">
        <f t="shared" si="11"/>
        <v>0</v>
      </c>
      <c r="V114" s="7"/>
      <c r="W114" s="5" t="str">
        <f t="shared" si="12"/>
        <v/>
      </c>
      <c r="X114" s="5" t="str">
        <f t="shared" si="13"/>
        <v/>
      </c>
      <c r="Y114" s="5" t="str">
        <f t="shared" si="14"/>
        <v/>
      </c>
      <c r="Z114" s="7"/>
      <c r="AH114" s="12"/>
    </row>
    <row r="115" spans="1:34" ht="21.95" customHeight="1">
      <c r="A115" s="3">
        <f t="shared" si="15"/>
        <v>1</v>
      </c>
      <c r="B115" s="3">
        <f t="shared" si="8"/>
        <v>0</v>
      </c>
      <c r="C115" s="15">
        <v>106</v>
      </c>
      <c r="D115" s="236"/>
      <c r="E115" s="232"/>
      <c r="F115" s="233"/>
      <c r="G115" s="234"/>
      <c r="H115" s="234"/>
      <c r="I115" s="238"/>
      <c r="J115" s="235"/>
      <c r="K115" s="236"/>
      <c r="L115" s="237"/>
      <c r="M115" s="236"/>
      <c r="N115" s="237"/>
      <c r="O115" s="44"/>
      <c r="P115" s="44"/>
      <c r="Q115" s="7"/>
      <c r="R115" s="5" t="str">
        <f t="shared" si="9"/>
        <v/>
      </c>
      <c r="S115" s="5" t="str">
        <f t="shared" si="10"/>
        <v/>
      </c>
      <c r="T115" s="7"/>
      <c r="U115" s="5" t="str">
        <f t="shared" si="11"/>
        <v>0</v>
      </c>
      <c r="V115" s="7"/>
      <c r="W115" s="5" t="str">
        <f t="shared" si="12"/>
        <v/>
      </c>
      <c r="X115" s="5" t="str">
        <f t="shared" si="13"/>
        <v/>
      </c>
      <c r="Y115" s="5" t="str">
        <f t="shared" si="14"/>
        <v/>
      </c>
      <c r="Z115" s="7"/>
      <c r="AH115" s="12"/>
    </row>
    <row r="116" spans="1:34" ht="21.95" customHeight="1">
      <c r="A116" s="3">
        <f t="shared" si="15"/>
        <v>1</v>
      </c>
      <c r="B116" s="3">
        <f t="shared" si="8"/>
        <v>0</v>
      </c>
      <c r="C116" s="15">
        <v>107</v>
      </c>
      <c r="D116" s="236"/>
      <c r="E116" s="232"/>
      <c r="F116" s="233"/>
      <c r="G116" s="234"/>
      <c r="H116" s="234"/>
      <c r="I116" s="238"/>
      <c r="J116" s="235"/>
      <c r="K116" s="236"/>
      <c r="L116" s="237"/>
      <c r="M116" s="236"/>
      <c r="N116" s="237"/>
      <c r="O116" s="44"/>
      <c r="P116" s="44"/>
      <c r="Q116" s="7"/>
      <c r="R116" s="5" t="str">
        <f t="shared" si="9"/>
        <v/>
      </c>
      <c r="S116" s="5" t="str">
        <f t="shared" si="10"/>
        <v/>
      </c>
      <c r="T116" s="7"/>
      <c r="U116" s="5" t="str">
        <f t="shared" si="11"/>
        <v>0</v>
      </c>
      <c r="V116" s="7"/>
      <c r="W116" s="5" t="str">
        <f t="shared" si="12"/>
        <v/>
      </c>
      <c r="X116" s="5" t="str">
        <f t="shared" si="13"/>
        <v/>
      </c>
      <c r="Y116" s="5" t="str">
        <f t="shared" si="14"/>
        <v/>
      </c>
      <c r="Z116" s="7"/>
      <c r="AH116" s="12"/>
    </row>
    <row r="117" spans="1:34" ht="21.95" customHeight="1">
      <c r="A117" s="3">
        <f t="shared" si="15"/>
        <v>1</v>
      </c>
      <c r="B117" s="3">
        <f t="shared" si="8"/>
        <v>0</v>
      </c>
      <c r="C117" s="15">
        <v>108</v>
      </c>
      <c r="D117" s="236"/>
      <c r="E117" s="232"/>
      <c r="F117" s="233"/>
      <c r="G117" s="234"/>
      <c r="H117" s="234"/>
      <c r="I117" s="238"/>
      <c r="J117" s="235"/>
      <c r="K117" s="236"/>
      <c r="L117" s="237"/>
      <c r="M117" s="236"/>
      <c r="N117" s="237"/>
      <c r="O117" s="44"/>
      <c r="P117" s="44"/>
      <c r="Q117" s="7"/>
      <c r="R117" s="5" t="str">
        <f t="shared" si="9"/>
        <v/>
      </c>
      <c r="S117" s="5" t="str">
        <f t="shared" si="10"/>
        <v/>
      </c>
      <c r="T117" s="7"/>
      <c r="U117" s="5" t="str">
        <f t="shared" si="11"/>
        <v>0</v>
      </c>
      <c r="V117" s="7"/>
      <c r="W117" s="5" t="str">
        <f t="shared" si="12"/>
        <v/>
      </c>
      <c r="X117" s="5" t="str">
        <f t="shared" si="13"/>
        <v/>
      </c>
      <c r="Y117" s="5" t="str">
        <f t="shared" si="14"/>
        <v/>
      </c>
      <c r="Z117" s="7"/>
      <c r="AH117" s="12"/>
    </row>
    <row r="118" spans="1:34" ht="21.95" customHeight="1">
      <c r="A118" s="3">
        <f t="shared" si="15"/>
        <v>1</v>
      </c>
      <c r="B118" s="3">
        <f t="shared" si="8"/>
        <v>0</v>
      </c>
      <c r="C118" s="15">
        <v>109</v>
      </c>
      <c r="D118" s="236"/>
      <c r="E118" s="232"/>
      <c r="F118" s="233"/>
      <c r="G118" s="234"/>
      <c r="H118" s="234"/>
      <c r="I118" s="238"/>
      <c r="J118" s="235"/>
      <c r="K118" s="236"/>
      <c r="L118" s="237"/>
      <c r="M118" s="236"/>
      <c r="N118" s="237"/>
      <c r="O118" s="44"/>
      <c r="P118" s="44"/>
      <c r="Q118" s="7"/>
      <c r="R118" s="5" t="str">
        <f t="shared" si="9"/>
        <v/>
      </c>
      <c r="S118" s="5" t="str">
        <f t="shared" si="10"/>
        <v/>
      </c>
      <c r="T118" s="7"/>
      <c r="U118" s="5" t="str">
        <f t="shared" si="11"/>
        <v>0</v>
      </c>
      <c r="V118" s="7"/>
      <c r="W118" s="5" t="str">
        <f t="shared" si="12"/>
        <v/>
      </c>
      <c r="X118" s="5" t="str">
        <f t="shared" si="13"/>
        <v/>
      </c>
      <c r="Y118" s="5" t="str">
        <f t="shared" si="14"/>
        <v/>
      </c>
      <c r="Z118" s="7"/>
      <c r="AH118" s="12"/>
    </row>
    <row r="119" spans="1:34" ht="21.95" customHeight="1">
      <c r="A119" s="3">
        <f t="shared" si="15"/>
        <v>1</v>
      </c>
      <c r="B119" s="3">
        <f t="shared" si="8"/>
        <v>0</v>
      </c>
      <c r="C119" s="15">
        <v>110</v>
      </c>
      <c r="D119" s="236"/>
      <c r="E119" s="232"/>
      <c r="F119" s="233"/>
      <c r="G119" s="234"/>
      <c r="H119" s="234"/>
      <c r="I119" s="238"/>
      <c r="J119" s="235"/>
      <c r="K119" s="236"/>
      <c r="L119" s="237"/>
      <c r="M119" s="236"/>
      <c r="N119" s="237"/>
      <c r="O119" s="44"/>
      <c r="P119" s="44"/>
      <c r="Q119" s="7"/>
      <c r="R119" s="5" t="str">
        <f t="shared" si="9"/>
        <v/>
      </c>
      <c r="S119" s="5" t="str">
        <f t="shared" si="10"/>
        <v/>
      </c>
      <c r="T119" s="7"/>
      <c r="U119" s="5" t="str">
        <f t="shared" si="11"/>
        <v>0</v>
      </c>
      <c r="V119" s="7"/>
      <c r="W119" s="5" t="str">
        <f t="shared" si="12"/>
        <v/>
      </c>
      <c r="X119" s="5" t="str">
        <f t="shared" si="13"/>
        <v/>
      </c>
      <c r="Y119" s="5" t="str">
        <f t="shared" si="14"/>
        <v/>
      </c>
      <c r="Z119" s="7"/>
      <c r="AH119" s="12"/>
    </row>
    <row r="120" spans="1:34" ht="21.95" customHeight="1">
      <c r="A120" s="3">
        <f t="shared" si="15"/>
        <v>1</v>
      </c>
      <c r="B120" s="3">
        <f t="shared" si="8"/>
        <v>0</v>
      </c>
      <c r="C120" s="15">
        <v>111</v>
      </c>
      <c r="D120" s="236"/>
      <c r="E120" s="232"/>
      <c r="F120" s="233"/>
      <c r="G120" s="234"/>
      <c r="H120" s="234"/>
      <c r="I120" s="238"/>
      <c r="J120" s="235"/>
      <c r="K120" s="236"/>
      <c r="L120" s="237"/>
      <c r="M120" s="236"/>
      <c r="N120" s="237"/>
      <c r="O120" s="44"/>
      <c r="P120" s="44"/>
      <c r="Q120" s="7"/>
      <c r="R120" s="5" t="str">
        <f t="shared" si="9"/>
        <v/>
      </c>
      <c r="S120" s="5" t="str">
        <f t="shared" si="10"/>
        <v/>
      </c>
      <c r="T120" s="7"/>
      <c r="U120" s="5" t="str">
        <f t="shared" si="11"/>
        <v>0</v>
      </c>
      <c r="V120" s="7"/>
      <c r="W120" s="5" t="str">
        <f t="shared" si="12"/>
        <v/>
      </c>
      <c r="X120" s="5" t="str">
        <f t="shared" si="13"/>
        <v/>
      </c>
      <c r="Y120" s="5" t="str">
        <f t="shared" si="14"/>
        <v/>
      </c>
      <c r="Z120" s="7"/>
      <c r="AH120" s="12"/>
    </row>
    <row r="121" spans="1:34" ht="21.95" customHeight="1">
      <c r="A121" s="3">
        <f t="shared" si="15"/>
        <v>1</v>
      </c>
      <c r="B121" s="3">
        <f t="shared" si="8"/>
        <v>0</v>
      </c>
      <c r="C121" s="15">
        <v>112</v>
      </c>
      <c r="D121" s="236"/>
      <c r="E121" s="232"/>
      <c r="F121" s="233"/>
      <c r="G121" s="234"/>
      <c r="H121" s="234"/>
      <c r="I121" s="238"/>
      <c r="J121" s="235"/>
      <c r="K121" s="236"/>
      <c r="L121" s="237"/>
      <c r="M121" s="236"/>
      <c r="N121" s="237"/>
      <c r="O121" s="44"/>
      <c r="P121" s="44"/>
      <c r="Q121" s="7"/>
      <c r="R121" s="5" t="str">
        <f t="shared" si="9"/>
        <v/>
      </c>
      <c r="S121" s="5" t="str">
        <f t="shared" si="10"/>
        <v/>
      </c>
      <c r="T121" s="7"/>
      <c r="U121" s="5" t="str">
        <f t="shared" si="11"/>
        <v>0</v>
      </c>
      <c r="V121" s="7"/>
      <c r="W121" s="5" t="str">
        <f t="shared" si="12"/>
        <v/>
      </c>
      <c r="X121" s="5" t="str">
        <f t="shared" si="13"/>
        <v/>
      </c>
      <c r="Y121" s="5" t="str">
        <f t="shared" si="14"/>
        <v/>
      </c>
      <c r="Z121" s="7"/>
      <c r="AH121" s="12"/>
    </row>
    <row r="122" spans="1:34" ht="21.95" customHeight="1">
      <c r="A122" s="3">
        <f t="shared" si="15"/>
        <v>1</v>
      </c>
      <c r="B122" s="3">
        <f t="shared" si="8"/>
        <v>0</v>
      </c>
      <c r="C122" s="15">
        <v>113</v>
      </c>
      <c r="D122" s="236"/>
      <c r="E122" s="232"/>
      <c r="F122" s="233"/>
      <c r="G122" s="234"/>
      <c r="H122" s="234"/>
      <c r="I122" s="238"/>
      <c r="J122" s="235"/>
      <c r="K122" s="236"/>
      <c r="L122" s="237"/>
      <c r="M122" s="236"/>
      <c r="N122" s="237"/>
      <c r="O122" s="44"/>
      <c r="P122" s="44"/>
      <c r="Q122" s="7"/>
      <c r="R122" s="5" t="str">
        <f t="shared" si="9"/>
        <v/>
      </c>
      <c r="S122" s="5" t="str">
        <f t="shared" si="10"/>
        <v/>
      </c>
      <c r="T122" s="7"/>
      <c r="U122" s="5" t="str">
        <f t="shared" si="11"/>
        <v>0</v>
      </c>
      <c r="V122" s="7"/>
      <c r="W122" s="5" t="str">
        <f t="shared" si="12"/>
        <v/>
      </c>
      <c r="X122" s="5" t="str">
        <f t="shared" si="13"/>
        <v/>
      </c>
      <c r="Y122" s="5" t="str">
        <f t="shared" si="14"/>
        <v/>
      </c>
      <c r="Z122" s="7"/>
      <c r="AH122" s="12"/>
    </row>
    <row r="123" spans="1:34" ht="21.95" customHeight="1">
      <c r="A123" s="3">
        <f t="shared" si="15"/>
        <v>1</v>
      </c>
      <c r="B123" s="3">
        <f t="shared" si="8"/>
        <v>0</v>
      </c>
      <c r="C123" s="15">
        <v>114</v>
      </c>
      <c r="D123" s="236"/>
      <c r="E123" s="232"/>
      <c r="F123" s="233"/>
      <c r="G123" s="234"/>
      <c r="H123" s="234"/>
      <c r="I123" s="238"/>
      <c r="J123" s="235"/>
      <c r="K123" s="236"/>
      <c r="L123" s="237"/>
      <c r="M123" s="236"/>
      <c r="N123" s="237"/>
      <c r="O123" s="44"/>
      <c r="P123" s="44"/>
      <c r="Q123" s="7"/>
      <c r="R123" s="5" t="str">
        <f t="shared" si="9"/>
        <v/>
      </c>
      <c r="S123" s="5" t="str">
        <f t="shared" si="10"/>
        <v/>
      </c>
      <c r="T123" s="7"/>
      <c r="U123" s="5" t="str">
        <f t="shared" si="11"/>
        <v>0</v>
      </c>
      <c r="V123" s="7"/>
      <c r="W123" s="5" t="str">
        <f t="shared" si="12"/>
        <v/>
      </c>
      <c r="X123" s="5" t="str">
        <f t="shared" si="13"/>
        <v/>
      </c>
      <c r="Y123" s="5" t="str">
        <f t="shared" si="14"/>
        <v/>
      </c>
      <c r="Z123" s="7"/>
      <c r="AH123" s="12"/>
    </row>
    <row r="124" spans="1:34" ht="21.95" customHeight="1">
      <c r="A124" s="3">
        <f t="shared" si="15"/>
        <v>1</v>
      </c>
      <c r="B124" s="3">
        <f t="shared" si="8"/>
        <v>0</v>
      </c>
      <c r="C124" s="15">
        <v>115</v>
      </c>
      <c r="D124" s="236"/>
      <c r="E124" s="232"/>
      <c r="F124" s="233"/>
      <c r="G124" s="234"/>
      <c r="H124" s="234"/>
      <c r="I124" s="238"/>
      <c r="J124" s="235"/>
      <c r="K124" s="236"/>
      <c r="L124" s="237"/>
      <c r="M124" s="236"/>
      <c r="N124" s="237"/>
      <c r="O124" s="44"/>
      <c r="P124" s="44"/>
      <c r="Q124" s="7"/>
      <c r="R124" s="5" t="str">
        <f t="shared" si="9"/>
        <v/>
      </c>
      <c r="S124" s="5" t="str">
        <f t="shared" si="10"/>
        <v/>
      </c>
      <c r="T124" s="7"/>
      <c r="U124" s="5" t="str">
        <f t="shared" si="11"/>
        <v>0</v>
      </c>
      <c r="V124" s="7"/>
      <c r="W124" s="5" t="str">
        <f t="shared" si="12"/>
        <v/>
      </c>
      <c r="X124" s="5" t="str">
        <f t="shared" si="13"/>
        <v/>
      </c>
      <c r="Y124" s="5" t="str">
        <f t="shared" si="14"/>
        <v/>
      </c>
      <c r="Z124" s="7"/>
      <c r="AH124" s="12"/>
    </row>
    <row r="125" spans="1:34" ht="21.95" customHeight="1">
      <c r="A125" s="3">
        <f t="shared" si="15"/>
        <v>1</v>
      </c>
      <c r="B125" s="3">
        <f t="shared" si="8"/>
        <v>0</v>
      </c>
      <c r="C125" s="15">
        <v>116</v>
      </c>
      <c r="D125" s="236"/>
      <c r="E125" s="232"/>
      <c r="F125" s="233"/>
      <c r="G125" s="234"/>
      <c r="H125" s="234"/>
      <c r="I125" s="238"/>
      <c r="J125" s="235"/>
      <c r="K125" s="236"/>
      <c r="L125" s="237"/>
      <c r="M125" s="236"/>
      <c r="N125" s="237"/>
      <c r="O125" s="44"/>
      <c r="P125" s="44"/>
      <c r="Q125" s="7"/>
      <c r="R125" s="5" t="str">
        <f t="shared" si="9"/>
        <v/>
      </c>
      <c r="S125" s="5" t="str">
        <f t="shared" si="10"/>
        <v/>
      </c>
      <c r="T125" s="7"/>
      <c r="U125" s="5" t="str">
        <f t="shared" si="11"/>
        <v>0</v>
      </c>
      <c r="V125" s="7"/>
      <c r="W125" s="5" t="str">
        <f t="shared" si="12"/>
        <v/>
      </c>
      <c r="X125" s="5" t="str">
        <f t="shared" si="13"/>
        <v/>
      </c>
      <c r="Y125" s="5" t="str">
        <f t="shared" si="14"/>
        <v/>
      </c>
      <c r="Z125" s="7"/>
      <c r="AH125" s="12"/>
    </row>
    <row r="126" spans="1:34" ht="21.95" customHeight="1">
      <c r="A126" s="3">
        <f t="shared" si="15"/>
        <v>1</v>
      </c>
      <c r="B126" s="3">
        <f t="shared" si="8"/>
        <v>0</v>
      </c>
      <c r="C126" s="15">
        <v>117</v>
      </c>
      <c r="D126" s="236"/>
      <c r="E126" s="232"/>
      <c r="F126" s="233"/>
      <c r="G126" s="234"/>
      <c r="H126" s="234"/>
      <c r="I126" s="238"/>
      <c r="J126" s="235"/>
      <c r="K126" s="236"/>
      <c r="L126" s="237"/>
      <c r="M126" s="236"/>
      <c r="N126" s="237"/>
      <c r="O126" s="44"/>
      <c r="P126" s="44"/>
      <c r="Q126" s="7"/>
      <c r="R126" s="5" t="str">
        <f t="shared" si="9"/>
        <v/>
      </c>
      <c r="S126" s="5" t="str">
        <f t="shared" si="10"/>
        <v/>
      </c>
      <c r="T126" s="7"/>
      <c r="U126" s="5" t="str">
        <f t="shared" si="11"/>
        <v>0</v>
      </c>
      <c r="V126" s="7"/>
      <c r="W126" s="5" t="str">
        <f t="shared" si="12"/>
        <v/>
      </c>
      <c r="X126" s="5" t="str">
        <f t="shared" si="13"/>
        <v/>
      </c>
      <c r="Y126" s="5" t="str">
        <f t="shared" si="14"/>
        <v/>
      </c>
      <c r="Z126" s="7"/>
      <c r="AH126" s="12"/>
    </row>
    <row r="127" spans="1:34" ht="21.95" customHeight="1">
      <c r="A127" s="3">
        <f t="shared" si="15"/>
        <v>1</v>
      </c>
      <c r="B127" s="3">
        <f t="shared" si="8"/>
        <v>0</v>
      </c>
      <c r="C127" s="15">
        <v>118</v>
      </c>
      <c r="D127" s="236"/>
      <c r="E127" s="232"/>
      <c r="F127" s="233"/>
      <c r="G127" s="234"/>
      <c r="H127" s="234"/>
      <c r="I127" s="238"/>
      <c r="J127" s="235"/>
      <c r="K127" s="236"/>
      <c r="L127" s="237"/>
      <c r="M127" s="236"/>
      <c r="N127" s="237"/>
      <c r="O127" s="44"/>
      <c r="P127" s="44"/>
      <c r="Q127" s="7"/>
      <c r="R127" s="5" t="str">
        <f t="shared" si="9"/>
        <v/>
      </c>
      <c r="S127" s="5" t="str">
        <f t="shared" si="10"/>
        <v/>
      </c>
      <c r="T127" s="7"/>
      <c r="U127" s="5" t="str">
        <f t="shared" si="11"/>
        <v>0</v>
      </c>
      <c r="V127" s="7"/>
      <c r="W127" s="5" t="str">
        <f t="shared" si="12"/>
        <v/>
      </c>
      <c r="X127" s="5" t="str">
        <f t="shared" si="13"/>
        <v/>
      </c>
      <c r="Y127" s="5" t="str">
        <f t="shared" si="14"/>
        <v/>
      </c>
      <c r="Z127" s="7"/>
      <c r="AH127" s="12"/>
    </row>
    <row r="128" spans="1:34" ht="21.95" customHeight="1">
      <c r="A128" s="3">
        <f t="shared" si="15"/>
        <v>1</v>
      </c>
      <c r="B128" s="3">
        <f t="shared" si="8"/>
        <v>0</v>
      </c>
      <c r="C128" s="15">
        <v>119</v>
      </c>
      <c r="D128" s="236"/>
      <c r="E128" s="232"/>
      <c r="F128" s="233"/>
      <c r="G128" s="234"/>
      <c r="H128" s="234"/>
      <c r="I128" s="238"/>
      <c r="J128" s="235"/>
      <c r="K128" s="236"/>
      <c r="L128" s="237"/>
      <c r="M128" s="236"/>
      <c r="N128" s="237"/>
      <c r="O128" s="44"/>
      <c r="P128" s="44"/>
      <c r="Q128" s="7"/>
      <c r="R128" s="5" t="str">
        <f t="shared" si="9"/>
        <v/>
      </c>
      <c r="S128" s="5" t="str">
        <f t="shared" si="10"/>
        <v/>
      </c>
      <c r="T128" s="7"/>
      <c r="U128" s="5" t="str">
        <f t="shared" si="11"/>
        <v>0</v>
      </c>
      <c r="V128" s="7"/>
      <c r="W128" s="5" t="str">
        <f t="shared" si="12"/>
        <v/>
      </c>
      <c r="X128" s="5" t="str">
        <f t="shared" si="13"/>
        <v/>
      </c>
      <c r="Y128" s="5" t="str">
        <f t="shared" si="14"/>
        <v/>
      </c>
      <c r="Z128" s="7"/>
      <c r="AH128" s="12"/>
    </row>
    <row r="129" spans="1:34" ht="21.95" customHeight="1">
      <c r="A129" s="3">
        <f t="shared" si="15"/>
        <v>1</v>
      </c>
      <c r="B129" s="3">
        <f t="shared" si="8"/>
        <v>0</v>
      </c>
      <c r="C129" s="15">
        <v>120</v>
      </c>
      <c r="D129" s="236"/>
      <c r="E129" s="232"/>
      <c r="F129" s="233"/>
      <c r="G129" s="234"/>
      <c r="H129" s="234"/>
      <c r="I129" s="238"/>
      <c r="J129" s="235"/>
      <c r="K129" s="236"/>
      <c r="L129" s="237"/>
      <c r="M129" s="236"/>
      <c r="N129" s="237"/>
      <c r="O129" s="44"/>
      <c r="P129" s="44"/>
      <c r="Q129" s="7"/>
      <c r="R129" s="5" t="str">
        <f t="shared" si="9"/>
        <v/>
      </c>
      <c r="S129" s="5" t="str">
        <f t="shared" si="10"/>
        <v/>
      </c>
      <c r="T129" s="7"/>
      <c r="U129" s="5" t="str">
        <f t="shared" si="11"/>
        <v>0</v>
      </c>
      <c r="V129" s="7"/>
      <c r="W129" s="5" t="str">
        <f t="shared" si="12"/>
        <v/>
      </c>
      <c r="X129" s="5" t="str">
        <f t="shared" si="13"/>
        <v/>
      </c>
      <c r="Y129" s="5" t="str">
        <f t="shared" si="14"/>
        <v/>
      </c>
      <c r="Z129" s="7"/>
      <c r="AH129" s="12"/>
    </row>
    <row r="130" spans="1:34" ht="21.95" customHeight="1">
      <c r="A130" s="3">
        <f t="shared" si="15"/>
        <v>1</v>
      </c>
      <c r="B130" s="3">
        <f t="shared" si="8"/>
        <v>0</v>
      </c>
      <c r="C130" s="15">
        <v>121</v>
      </c>
      <c r="D130" s="236"/>
      <c r="E130" s="232"/>
      <c r="F130" s="233"/>
      <c r="G130" s="234"/>
      <c r="H130" s="234"/>
      <c r="I130" s="238"/>
      <c r="J130" s="235"/>
      <c r="K130" s="236"/>
      <c r="L130" s="237"/>
      <c r="M130" s="236"/>
      <c r="N130" s="237"/>
      <c r="O130" s="44"/>
      <c r="P130" s="44"/>
      <c r="Q130" s="7"/>
      <c r="R130" s="5" t="str">
        <f t="shared" si="9"/>
        <v/>
      </c>
      <c r="S130" s="5" t="str">
        <f t="shared" si="10"/>
        <v/>
      </c>
      <c r="T130" s="7"/>
      <c r="U130" s="5" t="str">
        <f t="shared" si="11"/>
        <v>0</v>
      </c>
      <c r="V130" s="7"/>
      <c r="W130" s="5" t="str">
        <f t="shared" si="12"/>
        <v/>
      </c>
      <c r="X130" s="5" t="str">
        <f t="shared" si="13"/>
        <v/>
      </c>
      <c r="Y130" s="5" t="str">
        <f t="shared" si="14"/>
        <v/>
      </c>
      <c r="Z130" s="7"/>
      <c r="AH130" s="12"/>
    </row>
    <row r="131" spans="1:34" ht="21.95" customHeight="1">
      <c r="A131" s="3">
        <f t="shared" si="15"/>
        <v>1</v>
      </c>
      <c r="B131" s="3">
        <f t="shared" si="8"/>
        <v>0</v>
      </c>
      <c r="C131" s="15">
        <v>122</v>
      </c>
      <c r="D131" s="236"/>
      <c r="E131" s="232"/>
      <c r="F131" s="233"/>
      <c r="G131" s="234"/>
      <c r="H131" s="234"/>
      <c r="I131" s="238"/>
      <c r="J131" s="235"/>
      <c r="K131" s="236"/>
      <c r="L131" s="237"/>
      <c r="M131" s="236"/>
      <c r="N131" s="237"/>
      <c r="O131" s="44"/>
      <c r="P131" s="44"/>
      <c r="Q131" s="7"/>
      <c r="R131" s="5" t="str">
        <f t="shared" si="9"/>
        <v/>
      </c>
      <c r="S131" s="5" t="str">
        <f t="shared" si="10"/>
        <v/>
      </c>
      <c r="T131" s="7"/>
      <c r="U131" s="5" t="str">
        <f t="shared" si="11"/>
        <v>0</v>
      </c>
      <c r="V131" s="7"/>
      <c r="W131" s="5" t="str">
        <f t="shared" si="12"/>
        <v/>
      </c>
      <c r="X131" s="5" t="str">
        <f t="shared" si="13"/>
        <v/>
      </c>
      <c r="Y131" s="5" t="str">
        <f t="shared" si="14"/>
        <v/>
      </c>
      <c r="Z131" s="7"/>
      <c r="AH131" s="12"/>
    </row>
    <row r="132" spans="1:34" ht="21.95" customHeight="1">
      <c r="A132" s="3">
        <f t="shared" si="15"/>
        <v>1</v>
      </c>
      <c r="B132" s="3">
        <f t="shared" si="8"/>
        <v>0</v>
      </c>
      <c r="C132" s="15">
        <v>123</v>
      </c>
      <c r="D132" s="236"/>
      <c r="E132" s="232"/>
      <c r="F132" s="233"/>
      <c r="G132" s="234"/>
      <c r="H132" s="234"/>
      <c r="I132" s="238"/>
      <c r="J132" s="235"/>
      <c r="K132" s="236"/>
      <c r="L132" s="237"/>
      <c r="M132" s="236"/>
      <c r="N132" s="237"/>
      <c r="O132" s="44"/>
      <c r="P132" s="44"/>
      <c r="Q132" s="7"/>
      <c r="R132" s="5" t="str">
        <f t="shared" si="9"/>
        <v/>
      </c>
      <c r="S132" s="5" t="str">
        <f t="shared" si="10"/>
        <v/>
      </c>
      <c r="T132" s="7"/>
      <c r="U132" s="5" t="str">
        <f t="shared" si="11"/>
        <v>0</v>
      </c>
      <c r="V132" s="7"/>
      <c r="W132" s="5" t="str">
        <f t="shared" si="12"/>
        <v/>
      </c>
      <c r="X132" s="5" t="str">
        <f t="shared" si="13"/>
        <v/>
      </c>
      <c r="Y132" s="5" t="str">
        <f t="shared" si="14"/>
        <v/>
      </c>
      <c r="Z132" s="7"/>
      <c r="AH132" s="12"/>
    </row>
    <row r="133" spans="1:34" ht="21.95" customHeight="1">
      <c r="A133" s="3">
        <f t="shared" si="15"/>
        <v>1</v>
      </c>
      <c r="B133" s="3">
        <f t="shared" si="8"/>
        <v>0</v>
      </c>
      <c r="C133" s="15">
        <v>124</v>
      </c>
      <c r="D133" s="236"/>
      <c r="E133" s="232"/>
      <c r="F133" s="233"/>
      <c r="G133" s="234"/>
      <c r="H133" s="234"/>
      <c r="I133" s="238"/>
      <c r="J133" s="235"/>
      <c r="K133" s="236"/>
      <c r="L133" s="237"/>
      <c r="M133" s="236"/>
      <c r="N133" s="237"/>
      <c r="O133" s="44"/>
      <c r="P133" s="44"/>
      <c r="Q133" s="7"/>
      <c r="R133" s="5" t="str">
        <f t="shared" si="9"/>
        <v/>
      </c>
      <c r="S133" s="5" t="str">
        <f t="shared" si="10"/>
        <v/>
      </c>
      <c r="T133" s="7"/>
      <c r="U133" s="5" t="str">
        <f t="shared" si="11"/>
        <v>0</v>
      </c>
      <c r="V133" s="7"/>
      <c r="W133" s="5" t="str">
        <f t="shared" si="12"/>
        <v/>
      </c>
      <c r="X133" s="5" t="str">
        <f t="shared" si="13"/>
        <v/>
      </c>
      <c r="Y133" s="5" t="str">
        <f t="shared" si="14"/>
        <v/>
      </c>
      <c r="Z133" s="7"/>
      <c r="AH133" s="12"/>
    </row>
    <row r="134" spans="1:34" ht="21.95" customHeight="1">
      <c r="A134" s="3">
        <f t="shared" si="15"/>
        <v>1</v>
      </c>
      <c r="B134" s="3">
        <f t="shared" si="8"/>
        <v>0</v>
      </c>
      <c r="C134" s="15">
        <v>125</v>
      </c>
      <c r="D134" s="236"/>
      <c r="E134" s="232"/>
      <c r="F134" s="233"/>
      <c r="G134" s="234"/>
      <c r="H134" s="234"/>
      <c r="I134" s="238"/>
      <c r="J134" s="235"/>
      <c r="K134" s="236"/>
      <c r="L134" s="237"/>
      <c r="M134" s="236"/>
      <c r="N134" s="237"/>
      <c r="O134" s="44"/>
      <c r="P134" s="44"/>
      <c r="Q134" s="7"/>
      <c r="R134" s="5" t="str">
        <f t="shared" si="9"/>
        <v/>
      </c>
      <c r="S134" s="5" t="str">
        <f t="shared" si="10"/>
        <v/>
      </c>
      <c r="T134" s="7"/>
      <c r="U134" s="5" t="str">
        <f t="shared" si="11"/>
        <v>0</v>
      </c>
      <c r="V134" s="7"/>
      <c r="W134" s="5" t="str">
        <f t="shared" si="12"/>
        <v/>
      </c>
      <c r="X134" s="5" t="str">
        <f t="shared" si="13"/>
        <v/>
      </c>
      <c r="Y134" s="5" t="str">
        <f t="shared" si="14"/>
        <v/>
      </c>
      <c r="Z134" s="7"/>
      <c r="AH134" s="12"/>
    </row>
    <row r="135" spans="1:34" ht="21.95" customHeight="1">
      <c r="A135" s="3">
        <f t="shared" si="15"/>
        <v>1</v>
      </c>
      <c r="B135" s="3">
        <f t="shared" si="8"/>
        <v>0</v>
      </c>
      <c r="C135" s="15">
        <v>126</v>
      </c>
      <c r="D135" s="236"/>
      <c r="E135" s="232"/>
      <c r="F135" s="233"/>
      <c r="G135" s="234"/>
      <c r="H135" s="234"/>
      <c r="I135" s="238"/>
      <c r="J135" s="235"/>
      <c r="K135" s="236"/>
      <c r="L135" s="237"/>
      <c r="M135" s="236"/>
      <c r="N135" s="237"/>
      <c r="O135" s="44"/>
      <c r="P135" s="44"/>
      <c r="Q135" s="7"/>
      <c r="R135" s="5" t="str">
        <f t="shared" si="9"/>
        <v/>
      </c>
      <c r="S135" s="5" t="str">
        <f t="shared" si="10"/>
        <v/>
      </c>
      <c r="T135" s="7"/>
      <c r="U135" s="5" t="str">
        <f t="shared" si="11"/>
        <v>0</v>
      </c>
      <c r="V135" s="7"/>
      <c r="W135" s="5" t="str">
        <f t="shared" si="12"/>
        <v/>
      </c>
      <c r="X135" s="5" t="str">
        <f t="shared" si="13"/>
        <v/>
      </c>
      <c r="Y135" s="5" t="str">
        <f t="shared" si="14"/>
        <v/>
      </c>
      <c r="Z135" s="7"/>
      <c r="AH135" s="12"/>
    </row>
    <row r="136" spans="1:34" ht="21.95" customHeight="1">
      <c r="A136" s="3">
        <f t="shared" si="15"/>
        <v>1</v>
      </c>
      <c r="B136" s="3">
        <f t="shared" si="8"/>
        <v>0</v>
      </c>
      <c r="C136" s="15">
        <v>127</v>
      </c>
      <c r="D136" s="236"/>
      <c r="E136" s="232"/>
      <c r="F136" s="233"/>
      <c r="G136" s="234"/>
      <c r="H136" s="234"/>
      <c r="I136" s="238"/>
      <c r="J136" s="235"/>
      <c r="K136" s="236"/>
      <c r="L136" s="237"/>
      <c r="M136" s="236"/>
      <c r="N136" s="237"/>
      <c r="O136" s="44"/>
      <c r="P136" s="44"/>
      <c r="Q136" s="7"/>
      <c r="R136" s="5" t="str">
        <f t="shared" si="9"/>
        <v/>
      </c>
      <c r="S136" s="5" t="str">
        <f t="shared" si="10"/>
        <v/>
      </c>
      <c r="T136" s="7"/>
      <c r="U136" s="5" t="str">
        <f t="shared" si="11"/>
        <v>0</v>
      </c>
      <c r="V136" s="7"/>
      <c r="W136" s="5" t="str">
        <f t="shared" si="12"/>
        <v/>
      </c>
      <c r="X136" s="5" t="str">
        <f t="shared" si="13"/>
        <v/>
      </c>
      <c r="Y136" s="5" t="str">
        <f t="shared" si="14"/>
        <v/>
      </c>
      <c r="Z136" s="7"/>
      <c r="AH136" s="12"/>
    </row>
    <row r="137" spans="1:34" ht="21.95" customHeight="1">
      <c r="A137" s="3">
        <f t="shared" si="15"/>
        <v>1</v>
      </c>
      <c r="B137" s="3">
        <f t="shared" si="8"/>
        <v>0</v>
      </c>
      <c r="C137" s="15">
        <v>128</v>
      </c>
      <c r="D137" s="236"/>
      <c r="E137" s="232"/>
      <c r="F137" s="233"/>
      <c r="G137" s="234"/>
      <c r="H137" s="234"/>
      <c r="I137" s="238"/>
      <c r="J137" s="235"/>
      <c r="K137" s="236"/>
      <c r="L137" s="237"/>
      <c r="M137" s="236"/>
      <c r="N137" s="237"/>
      <c r="O137" s="44"/>
      <c r="P137" s="44"/>
      <c r="Q137" s="7"/>
      <c r="R137" s="5" t="str">
        <f t="shared" si="9"/>
        <v/>
      </c>
      <c r="S137" s="5" t="str">
        <f t="shared" si="10"/>
        <v/>
      </c>
      <c r="T137" s="7"/>
      <c r="U137" s="5" t="str">
        <f t="shared" si="11"/>
        <v>0</v>
      </c>
      <c r="V137" s="7"/>
      <c r="W137" s="5" t="str">
        <f t="shared" si="12"/>
        <v/>
      </c>
      <c r="X137" s="5" t="str">
        <f t="shared" si="13"/>
        <v/>
      </c>
      <c r="Y137" s="5" t="str">
        <f t="shared" si="14"/>
        <v/>
      </c>
      <c r="Z137" s="7"/>
      <c r="AH137" s="12"/>
    </row>
    <row r="138" spans="1:34" ht="21.95" customHeight="1">
      <c r="A138" s="3">
        <f t="shared" si="15"/>
        <v>1</v>
      </c>
      <c r="B138" s="3">
        <f t="shared" si="8"/>
        <v>0</v>
      </c>
      <c r="C138" s="15">
        <v>129</v>
      </c>
      <c r="D138" s="236"/>
      <c r="E138" s="232"/>
      <c r="F138" s="233"/>
      <c r="G138" s="234"/>
      <c r="H138" s="234"/>
      <c r="I138" s="238"/>
      <c r="J138" s="235"/>
      <c r="K138" s="236"/>
      <c r="L138" s="237"/>
      <c r="M138" s="236"/>
      <c r="N138" s="237"/>
      <c r="O138" s="44"/>
      <c r="P138" s="44"/>
      <c r="Q138" s="7"/>
      <c r="R138" s="5" t="str">
        <f t="shared" si="9"/>
        <v/>
      </c>
      <c r="S138" s="5" t="str">
        <f t="shared" si="10"/>
        <v/>
      </c>
      <c r="T138" s="7"/>
      <c r="U138" s="5" t="str">
        <f t="shared" si="11"/>
        <v>0</v>
      </c>
      <c r="V138" s="7"/>
      <c r="W138" s="5" t="str">
        <f t="shared" si="12"/>
        <v/>
      </c>
      <c r="X138" s="5" t="str">
        <f t="shared" si="13"/>
        <v/>
      </c>
      <c r="Y138" s="5" t="str">
        <f t="shared" si="14"/>
        <v/>
      </c>
      <c r="Z138" s="7"/>
      <c r="AH138" s="12"/>
    </row>
    <row r="139" spans="1:34" ht="21.95" customHeight="1">
      <c r="A139" s="3">
        <f t="shared" si="15"/>
        <v>1</v>
      </c>
      <c r="B139" s="3">
        <f t="shared" ref="B139:B202" si="16">J139</f>
        <v>0</v>
      </c>
      <c r="C139" s="15">
        <v>130</v>
      </c>
      <c r="D139" s="236"/>
      <c r="E139" s="232"/>
      <c r="F139" s="233"/>
      <c r="G139" s="234"/>
      <c r="H139" s="234"/>
      <c r="I139" s="238"/>
      <c r="J139" s="235"/>
      <c r="K139" s="236"/>
      <c r="L139" s="237"/>
      <c r="M139" s="236"/>
      <c r="N139" s="237"/>
      <c r="O139" s="44"/>
      <c r="P139" s="44"/>
      <c r="Q139" s="7"/>
      <c r="R139" s="5" t="str">
        <f t="shared" ref="R139:R202" si="17">D139&amp;K139</f>
        <v/>
      </c>
      <c r="S139" s="5" t="str">
        <f t="shared" ref="S139:S202" si="18">D139&amp;M139</f>
        <v/>
      </c>
      <c r="T139" s="7"/>
      <c r="U139" s="5" t="str">
        <f t="shared" ref="U139:U202" si="19">D139&amp;J139&amp;COUNTA(K139,M139)</f>
        <v>0</v>
      </c>
      <c r="V139" s="7"/>
      <c r="W139" s="5" t="str">
        <f t="shared" ref="W139:W202" si="20">O139&amp;J139</f>
        <v/>
      </c>
      <c r="X139" s="5" t="str">
        <f t="shared" ref="X139:X202" si="21">P139&amp;J139</f>
        <v/>
      </c>
      <c r="Y139" s="5" t="str">
        <f t="shared" ref="Y139:Y202" si="22">J139&amp;D139</f>
        <v/>
      </c>
      <c r="Z139" s="7"/>
      <c r="AH139" s="12"/>
    </row>
    <row r="140" spans="1:34" ht="21.95" customHeight="1">
      <c r="A140" s="3">
        <f t="shared" ref="A140:A203" si="23">IF(J140=J139,A139,A139+1)</f>
        <v>1</v>
      </c>
      <c r="B140" s="3">
        <f t="shared" si="16"/>
        <v>0</v>
      </c>
      <c r="C140" s="15">
        <v>131</v>
      </c>
      <c r="D140" s="236"/>
      <c r="E140" s="232"/>
      <c r="F140" s="233"/>
      <c r="G140" s="234"/>
      <c r="H140" s="234"/>
      <c r="I140" s="238"/>
      <c r="J140" s="235"/>
      <c r="K140" s="236"/>
      <c r="L140" s="237"/>
      <c r="M140" s="236"/>
      <c r="N140" s="237"/>
      <c r="O140" s="44"/>
      <c r="P140" s="44"/>
      <c r="Q140" s="7"/>
      <c r="R140" s="5" t="str">
        <f t="shared" si="17"/>
        <v/>
      </c>
      <c r="S140" s="5" t="str">
        <f t="shared" si="18"/>
        <v/>
      </c>
      <c r="T140" s="7"/>
      <c r="U140" s="5" t="str">
        <f t="shared" si="19"/>
        <v>0</v>
      </c>
      <c r="V140" s="7"/>
      <c r="W140" s="5" t="str">
        <f t="shared" si="20"/>
        <v/>
      </c>
      <c r="X140" s="5" t="str">
        <f t="shared" si="21"/>
        <v/>
      </c>
      <c r="Y140" s="5" t="str">
        <f t="shared" si="22"/>
        <v/>
      </c>
      <c r="Z140" s="7"/>
      <c r="AH140" s="12"/>
    </row>
    <row r="141" spans="1:34" ht="21.95" customHeight="1">
      <c r="A141" s="3">
        <f t="shared" si="23"/>
        <v>1</v>
      </c>
      <c r="B141" s="3">
        <f t="shared" si="16"/>
        <v>0</v>
      </c>
      <c r="C141" s="15">
        <v>132</v>
      </c>
      <c r="D141" s="236"/>
      <c r="E141" s="232"/>
      <c r="F141" s="233"/>
      <c r="G141" s="234"/>
      <c r="H141" s="234"/>
      <c r="I141" s="238"/>
      <c r="J141" s="235"/>
      <c r="K141" s="236"/>
      <c r="L141" s="237"/>
      <c r="M141" s="236"/>
      <c r="N141" s="237"/>
      <c r="O141" s="44"/>
      <c r="P141" s="44"/>
      <c r="Q141" s="7"/>
      <c r="R141" s="5" t="str">
        <f t="shared" si="17"/>
        <v/>
      </c>
      <c r="S141" s="5" t="str">
        <f t="shared" si="18"/>
        <v/>
      </c>
      <c r="T141" s="7"/>
      <c r="U141" s="5" t="str">
        <f t="shared" si="19"/>
        <v>0</v>
      </c>
      <c r="V141" s="7"/>
      <c r="W141" s="5" t="str">
        <f t="shared" si="20"/>
        <v/>
      </c>
      <c r="X141" s="5" t="str">
        <f t="shared" si="21"/>
        <v/>
      </c>
      <c r="Y141" s="5" t="str">
        <f t="shared" si="22"/>
        <v/>
      </c>
      <c r="Z141" s="7"/>
      <c r="AH141" s="12"/>
    </row>
    <row r="142" spans="1:34" ht="21.95" customHeight="1">
      <c r="A142" s="3">
        <f t="shared" si="23"/>
        <v>1</v>
      </c>
      <c r="B142" s="3">
        <f t="shared" si="16"/>
        <v>0</v>
      </c>
      <c r="C142" s="15">
        <v>133</v>
      </c>
      <c r="D142" s="236"/>
      <c r="E142" s="232"/>
      <c r="F142" s="233"/>
      <c r="G142" s="234"/>
      <c r="H142" s="234"/>
      <c r="I142" s="238"/>
      <c r="J142" s="235"/>
      <c r="K142" s="236"/>
      <c r="L142" s="237"/>
      <c r="M142" s="236"/>
      <c r="N142" s="237"/>
      <c r="O142" s="44"/>
      <c r="P142" s="44"/>
      <c r="Q142" s="7"/>
      <c r="R142" s="5" t="str">
        <f t="shared" si="17"/>
        <v/>
      </c>
      <c r="S142" s="5" t="str">
        <f t="shared" si="18"/>
        <v/>
      </c>
      <c r="T142" s="7"/>
      <c r="U142" s="5" t="str">
        <f t="shared" si="19"/>
        <v>0</v>
      </c>
      <c r="V142" s="7"/>
      <c r="W142" s="5" t="str">
        <f t="shared" si="20"/>
        <v/>
      </c>
      <c r="X142" s="5" t="str">
        <f t="shared" si="21"/>
        <v/>
      </c>
      <c r="Y142" s="5" t="str">
        <f t="shared" si="22"/>
        <v/>
      </c>
      <c r="Z142" s="7"/>
      <c r="AH142" s="12"/>
    </row>
    <row r="143" spans="1:34" ht="21.95" customHeight="1">
      <c r="A143" s="3">
        <f t="shared" si="23"/>
        <v>1</v>
      </c>
      <c r="B143" s="3">
        <f t="shared" si="16"/>
        <v>0</v>
      </c>
      <c r="C143" s="15">
        <v>134</v>
      </c>
      <c r="D143" s="236"/>
      <c r="E143" s="232"/>
      <c r="F143" s="233"/>
      <c r="G143" s="234"/>
      <c r="H143" s="234"/>
      <c r="I143" s="238"/>
      <c r="J143" s="235"/>
      <c r="K143" s="236"/>
      <c r="L143" s="237"/>
      <c r="M143" s="236"/>
      <c r="N143" s="237"/>
      <c r="O143" s="44"/>
      <c r="P143" s="44"/>
      <c r="Q143" s="7"/>
      <c r="R143" s="5" t="str">
        <f t="shared" si="17"/>
        <v/>
      </c>
      <c r="S143" s="5" t="str">
        <f t="shared" si="18"/>
        <v/>
      </c>
      <c r="T143" s="7"/>
      <c r="U143" s="5" t="str">
        <f t="shared" si="19"/>
        <v>0</v>
      </c>
      <c r="V143" s="7"/>
      <c r="W143" s="5" t="str">
        <f t="shared" si="20"/>
        <v/>
      </c>
      <c r="X143" s="5" t="str">
        <f t="shared" si="21"/>
        <v/>
      </c>
      <c r="Y143" s="5" t="str">
        <f t="shared" si="22"/>
        <v/>
      </c>
      <c r="Z143" s="7"/>
      <c r="AH143" s="12"/>
    </row>
    <row r="144" spans="1:34" ht="21.95" customHeight="1">
      <c r="A144" s="3">
        <f t="shared" si="23"/>
        <v>1</v>
      </c>
      <c r="B144" s="3">
        <f t="shared" si="16"/>
        <v>0</v>
      </c>
      <c r="C144" s="15">
        <v>135</v>
      </c>
      <c r="D144" s="236"/>
      <c r="E144" s="232"/>
      <c r="F144" s="233"/>
      <c r="G144" s="234"/>
      <c r="H144" s="234"/>
      <c r="I144" s="238"/>
      <c r="J144" s="235"/>
      <c r="K144" s="236"/>
      <c r="L144" s="237"/>
      <c r="M144" s="236"/>
      <c r="N144" s="237"/>
      <c r="O144" s="44"/>
      <c r="P144" s="44"/>
      <c r="Q144" s="7"/>
      <c r="R144" s="5" t="str">
        <f t="shared" si="17"/>
        <v/>
      </c>
      <c r="S144" s="5" t="str">
        <f t="shared" si="18"/>
        <v/>
      </c>
      <c r="T144" s="7"/>
      <c r="U144" s="5" t="str">
        <f t="shared" si="19"/>
        <v>0</v>
      </c>
      <c r="V144" s="7"/>
      <c r="W144" s="5" t="str">
        <f t="shared" si="20"/>
        <v/>
      </c>
      <c r="X144" s="5" t="str">
        <f t="shared" si="21"/>
        <v/>
      </c>
      <c r="Y144" s="5" t="str">
        <f t="shared" si="22"/>
        <v/>
      </c>
      <c r="Z144" s="7"/>
      <c r="AH144" s="12"/>
    </row>
    <row r="145" spans="1:34" ht="21.95" customHeight="1">
      <c r="A145" s="3">
        <f t="shared" si="23"/>
        <v>1</v>
      </c>
      <c r="B145" s="3">
        <f t="shared" si="16"/>
        <v>0</v>
      </c>
      <c r="C145" s="15">
        <v>136</v>
      </c>
      <c r="D145" s="236"/>
      <c r="E145" s="232"/>
      <c r="F145" s="233"/>
      <c r="G145" s="234"/>
      <c r="H145" s="234"/>
      <c r="I145" s="238"/>
      <c r="J145" s="235"/>
      <c r="K145" s="236"/>
      <c r="L145" s="237"/>
      <c r="M145" s="236"/>
      <c r="N145" s="237"/>
      <c r="O145" s="44"/>
      <c r="P145" s="44"/>
      <c r="Q145" s="7"/>
      <c r="R145" s="5" t="str">
        <f t="shared" si="17"/>
        <v/>
      </c>
      <c r="S145" s="5" t="str">
        <f t="shared" si="18"/>
        <v/>
      </c>
      <c r="T145" s="7"/>
      <c r="U145" s="5" t="str">
        <f t="shared" si="19"/>
        <v>0</v>
      </c>
      <c r="V145" s="7"/>
      <c r="W145" s="5" t="str">
        <f t="shared" si="20"/>
        <v/>
      </c>
      <c r="X145" s="5" t="str">
        <f t="shared" si="21"/>
        <v/>
      </c>
      <c r="Y145" s="5" t="str">
        <f t="shared" si="22"/>
        <v/>
      </c>
      <c r="Z145" s="7"/>
      <c r="AH145" s="12"/>
    </row>
    <row r="146" spans="1:34" ht="21.95" customHeight="1">
      <c r="A146" s="3">
        <f t="shared" si="23"/>
        <v>1</v>
      </c>
      <c r="B146" s="3">
        <f t="shared" si="16"/>
        <v>0</v>
      </c>
      <c r="C146" s="15">
        <v>137</v>
      </c>
      <c r="D146" s="236"/>
      <c r="E146" s="232"/>
      <c r="F146" s="233"/>
      <c r="G146" s="234"/>
      <c r="H146" s="234"/>
      <c r="I146" s="238"/>
      <c r="J146" s="235"/>
      <c r="K146" s="236"/>
      <c r="L146" s="237"/>
      <c r="M146" s="236"/>
      <c r="N146" s="237"/>
      <c r="O146" s="44"/>
      <c r="P146" s="44"/>
      <c r="Q146" s="7"/>
      <c r="R146" s="5" t="str">
        <f t="shared" si="17"/>
        <v/>
      </c>
      <c r="S146" s="5" t="str">
        <f t="shared" si="18"/>
        <v/>
      </c>
      <c r="T146" s="7"/>
      <c r="U146" s="5" t="str">
        <f t="shared" si="19"/>
        <v>0</v>
      </c>
      <c r="V146" s="7"/>
      <c r="W146" s="5" t="str">
        <f t="shared" si="20"/>
        <v/>
      </c>
      <c r="X146" s="5" t="str">
        <f t="shared" si="21"/>
        <v/>
      </c>
      <c r="Y146" s="5" t="str">
        <f t="shared" si="22"/>
        <v/>
      </c>
      <c r="Z146" s="7"/>
      <c r="AH146" s="12"/>
    </row>
    <row r="147" spans="1:34" ht="21.95" customHeight="1">
      <c r="A147" s="3">
        <f t="shared" si="23"/>
        <v>1</v>
      </c>
      <c r="B147" s="3">
        <f t="shared" si="16"/>
        <v>0</v>
      </c>
      <c r="C147" s="15">
        <v>138</v>
      </c>
      <c r="D147" s="236"/>
      <c r="E147" s="232"/>
      <c r="F147" s="233"/>
      <c r="G147" s="234"/>
      <c r="H147" s="234"/>
      <c r="I147" s="238"/>
      <c r="J147" s="235"/>
      <c r="K147" s="236"/>
      <c r="L147" s="237"/>
      <c r="M147" s="236"/>
      <c r="N147" s="237"/>
      <c r="O147" s="44"/>
      <c r="P147" s="44"/>
      <c r="Q147" s="7"/>
      <c r="R147" s="5" t="str">
        <f t="shared" si="17"/>
        <v/>
      </c>
      <c r="S147" s="5" t="str">
        <f t="shared" si="18"/>
        <v/>
      </c>
      <c r="T147" s="7"/>
      <c r="U147" s="5" t="str">
        <f t="shared" si="19"/>
        <v>0</v>
      </c>
      <c r="V147" s="7"/>
      <c r="W147" s="5" t="str">
        <f t="shared" si="20"/>
        <v/>
      </c>
      <c r="X147" s="5" t="str">
        <f t="shared" si="21"/>
        <v/>
      </c>
      <c r="Y147" s="5" t="str">
        <f t="shared" si="22"/>
        <v/>
      </c>
      <c r="Z147" s="7"/>
      <c r="AH147" s="12"/>
    </row>
    <row r="148" spans="1:34" ht="21.95" customHeight="1">
      <c r="A148" s="3">
        <f t="shared" si="23"/>
        <v>1</v>
      </c>
      <c r="B148" s="3">
        <f t="shared" si="16"/>
        <v>0</v>
      </c>
      <c r="C148" s="15">
        <v>139</v>
      </c>
      <c r="D148" s="236"/>
      <c r="E148" s="232"/>
      <c r="F148" s="233"/>
      <c r="G148" s="234"/>
      <c r="H148" s="234"/>
      <c r="I148" s="238"/>
      <c r="J148" s="235"/>
      <c r="K148" s="236"/>
      <c r="L148" s="237"/>
      <c r="M148" s="236"/>
      <c r="N148" s="237"/>
      <c r="O148" s="44"/>
      <c r="P148" s="44"/>
      <c r="Q148" s="7"/>
      <c r="R148" s="5" t="str">
        <f t="shared" si="17"/>
        <v/>
      </c>
      <c r="S148" s="5" t="str">
        <f t="shared" si="18"/>
        <v/>
      </c>
      <c r="T148" s="7"/>
      <c r="U148" s="5" t="str">
        <f t="shared" si="19"/>
        <v>0</v>
      </c>
      <c r="V148" s="7"/>
      <c r="W148" s="5" t="str">
        <f t="shared" si="20"/>
        <v/>
      </c>
      <c r="X148" s="5" t="str">
        <f t="shared" si="21"/>
        <v/>
      </c>
      <c r="Y148" s="5" t="str">
        <f t="shared" si="22"/>
        <v/>
      </c>
      <c r="Z148" s="7"/>
      <c r="AH148" s="12"/>
    </row>
    <row r="149" spans="1:34" ht="21.95" customHeight="1">
      <c r="A149" s="3">
        <f t="shared" si="23"/>
        <v>1</v>
      </c>
      <c r="B149" s="3">
        <f t="shared" si="16"/>
        <v>0</v>
      </c>
      <c r="C149" s="15">
        <v>140</v>
      </c>
      <c r="D149" s="236"/>
      <c r="E149" s="232"/>
      <c r="F149" s="233"/>
      <c r="G149" s="234"/>
      <c r="H149" s="234"/>
      <c r="I149" s="238"/>
      <c r="J149" s="235"/>
      <c r="K149" s="236"/>
      <c r="L149" s="237"/>
      <c r="M149" s="236"/>
      <c r="N149" s="237"/>
      <c r="O149" s="44"/>
      <c r="P149" s="44"/>
      <c r="Q149" s="7"/>
      <c r="R149" s="5" t="str">
        <f t="shared" si="17"/>
        <v/>
      </c>
      <c r="S149" s="5" t="str">
        <f t="shared" si="18"/>
        <v/>
      </c>
      <c r="T149" s="7"/>
      <c r="U149" s="5" t="str">
        <f t="shared" si="19"/>
        <v>0</v>
      </c>
      <c r="V149" s="7"/>
      <c r="W149" s="5" t="str">
        <f t="shared" si="20"/>
        <v/>
      </c>
      <c r="X149" s="5" t="str">
        <f t="shared" si="21"/>
        <v/>
      </c>
      <c r="Y149" s="5" t="str">
        <f t="shared" si="22"/>
        <v/>
      </c>
      <c r="Z149" s="7"/>
      <c r="AH149" s="12"/>
    </row>
    <row r="150" spans="1:34" ht="21.95" customHeight="1">
      <c r="A150" s="3">
        <f t="shared" si="23"/>
        <v>1</v>
      </c>
      <c r="B150" s="3">
        <f t="shared" si="16"/>
        <v>0</v>
      </c>
      <c r="C150" s="15">
        <v>141</v>
      </c>
      <c r="D150" s="236"/>
      <c r="E150" s="232"/>
      <c r="F150" s="233"/>
      <c r="G150" s="234"/>
      <c r="H150" s="234"/>
      <c r="I150" s="238"/>
      <c r="J150" s="235"/>
      <c r="K150" s="236"/>
      <c r="L150" s="237"/>
      <c r="M150" s="236"/>
      <c r="N150" s="237"/>
      <c r="O150" s="44"/>
      <c r="P150" s="44"/>
      <c r="Q150" s="7"/>
      <c r="R150" s="5" t="str">
        <f t="shared" si="17"/>
        <v/>
      </c>
      <c r="S150" s="5" t="str">
        <f t="shared" si="18"/>
        <v/>
      </c>
      <c r="T150" s="7"/>
      <c r="U150" s="5" t="str">
        <f t="shared" si="19"/>
        <v>0</v>
      </c>
      <c r="V150" s="7"/>
      <c r="W150" s="5" t="str">
        <f t="shared" si="20"/>
        <v/>
      </c>
      <c r="X150" s="5" t="str">
        <f t="shared" si="21"/>
        <v/>
      </c>
      <c r="Y150" s="5" t="str">
        <f t="shared" si="22"/>
        <v/>
      </c>
      <c r="Z150" s="7"/>
      <c r="AH150" s="12"/>
    </row>
    <row r="151" spans="1:34" ht="21.95" customHeight="1">
      <c r="A151" s="3">
        <f t="shared" si="23"/>
        <v>1</v>
      </c>
      <c r="B151" s="3">
        <f t="shared" si="16"/>
        <v>0</v>
      </c>
      <c r="C151" s="15">
        <v>142</v>
      </c>
      <c r="D151" s="236"/>
      <c r="E151" s="232"/>
      <c r="F151" s="233"/>
      <c r="G151" s="234"/>
      <c r="H151" s="234"/>
      <c r="I151" s="238"/>
      <c r="J151" s="235"/>
      <c r="K151" s="236"/>
      <c r="L151" s="237"/>
      <c r="M151" s="236"/>
      <c r="N151" s="237"/>
      <c r="O151" s="44"/>
      <c r="P151" s="44"/>
      <c r="Q151" s="7"/>
      <c r="R151" s="5" t="str">
        <f t="shared" si="17"/>
        <v/>
      </c>
      <c r="S151" s="5" t="str">
        <f t="shared" si="18"/>
        <v/>
      </c>
      <c r="T151" s="7"/>
      <c r="U151" s="5" t="str">
        <f t="shared" si="19"/>
        <v>0</v>
      </c>
      <c r="V151" s="7"/>
      <c r="W151" s="5" t="str">
        <f t="shared" si="20"/>
        <v/>
      </c>
      <c r="X151" s="5" t="str">
        <f t="shared" si="21"/>
        <v/>
      </c>
      <c r="Y151" s="5" t="str">
        <f t="shared" si="22"/>
        <v/>
      </c>
      <c r="Z151" s="7"/>
      <c r="AH151" s="12"/>
    </row>
    <row r="152" spans="1:34" ht="21.95" customHeight="1">
      <c r="A152" s="3">
        <f t="shared" si="23"/>
        <v>1</v>
      </c>
      <c r="B152" s="3">
        <f t="shared" si="16"/>
        <v>0</v>
      </c>
      <c r="C152" s="15">
        <v>143</v>
      </c>
      <c r="D152" s="236"/>
      <c r="E152" s="232"/>
      <c r="F152" s="233"/>
      <c r="G152" s="234"/>
      <c r="H152" s="234"/>
      <c r="I152" s="238"/>
      <c r="J152" s="235"/>
      <c r="K152" s="236"/>
      <c r="L152" s="237"/>
      <c r="M152" s="236"/>
      <c r="N152" s="237"/>
      <c r="O152" s="44"/>
      <c r="P152" s="44"/>
      <c r="Q152" s="7"/>
      <c r="R152" s="5" t="str">
        <f t="shared" si="17"/>
        <v/>
      </c>
      <c r="S152" s="5" t="str">
        <f t="shared" si="18"/>
        <v/>
      </c>
      <c r="T152" s="7"/>
      <c r="U152" s="5" t="str">
        <f t="shared" si="19"/>
        <v>0</v>
      </c>
      <c r="V152" s="7"/>
      <c r="W152" s="5" t="str">
        <f t="shared" si="20"/>
        <v/>
      </c>
      <c r="X152" s="5" t="str">
        <f t="shared" si="21"/>
        <v/>
      </c>
      <c r="Y152" s="5" t="str">
        <f t="shared" si="22"/>
        <v/>
      </c>
      <c r="Z152" s="7"/>
      <c r="AH152" s="12"/>
    </row>
    <row r="153" spans="1:34" ht="21.95" customHeight="1">
      <c r="A153" s="3">
        <f t="shared" si="23"/>
        <v>1</v>
      </c>
      <c r="B153" s="3">
        <f t="shared" si="16"/>
        <v>0</v>
      </c>
      <c r="C153" s="15">
        <v>144</v>
      </c>
      <c r="D153" s="236"/>
      <c r="E153" s="232"/>
      <c r="F153" s="233"/>
      <c r="G153" s="234"/>
      <c r="H153" s="234"/>
      <c r="I153" s="238"/>
      <c r="J153" s="235"/>
      <c r="K153" s="236"/>
      <c r="L153" s="237"/>
      <c r="M153" s="236"/>
      <c r="N153" s="237"/>
      <c r="O153" s="44"/>
      <c r="P153" s="44"/>
      <c r="Q153" s="7"/>
      <c r="R153" s="5" t="str">
        <f t="shared" si="17"/>
        <v/>
      </c>
      <c r="S153" s="5" t="str">
        <f t="shared" si="18"/>
        <v/>
      </c>
      <c r="T153" s="7"/>
      <c r="U153" s="5" t="str">
        <f t="shared" si="19"/>
        <v>0</v>
      </c>
      <c r="V153" s="7"/>
      <c r="W153" s="5" t="str">
        <f t="shared" si="20"/>
        <v/>
      </c>
      <c r="X153" s="5" t="str">
        <f t="shared" si="21"/>
        <v/>
      </c>
      <c r="Y153" s="5" t="str">
        <f t="shared" si="22"/>
        <v/>
      </c>
      <c r="Z153" s="7"/>
      <c r="AH153" s="12"/>
    </row>
    <row r="154" spans="1:34" ht="21.95" customHeight="1">
      <c r="A154" s="3">
        <f t="shared" si="23"/>
        <v>1</v>
      </c>
      <c r="B154" s="3">
        <f t="shared" si="16"/>
        <v>0</v>
      </c>
      <c r="C154" s="15">
        <v>145</v>
      </c>
      <c r="D154" s="236"/>
      <c r="E154" s="232"/>
      <c r="F154" s="233"/>
      <c r="G154" s="234"/>
      <c r="H154" s="234"/>
      <c r="I154" s="238"/>
      <c r="J154" s="235"/>
      <c r="K154" s="236"/>
      <c r="L154" s="237"/>
      <c r="M154" s="236"/>
      <c r="N154" s="237"/>
      <c r="O154" s="44"/>
      <c r="P154" s="44"/>
      <c r="Q154" s="7"/>
      <c r="R154" s="5" t="str">
        <f t="shared" si="17"/>
        <v/>
      </c>
      <c r="S154" s="5" t="str">
        <f t="shared" si="18"/>
        <v/>
      </c>
      <c r="T154" s="7"/>
      <c r="U154" s="5" t="str">
        <f t="shared" si="19"/>
        <v>0</v>
      </c>
      <c r="V154" s="7"/>
      <c r="W154" s="5" t="str">
        <f t="shared" si="20"/>
        <v/>
      </c>
      <c r="X154" s="5" t="str">
        <f t="shared" si="21"/>
        <v/>
      </c>
      <c r="Y154" s="5" t="str">
        <f t="shared" si="22"/>
        <v/>
      </c>
      <c r="Z154" s="7"/>
      <c r="AH154" s="12"/>
    </row>
    <row r="155" spans="1:34" ht="21.95" customHeight="1">
      <c r="A155" s="3">
        <f t="shared" si="23"/>
        <v>1</v>
      </c>
      <c r="B155" s="3">
        <f t="shared" si="16"/>
        <v>0</v>
      </c>
      <c r="C155" s="15">
        <v>146</v>
      </c>
      <c r="D155" s="236"/>
      <c r="E155" s="232"/>
      <c r="F155" s="233"/>
      <c r="G155" s="234"/>
      <c r="H155" s="234"/>
      <c r="I155" s="238"/>
      <c r="J155" s="235"/>
      <c r="K155" s="236"/>
      <c r="L155" s="237"/>
      <c r="M155" s="236"/>
      <c r="N155" s="237"/>
      <c r="O155" s="44"/>
      <c r="P155" s="44"/>
      <c r="Q155" s="7"/>
      <c r="R155" s="5" t="str">
        <f t="shared" si="17"/>
        <v/>
      </c>
      <c r="S155" s="5" t="str">
        <f t="shared" si="18"/>
        <v/>
      </c>
      <c r="T155" s="7"/>
      <c r="U155" s="5" t="str">
        <f t="shared" si="19"/>
        <v>0</v>
      </c>
      <c r="V155" s="7"/>
      <c r="W155" s="5" t="str">
        <f t="shared" si="20"/>
        <v/>
      </c>
      <c r="X155" s="5" t="str">
        <f t="shared" si="21"/>
        <v/>
      </c>
      <c r="Y155" s="5" t="str">
        <f t="shared" si="22"/>
        <v/>
      </c>
      <c r="Z155" s="7"/>
      <c r="AH155" s="12"/>
    </row>
    <row r="156" spans="1:34" ht="21.95" customHeight="1">
      <c r="A156" s="3">
        <f t="shared" si="23"/>
        <v>1</v>
      </c>
      <c r="B156" s="3">
        <f t="shared" si="16"/>
        <v>0</v>
      </c>
      <c r="C156" s="15">
        <v>147</v>
      </c>
      <c r="D156" s="236"/>
      <c r="E156" s="232"/>
      <c r="F156" s="233"/>
      <c r="G156" s="234"/>
      <c r="H156" s="234"/>
      <c r="I156" s="238"/>
      <c r="J156" s="235"/>
      <c r="K156" s="236"/>
      <c r="L156" s="237"/>
      <c r="M156" s="236"/>
      <c r="N156" s="237"/>
      <c r="O156" s="44"/>
      <c r="P156" s="44"/>
      <c r="Q156" s="7"/>
      <c r="R156" s="5" t="str">
        <f t="shared" si="17"/>
        <v/>
      </c>
      <c r="S156" s="5" t="str">
        <f t="shared" si="18"/>
        <v/>
      </c>
      <c r="T156" s="7"/>
      <c r="U156" s="5" t="str">
        <f t="shared" si="19"/>
        <v>0</v>
      </c>
      <c r="V156" s="7"/>
      <c r="W156" s="5" t="str">
        <f t="shared" si="20"/>
        <v/>
      </c>
      <c r="X156" s="5" t="str">
        <f t="shared" si="21"/>
        <v/>
      </c>
      <c r="Y156" s="5" t="str">
        <f t="shared" si="22"/>
        <v/>
      </c>
      <c r="Z156" s="7"/>
      <c r="AH156" s="12"/>
    </row>
    <row r="157" spans="1:34" ht="21.95" customHeight="1">
      <c r="A157" s="3">
        <f t="shared" si="23"/>
        <v>1</v>
      </c>
      <c r="B157" s="3">
        <f t="shared" si="16"/>
        <v>0</v>
      </c>
      <c r="C157" s="15">
        <v>148</v>
      </c>
      <c r="D157" s="236"/>
      <c r="E157" s="232"/>
      <c r="F157" s="233"/>
      <c r="G157" s="234"/>
      <c r="H157" s="234"/>
      <c r="I157" s="238"/>
      <c r="J157" s="235"/>
      <c r="K157" s="236"/>
      <c r="L157" s="237"/>
      <c r="M157" s="236"/>
      <c r="N157" s="237"/>
      <c r="O157" s="44"/>
      <c r="P157" s="44"/>
      <c r="Q157" s="7"/>
      <c r="R157" s="5" t="str">
        <f t="shared" si="17"/>
        <v/>
      </c>
      <c r="S157" s="5" t="str">
        <f t="shared" si="18"/>
        <v/>
      </c>
      <c r="T157" s="7"/>
      <c r="U157" s="5" t="str">
        <f t="shared" si="19"/>
        <v>0</v>
      </c>
      <c r="V157" s="7"/>
      <c r="W157" s="5" t="str">
        <f t="shared" si="20"/>
        <v/>
      </c>
      <c r="X157" s="5" t="str">
        <f t="shared" si="21"/>
        <v/>
      </c>
      <c r="Y157" s="5" t="str">
        <f t="shared" si="22"/>
        <v/>
      </c>
      <c r="Z157" s="7"/>
      <c r="AH157" s="12"/>
    </row>
    <row r="158" spans="1:34" ht="21.95" customHeight="1">
      <c r="A158" s="3">
        <f t="shared" si="23"/>
        <v>1</v>
      </c>
      <c r="B158" s="3">
        <f t="shared" si="16"/>
        <v>0</v>
      </c>
      <c r="C158" s="15">
        <v>149</v>
      </c>
      <c r="D158" s="236"/>
      <c r="E158" s="232"/>
      <c r="F158" s="233"/>
      <c r="G158" s="234"/>
      <c r="H158" s="234"/>
      <c r="I158" s="238"/>
      <c r="J158" s="235"/>
      <c r="K158" s="236"/>
      <c r="L158" s="237"/>
      <c r="M158" s="236"/>
      <c r="N158" s="237"/>
      <c r="O158" s="44"/>
      <c r="P158" s="44"/>
      <c r="Q158" s="7"/>
      <c r="R158" s="5" t="str">
        <f t="shared" si="17"/>
        <v/>
      </c>
      <c r="S158" s="5" t="str">
        <f t="shared" si="18"/>
        <v/>
      </c>
      <c r="T158" s="7"/>
      <c r="U158" s="5" t="str">
        <f t="shared" si="19"/>
        <v>0</v>
      </c>
      <c r="V158" s="7"/>
      <c r="W158" s="5" t="str">
        <f t="shared" si="20"/>
        <v/>
      </c>
      <c r="X158" s="5" t="str">
        <f t="shared" si="21"/>
        <v/>
      </c>
      <c r="Y158" s="5" t="str">
        <f t="shared" si="22"/>
        <v/>
      </c>
      <c r="Z158" s="7"/>
      <c r="AH158" s="12"/>
    </row>
    <row r="159" spans="1:34" ht="21.95" customHeight="1">
      <c r="A159" s="3">
        <f t="shared" si="23"/>
        <v>1</v>
      </c>
      <c r="B159" s="3">
        <f t="shared" si="16"/>
        <v>0</v>
      </c>
      <c r="C159" s="15">
        <v>150</v>
      </c>
      <c r="D159" s="236"/>
      <c r="E159" s="232"/>
      <c r="F159" s="233"/>
      <c r="G159" s="234"/>
      <c r="H159" s="234"/>
      <c r="I159" s="238"/>
      <c r="J159" s="235"/>
      <c r="K159" s="236"/>
      <c r="L159" s="237"/>
      <c r="M159" s="236"/>
      <c r="N159" s="237"/>
      <c r="O159" s="44"/>
      <c r="P159" s="44"/>
      <c r="Q159" s="7"/>
      <c r="R159" s="5" t="str">
        <f t="shared" si="17"/>
        <v/>
      </c>
      <c r="S159" s="5" t="str">
        <f t="shared" si="18"/>
        <v/>
      </c>
      <c r="T159" s="7"/>
      <c r="U159" s="5" t="str">
        <f t="shared" si="19"/>
        <v>0</v>
      </c>
      <c r="V159" s="7"/>
      <c r="W159" s="5" t="str">
        <f t="shared" si="20"/>
        <v/>
      </c>
      <c r="X159" s="5" t="str">
        <f t="shared" si="21"/>
        <v/>
      </c>
      <c r="Y159" s="5" t="str">
        <f t="shared" si="22"/>
        <v/>
      </c>
      <c r="Z159" s="7"/>
      <c r="AH159" s="12"/>
    </row>
    <row r="160" spans="1:34" ht="21.95" customHeight="1">
      <c r="A160" s="3">
        <f t="shared" si="23"/>
        <v>1</v>
      </c>
      <c r="B160" s="3">
        <f t="shared" si="16"/>
        <v>0</v>
      </c>
      <c r="C160" s="15">
        <v>151</v>
      </c>
      <c r="D160" s="236"/>
      <c r="E160" s="232"/>
      <c r="F160" s="233"/>
      <c r="G160" s="234"/>
      <c r="H160" s="234"/>
      <c r="I160" s="238"/>
      <c r="J160" s="235"/>
      <c r="K160" s="236"/>
      <c r="L160" s="237"/>
      <c r="M160" s="236"/>
      <c r="N160" s="237"/>
      <c r="O160" s="44"/>
      <c r="P160" s="44"/>
      <c r="Q160" s="7"/>
      <c r="R160" s="5" t="str">
        <f t="shared" si="17"/>
        <v/>
      </c>
      <c r="S160" s="5" t="str">
        <f t="shared" si="18"/>
        <v/>
      </c>
      <c r="T160" s="7"/>
      <c r="U160" s="5" t="str">
        <f t="shared" si="19"/>
        <v>0</v>
      </c>
      <c r="V160" s="7"/>
      <c r="W160" s="5" t="str">
        <f t="shared" si="20"/>
        <v/>
      </c>
      <c r="X160" s="5" t="str">
        <f t="shared" si="21"/>
        <v/>
      </c>
      <c r="Y160" s="5" t="str">
        <f t="shared" si="22"/>
        <v/>
      </c>
      <c r="Z160" s="7"/>
      <c r="AH160" s="12"/>
    </row>
    <row r="161" spans="1:34" ht="21.95" customHeight="1">
      <c r="A161" s="3">
        <f t="shared" si="23"/>
        <v>1</v>
      </c>
      <c r="B161" s="3">
        <f t="shared" si="16"/>
        <v>0</v>
      </c>
      <c r="C161" s="15">
        <v>152</v>
      </c>
      <c r="D161" s="236"/>
      <c r="E161" s="232"/>
      <c r="F161" s="233"/>
      <c r="G161" s="234"/>
      <c r="H161" s="234"/>
      <c r="I161" s="238"/>
      <c r="J161" s="235"/>
      <c r="K161" s="236"/>
      <c r="L161" s="237"/>
      <c r="M161" s="236"/>
      <c r="N161" s="237"/>
      <c r="O161" s="44"/>
      <c r="P161" s="44"/>
      <c r="Q161" s="7"/>
      <c r="R161" s="5" t="str">
        <f t="shared" si="17"/>
        <v/>
      </c>
      <c r="S161" s="5" t="str">
        <f t="shared" si="18"/>
        <v/>
      </c>
      <c r="T161" s="7"/>
      <c r="U161" s="5" t="str">
        <f t="shared" si="19"/>
        <v>0</v>
      </c>
      <c r="V161" s="7"/>
      <c r="W161" s="5" t="str">
        <f t="shared" si="20"/>
        <v/>
      </c>
      <c r="X161" s="5" t="str">
        <f t="shared" si="21"/>
        <v/>
      </c>
      <c r="Y161" s="5" t="str">
        <f t="shared" si="22"/>
        <v/>
      </c>
      <c r="Z161" s="7"/>
      <c r="AH161" s="12"/>
    </row>
    <row r="162" spans="1:34" ht="21.95" customHeight="1">
      <c r="A162" s="3">
        <f t="shared" si="23"/>
        <v>1</v>
      </c>
      <c r="B162" s="3">
        <f t="shared" si="16"/>
        <v>0</v>
      </c>
      <c r="C162" s="15">
        <v>153</v>
      </c>
      <c r="D162" s="236"/>
      <c r="E162" s="232"/>
      <c r="F162" s="233"/>
      <c r="G162" s="234"/>
      <c r="H162" s="234"/>
      <c r="I162" s="238"/>
      <c r="J162" s="235"/>
      <c r="K162" s="236"/>
      <c r="L162" s="237"/>
      <c r="M162" s="236"/>
      <c r="N162" s="237"/>
      <c r="O162" s="44"/>
      <c r="P162" s="44"/>
      <c r="Q162" s="7"/>
      <c r="R162" s="5" t="str">
        <f t="shared" si="17"/>
        <v/>
      </c>
      <c r="S162" s="5" t="str">
        <f t="shared" si="18"/>
        <v/>
      </c>
      <c r="T162" s="7"/>
      <c r="U162" s="5" t="str">
        <f t="shared" si="19"/>
        <v>0</v>
      </c>
      <c r="V162" s="7"/>
      <c r="W162" s="5" t="str">
        <f t="shared" si="20"/>
        <v/>
      </c>
      <c r="X162" s="5" t="str">
        <f t="shared" si="21"/>
        <v/>
      </c>
      <c r="Y162" s="5" t="str">
        <f t="shared" si="22"/>
        <v/>
      </c>
      <c r="Z162" s="7"/>
      <c r="AH162" s="12"/>
    </row>
    <row r="163" spans="1:34" ht="21.95" customHeight="1">
      <c r="A163" s="3">
        <f t="shared" si="23"/>
        <v>1</v>
      </c>
      <c r="B163" s="3">
        <f t="shared" si="16"/>
        <v>0</v>
      </c>
      <c r="C163" s="15">
        <v>154</v>
      </c>
      <c r="D163" s="236"/>
      <c r="E163" s="232"/>
      <c r="F163" s="233"/>
      <c r="G163" s="234"/>
      <c r="H163" s="234"/>
      <c r="I163" s="238"/>
      <c r="J163" s="235"/>
      <c r="K163" s="236"/>
      <c r="L163" s="237"/>
      <c r="M163" s="236"/>
      <c r="N163" s="237"/>
      <c r="O163" s="44"/>
      <c r="P163" s="44"/>
      <c r="Q163" s="7"/>
      <c r="R163" s="5" t="str">
        <f t="shared" si="17"/>
        <v/>
      </c>
      <c r="S163" s="5" t="str">
        <f t="shared" si="18"/>
        <v/>
      </c>
      <c r="T163" s="7"/>
      <c r="U163" s="5" t="str">
        <f t="shared" si="19"/>
        <v>0</v>
      </c>
      <c r="V163" s="7"/>
      <c r="W163" s="5" t="str">
        <f t="shared" si="20"/>
        <v/>
      </c>
      <c r="X163" s="5" t="str">
        <f t="shared" si="21"/>
        <v/>
      </c>
      <c r="Y163" s="5" t="str">
        <f t="shared" si="22"/>
        <v/>
      </c>
      <c r="Z163" s="7"/>
      <c r="AH163" s="12"/>
    </row>
    <row r="164" spans="1:34" ht="21.95" customHeight="1">
      <c r="A164" s="3">
        <f t="shared" si="23"/>
        <v>1</v>
      </c>
      <c r="B164" s="3">
        <f t="shared" si="16"/>
        <v>0</v>
      </c>
      <c r="C164" s="15">
        <v>155</v>
      </c>
      <c r="D164" s="236"/>
      <c r="E164" s="232"/>
      <c r="F164" s="233"/>
      <c r="G164" s="234"/>
      <c r="H164" s="234"/>
      <c r="I164" s="238"/>
      <c r="J164" s="235"/>
      <c r="K164" s="236"/>
      <c r="L164" s="237"/>
      <c r="M164" s="236"/>
      <c r="N164" s="237"/>
      <c r="O164" s="44"/>
      <c r="P164" s="44"/>
      <c r="Q164" s="7"/>
      <c r="R164" s="5" t="str">
        <f t="shared" si="17"/>
        <v/>
      </c>
      <c r="S164" s="5" t="str">
        <f t="shared" si="18"/>
        <v/>
      </c>
      <c r="T164" s="7"/>
      <c r="U164" s="5" t="str">
        <f t="shared" si="19"/>
        <v>0</v>
      </c>
      <c r="V164" s="7"/>
      <c r="W164" s="5" t="str">
        <f t="shared" si="20"/>
        <v/>
      </c>
      <c r="X164" s="5" t="str">
        <f t="shared" si="21"/>
        <v/>
      </c>
      <c r="Y164" s="5" t="str">
        <f t="shared" si="22"/>
        <v/>
      </c>
      <c r="Z164" s="7"/>
      <c r="AH164" s="12"/>
    </row>
    <row r="165" spans="1:34" ht="21.95" customHeight="1">
      <c r="A165" s="3">
        <f t="shared" si="23"/>
        <v>1</v>
      </c>
      <c r="B165" s="3">
        <f t="shared" si="16"/>
        <v>0</v>
      </c>
      <c r="C165" s="15">
        <v>156</v>
      </c>
      <c r="D165" s="236"/>
      <c r="E165" s="232"/>
      <c r="F165" s="233"/>
      <c r="G165" s="234"/>
      <c r="H165" s="234"/>
      <c r="I165" s="238"/>
      <c r="J165" s="235"/>
      <c r="K165" s="236"/>
      <c r="L165" s="237"/>
      <c r="M165" s="236"/>
      <c r="N165" s="237"/>
      <c r="O165" s="44"/>
      <c r="P165" s="44"/>
      <c r="Q165" s="7"/>
      <c r="R165" s="5" t="str">
        <f t="shared" si="17"/>
        <v/>
      </c>
      <c r="S165" s="5" t="str">
        <f t="shared" si="18"/>
        <v/>
      </c>
      <c r="T165" s="7"/>
      <c r="U165" s="5" t="str">
        <f t="shared" si="19"/>
        <v>0</v>
      </c>
      <c r="V165" s="7"/>
      <c r="W165" s="5" t="str">
        <f t="shared" si="20"/>
        <v/>
      </c>
      <c r="X165" s="5" t="str">
        <f t="shared" si="21"/>
        <v/>
      </c>
      <c r="Y165" s="5" t="str">
        <f t="shared" si="22"/>
        <v/>
      </c>
      <c r="Z165" s="7"/>
      <c r="AH165" s="12"/>
    </row>
    <row r="166" spans="1:34" ht="21.95" customHeight="1">
      <c r="A166" s="3">
        <f t="shared" si="23"/>
        <v>1</v>
      </c>
      <c r="B166" s="3">
        <f t="shared" si="16"/>
        <v>0</v>
      </c>
      <c r="C166" s="15">
        <v>157</v>
      </c>
      <c r="D166" s="236"/>
      <c r="E166" s="232"/>
      <c r="F166" s="233"/>
      <c r="G166" s="234"/>
      <c r="H166" s="234"/>
      <c r="I166" s="238"/>
      <c r="J166" s="235"/>
      <c r="K166" s="236"/>
      <c r="L166" s="237"/>
      <c r="M166" s="236"/>
      <c r="N166" s="237"/>
      <c r="O166" s="44"/>
      <c r="P166" s="44"/>
      <c r="Q166" s="7"/>
      <c r="R166" s="5" t="str">
        <f t="shared" si="17"/>
        <v/>
      </c>
      <c r="S166" s="5" t="str">
        <f t="shared" si="18"/>
        <v/>
      </c>
      <c r="T166" s="7"/>
      <c r="U166" s="5" t="str">
        <f t="shared" si="19"/>
        <v>0</v>
      </c>
      <c r="V166" s="7"/>
      <c r="W166" s="5" t="str">
        <f t="shared" si="20"/>
        <v/>
      </c>
      <c r="X166" s="5" t="str">
        <f t="shared" si="21"/>
        <v/>
      </c>
      <c r="Y166" s="5" t="str">
        <f t="shared" si="22"/>
        <v/>
      </c>
      <c r="Z166" s="7"/>
      <c r="AH166" s="12"/>
    </row>
    <row r="167" spans="1:34" ht="21.95" customHeight="1">
      <c r="A167" s="3">
        <f t="shared" si="23"/>
        <v>1</v>
      </c>
      <c r="B167" s="3">
        <f t="shared" si="16"/>
        <v>0</v>
      </c>
      <c r="C167" s="15">
        <v>158</v>
      </c>
      <c r="D167" s="236"/>
      <c r="E167" s="232"/>
      <c r="F167" s="233"/>
      <c r="G167" s="234"/>
      <c r="H167" s="234"/>
      <c r="I167" s="238"/>
      <c r="J167" s="235"/>
      <c r="K167" s="236"/>
      <c r="L167" s="237"/>
      <c r="M167" s="236"/>
      <c r="N167" s="237"/>
      <c r="O167" s="44"/>
      <c r="P167" s="44"/>
      <c r="Q167" s="7"/>
      <c r="R167" s="5" t="str">
        <f t="shared" si="17"/>
        <v/>
      </c>
      <c r="S167" s="5" t="str">
        <f t="shared" si="18"/>
        <v/>
      </c>
      <c r="T167" s="7"/>
      <c r="U167" s="5" t="str">
        <f t="shared" si="19"/>
        <v>0</v>
      </c>
      <c r="V167" s="7"/>
      <c r="W167" s="5" t="str">
        <f t="shared" si="20"/>
        <v/>
      </c>
      <c r="X167" s="5" t="str">
        <f t="shared" si="21"/>
        <v/>
      </c>
      <c r="Y167" s="5" t="str">
        <f t="shared" si="22"/>
        <v/>
      </c>
      <c r="Z167" s="7"/>
      <c r="AH167" s="12"/>
    </row>
    <row r="168" spans="1:34" ht="21.95" customHeight="1">
      <c r="A168" s="3">
        <f t="shared" si="23"/>
        <v>1</v>
      </c>
      <c r="B168" s="3">
        <f t="shared" si="16"/>
        <v>0</v>
      </c>
      <c r="C168" s="15">
        <v>159</v>
      </c>
      <c r="D168" s="236"/>
      <c r="E168" s="232"/>
      <c r="F168" s="233"/>
      <c r="G168" s="234"/>
      <c r="H168" s="234"/>
      <c r="I168" s="238"/>
      <c r="J168" s="235"/>
      <c r="K168" s="236"/>
      <c r="L168" s="237"/>
      <c r="M168" s="236"/>
      <c r="N168" s="237"/>
      <c r="O168" s="44"/>
      <c r="P168" s="44"/>
      <c r="Q168" s="7"/>
      <c r="R168" s="5" t="str">
        <f t="shared" si="17"/>
        <v/>
      </c>
      <c r="S168" s="5" t="str">
        <f t="shared" si="18"/>
        <v/>
      </c>
      <c r="T168" s="7"/>
      <c r="U168" s="5" t="str">
        <f t="shared" si="19"/>
        <v>0</v>
      </c>
      <c r="V168" s="7"/>
      <c r="W168" s="5" t="str">
        <f t="shared" si="20"/>
        <v/>
      </c>
      <c r="X168" s="5" t="str">
        <f t="shared" si="21"/>
        <v/>
      </c>
      <c r="Y168" s="5" t="str">
        <f t="shared" si="22"/>
        <v/>
      </c>
      <c r="Z168" s="7"/>
      <c r="AH168" s="12"/>
    </row>
    <row r="169" spans="1:34" ht="21.95" customHeight="1">
      <c r="A169" s="3">
        <f t="shared" si="23"/>
        <v>1</v>
      </c>
      <c r="B169" s="3">
        <f t="shared" si="16"/>
        <v>0</v>
      </c>
      <c r="C169" s="15">
        <v>160</v>
      </c>
      <c r="D169" s="236"/>
      <c r="E169" s="232"/>
      <c r="F169" s="233"/>
      <c r="G169" s="234"/>
      <c r="H169" s="234"/>
      <c r="I169" s="238"/>
      <c r="J169" s="235"/>
      <c r="K169" s="236"/>
      <c r="L169" s="237"/>
      <c r="M169" s="236"/>
      <c r="N169" s="237"/>
      <c r="O169" s="44"/>
      <c r="P169" s="44"/>
      <c r="Q169" s="7"/>
      <c r="R169" s="5" t="str">
        <f t="shared" si="17"/>
        <v/>
      </c>
      <c r="S169" s="5" t="str">
        <f t="shared" si="18"/>
        <v/>
      </c>
      <c r="T169" s="7"/>
      <c r="U169" s="5" t="str">
        <f t="shared" si="19"/>
        <v>0</v>
      </c>
      <c r="V169" s="7"/>
      <c r="W169" s="5" t="str">
        <f t="shared" si="20"/>
        <v/>
      </c>
      <c r="X169" s="5" t="str">
        <f t="shared" si="21"/>
        <v/>
      </c>
      <c r="Y169" s="5" t="str">
        <f t="shared" si="22"/>
        <v/>
      </c>
      <c r="Z169" s="7"/>
      <c r="AH169" s="12"/>
    </row>
    <row r="170" spans="1:34" ht="21.95" customHeight="1">
      <c r="A170" s="3">
        <f t="shared" si="23"/>
        <v>1</v>
      </c>
      <c r="B170" s="3">
        <f t="shared" si="16"/>
        <v>0</v>
      </c>
      <c r="C170" s="15">
        <v>161</v>
      </c>
      <c r="D170" s="236"/>
      <c r="E170" s="232"/>
      <c r="F170" s="233"/>
      <c r="G170" s="234"/>
      <c r="H170" s="234"/>
      <c r="I170" s="238"/>
      <c r="J170" s="235"/>
      <c r="K170" s="236"/>
      <c r="L170" s="237"/>
      <c r="M170" s="236"/>
      <c r="N170" s="237"/>
      <c r="O170" s="44"/>
      <c r="P170" s="44"/>
      <c r="Q170" s="7"/>
      <c r="R170" s="5" t="str">
        <f t="shared" si="17"/>
        <v/>
      </c>
      <c r="S170" s="5" t="str">
        <f t="shared" si="18"/>
        <v/>
      </c>
      <c r="T170" s="7"/>
      <c r="U170" s="5" t="str">
        <f t="shared" si="19"/>
        <v>0</v>
      </c>
      <c r="V170" s="7"/>
      <c r="W170" s="5" t="str">
        <f t="shared" si="20"/>
        <v/>
      </c>
      <c r="X170" s="5" t="str">
        <f t="shared" si="21"/>
        <v/>
      </c>
      <c r="Y170" s="5" t="str">
        <f t="shared" si="22"/>
        <v/>
      </c>
      <c r="Z170" s="7"/>
      <c r="AH170" s="12"/>
    </row>
    <row r="171" spans="1:34" ht="21.95" customHeight="1">
      <c r="A171" s="3">
        <f t="shared" si="23"/>
        <v>1</v>
      </c>
      <c r="B171" s="3">
        <f t="shared" si="16"/>
        <v>0</v>
      </c>
      <c r="C171" s="15">
        <v>162</v>
      </c>
      <c r="D171" s="236"/>
      <c r="E171" s="232"/>
      <c r="F171" s="233"/>
      <c r="G171" s="234"/>
      <c r="H171" s="234"/>
      <c r="I171" s="238"/>
      <c r="J171" s="235"/>
      <c r="K171" s="236"/>
      <c r="L171" s="237"/>
      <c r="M171" s="236"/>
      <c r="N171" s="237"/>
      <c r="O171" s="44"/>
      <c r="P171" s="44"/>
      <c r="Q171" s="7"/>
      <c r="R171" s="5" t="str">
        <f t="shared" si="17"/>
        <v/>
      </c>
      <c r="S171" s="5" t="str">
        <f t="shared" si="18"/>
        <v/>
      </c>
      <c r="T171" s="7"/>
      <c r="U171" s="5" t="str">
        <f t="shared" si="19"/>
        <v>0</v>
      </c>
      <c r="V171" s="7"/>
      <c r="W171" s="5" t="str">
        <f t="shared" si="20"/>
        <v/>
      </c>
      <c r="X171" s="5" t="str">
        <f t="shared" si="21"/>
        <v/>
      </c>
      <c r="Y171" s="5" t="str">
        <f t="shared" si="22"/>
        <v/>
      </c>
      <c r="Z171" s="7"/>
      <c r="AH171" s="12"/>
    </row>
    <row r="172" spans="1:34" ht="21.95" customHeight="1">
      <c r="A172" s="3">
        <f t="shared" si="23"/>
        <v>1</v>
      </c>
      <c r="B172" s="3">
        <f t="shared" si="16"/>
        <v>0</v>
      </c>
      <c r="C172" s="15">
        <v>163</v>
      </c>
      <c r="D172" s="236"/>
      <c r="E172" s="232"/>
      <c r="F172" s="233"/>
      <c r="G172" s="234"/>
      <c r="H172" s="234"/>
      <c r="I172" s="238"/>
      <c r="J172" s="235"/>
      <c r="K172" s="236"/>
      <c r="L172" s="237"/>
      <c r="M172" s="236"/>
      <c r="N172" s="237"/>
      <c r="O172" s="44"/>
      <c r="P172" s="44"/>
      <c r="Q172" s="7"/>
      <c r="R172" s="5" t="str">
        <f t="shared" si="17"/>
        <v/>
      </c>
      <c r="S172" s="5" t="str">
        <f t="shared" si="18"/>
        <v/>
      </c>
      <c r="T172" s="7"/>
      <c r="U172" s="5" t="str">
        <f t="shared" si="19"/>
        <v>0</v>
      </c>
      <c r="V172" s="7"/>
      <c r="W172" s="5" t="str">
        <f t="shared" si="20"/>
        <v/>
      </c>
      <c r="X172" s="5" t="str">
        <f t="shared" si="21"/>
        <v/>
      </c>
      <c r="Y172" s="5" t="str">
        <f t="shared" si="22"/>
        <v/>
      </c>
      <c r="Z172" s="7"/>
      <c r="AH172" s="12"/>
    </row>
    <row r="173" spans="1:34" ht="21.95" customHeight="1">
      <c r="A173" s="3">
        <f t="shared" si="23"/>
        <v>1</v>
      </c>
      <c r="B173" s="3">
        <f t="shared" si="16"/>
        <v>0</v>
      </c>
      <c r="C173" s="15">
        <v>164</v>
      </c>
      <c r="D173" s="236"/>
      <c r="E173" s="232"/>
      <c r="F173" s="233"/>
      <c r="G173" s="234"/>
      <c r="H173" s="234"/>
      <c r="I173" s="238"/>
      <c r="J173" s="235"/>
      <c r="K173" s="236"/>
      <c r="L173" s="237"/>
      <c r="M173" s="236"/>
      <c r="N173" s="237"/>
      <c r="O173" s="44"/>
      <c r="P173" s="44"/>
      <c r="Q173" s="7"/>
      <c r="R173" s="5" t="str">
        <f t="shared" si="17"/>
        <v/>
      </c>
      <c r="S173" s="5" t="str">
        <f t="shared" si="18"/>
        <v/>
      </c>
      <c r="T173" s="7"/>
      <c r="U173" s="5" t="str">
        <f t="shared" si="19"/>
        <v>0</v>
      </c>
      <c r="V173" s="7"/>
      <c r="W173" s="5" t="str">
        <f t="shared" si="20"/>
        <v/>
      </c>
      <c r="X173" s="5" t="str">
        <f t="shared" si="21"/>
        <v/>
      </c>
      <c r="Y173" s="5" t="str">
        <f t="shared" si="22"/>
        <v/>
      </c>
      <c r="Z173" s="7"/>
      <c r="AH173" s="12"/>
    </row>
    <row r="174" spans="1:34" ht="21.95" customHeight="1">
      <c r="A174" s="3">
        <f t="shared" si="23"/>
        <v>1</v>
      </c>
      <c r="B174" s="3">
        <f t="shared" si="16"/>
        <v>0</v>
      </c>
      <c r="C174" s="15">
        <v>165</v>
      </c>
      <c r="D174" s="236"/>
      <c r="E174" s="232"/>
      <c r="F174" s="233"/>
      <c r="G174" s="234"/>
      <c r="H174" s="234"/>
      <c r="I174" s="238"/>
      <c r="J174" s="235"/>
      <c r="K174" s="236"/>
      <c r="L174" s="237"/>
      <c r="M174" s="236"/>
      <c r="N174" s="237"/>
      <c r="O174" s="44"/>
      <c r="P174" s="44"/>
      <c r="Q174" s="7"/>
      <c r="R174" s="5" t="str">
        <f t="shared" si="17"/>
        <v/>
      </c>
      <c r="S174" s="5" t="str">
        <f t="shared" si="18"/>
        <v/>
      </c>
      <c r="T174" s="7"/>
      <c r="U174" s="5" t="str">
        <f t="shared" si="19"/>
        <v>0</v>
      </c>
      <c r="V174" s="7"/>
      <c r="W174" s="5" t="str">
        <f t="shared" si="20"/>
        <v/>
      </c>
      <c r="X174" s="5" t="str">
        <f t="shared" si="21"/>
        <v/>
      </c>
      <c r="Y174" s="5" t="str">
        <f t="shared" si="22"/>
        <v/>
      </c>
      <c r="Z174" s="7"/>
      <c r="AH174" s="12"/>
    </row>
    <row r="175" spans="1:34" ht="21.95" customHeight="1">
      <c r="A175" s="3">
        <f t="shared" si="23"/>
        <v>1</v>
      </c>
      <c r="B175" s="3">
        <f t="shared" si="16"/>
        <v>0</v>
      </c>
      <c r="C175" s="15">
        <v>166</v>
      </c>
      <c r="D175" s="236"/>
      <c r="E175" s="232"/>
      <c r="F175" s="233"/>
      <c r="G175" s="234"/>
      <c r="H175" s="234"/>
      <c r="I175" s="238"/>
      <c r="J175" s="235"/>
      <c r="K175" s="236"/>
      <c r="L175" s="237"/>
      <c r="M175" s="236"/>
      <c r="N175" s="237"/>
      <c r="O175" s="44"/>
      <c r="P175" s="44"/>
      <c r="Q175" s="7"/>
      <c r="R175" s="5" t="str">
        <f t="shared" si="17"/>
        <v/>
      </c>
      <c r="S175" s="5" t="str">
        <f t="shared" si="18"/>
        <v/>
      </c>
      <c r="T175" s="7"/>
      <c r="U175" s="5" t="str">
        <f t="shared" si="19"/>
        <v>0</v>
      </c>
      <c r="V175" s="7"/>
      <c r="W175" s="5" t="str">
        <f t="shared" si="20"/>
        <v/>
      </c>
      <c r="X175" s="5" t="str">
        <f t="shared" si="21"/>
        <v/>
      </c>
      <c r="Y175" s="5" t="str">
        <f t="shared" si="22"/>
        <v/>
      </c>
      <c r="Z175" s="7"/>
      <c r="AH175" s="12"/>
    </row>
    <row r="176" spans="1:34" ht="21.95" customHeight="1">
      <c r="A176" s="3">
        <f t="shared" si="23"/>
        <v>1</v>
      </c>
      <c r="B176" s="3">
        <f t="shared" si="16"/>
        <v>0</v>
      </c>
      <c r="C176" s="15">
        <v>167</v>
      </c>
      <c r="D176" s="236"/>
      <c r="E176" s="232"/>
      <c r="F176" s="233"/>
      <c r="G176" s="234"/>
      <c r="H176" s="234"/>
      <c r="I176" s="238"/>
      <c r="J176" s="235"/>
      <c r="K176" s="236"/>
      <c r="L176" s="237"/>
      <c r="M176" s="236"/>
      <c r="N176" s="237"/>
      <c r="O176" s="44"/>
      <c r="P176" s="44"/>
      <c r="Q176" s="7"/>
      <c r="R176" s="5" t="str">
        <f t="shared" si="17"/>
        <v/>
      </c>
      <c r="S176" s="5" t="str">
        <f t="shared" si="18"/>
        <v/>
      </c>
      <c r="T176" s="7"/>
      <c r="U176" s="5" t="str">
        <f t="shared" si="19"/>
        <v>0</v>
      </c>
      <c r="V176" s="7"/>
      <c r="W176" s="5" t="str">
        <f t="shared" si="20"/>
        <v/>
      </c>
      <c r="X176" s="5" t="str">
        <f t="shared" si="21"/>
        <v/>
      </c>
      <c r="Y176" s="5" t="str">
        <f t="shared" si="22"/>
        <v/>
      </c>
      <c r="Z176" s="7"/>
      <c r="AH176" s="12"/>
    </row>
    <row r="177" spans="1:34" ht="21.95" customHeight="1">
      <c r="A177" s="3">
        <f t="shared" si="23"/>
        <v>1</v>
      </c>
      <c r="B177" s="3">
        <f t="shared" si="16"/>
        <v>0</v>
      </c>
      <c r="C177" s="15">
        <v>168</v>
      </c>
      <c r="D177" s="236"/>
      <c r="E177" s="232"/>
      <c r="F177" s="233"/>
      <c r="G177" s="234"/>
      <c r="H177" s="234"/>
      <c r="I177" s="238"/>
      <c r="J177" s="235"/>
      <c r="K177" s="236"/>
      <c r="L177" s="237"/>
      <c r="M177" s="236"/>
      <c r="N177" s="237"/>
      <c r="O177" s="44"/>
      <c r="P177" s="44"/>
      <c r="Q177" s="7"/>
      <c r="R177" s="5" t="str">
        <f t="shared" si="17"/>
        <v/>
      </c>
      <c r="S177" s="5" t="str">
        <f t="shared" si="18"/>
        <v/>
      </c>
      <c r="T177" s="7"/>
      <c r="U177" s="5" t="str">
        <f t="shared" si="19"/>
        <v>0</v>
      </c>
      <c r="V177" s="7"/>
      <c r="W177" s="5" t="str">
        <f t="shared" si="20"/>
        <v/>
      </c>
      <c r="X177" s="5" t="str">
        <f t="shared" si="21"/>
        <v/>
      </c>
      <c r="Y177" s="5" t="str">
        <f t="shared" si="22"/>
        <v/>
      </c>
      <c r="Z177" s="7"/>
      <c r="AH177" s="12"/>
    </row>
    <row r="178" spans="1:34" ht="21.95" customHeight="1">
      <c r="A178" s="3">
        <f t="shared" si="23"/>
        <v>1</v>
      </c>
      <c r="B178" s="3">
        <f t="shared" si="16"/>
        <v>0</v>
      </c>
      <c r="C178" s="15">
        <v>169</v>
      </c>
      <c r="D178" s="236"/>
      <c r="E178" s="232"/>
      <c r="F178" s="233"/>
      <c r="G178" s="234"/>
      <c r="H178" s="234"/>
      <c r="I178" s="238"/>
      <c r="J178" s="235"/>
      <c r="K178" s="236"/>
      <c r="L178" s="237"/>
      <c r="M178" s="236"/>
      <c r="N178" s="237"/>
      <c r="O178" s="44"/>
      <c r="P178" s="44"/>
      <c r="Q178" s="7"/>
      <c r="R178" s="5" t="str">
        <f t="shared" si="17"/>
        <v/>
      </c>
      <c r="S178" s="5" t="str">
        <f t="shared" si="18"/>
        <v/>
      </c>
      <c r="T178" s="7"/>
      <c r="U178" s="5" t="str">
        <f t="shared" si="19"/>
        <v>0</v>
      </c>
      <c r="V178" s="7"/>
      <c r="W178" s="5" t="str">
        <f t="shared" si="20"/>
        <v/>
      </c>
      <c r="X178" s="5" t="str">
        <f t="shared" si="21"/>
        <v/>
      </c>
      <c r="Y178" s="5" t="str">
        <f t="shared" si="22"/>
        <v/>
      </c>
      <c r="Z178" s="7"/>
      <c r="AH178" s="12"/>
    </row>
    <row r="179" spans="1:34" ht="21.95" customHeight="1">
      <c r="A179" s="3">
        <f t="shared" si="23"/>
        <v>1</v>
      </c>
      <c r="B179" s="3">
        <f t="shared" si="16"/>
        <v>0</v>
      </c>
      <c r="C179" s="15">
        <v>170</v>
      </c>
      <c r="D179" s="236"/>
      <c r="E179" s="232"/>
      <c r="F179" s="233"/>
      <c r="G179" s="234"/>
      <c r="H179" s="234"/>
      <c r="I179" s="238"/>
      <c r="J179" s="235"/>
      <c r="K179" s="236"/>
      <c r="L179" s="237"/>
      <c r="M179" s="236"/>
      <c r="N179" s="237"/>
      <c r="O179" s="44"/>
      <c r="P179" s="44"/>
      <c r="Q179" s="7"/>
      <c r="R179" s="5" t="str">
        <f t="shared" si="17"/>
        <v/>
      </c>
      <c r="S179" s="5" t="str">
        <f t="shared" si="18"/>
        <v/>
      </c>
      <c r="T179" s="7"/>
      <c r="U179" s="5" t="str">
        <f t="shared" si="19"/>
        <v>0</v>
      </c>
      <c r="V179" s="7"/>
      <c r="W179" s="5" t="str">
        <f t="shared" si="20"/>
        <v/>
      </c>
      <c r="X179" s="5" t="str">
        <f t="shared" si="21"/>
        <v/>
      </c>
      <c r="Y179" s="5" t="str">
        <f t="shared" si="22"/>
        <v/>
      </c>
      <c r="Z179" s="7"/>
      <c r="AH179" s="12"/>
    </row>
    <row r="180" spans="1:34" ht="21.95" customHeight="1">
      <c r="A180" s="3">
        <f t="shared" si="23"/>
        <v>1</v>
      </c>
      <c r="B180" s="3">
        <f t="shared" si="16"/>
        <v>0</v>
      </c>
      <c r="C180" s="15">
        <v>171</v>
      </c>
      <c r="D180" s="236"/>
      <c r="E180" s="232"/>
      <c r="F180" s="233"/>
      <c r="G180" s="234"/>
      <c r="H180" s="234"/>
      <c r="I180" s="238"/>
      <c r="J180" s="235"/>
      <c r="K180" s="236"/>
      <c r="L180" s="237"/>
      <c r="M180" s="236"/>
      <c r="N180" s="237"/>
      <c r="O180" s="44"/>
      <c r="P180" s="44"/>
      <c r="Q180" s="7"/>
      <c r="R180" s="5" t="str">
        <f t="shared" si="17"/>
        <v/>
      </c>
      <c r="S180" s="5" t="str">
        <f t="shared" si="18"/>
        <v/>
      </c>
      <c r="T180" s="7"/>
      <c r="U180" s="5" t="str">
        <f t="shared" si="19"/>
        <v>0</v>
      </c>
      <c r="V180" s="7"/>
      <c r="W180" s="5" t="str">
        <f t="shared" si="20"/>
        <v/>
      </c>
      <c r="X180" s="5" t="str">
        <f t="shared" si="21"/>
        <v/>
      </c>
      <c r="Y180" s="5" t="str">
        <f t="shared" si="22"/>
        <v/>
      </c>
      <c r="Z180" s="7"/>
      <c r="AH180" s="12"/>
    </row>
    <row r="181" spans="1:34" ht="21.95" customHeight="1">
      <c r="A181" s="3">
        <f t="shared" si="23"/>
        <v>1</v>
      </c>
      <c r="B181" s="3">
        <f t="shared" si="16"/>
        <v>0</v>
      </c>
      <c r="C181" s="15">
        <v>172</v>
      </c>
      <c r="D181" s="236"/>
      <c r="E181" s="232"/>
      <c r="F181" s="233"/>
      <c r="G181" s="234"/>
      <c r="H181" s="234"/>
      <c r="I181" s="238"/>
      <c r="J181" s="235"/>
      <c r="K181" s="236"/>
      <c r="L181" s="237"/>
      <c r="M181" s="236"/>
      <c r="N181" s="237"/>
      <c r="O181" s="44"/>
      <c r="P181" s="44"/>
      <c r="Q181" s="7"/>
      <c r="R181" s="5" t="str">
        <f t="shared" si="17"/>
        <v/>
      </c>
      <c r="S181" s="5" t="str">
        <f t="shared" si="18"/>
        <v/>
      </c>
      <c r="T181" s="7"/>
      <c r="U181" s="5" t="str">
        <f t="shared" si="19"/>
        <v>0</v>
      </c>
      <c r="V181" s="7"/>
      <c r="W181" s="5" t="str">
        <f t="shared" si="20"/>
        <v/>
      </c>
      <c r="X181" s="5" t="str">
        <f t="shared" si="21"/>
        <v/>
      </c>
      <c r="Y181" s="5" t="str">
        <f t="shared" si="22"/>
        <v/>
      </c>
      <c r="Z181" s="7"/>
      <c r="AH181" s="12"/>
    </row>
    <row r="182" spans="1:34" ht="21.95" customHeight="1">
      <c r="A182" s="3">
        <f t="shared" si="23"/>
        <v>1</v>
      </c>
      <c r="B182" s="3">
        <f t="shared" si="16"/>
        <v>0</v>
      </c>
      <c r="C182" s="15">
        <v>173</v>
      </c>
      <c r="D182" s="236"/>
      <c r="E182" s="232"/>
      <c r="F182" s="233"/>
      <c r="G182" s="234"/>
      <c r="H182" s="234"/>
      <c r="I182" s="238"/>
      <c r="J182" s="235"/>
      <c r="K182" s="236"/>
      <c r="L182" s="237"/>
      <c r="M182" s="236"/>
      <c r="N182" s="237"/>
      <c r="O182" s="44"/>
      <c r="P182" s="44"/>
      <c r="Q182" s="7"/>
      <c r="R182" s="5" t="str">
        <f t="shared" si="17"/>
        <v/>
      </c>
      <c r="S182" s="5" t="str">
        <f t="shared" si="18"/>
        <v/>
      </c>
      <c r="T182" s="7"/>
      <c r="U182" s="5" t="str">
        <f t="shared" si="19"/>
        <v>0</v>
      </c>
      <c r="V182" s="7"/>
      <c r="W182" s="5" t="str">
        <f t="shared" si="20"/>
        <v/>
      </c>
      <c r="X182" s="5" t="str">
        <f t="shared" si="21"/>
        <v/>
      </c>
      <c r="Y182" s="5" t="str">
        <f t="shared" si="22"/>
        <v/>
      </c>
      <c r="Z182" s="7"/>
      <c r="AH182" s="12"/>
    </row>
    <row r="183" spans="1:34" ht="21.95" customHeight="1">
      <c r="A183" s="3">
        <f t="shared" si="23"/>
        <v>1</v>
      </c>
      <c r="B183" s="3">
        <f t="shared" si="16"/>
        <v>0</v>
      </c>
      <c r="C183" s="15">
        <v>174</v>
      </c>
      <c r="D183" s="236"/>
      <c r="E183" s="232"/>
      <c r="F183" s="233"/>
      <c r="G183" s="234"/>
      <c r="H183" s="234"/>
      <c r="I183" s="238"/>
      <c r="J183" s="235"/>
      <c r="K183" s="236"/>
      <c r="L183" s="237"/>
      <c r="M183" s="236"/>
      <c r="N183" s="237"/>
      <c r="O183" s="44"/>
      <c r="P183" s="44"/>
      <c r="Q183" s="7"/>
      <c r="R183" s="5" t="str">
        <f t="shared" si="17"/>
        <v/>
      </c>
      <c r="S183" s="5" t="str">
        <f t="shared" si="18"/>
        <v/>
      </c>
      <c r="T183" s="7"/>
      <c r="U183" s="5" t="str">
        <f t="shared" si="19"/>
        <v>0</v>
      </c>
      <c r="V183" s="7"/>
      <c r="W183" s="5" t="str">
        <f t="shared" si="20"/>
        <v/>
      </c>
      <c r="X183" s="5" t="str">
        <f t="shared" si="21"/>
        <v/>
      </c>
      <c r="Y183" s="5" t="str">
        <f t="shared" si="22"/>
        <v/>
      </c>
      <c r="Z183" s="7"/>
      <c r="AH183" s="12"/>
    </row>
    <row r="184" spans="1:34" ht="21.95" customHeight="1">
      <c r="A184" s="3">
        <f t="shared" si="23"/>
        <v>1</v>
      </c>
      <c r="B184" s="3">
        <f t="shared" si="16"/>
        <v>0</v>
      </c>
      <c r="C184" s="15">
        <v>175</v>
      </c>
      <c r="D184" s="236"/>
      <c r="E184" s="232"/>
      <c r="F184" s="233"/>
      <c r="G184" s="234"/>
      <c r="H184" s="234"/>
      <c r="I184" s="238"/>
      <c r="J184" s="235"/>
      <c r="K184" s="236"/>
      <c r="L184" s="237"/>
      <c r="M184" s="236"/>
      <c r="N184" s="237"/>
      <c r="O184" s="44"/>
      <c r="P184" s="44"/>
      <c r="Q184" s="7"/>
      <c r="R184" s="5" t="str">
        <f t="shared" si="17"/>
        <v/>
      </c>
      <c r="S184" s="5" t="str">
        <f t="shared" si="18"/>
        <v/>
      </c>
      <c r="T184" s="7"/>
      <c r="U184" s="5" t="str">
        <f t="shared" si="19"/>
        <v>0</v>
      </c>
      <c r="V184" s="7"/>
      <c r="W184" s="5" t="str">
        <f t="shared" si="20"/>
        <v/>
      </c>
      <c r="X184" s="5" t="str">
        <f t="shared" si="21"/>
        <v/>
      </c>
      <c r="Y184" s="5" t="str">
        <f t="shared" si="22"/>
        <v/>
      </c>
      <c r="Z184" s="7"/>
      <c r="AH184" s="12"/>
    </row>
    <row r="185" spans="1:34" ht="21.95" customHeight="1">
      <c r="A185" s="3">
        <f t="shared" si="23"/>
        <v>1</v>
      </c>
      <c r="B185" s="3">
        <f t="shared" si="16"/>
        <v>0</v>
      </c>
      <c r="C185" s="15">
        <v>176</v>
      </c>
      <c r="D185" s="236"/>
      <c r="E185" s="232"/>
      <c r="F185" s="233"/>
      <c r="G185" s="234"/>
      <c r="H185" s="234"/>
      <c r="I185" s="238"/>
      <c r="J185" s="235"/>
      <c r="K185" s="236"/>
      <c r="L185" s="237"/>
      <c r="M185" s="236"/>
      <c r="N185" s="237"/>
      <c r="O185" s="44"/>
      <c r="P185" s="44"/>
      <c r="Q185" s="7"/>
      <c r="R185" s="5" t="str">
        <f t="shared" si="17"/>
        <v/>
      </c>
      <c r="S185" s="5" t="str">
        <f t="shared" si="18"/>
        <v/>
      </c>
      <c r="T185" s="7"/>
      <c r="U185" s="5" t="str">
        <f t="shared" si="19"/>
        <v>0</v>
      </c>
      <c r="V185" s="7"/>
      <c r="W185" s="5" t="str">
        <f t="shared" si="20"/>
        <v/>
      </c>
      <c r="X185" s="5" t="str">
        <f t="shared" si="21"/>
        <v/>
      </c>
      <c r="Y185" s="5" t="str">
        <f t="shared" si="22"/>
        <v/>
      </c>
      <c r="Z185" s="7"/>
      <c r="AH185" s="12"/>
    </row>
    <row r="186" spans="1:34" ht="21.95" customHeight="1">
      <c r="A186" s="3">
        <f t="shared" si="23"/>
        <v>1</v>
      </c>
      <c r="B186" s="3">
        <f t="shared" si="16"/>
        <v>0</v>
      </c>
      <c r="C186" s="15">
        <v>177</v>
      </c>
      <c r="D186" s="236"/>
      <c r="E186" s="232"/>
      <c r="F186" s="233"/>
      <c r="G186" s="234"/>
      <c r="H186" s="234"/>
      <c r="I186" s="238"/>
      <c r="J186" s="235"/>
      <c r="K186" s="236"/>
      <c r="L186" s="237"/>
      <c r="M186" s="236"/>
      <c r="N186" s="237"/>
      <c r="O186" s="44"/>
      <c r="P186" s="44"/>
      <c r="Q186" s="7"/>
      <c r="R186" s="5" t="str">
        <f t="shared" si="17"/>
        <v/>
      </c>
      <c r="S186" s="5" t="str">
        <f t="shared" si="18"/>
        <v/>
      </c>
      <c r="T186" s="7"/>
      <c r="U186" s="5" t="str">
        <f t="shared" si="19"/>
        <v>0</v>
      </c>
      <c r="V186" s="7"/>
      <c r="W186" s="5" t="str">
        <f t="shared" si="20"/>
        <v/>
      </c>
      <c r="X186" s="5" t="str">
        <f t="shared" si="21"/>
        <v/>
      </c>
      <c r="Y186" s="5" t="str">
        <f t="shared" si="22"/>
        <v/>
      </c>
      <c r="Z186" s="7"/>
      <c r="AH186" s="12"/>
    </row>
    <row r="187" spans="1:34" ht="21.95" customHeight="1">
      <c r="A187" s="3">
        <f t="shared" si="23"/>
        <v>1</v>
      </c>
      <c r="B187" s="3">
        <f t="shared" si="16"/>
        <v>0</v>
      </c>
      <c r="C187" s="15">
        <v>178</v>
      </c>
      <c r="D187" s="236"/>
      <c r="E187" s="232"/>
      <c r="F187" s="233"/>
      <c r="G187" s="234"/>
      <c r="H187" s="234"/>
      <c r="I187" s="238"/>
      <c r="J187" s="235"/>
      <c r="K187" s="236"/>
      <c r="L187" s="237"/>
      <c r="M187" s="236"/>
      <c r="N187" s="237"/>
      <c r="O187" s="44"/>
      <c r="P187" s="44"/>
      <c r="Q187" s="7"/>
      <c r="R187" s="5" t="str">
        <f t="shared" si="17"/>
        <v/>
      </c>
      <c r="S187" s="5" t="str">
        <f t="shared" si="18"/>
        <v/>
      </c>
      <c r="T187" s="7"/>
      <c r="U187" s="5" t="str">
        <f t="shared" si="19"/>
        <v>0</v>
      </c>
      <c r="V187" s="7"/>
      <c r="W187" s="5" t="str">
        <f t="shared" si="20"/>
        <v/>
      </c>
      <c r="X187" s="5" t="str">
        <f t="shared" si="21"/>
        <v/>
      </c>
      <c r="Y187" s="5" t="str">
        <f t="shared" si="22"/>
        <v/>
      </c>
      <c r="Z187" s="7"/>
      <c r="AH187" s="12"/>
    </row>
    <row r="188" spans="1:34" ht="21.95" customHeight="1">
      <c r="A188" s="3">
        <f t="shared" si="23"/>
        <v>1</v>
      </c>
      <c r="B188" s="3">
        <f t="shared" si="16"/>
        <v>0</v>
      </c>
      <c r="C188" s="15">
        <v>179</v>
      </c>
      <c r="D188" s="236"/>
      <c r="E188" s="232"/>
      <c r="F188" s="233"/>
      <c r="G188" s="234"/>
      <c r="H188" s="234"/>
      <c r="I188" s="238"/>
      <c r="J188" s="235"/>
      <c r="K188" s="236"/>
      <c r="L188" s="237"/>
      <c r="M188" s="236"/>
      <c r="N188" s="237"/>
      <c r="O188" s="44"/>
      <c r="P188" s="44"/>
      <c r="Q188" s="7"/>
      <c r="R188" s="5" t="str">
        <f t="shared" si="17"/>
        <v/>
      </c>
      <c r="S188" s="5" t="str">
        <f t="shared" si="18"/>
        <v/>
      </c>
      <c r="T188" s="7"/>
      <c r="U188" s="5" t="str">
        <f t="shared" si="19"/>
        <v>0</v>
      </c>
      <c r="V188" s="7"/>
      <c r="W188" s="5" t="str">
        <f t="shared" si="20"/>
        <v/>
      </c>
      <c r="X188" s="5" t="str">
        <f t="shared" si="21"/>
        <v/>
      </c>
      <c r="Y188" s="5" t="str">
        <f t="shared" si="22"/>
        <v/>
      </c>
      <c r="Z188" s="7"/>
      <c r="AH188" s="12"/>
    </row>
    <row r="189" spans="1:34" ht="21.95" customHeight="1">
      <c r="A189" s="3">
        <f t="shared" si="23"/>
        <v>1</v>
      </c>
      <c r="B189" s="3">
        <f t="shared" si="16"/>
        <v>0</v>
      </c>
      <c r="C189" s="15">
        <v>180</v>
      </c>
      <c r="D189" s="236"/>
      <c r="E189" s="232"/>
      <c r="F189" s="233"/>
      <c r="G189" s="234"/>
      <c r="H189" s="234"/>
      <c r="I189" s="238"/>
      <c r="J189" s="235"/>
      <c r="K189" s="236"/>
      <c r="L189" s="237"/>
      <c r="M189" s="236"/>
      <c r="N189" s="237"/>
      <c r="O189" s="44"/>
      <c r="P189" s="44"/>
      <c r="Q189" s="7"/>
      <c r="R189" s="5" t="str">
        <f t="shared" si="17"/>
        <v/>
      </c>
      <c r="S189" s="5" t="str">
        <f t="shared" si="18"/>
        <v/>
      </c>
      <c r="T189" s="7"/>
      <c r="U189" s="5" t="str">
        <f t="shared" si="19"/>
        <v>0</v>
      </c>
      <c r="V189" s="7"/>
      <c r="W189" s="5" t="str">
        <f t="shared" si="20"/>
        <v/>
      </c>
      <c r="X189" s="5" t="str">
        <f t="shared" si="21"/>
        <v/>
      </c>
      <c r="Y189" s="5" t="str">
        <f t="shared" si="22"/>
        <v/>
      </c>
      <c r="Z189" s="7"/>
      <c r="AH189" s="12"/>
    </row>
    <row r="190" spans="1:34" ht="21.95" customHeight="1">
      <c r="A190" s="3">
        <f t="shared" si="23"/>
        <v>1</v>
      </c>
      <c r="B190" s="3">
        <f t="shared" si="16"/>
        <v>0</v>
      </c>
      <c r="C190" s="15">
        <v>181</v>
      </c>
      <c r="D190" s="236"/>
      <c r="E190" s="232"/>
      <c r="F190" s="233"/>
      <c r="G190" s="234"/>
      <c r="H190" s="234"/>
      <c r="I190" s="238"/>
      <c r="J190" s="235"/>
      <c r="K190" s="236"/>
      <c r="L190" s="237"/>
      <c r="M190" s="236"/>
      <c r="N190" s="237"/>
      <c r="O190" s="44"/>
      <c r="P190" s="44"/>
      <c r="Q190" s="7"/>
      <c r="R190" s="5" t="str">
        <f t="shared" si="17"/>
        <v/>
      </c>
      <c r="S190" s="5" t="str">
        <f t="shared" si="18"/>
        <v/>
      </c>
      <c r="T190" s="7"/>
      <c r="U190" s="5" t="str">
        <f t="shared" si="19"/>
        <v>0</v>
      </c>
      <c r="V190" s="7"/>
      <c r="W190" s="5" t="str">
        <f t="shared" si="20"/>
        <v/>
      </c>
      <c r="X190" s="5" t="str">
        <f t="shared" si="21"/>
        <v/>
      </c>
      <c r="Y190" s="5" t="str">
        <f t="shared" si="22"/>
        <v/>
      </c>
      <c r="Z190" s="7"/>
      <c r="AH190" s="12"/>
    </row>
    <row r="191" spans="1:34" ht="21.95" customHeight="1">
      <c r="A191" s="3">
        <f t="shared" si="23"/>
        <v>1</v>
      </c>
      <c r="B191" s="3">
        <f t="shared" si="16"/>
        <v>0</v>
      </c>
      <c r="C191" s="15">
        <v>182</v>
      </c>
      <c r="D191" s="236"/>
      <c r="E191" s="232"/>
      <c r="F191" s="233"/>
      <c r="G191" s="234"/>
      <c r="H191" s="234"/>
      <c r="I191" s="238"/>
      <c r="J191" s="235"/>
      <c r="K191" s="236"/>
      <c r="L191" s="237"/>
      <c r="M191" s="236"/>
      <c r="N191" s="237"/>
      <c r="O191" s="44"/>
      <c r="P191" s="44"/>
      <c r="Q191" s="7"/>
      <c r="R191" s="5" t="str">
        <f t="shared" si="17"/>
        <v/>
      </c>
      <c r="S191" s="5" t="str">
        <f t="shared" si="18"/>
        <v/>
      </c>
      <c r="T191" s="7"/>
      <c r="U191" s="5" t="str">
        <f t="shared" si="19"/>
        <v>0</v>
      </c>
      <c r="V191" s="7"/>
      <c r="W191" s="5" t="str">
        <f t="shared" si="20"/>
        <v/>
      </c>
      <c r="X191" s="5" t="str">
        <f t="shared" si="21"/>
        <v/>
      </c>
      <c r="Y191" s="5" t="str">
        <f t="shared" si="22"/>
        <v/>
      </c>
      <c r="Z191" s="7"/>
      <c r="AH191" s="12"/>
    </row>
    <row r="192" spans="1:34" ht="21.95" customHeight="1">
      <c r="A192" s="3">
        <f t="shared" si="23"/>
        <v>1</v>
      </c>
      <c r="B192" s="3">
        <f t="shared" si="16"/>
        <v>0</v>
      </c>
      <c r="C192" s="15">
        <v>183</v>
      </c>
      <c r="D192" s="236"/>
      <c r="E192" s="232"/>
      <c r="F192" s="233"/>
      <c r="G192" s="234"/>
      <c r="H192" s="234"/>
      <c r="I192" s="238"/>
      <c r="J192" s="235"/>
      <c r="K192" s="236"/>
      <c r="L192" s="237"/>
      <c r="M192" s="236"/>
      <c r="N192" s="237"/>
      <c r="O192" s="44"/>
      <c r="P192" s="44"/>
      <c r="Q192" s="7"/>
      <c r="R192" s="5" t="str">
        <f t="shared" si="17"/>
        <v/>
      </c>
      <c r="S192" s="5" t="str">
        <f t="shared" si="18"/>
        <v/>
      </c>
      <c r="T192" s="7"/>
      <c r="U192" s="5" t="str">
        <f t="shared" si="19"/>
        <v>0</v>
      </c>
      <c r="V192" s="7"/>
      <c r="W192" s="5" t="str">
        <f t="shared" si="20"/>
        <v/>
      </c>
      <c r="X192" s="5" t="str">
        <f t="shared" si="21"/>
        <v/>
      </c>
      <c r="Y192" s="5" t="str">
        <f t="shared" si="22"/>
        <v/>
      </c>
      <c r="Z192" s="7"/>
      <c r="AH192" s="12"/>
    </row>
    <row r="193" spans="1:34" ht="21.95" customHeight="1">
      <c r="A193" s="3">
        <f t="shared" si="23"/>
        <v>1</v>
      </c>
      <c r="B193" s="3">
        <f t="shared" si="16"/>
        <v>0</v>
      </c>
      <c r="C193" s="15">
        <v>184</v>
      </c>
      <c r="D193" s="236"/>
      <c r="E193" s="232"/>
      <c r="F193" s="233"/>
      <c r="G193" s="234"/>
      <c r="H193" s="234"/>
      <c r="I193" s="238"/>
      <c r="J193" s="235"/>
      <c r="K193" s="236"/>
      <c r="L193" s="237"/>
      <c r="M193" s="236"/>
      <c r="N193" s="237"/>
      <c r="O193" s="44"/>
      <c r="P193" s="44"/>
      <c r="Q193" s="7"/>
      <c r="R193" s="5" t="str">
        <f t="shared" si="17"/>
        <v/>
      </c>
      <c r="S193" s="5" t="str">
        <f t="shared" si="18"/>
        <v/>
      </c>
      <c r="T193" s="7"/>
      <c r="U193" s="5" t="str">
        <f t="shared" si="19"/>
        <v>0</v>
      </c>
      <c r="V193" s="7"/>
      <c r="W193" s="5" t="str">
        <f t="shared" si="20"/>
        <v/>
      </c>
      <c r="X193" s="5" t="str">
        <f t="shared" si="21"/>
        <v/>
      </c>
      <c r="Y193" s="5" t="str">
        <f t="shared" si="22"/>
        <v/>
      </c>
      <c r="Z193" s="7"/>
      <c r="AH193" s="12"/>
    </row>
    <row r="194" spans="1:34" ht="21.95" customHeight="1">
      <c r="A194" s="3">
        <f t="shared" si="23"/>
        <v>1</v>
      </c>
      <c r="B194" s="3">
        <f t="shared" si="16"/>
        <v>0</v>
      </c>
      <c r="C194" s="15">
        <v>185</v>
      </c>
      <c r="D194" s="236"/>
      <c r="E194" s="232"/>
      <c r="F194" s="233"/>
      <c r="G194" s="234"/>
      <c r="H194" s="234"/>
      <c r="I194" s="238"/>
      <c r="J194" s="235"/>
      <c r="K194" s="236"/>
      <c r="L194" s="237"/>
      <c r="M194" s="236"/>
      <c r="N194" s="237"/>
      <c r="O194" s="44"/>
      <c r="P194" s="44"/>
      <c r="Q194" s="7"/>
      <c r="R194" s="5" t="str">
        <f t="shared" si="17"/>
        <v/>
      </c>
      <c r="S194" s="5" t="str">
        <f t="shared" si="18"/>
        <v/>
      </c>
      <c r="T194" s="7"/>
      <c r="U194" s="5" t="str">
        <f t="shared" si="19"/>
        <v>0</v>
      </c>
      <c r="V194" s="7"/>
      <c r="W194" s="5" t="str">
        <f t="shared" si="20"/>
        <v/>
      </c>
      <c r="X194" s="5" t="str">
        <f t="shared" si="21"/>
        <v/>
      </c>
      <c r="Y194" s="5" t="str">
        <f t="shared" si="22"/>
        <v/>
      </c>
      <c r="Z194" s="7"/>
      <c r="AH194" s="12"/>
    </row>
    <row r="195" spans="1:34" ht="21.95" customHeight="1">
      <c r="A195" s="3">
        <f t="shared" si="23"/>
        <v>1</v>
      </c>
      <c r="B195" s="3">
        <f t="shared" si="16"/>
        <v>0</v>
      </c>
      <c r="C195" s="15">
        <v>186</v>
      </c>
      <c r="D195" s="236"/>
      <c r="E195" s="232"/>
      <c r="F195" s="233"/>
      <c r="G195" s="234"/>
      <c r="H195" s="234"/>
      <c r="I195" s="238"/>
      <c r="J195" s="235"/>
      <c r="K195" s="236"/>
      <c r="L195" s="237"/>
      <c r="M195" s="236"/>
      <c r="N195" s="237"/>
      <c r="O195" s="44"/>
      <c r="P195" s="44"/>
      <c r="Q195" s="7"/>
      <c r="R195" s="5" t="str">
        <f t="shared" si="17"/>
        <v/>
      </c>
      <c r="S195" s="5" t="str">
        <f t="shared" si="18"/>
        <v/>
      </c>
      <c r="T195" s="7"/>
      <c r="U195" s="5" t="str">
        <f t="shared" si="19"/>
        <v>0</v>
      </c>
      <c r="V195" s="7"/>
      <c r="W195" s="5" t="str">
        <f t="shared" si="20"/>
        <v/>
      </c>
      <c r="X195" s="5" t="str">
        <f t="shared" si="21"/>
        <v/>
      </c>
      <c r="Y195" s="5" t="str">
        <f t="shared" si="22"/>
        <v/>
      </c>
      <c r="Z195" s="7"/>
      <c r="AH195" s="12"/>
    </row>
    <row r="196" spans="1:34" ht="21.95" customHeight="1">
      <c r="A196" s="3">
        <f t="shared" si="23"/>
        <v>1</v>
      </c>
      <c r="B196" s="3">
        <f t="shared" si="16"/>
        <v>0</v>
      </c>
      <c r="C196" s="15">
        <v>187</v>
      </c>
      <c r="D196" s="236"/>
      <c r="E196" s="232"/>
      <c r="F196" s="233"/>
      <c r="G196" s="234"/>
      <c r="H196" s="234"/>
      <c r="I196" s="238"/>
      <c r="J196" s="235"/>
      <c r="K196" s="236"/>
      <c r="L196" s="237"/>
      <c r="M196" s="236"/>
      <c r="N196" s="237"/>
      <c r="O196" s="44"/>
      <c r="P196" s="44"/>
      <c r="Q196" s="7"/>
      <c r="R196" s="5" t="str">
        <f t="shared" si="17"/>
        <v/>
      </c>
      <c r="S196" s="5" t="str">
        <f t="shared" si="18"/>
        <v/>
      </c>
      <c r="T196" s="7"/>
      <c r="U196" s="5" t="str">
        <f t="shared" si="19"/>
        <v>0</v>
      </c>
      <c r="V196" s="7"/>
      <c r="W196" s="5" t="str">
        <f t="shared" si="20"/>
        <v/>
      </c>
      <c r="X196" s="5" t="str">
        <f t="shared" si="21"/>
        <v/>
      </c>
      <c r="Y196" s="5" t="str">
        <f t="shared" si="22"/>
        <v/>
      </c>
      <c r="Z196" s="7"/>
      <c r="AH196" s="12"/>
    </row>
    <row r="197" spans="1:34" ht="21.95" customHeight="1">
      <c r="A197" s="3">
        <f t="shared" si="23"/>
        <v>1</v>
      </c>
      <c r="B197" s="3">
        <f t="shared" si="16"/>
        <v>0</v>
      </c>
      <c r="C197" s="15">
        <v>188</v>
      </c>
      <c r="D197" s="236"/>
      <c r="E197" s="232"/>
      <c r="F197" s="233"/>
      <c r="G197" s="234"/>
      <c r="H197" s="234"/>
      <c r="I197" s="238"/>
      <c r="J197" s="235"/>
      <c r="K197" s="236"/>
      <c r="L197" s="237"/>
      <c r="M197" s="236"/>
      <c r="N197" s="237"/>
      <c r="O197" s="44"/>
      <c r="P197" s="44"/>
      <c r="Q197" s="7"/>
      <c r="R197" s="5" t="str">
        <f t="shared" si="17"/>
        <v/>
      </c>
      <c r="S197" s="5" t="str">
        <f t="shared" si="18"/>
        <v/>
      </c>
      <c r="T197" s="7"/>
      <c r="U197" s="5" t="str">
        <f t="shared" si="19"/>
        <v>0</v>
      </c>
      <c r="V197" s="7"/>
      <c r="W197" s="5" t="str">
        <f t="shared" si="20"/>
        <v/>
      </c>
      <c r="X197" s="5" t="str">
        <f t="shared" si="21"/>
        <v/>
      </c>
      <c r="Y197" s="5" t="str">
        <f t="shared" si="22"/>
        <v/>
      </c>
      <c r="Z197" s="7"/>
      <c r="AH197" s="12"/>
    </row>
    <row r="198" spans="1:34" ht="21.95" customHeight="1">
      <c r="A198" s="3">
        <f t="shared" si="23"/>
        <v>1</v>
      </c>
      <c r="B198" s="3">
        <f t="shared" si="16"/>
        <v>0</v>
      </c>
      <c r="C198" s="15">
        <v>189</v>
      </c>
      <c r="D198" s="236"/>
      <c r="E198" s="232"/>
      <c r="F198" s="233"/>
      <c r="G198" s="234"/>
      <c r="H198" s="234"/>
      <c r="I198" s="238"/>
      <c r="J198" s="235"/>
      <c r="K198" s="236"/>
      <c r="L198" s="237"/>
      <c r="M198" s="236"/>
      <c r="N198" s="237"/>
      <c r="O198" s="44"/>
      <c r="P198" s="44"/>
      <c r="Q198" s="7"/>
      <c r="R198" s="5" t="str">
        <f t="shared" si="17"/>
        <v/>
      </c>
      <c r="S198" s="5" t="str">
        <f t="shared" si="18"/>
        <v/>
      </c>
      <c r="T198" s="7"/>
      <c r="U198" s="5" t="str">
        <f t="shared" si="19"/>
        <v>0</v>
      </c>
      <c r="V198" s="7"/>
      <c r="W198" s="5" t="str">
        <f t="shared" si="20"/>
        <v/>
      </c>
      <c r="X198" s="5" t="str">
        <f t="shared" si="21"/>
        <v/>
      </c>
      <c r="Y198" s="5" t="str">
        <f t="shared" si="22"/>
        <v/>
      </c>
      <c r="Z198" s="7"/>
      <c r="AH198" s="12"/>
    </row>
    <row r="199" spans="1:34" ht="21.95" customHeight="1">
      <c r="A199" s="3">
        <f t="shared" si="23"/>
        <v>1</v>
      </c>
      <c r="B199" s="3">
        <f t="shared" si="16"/>
        <v>0</v>
      </c>
      <c r="C199" s="15">
        <v>190</v>
      </c>
      <c r="D199" s="236"/>
      <c r="E199" s="232"/>
      <c r="F199" s="233"/>
      <c r="G199" s="234"/>
      <c r="H199" s="234"/>
      <c r="I199" s="238"/>
      <c r="J199" s="235"/>
      <c r="K199" s="236"/>
      <c r="L199" s="237"/>
      <c r="M199" s="236"/>
      <c r="N199" s="237"/>
      <c r="O199" s="44"/>
      <c r="P199" s="44"/>
      <c r="Q199" s="7"/>
      <c r="R199" s="5" t="str">
        <f t="shared" si="17"/>
        <v/>
      </c>
      <c r="S199" s="5" t="str">
        <f t="shared" si="18"/>
        <v/>
      </c>
      <c r="T199" s="7"/>
      <c r="U199" s="5" t="str">
        <f t="shared" si="19"/>
        <v>0</v>
      </c>
      <c r="V199" s="7"/>
      <c r="W199" s="5" t="str">
        <f t="shared" si="20"/>
        <v/>
      </c>
      <c r="X199" s="5" t="str">
        <f t="shared" si="21"/>
        <v/>
      </c>
      <c r="Y199" s="5" t="str">
        <f t="shared" si="22"/>
        <v/>
      </c>
      <c r="Z199" s="7"/>
      <c r="AH199" s="12"/>
    </row>
    <row r="200" spans="1:34" ht="21.95" customHeight="1">
      <c r="A200" s="3">
        <f t="shared" si="23"/>
        <v>1</v>
      </c>
      <c r="B200" s="3">
        <f t="shared" si="16"/>
        <v>0</v>
      </c>
      <c r="C200" s="15">
        <v>191</v>
      </c>
      <c r="D200" s="236"/>
      <c r="E200" s="232"/>
      <c r="F200" s="233"/>
      <c r="G200" s="234"/>
      <c r="H200" s="234"/>
      <c r="I200" s="238"/>
      <c r="J200" s="235"/>
      <c r="K200" s="236"/>
      <c r="L200" s="237"/>
      <c r="M200" s="236"/>
      <c r="N200" s="237"/>
      <c r="O200" s="44"/>
      <c r="P200" s="44"/>
      <c r="Q200" s="7"/>
      <c r="R200" s="5" t="str">
        <f t="shared" si="17"/>
        <v/>
      </c>
      <c r="S200" s="5" t="str">
        <f t="shared" si="18"/>
        <v/>
      </c>
      <c r="T200" s="7"/>
      <c r="U200" s="5" t="str">
        <f t="shared" si="19"/>
        <v>0</v>
      </c>
      <c r="V200" s="7"/>
      <c r="W200" s="5" t="str">
        <f t="shared" si="20"/>
        <v/>
      </c>
      <c r="X200" s="5" t="str">
        <f t="shared" si="21"/>
        <v/>
      </c>
      <c r="Y200" s="5" t="str">
        <f t="shared" si="22"/>
        <v/>
      </c>
      <c r="Z200" s="7"/>
      <c r="AH200" s="12"/>
    </row>
    <row r="201" spans="1:34" ht="21.95" customHeight="1">
      <c r="A201" s="3">
        <f t="shared" si="23"/>
        <v>1</v>
      </c>
      <c r="B201" s="3">
        <f t="shared" si="16"/>
        <v>0</v>
      </c>
      <c r="C201" s="15">
        <v>192</v>
      </c>
      <c r="D201" s="236"/>
      <c r="E201" s="232"/>
      <c r="F201" s="233"/>
      <c r="G201" s="234"/>
      <c r="H201" s="234"/>
      <c r="I201" s="238"/>
      <c r="J201" s="235"/>
      <c r="K201" s="236"/>
      <c r="L201" s="237"/>
      <c r="M201" s="236"/>
      <c r="N201" s="237"/>
      <c r="O201" s="44"/>
      <c r="P201" s="44"/>
      <c r="Q201" s="7"/>
      <c r="R201" s="5" t="str">
        <f t="shared" si="17"/>
        <v/>
      </c>
      <c r="S201" s="5" t="str">
        <f t="shared" si="18"/>
        <v/>
      </c>
      <c r="T201" s="7"/>
      <c r="U201" s="5" t="str">
        <f t="shared" si="19"/>
        <v>0</v>
      </c>
      <c r="V201" s="7"/>
      <c r="W201" s="5" t="str">
        <f t="shared" si="20"/>
        <v/>
      </c>
      <c r="X201" s="5" t="str">
        <f t="shared" si="21"/>
        <v/>
      </c>
      <c r="Y201" s="5" t="str">
        <f t="shared" si="22"/>
        <v/>
      </c>
      <c r="Z201" s="7"/>
      <c r="AH201" s="12"/>
    </row>
    <row r="202" spans="1:34" ht="21.95" customHeight="1">
      <c r="A202" s="3">
        <f t="shared" si="23"/>
        <v>1</v>
      </c>
      <c r="B202" s="3">
        <f t="shared" si="16"/>
        <v>0</v>
      </c>
      <c r="C202" s="15">
        <v>193</v>
      </c>
      <c r="D202" s="236"/>
      <c r="E202" s="232"/>
      <c r="F202" s="233"/>
      <c r="G202" s="234"/>
      <c r="H202" s="234"/>
      <c r="I202" s="238"/>
      <c r="J202" s="235"/>
      <c r="K202" s="236"/>
      <c r="L202" s="237"/>
      <c r="M202" s="236"/>
      <c r="N202" s="237"/>
      <c r="O202" s="44"/>
      <c r="P202" s="44"/>
      <c r="Q202" s="7"/>
      <c r="R202" s="5" t="str">
        <f t="shared" si="17"/>
        <v/>
      </c>
      <c r="S202" s="5" t="str">
        <f t="shared" si="18"/>
        <v/>
      </c>
      <c r="T202" s="7"/>
      <c r="U202" s="5" t="str">
        <f t="shared" si="19"/>
        <v>0</v>
      </c>
      <c r="V202" s="7"/>
      <c r="W202" s="5" t="str">
        <f t="shared" si="20"/>
        <v/>
      </c>
      <c r="X202" s="5" t="str">
        <f t="shared" si="21"/>
        <v/>
      </c>
      <c r="Y202" s="5" t="str">
        <f t="shared" si="22"/>
        <v/>
      </c>
      <c r="Z202" s="7"/>
      <c r="AH202" s="12"/>
    </row>
    <row r="203" spans="1:34" ht="21.95" customHeight="1">
      <c r="A203" s="3">
        <f t="shared" si="23"/>
        <v>1</v>
      </c>
      <c r="B203" s="3">
        <f t="shared" ref="B203:B266" si="24">J203</f>
        <v>0</v>
      </c>
      <c r="C203" s="15">
        <v>194</v>
      </c>
      <c r="D203" s="236"/>
      <c r="E203" s="232"/>
      <c r="F203" s="233"/>
      <c r="G203" s="234"/>
      <c r="H203" s="234"/>
      <c r="I203" s="238"/>
      <c r="J203" s="235"/>
      <c r="K203" s="236"/>
      <c r="L203" s="237"/>
      <c r="M203" s="236"/>
      <c r="N203" s="237"/>
      <c r="O203" s="44"/>
      <c r="P203" s="44"/>
      <c r="Q203" s="7"/>
      <c r="R203" s="5" t="str">
        <f t="shared" ref="R203:R266" si="25">D203&amp;K203</f>
        <v/>
      </c>
      <c r="S203" s="5" t="str">
        <f t="shared" ref="S203:S266" si="26">D203&amp;M203</f>
        <v/>
      </c>
      <c r="T203" s="7"/>
      <c r="U203" s="5" t="str">
        <f t="shared" ref="U203:U266" si="27">D203&amp;J203&amp;COUNTA(K203,M203)</f>
        <v>0</v>
      </c>
      <c r="V203" s="7"/>
      <c r="W203" s="5" t="str">
        <f t="shared" ref="W203:W266" si="28">O203&amp;J203</f>
        <v/>
      </c>
      <c r="X203" s="5" t="str">
        <f t="shared" ref="X203:X266" si="29">P203&amp;J203</f>
        <v/>
      </c>
      <c r="Y203" s="5" t="str">
        <f t="shared" ref="Y203:Y266" si="30">J203&amp;D203</f>
        <v/>
      </c>
      <c r="Z203" s="7"/>
      <c r="AH203" s="12"/>
    </row>
    <row r="204" spans="1:34" ht="21.95" customHeight="1">
      <c r="A204" s="3">
        <f t="shared" ref="A204:A267" si="31">IF(J204=J203,A203,A203+1)</f>
        <v>1</v>
      </c>
      <c r="B204" s="3">
        <f t="shared" si="24"/>
        <v>0</v>
      </c>
      <c r="C204" s="15">
        <v>195</v>
      </c>
      <c r="D204" s="236"/>
      <c r="E204" s="232"/>
      <c r="F204" s="233"/>
      <c r="G204" s="234"/>
      <c r="H204" s="234"/>
      <c r="I204" s="238"/>
      <c r="J204" s="235"/>
      <c r="K204" s="236"/>
      <c r="L204" s="237"/>
      <c r="M204" s="236"/>
      <c r="N204" s="237"/>
      <c r="O204" s="44"/>
      <c r="P204" s="44"/>
      <c r="Q204" s="7"/>
      <c r="R204" s="5" t="str">
        <f t="shared" si="25"/>
        <v/>
      </c>
      <c r="S204" s="5" t="str">
        <f t="shared" si="26"/>
        <v/>
      </c>
      <c r="T204" s="7"/>
      <c r="U204" s="5" t="str">
        <f t="shared" si="27"/>
        <v>0</v>
      </c>
      <c r="V204" s="7"/>
      <c r="W204" s="5" t="str">
        <f t="shared" si="28"/>
        <v/>
      </c>
      <c r="X204" s="5" t="str">
        <f t="shared" si="29"/>
        <v/>
      </c>
      <c r="Y204" s="5" t="str">
        <f t="shared" si="30"/>
        <v/>
      </c>
      <c r="Z204" s="7"/>
      <c r="AH204" s="12"/>
    </row>
    <row r="205" spans="1:34" ht="21.95" customHeight="1">
      <c r="A205" s="3">
        <f t="shared" si="31"/>
        <v>1</v>
      </c>
      <c r="B205" s="3">
        <f t="shared" si="24"/>
        <v>0</v>
      </c>
      <c r="C205" s="15">
        <v>196</v>
      </c>
      <c r="D205" s="236"/>
      <c r="E205" s="232"/>
      <c r="F205" s="233"/>
      <c r="G205" s="234"/>
      <c r="H205" s="234"/>
      <c r="I205" s="238"/>
      <c r="J205" s="235"/>
      <c r="K205" s="236"/>
      <c r="L205" s="237"/>
      <c r="M205" s="236"/>
      <c r="N205" s="237"/>
      <c r="O205" s="44"/>
      <c r="P205" s="44"/>
      <c r="Q205" s="7"/>
      <c r="R205" s="5" t="str">
        <f t="shared" si="25"/>
        <v/>
      </c>
      <c r="S205" s="5" t="str">
        <f t="shared" si="26"/>
        <v/>
      </c>
      <c r="T205" s="7"/>
      <c r="U205" s="5" t="str">
        <f t="shared" si="27"/>
        <v>0</v>
      </c>
      <c r="V205" s="7"/>
      <c r="W205" s="5" t="str">
        <f t="shared" si="28"/>
        <v/>
      </c>
      <c r="X205" s="5" t="str">
        <f t="shared" si="29"/>
        <v/>
      </c>
      <c r="Y205" s="5" t="str">
        <f t="shared" si="30"/>
        <v/>
      </c>
      <c r="Z205" s="7"/>
      <c r="AH205" s="12"/>
    </row>
    <row r="206" spans="1:34" ht="21.95" customHeight="1">
      <c r="A206" s="3">
        <f t="shared" si="31"/>
        <v>1</v>
      </c>
      <c r="B206" s="3">
        <f t="shared" si="24"/>
        <v>0</v>
      </c>
      <c r="C206" s="15">
        <v>197</v>
      </c>
      <c r="D206" s="236"/>
      <c r="E206" s="232"/>
      <c r="F206" s="233"/>
      <c r="G206" s="234"/>
      <c r="H206" s="234"/>
      <c r="I206" s="238"/>
      <c r="J206" s="235"/>
      <c r="K206" s="236"/>
      <c r="L206" s="237"/>
      <c r="M206" s="236"/>
      <c r="N206" s="237"/>
      <c r="O206" s="44"/>
      <c r="P206" s="44"/>
      <c r="Q206" s="7"/>
      <c r="R206" s="5" t="str">
        <f t="shared" si="25"/>
        <v/>
      </c>
      <c r="S206" s="5" t="str">
        <f t="shared" si="26"/>
        <v/>
      </c>
      <c r="T206" s="7"/>
      <c r="U206" s="5" t="str">
        <f t="shared" si="27"/>
        <v>0</v>
      </c>
      <c r="V206" s="7"/>
      <c r="W206" s="5" t="str">
        <f t="shared" si="28"/>
        <v/>
      </c>
      <c r="X206" s="5" t="str">
        <f t="shared" si="29"/>
        <v/>
      </c>
      <c r="Y206" s="5" t="str">
        <f t="shared" si="30"/>
        <v/>
      </c>
      <c r="Z206" s="7"/>
      <c r="AH206" s="12"/>
    </row>
    <row r="207" spans="1:34" ht="21.95" customHeight="1">
      <c r="A207" s="3">
        <f t="shared" si="31"/>
        <v>1</v>
      </c>
      <c r="B207" s="3">
        <f t="shared" si="24"/>
        <v>0</v>
      </c>
      <c r="C207" s="15">
        <v>198</v>
      </c>
      <c r="D207" s="236"/>
      <c r="E207" s="232"/>
      <c r="F207" s="233"/>
      <c r="G207" s="234"/>
      <c r="H207" s="234"/>
      <c r="I207" s="238"/>
      <c r="J207" s="235"/>
      <c r="K207" s="236"/>
      <c r="L207" s="237"/>
      <c r="M207" s="236"/>
      <c r="N207" s="237"/>
      <c r="O207" s="44"/>
      <c r="P207" s="44"/>
      <c r="Q207" s="7"/>
      <c r="R207" s="5" t="str">
        <f t="shared" si="25"/>
        <v/>
      </c>
      <c r="S207" s="5" t="str">
        <f t="shared" si="26"/>
        <v/>
      </c>
      <c r="T207" s="7"/>
      <c r="U207" s="5" t="str">
        <f t="shared" si="27"/>
        <v>0</v>
      </c>
      <c r="V207" s="7"/>
      <c r="W207" s="5" t="str">
        <f t="shared" si="28"/>
        <v/>
      </c>
      <c r="X207" s="5" t="str">
        <f t="shared" si="29"/>
        <v/>
      </c>
      <c r="Y207" s="5" t="str">
        <f t="shared" si="30"/>
        <v/>
      </c>
      <c r="Z207" s="7"/>
      <c r="AH207" s="12"/>
    </row>
    <row r="208" spans="1:34" ht="21.95" customHeight="1">
      <c r="A208" s="3">
        <f t="shared" si="31"/>
        <v>1</v>
      </c>
      <c r="B208" s="3">
        <f t="shared" si="24"/>
        <v>0</v>
      </c>
      <c r="C208" s="15">
        <v>199</v>
      </c>
      <c r="D208" s="236"/>
      <c r="E208" s="232"/>
      <c r="F208" s="233"/>
      <c r="G208" s="234"/>
      <c r="H208" s="234"/>
      <c r="I208" s="238"/>
      <c r="J208" s="235"/>
      <c r="K208" s="236"/>
      <c r="L208" s="237"/>
      <c r="M208" s="236"/>
      <c r="N208" s="237"/>
      <c r="O208" s="44"/>
      <c r="P208" s="44"/>
      <c r="Q208" s="7"/>
      <c r="R208" s="5" t="str">
        <f t="shared" si="25"/>
        <v/>
      </c>
      <c r="S208" s="5" t="str">
        <f t="shared" si="26"/>
        <v/>
      </c>
      <c r="T208" s="7"/>
      <c r="U208" s="5" t="str">
        <f t="shared" si="27"/>
        <v>0</v>
      </c>
      <c r="V208" s="7"/>
      <c r="W208" s="5" t="str">
        <f t="shared" si="28"/>
        <v/>
      </c>
      <c r="X208" s="5" t="str">
        <f t="shared" si="29"/>
        <v/>
      </c>
      <c r="Y208" s="5" t="str">
        <f t="shared" si="30"/>
        <v/>
      </c>
      <c r="Z208" s="7"/>
      <c r="AH208" s="12"/>
    </row>
    <row r="209" spans="1:34" ht="21.95" customHeight="1">
      <c r="A209" s="3">
        <f t="shared" si="31"/>
        <v>1</v>
      </c>
      <c r="B209" s="3">
        <f t="shared" si="24"/>
        <v>0</v>
      </c>
      <c r="C209" s="15">
        <v>200</v>
      </c>
      <c r="D209" s="236"/>
      <c r="E209" s="232"/>
      <c r="F209" s="233"/>
      <c r="G209" s="234"/>
      <c r="H209" s="234"/>
      <c r="I209" s="238"/>
      <c r="J209" s="235"/>
      <c r="K209" s="236"/>
      <c r="L209" s="237"/>
      <c r="M209" s="236"/>
      <c r="N209" s="237"/>
      <c r="O209" s="44"/>
      <c r="P209" s="44"/>
      <c r="Q209" s="7"/>
      <c r="R209" s="5" t="str">
        <f t="shared" si="25"/>
        <v/>
      </c>
      <c r="S209" s="5" t="str">
        <f t="shared" si="26"/>
        <v/>
      </c>
      <c r="T209" s="7"/>
      <c r="U209" s="5" t="str">
        <f t="shared" si="27"/>
        <v>0</v>
      </c>
      <c r="V209" s="7"/>
      <c r="W209" s="5" t="str">
        <f t="shared" si="28"/>
        <v/>
      </c>
      <c r="X209" s="5" t="str">
        <f t="shared" si="29"/>
        <v/>
      </c>
      <c r="Y209" s="5" t="str">
        <f t="shared" si="30"/>
        <v/>
      </c>
      <c r="Z209" s="7"/>
      <c r="AH209" s="12"/>
    </row>
    <row r="210" spans="1:34" ht="21.95" customHeight="1">
      <c r="A210" s="3">
        <f t="shared" si="31"/>
        <v>1</v>
      </c>
      <c r="B210" s="3">
        <f t="shared" si="24"/>
        <v>0</v>
      </c>
      <c r="C210" s="15">
        <v>201</v>
      </c>
      <c r="D210" s="236"/>
      <c r="E210" s="232"/>
      <c r="F210" s="233"/>
      <c r="G210" s="234"/>
      <c r="H210" s="234"/>
      <c r="I210" s="238"/>
      <c r="J210" s="235"/>
      <c r="K210" s="236"/>
      <c r="L210" s="237"/>
      <c r="M210" s="236"/>
      <c r="N210" s="237"/>
      <c r="O210" s="44"/>
      <c r="P210" s="44"/>
      <c r="Q210" s="7"/>
      <c r="R210" s="5" t="str">
        <f t="shared" si="25"/>
        <v/>
      </c>
      <c r="S210" s="5" t="str">
        <f t="shared" si="26"/>
        <v/>
      </c>
      <c r="T210" s="7"/>
      <c r="U210" s="5" t="str">
        <f t="shared" si="27"/>
        <v>0</v>
      </c>
      <c r="V210" s="7"/>
      <c r="W210" s="5" t="str">
        <f t="shared" si="28"/>
        <v/>
      </c>
      <c r="X210" s="5" t="str">
        <f t="shared" si="29"/>
        <v/>
      </c>
      <c r="Y210" s="5" t="str">
        <f t="shared" si="30"/>
        <v/>
      </c>
      <c r="Z210" s="7"/>
      <c r="AH210" s="12"/>
    </row>
    <row r="211" spans="1:34" ht="21.95" customHeight="1">
      <c r="A211" s="3">
        <f t="shared" si="31"/>
        <v>1</v>
      </c>
      <c r="B211" s="3">
        <f t="shared" si="24"/>
        <v>0</v>
      </c>
      <c r="C211" s="15">
        <v>202</v>
      </c>
      <c r="D211" s="236"/>
      <c r="E211" s="232"/>
      <c r="F211" s="233"/>
      <c r="G211" s="234"/>
      <c r="H211" s="234"/>
      <c r="I211" s="238"/>
      <c r="J211" s="235"/>
      <c r="K211" s="236"/>
      <c r="L211" s="237"/>
      <c r="M211" s="236"/>
      <c r="N211" s="237"/>
      <c r="O211" s="44"/>
      <c r="P211" s="44"/>
      <c r="Q211" s="7"/>
      <c r="R211" s="5" t="str">
        <f t="shared" si="25"/>
        <v/>
      </c>
      <c r="S211" s="5" t="str">
        <f t="shared" si="26"/>
        <v/>
      </c>
      <c r="T211" s="7"/>
      <c r="U211" s="5" t="str">
        <f t="shared" si="27"/>
        <v>0</v>
      </c>
      <c r="V211" s="7"/>
      <c r="W211" s="5" t="str">
        <f t="shared" si="28"/>
        <v/>
      </c>
      <c r="X211" s="5" t="str">
        <f t="shared" si="29"/>
        <v/>
      </c>
      <c r="Y211" s="5" t="str">
        <f t="shared" si="30"/>
        <v/>
      </c>
      <c r="Z211" s="7"/>
      <c r="AH211" s="12"/>
    </row>
    <row r="212" spans="1:34" ht="21.95" customHeight="1">
      <c r="A212" s="3">
        <f t="shared" si="31"/>
        <v>1</v>
      </c>
      <c r="B212" s="3">
        <f t="shared" si="24"/>
        <v>0</v>
      </c>
      <c r="C212" s="15">
        <v>203</v>
      </c>
      <c r="D212" s="236"/>
      <c r="E212" s="232"/>
      <c r="F212" s="233"/>
      <c r="G212" s="234"/>
      <c r="H212" s="234"/>
      <c r="I212" s="238"/>
      <c r="J212" s="235"/>
      <c r="K212" s="236"/>
      <c r="L212" s="237"/>
      <c r="M212" s="236"/>
      <c r="N212" s="237"/>
      <c r="O212" s="44"/>
      <c r="P212" s="44"/>
      <c r="Q212" s="7"/>
      <c r="R212" s="5" t="str">
        <f t="shared" si="25"/>
        <v/>
      </c>
      <c r="S212" s="5" t="str">
        <f t="shared" si="26"/>
        <v/>
      </c>
      <c r="T212" s="7"/>
      <c r="U212" s="5" t="str">
        <f t="shared" si="27"/>
        <v>0</v>
      </c>
      <c r="V212" s="7"/>
      <c r="W212" s="5" t="str">
        <f t="shared" si="28"/>
        <v/>
      </c>
      <c r="X212" s="5" t="str">
        <f t="shared" si="29"/>
        <v/>
      </c>
      <c r="Y212" s="5" t="str">
        <f t="shared" si="30"/>
        <v/>
      </c>
      <c r="Z212" s="7"/>
      <c r="AH212" s="12"/>
    </row>
    <row r="213" spans="1:34" ht="21.95" customHeight="1">
      <c r="A213" s="3">
        <f t="shared" si="31"/>
        <v>1</v>
      </c>
      <c r="B213" s="3">
        <f t="shared" si="24"/>
        <v>0</v>
      </c>
      <c r="C213" s="15">
        <v>204</v>
      </c>
      <c r="D213" s="236"/>
      <c r="E213" s="232"/>
      <c r="F213" s="233"/>
      <c r="G213" s="234"/>
      <c r="H213" s="234"/>
      <c r="I213" s="238"/>
      <c r="J213" s="235"/>
      <c r="K213" s="236"/>
      <c r="L213" s="237"/>
      <c r="M213" s="236"/>
      <c r="N213" s="237"/>
      <c r="O213" s="44"/>
      <c r="P213" s="44"/>
      <c r="Q213" s="7"/>
      <c r="R213" s="5" t="str">
        <f t="shared" si="25"/>
        <v/>
      </c>
      <c r="S213" s="5" t="str">
        <f t="shared" si="26"/>
        <v/>
      </c>
      <c r="T213" s="7"/>
      <c r="U213" s="5" t="str">
        <f t="shared" si="27"/>
        <v>0</v>
      </c>
      <c r="V213" s="7"/>
      <c r="W213" s="5" t="str">
        <f t="shared" si="28"/>
        <v/>
      </c>
      <c r="X213" s="5" t="str">
        <f t="shared" si="29"/>
        <v/>
      </c>
      <c r="Y213" s="5" t="str">
        <f t="shared" si="30"/>
        <v/>
      </c>
      <c r="Z213" s="7"/>
      <c r="AH213" s="12"/>
    </row>
    <row r="214" spans="1:34" ht="21.95" customHeight="1">
      <c r="A214" s="3">
        <f t="shared" si="31"/>
        <v>1</v>
      </c>
      <c r="B214" s="3">
        <f t="shared" si="24"/>
        <v>0</v>
      </c>
      <c r="C214" s="15">
        <v>205</v>
      </c>
      <c r="D214" s="236"/>
      <c r="E214" s="232"/>
      <c r="F214" s="233"/>
      <c r="G214" s="234"/>
      <c r="H214" s="234"/>
      <c r="I214" s="238"/>
      <c r="J214" s="235"/>
      <c r="K214" s="236"/>
      <c r="L214" s="237"/>
      <c r="M214" s="236"/>
      <c r="N214" s="237"/>
      <c r="O214" s="44"/>
      <c r="P214" s="44"/>
      <c r="Q214" s="7"/>
      <c r="R214" s="5" t="str">
        <f t="shared" si="25"/>
        <v/>
      </c>
      <c r="S214" s="5" t="str">
        <f t="shared" si="26"/>
        <v/>
      </c>
      <c r="T214" s="7"/>
      <c r="U214" s="5" t="str">
        <f t="shared" si="27"/>
        <v>0</v>
      </c>
      <c r="V214" s="7"/>
      <c r="W214" s="5" t="str">
        <f t="shared" si="28"/>
        <v/>
      </c>
      <c r="X214" s="5" t="str">
        <f t="shared" si="29"/>
        <v/>
      </c>
      <c r="Y214" s="5" t="str">
        <f t="shared" si="30"/>
        <v/>
      </c>
      <c r="Z214" s="7"/>
      <c r="AH214" s="12"/>
    </row>
    <row r="215" spans="1:34" ht="21.95" customHeight="1">
      <c r="A215" s="3">
        <f t="shared" si="31"/>
        <v>1</v>
      </c>
      <c r="B215" s="3">
        <f t="shared" si="24"/>
        <v>0</v>
      </c>
      <c r="C215" s="15">
        <v>206</v>
      </c>
      <c r="D215" s="236"/>
      <c r="E215" s="232"/>
      <c r="F215" s="233"/>
      <c r="G215" s="234"/>
      <c r="H215" s="234"/>
      <c r="I215" s="238"/>
      <c r="J215" s="235"/>
      <c r="K215" s="236"/>
      <c r="L215" s="237"/>
      <c r="M215" s="236"/>
      <c r="N215" s="237"/>
      <c r="O215" s="44"/>
      <c r="P215" s="44"/>
      <c r="Q215" s="7"/>
      <c r="R215" s="5" t="str">
        <f t="shared" si="25"/>
        <v/>
      </c>
      <c r="S215" s="5" t="str">
        <f t="shared" si="26"/>
        <v/>
      </c>
      <c r="T215" s="7"/>
      <c r="U215" s="5" t="str">
        <f t="shared" si="27"/>
        <v>0</v>
      </c>
      <c r="V215" s="7"/>
      <c r="W215" s="5" t="str">
        <f t="shared" si="28"/>
        <v/>
      </c>
      <c r="X215" s="5" t="str">
        <f t="shared" si="29"/>
        <v/>
      </c>
      <c r="Y215" s="5" t="str">
        <f t="shared" si="30"/>
        <v/>
      </c>
      <c r="Z215" s="7"/>
      <c r="AH215" s="12"/>
    </row>
    <row r="216" spans="1:34" ht="21.95" customHeight="1">
      <c r="A216" s="3">
        <f t="shared" si="31"/>
        <v>1</v>
      </c>
      <c r="B216" s="3">
        <f t="shared" si="24"/>
        <v>0</v>
      </c>
      <c r="C216" s="15">
        <v>207</v>
      </c>
      <c r="D216" s="236"/>
      <c r="E216" s="232"/>
      <c r="F216" s="233"/>
      <c r="G216" s="234"/>
      <c r="H216" s="234"/>
      <c r="I216" s="238"/>
      <c r="J216" s="235"/>
      <c r="K216" s="236"/>
      <c r="L216" s="237"/>
      <c r="M216" s="236"/>
      <c r="N216" s="237"/>
      <c r="O216" s="44"/>
      <c r="P216" s="44"/>
      <c r="Q216" s="7"/>
      <c r="R216" s="5" t="str">
        <f t="shared" si="25"/>
        <v/>
      </c>
      <c r="S216" s="5" t="str">
        <f t="shared" si="26"/>
        <v/>
      </c>
      <c r="T216" s="7"/>
      <c r="U216" s="5" t="str">
        <f t="shared" si="27"/>
        <v>0</v>
      </c>
      <c r="V216" s="7"/>
      <c r="W216" s="5" t="str">
        <f t="shared" si="28"/>
        <v/>
      </c>
      <c r="X216" s="5" t="str">
        <f t="shared" si="29"/>
        <v/>
      </c>
      <c r="Y216" s="5" t="str">
        <f t="shared" si="30"/>
        <v/>
      </c>
      <c r="Z216" s="7"/>
      <c r="AH216" s="12"/>
    </row>
    <row r="217" spans="1:34" ht="21.95" customHeight="1">
      <c r="A217" s="3">
        <f t="shared" si="31"/>
        <v>1</v>
      </c>
      <c r="B217" s="3">
        <f t="shared" si="24"/>
        <v>0</v>
      </c>
      <c r="C217" s="15">
        <v>208</v>
      </c>
      <c r="D217" s="236"/>
      <c r="E217" s="232"/>
      <c r="F217" s="233"/>
      <c r="G217" s="234"/>
      <c r="H217" s="234"/>
      <c r="I217" s="238"/>
      <c r="J217" s="235"/>
      <c r="K217" s="236"/>
      <c r="L217" s="237"/>
      <c r="M217" s="236"/>
      <c r="N217" s="237"/>
      <c r="O217" s="44"/>
      <c r="P217" s="44"/>
      <c r="Q217" s="7"/>
      <c r="R217" s="5" t="str">
        <f t="shared" si="25"/>
        <v/>
      </c>
      <c r="S217" s="5" t="str">
        <f t="shared" si="26"/>
        <v/>
      </c>
      <c r="T217" s="7"/>
      <c r="U217" s="5" t="str">
        <f t="shared" si="27"/>
        <v>0</v>
      </c>
      <c r="V217" s="7"/>
      <c r="W217" s="5" t="str">
        <f t="shared" si="28"/>
        <v/>
      </c>
      <c r="X217" s="5" t="str">
        <f t="shared" si="29"/>
        <v/>
      </c>
      <c r="Y217" s="5" t="str">
        <f t="shared" si="30"/>
        <v/>
      </c>
      <c r="Z217" s="7"/>
      <c r="AH217" s="12"/>
    </row>
    <row r="218" spans="1:34" ht="21.95" customHeight="1">
      <c r="A218" s="3">
        <f t="shared" si="31"/>
        <v>1</v>
      </c>
      <c r="B218" s="3">
        <f t="shared" si="24"/>
        <v>0</v>
      </c>
      <c r="C218" s="15">
        <v>209</v>
      </c>
      <c r="D218" s="236"/>
      <c r="E218" s="232"/>
      <c r="F218" s="233"/>
      <c r="G218" s="234"/>
      <c r="H218" s="234"/>
      <c r="I218" s="238"/>
      <c r="J218" s="235"/>
      <c r="K218" s="236"/>
      <c r="L218" s="237"/>
      <c r="M218" s="236"/>
      <c r="N218" s="237"/>
      <c r="O218" s="44"/>
      <c r="P218" s="44"/>
      <c r="Q218" s="7"/>
      <c r="R218" s="5" t="str">
        <f t="shared" si="25"/>
        <v/>
      </c>
      <c r="S218" s="5" t="str">
        <f t="shared" si="26"/>
        <v/>
      </c>
      <c r="T218" s="7"/>
      <c r="U218" s="5" t="str">
        <f t="shared" si="27"/>
        <v>0</v>
      </c>
      <c r="V218" s="7"/>
      <c r="W218" s="5" t="str">
        <f t="shared" si="28"/>
        <v/>
      </c>
      <c r="X218" s="5" t="str">
        <f t="shared" si="29"/>
        <v/>
      </c>
      <c r="Y218" s="5" t="str">
        <f t="shared" si="30"/>
        <v/>
      </c>
      <c r="Z218" s="7"/>
      <c r="AH218" s="12"/>
    </row>
    <row r="219" spans="1:34" ht="21.95" customHeight="1">
      <c r="A219" s="3">
        <f t="shared" si="31"/>
        <v>1</v>
      </c>
      <c r="B219" s="3">
        <f t="shared" si="24"/>
        <v>0</v>
      </c>
      <c r="C219" s="15">
        <v>210</v>
      </c>
      <c r="D219" s="236"/>
      <c r="E219" s="232"/>
      <c r="F219" s="233"/>
      <c r="G219" s="234"/>
      <c r="H219" s="234"/>
      <c r="I219" s="238"/>
      <c r="J219" s="235"/>
      <c r="K219" s="236"/>
      <c r="L219" s="237"/>
      <c r="M219" s="236"/>
      <c r="N219" s="237"/>
      <c r="O219" s="44"/>
      <c r="P219" s="44"/>
      <c r="Q219" s="7"/>
      <c r="R219" s="5" t="str">
        <f t="shared" si="25"/>
        <v/>
      </c>
      <c r="S219" s="5" t="str">
        <f t="shared" si="26"/>
        <v/>
      </c>
      <c r="T219" s="7"/>
      <c r="U219" s="5" t="str">
        <f t="shared" si="27"/>
        <v>0</v>
      </c>
      <c r="V219" s="7"/>
      <c r="W219" s="5" t="str">
        <f t="shared" si="28"/>
        <v/>
      </c>
      <c r="X219" s="5" t="str">
        <f t="shared" si="29"/>
        <v/>
      </c>
      <c r="Y219" s="5" t="str">
        <f t="shared" si="30"/>
        <v/>
      </c>
      <c r="Z219" s="7"/>
      <c r="AH219" s="12"/>
    </row>
    <row r="220" spans="1:34" ht="21.95" customHeight="1">
      <c r="A220" s="3">
        <f t="shared" si="31"/>
        <v>1</v>
      </c>
      <c r="B220" s="3">
        <f t="shared" si="24"/>
        <v>0</v>
      </c>
      <c r="C220" s="15">
        <v>211</v>
      </c>
      <c r="D220" s="236"/>
      <c r="E220" s="232"/>
      <c r="F220" s="233"/>
      <c r="G220" s="234"/>
      <c r="H220" s="234"/>
      <c r="I220" s="238"/>
      <c r="J220" s="235"/>
      <c r="K220" s="236"/>
      <c r="L220" s="237"/>
      <c r="M220" s="236"/>
      <c r="N220" s="237"/>
      <c r="O220" s="44"/>
      <c r="P220" s="44"/>
      <c r="Q220" s="7"/>
      <c r="R220" s="5" t="str">
        <f t="shared" si="25"/>
        <v/>
      </c>
      <c r="S220" s="5" t="str">
        <f t="shared" si="26"/>
        <v/>
      </c>
      <c r="T220" s="7"/>
      <c r="U220" s="5" t="str">
        <f t="shared" si="27"/>
        <v>0</v>
      </c>
      <c r="V220" s="7"/>
      <c r="W220" s="5" t="str">
        <f t="shared" si="28"/>
        <v/>
      </c>
      <c r="X220" s="5" t="str">
        <f t="shared" si="29"/>
        <v/>
      </c>
      <c r="Y220" s="5" t="str">
        <f t="shared" si="30"/>
        <v/>
      </c>
      <c r="Z220" s="7"/>
      <c r="AH220" s="12"/>
    </row>
    <row r="221" spans="1:34" ht="21.95" customHeight="1">
      <c r="A221" s="3">
        <f t="shared" si="31"/>
        <v>1</v>
      </c>
      <c r="B221" s="3">
        <f t="shared" si="24"/>
        <v>0</v>
      </c>
      <c r="C221" s="15">
        <v>212</v>
      </c>
      <c r="D221" s="236"/>
      <c r="E221" s="232"/>
      <c r="F221" s="233"/>
      <c r="G221" s="234"/>
      <c r="H221" s="234"/>
      <c r="I221" s="238"/>
      <c r="J221" s="235"/>
      <c r="K221" s="236"/>
      <c r="L221" s="237"/>
      <c r="M221" s="236"/>
      <c r="N221" s="237"/>
      <c r="O221" s="44"/>
      <c r="P221" s="44"/>
      <c r="Q221" s="7"/>
      <c r="R221" s="5" t="str">
        <f t="shared" si="25"/>
        <v/>
      </c>
      <c r="S221" s="5" t="str">
        <f t="shared" si="26"/>
        <v/>
      </c>
      <c r="T221" s="7"/>
      <c r="U221" s="5" t="str">
        <f t="shared" si="27"/>
        <v>0</v>
      </c>
      <c r="V221" s="7"/>
      <c r="W221" s="5" t="str">
        <f t="shared" si="28"/>
        <v/>
      </c>
      <c r="X221" s="5" t="str">
        <f t="shared" si="29"/>
        <v/>
      </c>
      <c r="Y221" s="5" t="str">
        <f t="shared" si="30"/>
        <v/>
      </c>
      <c r="Z221" s="7"/>
      <c r="AH221" s="12"/>
    </row>
    <row r="222" spans="1:34" ht="21.95" customHeight="1">
      <c r="A222" s="3">
        <f t="shared" si="31"/>
        <v>1</v>
      </c>
      <c r="B222" s="3">
        <f t="shared" si="24"/>
        <v>0</v>
      </c>
      <c r="C222" s="15">
        <v>213</v>
      </c>
      <c r="D222" s="236"/>
      <c r="E222" s="232"/>
      <c r="F222" s="233"/>
      <c r="G222" s="234"/>
      <c r="H222" s="234"/>
      <c r="I222" s="238"/>
      <c r="J222" s="235"/>
      <c r="K222" s="236"/>
      <c r="L222" s="237"/>
      <c r="M222" s="236"/>
      <c r="N222" s="237"/>
      <c r="O222" s="44"/>
      <c r="P222" s="44"/>
      <c r="Q222" s="7"/>
      <c r="R222" s="5" t="str">
        <f t="shared" si="25"/>
        <v/>
      </c>
      <c r="S222" s="5" t="str">
        <f t="shared" si="26"/>
        <v/>
      </c>
      <c r="T222" s="7"/>
      <c r="U222" s="5" t="str">
        <f t="shared" si="27"/>
        <v>0</v>
      </c>
      <c r="V222" s="7"/>
      <c r="W222" s="5" t="str">
        <f t="shared" si="28"/>
        <v/>
      </c>
      <c r="X222" s="5" t="str">
        <f t="shared" si="29"/>
        <v/>
      </c>
      <c r="Y222" s="5" t="str">
        <f t="shared" si="30"/>
        <v/>
      </c>
      <c r="Z222" s="7"/>
      <c r="AH222" s="12"/>
    </row>
    <row r="223" spans="1:34" ht="21.95" customHeight="1">
      <c r="A223" s="3">
        <f t="shared" si="31"/>
        <v>1</v>
      </c>
      <c r="B223" s="3">
        <f t="shared" si="24"/>
        <v>0</v>
      </c>
      <c r="C223" s="15">
        <v>214</v>
      </c>
      <c r="D223" s="236"/>
      <c r="E223" s="232"/>
      <c r="F223" s="233"/>
      <c r="G223" s="234"/>
      <c r="H223" s="234"/>
      <c r="I223" s="238"/>
      <c r="J223" s="235"/>
      <c r="K223" s="236"/>
      <c r="L223" s="237"/>
      <c r="M223" s="236"/>
      <c r="N223" s="237"/>
      <c r="O223" s="44"/>
      <c r="P223" s="44"/>
      <c r="Q223" s="7"/>
      <c r="R223" s="5" t="str">
        <f t="shared" si="25"/>
        <v/>
      </c>
      <c r="S223" s="5" t="str">
        <f t="shared" si="26"/>
        <v/>
      </c>
      <c r="T223" s="7"/>
      <c r="U223" s="5" t="str">
        <f t="shared" si="27"/>
        <v>0</v>
      </c>
      <c r="V223" s="7"/>
      <c r="W223" s="5" t="str">
        <f t="shared" si="28"/>
        <v/>
      </c>
      <c r="X223" s="5" t="str">
        <f t="shared" si="29"/>
        <v/>
      </c>
      <c r="Y223" s="5" t="str">
        <f t="shared" si="30"/>
        <v/>
      </c>
      <c r="Z223" s="7"/>
      <c r="AH223" s="12"/>
    </row>
    <row r="224" spans="1:34" ht="21.95" customHeight="1">
      <c r="A224" s="3">
        <f t="shared" si="31"/>
        <v>1</v>
      </c>
      <c r="B224" s="3">
        <f t="shared" si="24"/>
        <v>0</v>
      </c>
      <c r="C224" s="15">
        <v>215</v>
      </c>
      <c r="D224" s="236"/>
      <c r="E224" s="232"/>
      <c r="F224" s="233"/>
      <c r="G224" s="234"/>
      <c r="H224" s="234"/>
      <c r="I224" s="238"/>
      <c r="J224" s="235"/>
      <c r="K224" s="236"/>
      <c r="L224" s="237"/>
      <c r="M224" s="236"/>
      <c r="N224" s="237"/>
      <c r="O224" s="44"/>
      <c r="P224" s="44"/>
      <c r="Q224" s="7"/>
      <c r="R224" s="5" t="str">
        <f t="shared" si="25"/>
        <v/>
      </c>
      <c r="S224" s="5" t="str">
        <f t="shared" si="26"/>
        <v/>
      </c>
      <c r="T224" s="7"/>
      <c r="U224" s="5" t="str">
        <f t="shared" si="27"/>
        <v>0</v>
      </c>
      <c r="V224" s="7"/>
      <c r="W224" s="5" t="str">
        <f t="shared" si="28"/>
        <v/>
      </c>
      <c r="X224" s="5" t="str">
        <f t="shared" si="29"/>
        <v/>
      </c>
      <c r="Y224" s="5" t="str">
        <f t="shared" si="30"/>
        <v/>
      </c>
      <c r="Z224" s="7"/>
      <c r="AH224" s="12"/>
    </row>
    <row r="225" spans="1:34" ht="21.95" customHeight="1">
      <c r="A225" s="3">
        <f t="shared" si="31"/>
        <v>1</v>
      </c>
      <c r="B225" s="3">
        <f t="shared" si="24"/>
        <v>0</v>
      </c>
      <c r="C225" s="15">
        <v>216</v>
      </c>
      <c r="D225" s="236"/>
      <c r="E225" s="232"/>
      <c r="F225" s="233"/>
      <c r="G225" s="234"/>
      <c r="H225" s="234"/>
      <c r="I225" s="238"/>
      <c r="J225" s="235"/>
      <c r="K225" s="236"/>
      <c r="L225" s="237"/>
      <c r="M225" s="236"/>
      <c r="N225" s="237"/>
      <c r="O225" s="44"/>
      <c r="P225" s="44"/>
      <c r="Q225" s="7"/>
      <c r="R225" s="5" t="str">
        <f t="shared" si="25"/>
        <v/>
      </c>
      <c r="S225" s="5" t="str">
        <f t="shared" si="26"/>
        <v/>
      </c>
      <c r="T225" s="7"/>
      <c r="U225" s="5" t="str">
        <f t="shared" si="27"/>
        <v>0</v>
      </c>
      <c r="V225" s="7"/>
      <c r="W225" s="5" t="str">
        <f t="shared" si="28"/>
        <v/>
      </c>
      <c r="X225" s="5" t="str">
        <f t="shared" si="29"/>
        <v/>
      </c>
      <c r="Y225" s="5" t="str">
        <f t="shared" si="30"/>
        <v/>
      </c>
      <c r="Z225" s="7"/>
      <c r="AH225" s="12"/>
    </row>
    <row r="226" spans="1:34" ht="21.95" customHeight="1">
      <c r="A226" s="3">
        <f t="shared" si="31"/>
        <v>1</v>
      </c>
      <c r="B226" s="3">
        <f t="shared" si="24"/>
        <v>0</v>
      </c>
      <c r="C226" s="15">
        <v>217</v>
      </c>
      <c r="D226" s="236"/>
      <c r="E226" s="232"/>
      <c r="F226" s="233"/>
      <c r="G226" s="234"/>
      <c r="H226" s="234"/>
      <c r="I226" s="238"/>
      <c r="J226" s="235"/>
      <c r="K226" s="236"/>
      <c r="L226" s="237"/>
      <c r="M226" s="236"/>
      <c r="N226" s="237"/>
      <c r="O226" s="44"/>
      <c r="P226" s="44"/>
      <c r="Q226" s="7"/>
      <c r="R226" s="5" t="str">
        <f t="shared" si="25"/>
        <v/>
      </c>
      <c r="S226" s="5" t="str">
        <f t="shared" si="26"/>
        <v/>
      </c>
      <c r="T226" s="7"/>
      <c r="U226" s="5" t="str">
        <f t="shared" si="27"/>
        <v>0</v>
      </c>
      <c r="V226" s="7"/>
      <c r="W226" s="5" t="str">
        <f t="shared" si="28"/>
        <v/>
      </c>
      <c r="X226" s="5" t="str">
        <f t="shared" si="29"/>
        <v/>
      </c>
      <c r="Y226" s="5" t="str">
        <f t="shared" si="30"/>
        <v/>
      </c>
      <c r="Z226" s="7"/>
      <c r="AH226" s="12"/>
    </row>
    <row r="227" spans="1:34" ht="21.95" customHeight="1">
      <c r="A227" s="3">
        <f t="shared" si="31"/>
        <v>1</v>
      </c>
      <c r="B227" s="3">
        <f t="shared" si="24"/>
        <v>0</v>
      </c>
      <c r="C227" s="15">
        <v>218</v>
      </c>
      <c r="D227" s="236"/>
      <c r="E227" s="232"/>
      <c r="F227" s="233"/>
      <c r="G227" s="234"/>
      <c r="H227" s="234"/>
      <c r="I227" s="238"/>
      <c r="J227" s="235"/>
      <c r="K227" s="236"/>
      <c r="L227" s="237"/>
      <c r="M227" s="236"/>
      <c r="N227" s="237"/>
      <c r="O227" s="44"/>
      <c r="P227" s="44"/>
      <c r="Q227" s="7"/>
      <c r="R227" s="5" t="str">
        <f t="shared" si="25"/>
        <v/>
      </c>
      <c r="S227" s="5" t="str">
        <f t="shared" si="26"/>
        <v/>
      </c>
      <c r="T227" s="7"/>
      <c r="U227" s="5" t="str">
        <f t="shared" si="27"/>
        <v>0</v>
      </c>
      <c r="V227" s="7"/>
      <c r="W227" s="5" t="str">
        <f t="shared" si="28"/>
        <v/>
      </c>
      <c r="X227" s="5" t="str">
        <f t="shared" si="29"/>
        <v/>
      </c>
      <c r="Y227" s="5" t="str">
        <f t="shared" si="30"/>
        <v/>
      </c>
      <c r="Z227" s="7"/>
      <c r="AH227" s="12"/>
    </row>
    <row r="228" spans="1:34" ht="21.95" customHeight="1">
      <c r="A228" s="3">
        <f t="shared" si="31"/>
        <v>1</v>
      </c>
      <c r="B228" s="3">
        <f t="shared" si="24"/>
        <v>0</v>
      </c>
      <c r="C228" s="15">
        <v>219</v>
      </c>
      <c r="D228" s="236"/>
      <c r="E228" s="232"/>
      <c r="F228" s="233"/>
      <c r="G228" s="234"/>
      <c r="H228" s="234"/>
      <c r="I228" s="238"/>
      <c r="J228" s="235"/>
      <c r="K228" s="236"/>
      <c r="L228" s="237"/>
      <c r="M228" s="236"/>
      <c r="N228" s="237"/>
      <c r="O228" s="44"/>
      <c r="P228" s="44"/>
      <c r="Q228" s="7"/>
      <c r="R228" s="5" t="str">
        <f t="shared" si="25"/>
        <v/>
      </c>
      <c r="S228" s="5" t="str">
        <f t="shared" si="26"/>
        <v/>
      </c>
      <c r="T228" s="7"/>
      <c r="U228" s="5" t="str">
        <f t="shared" si="27"/>
        <v>0</v>
      </c>
      <c r="V228" s="7"/>
      <c r="W228" s="5" t="str">
        <f t="shared" si="28"/>
        <v/>
      </c>
      <c r="X228" s="5" t="str">
        <f t="shared" si="29"/>
        <v/>
      </c>
      <c r="Y228" s="5" t="str">
        <f t="shared" si="30"/>
        <v/>
      </c>
      <c r="Z228" s="7"/>
      <c r="AH228" s="12"/>
    </row>
    <row r="229" spans="1:34" ht="21.95" customHeight="1">
      <c r="A229" s="3">
        <f t="shared" si="31"/>
        <v>1</v>
      </c>
      <c r="B229" s="3">
        <f t="shared" si="24"/>
        <v>0</v>
      </c>
      <c r="C229" s="15">
        <v>220</v>
      </c>
      <c r="D229" s="236"/>
      <c r="E229" s="232"/>
      <c r="F229" s="233"/>
      <c r="G229" s="234"/>
      <c r="H229" s="234"/>
      <c r="I229" s="238"/>
      <c r="J229" s="235"/>
      <c r="K229" s="236"/>
      <c r="L229" s="237"/>
      <c r="M229" s="236"/>
      <c r="N229" s="237"/>
      <c r="O229" s="44"/>
      <c r="P229" s="44"/>
      <c r="Q229" s="7"/>
      <c r="R229" s="5" t="str">
        <f t="shared" si="25"/>
        <v/>
      </c>
      <c r="S229" s="5" t="str">
        <f t="shared" si="26"/>
        <v/>
      </c>
      <c r="T229" s="7"/>
      <c r="U229" s="5" t="str">
        <f t="shared" si="27"/>
        <v>0</v>
      </c>
      <c r="V229" s="7"/>
      <c r="W229" s="5" t="str">
        <f t="shared" si="28"/>
        <v/>
      </c>
      <c r="X229" s="5" t="str">
        <f t="shared" si="29"/>
        <v/>
      </c>
      <c r="Y229" s="5" t="str">
        <f t="shared" si="30"/>
        <v/>
      </c>
      <c r="Z229" s="7"/>
      <c r="AH229" s="12"/>
    </row>
    <row r="230" spans="1:34" ht="21.95" customHeight="1">
      <c r="A230" s="3">
        <f t="shared" si="31"/>
        <v>1</v>
      </c>
      <c r="B230" s="3">
        <f t="shared" si="24"/>
        <v>0</v>
      </c>
      <c r="C230" s="15">
        <v>221</v>
      </c>
      <c r="D230" s="236"/>
      <c r="E230" s="232"/>
      <c r="F230" s="233"/>
      <c r="G230" s="234"/>
      <c r="H230" s="234"/>
      <c r="I230" s="238"/>
      <c r="J230" s="235"/>
      <c r="K230" s="236"/>
      <c r="L230" s="237"/>
      <c r="M230" s="236"/>
      <c r="N230" s="237"/>
      <c r="O230" s="44"/>
      <c r="P230" s="44"/>
      <c r="Q230" s="7"/>
      <c r="R230" s="5" t="str">
        <f t="shared" si="25"/>
        <v/>
      </c>
      <c r="S230" s="5" t="str">
        <f t="shared" si="26"/>
        <v/>
      </c>
      <c r="T230" s="7"/>
      <c r="U230" s="5" t="str">
        <f t="shared" si="27"/>
        <v>0</v>
      </c>
      <c r="V230" s="7"/>
      <c r="W230" s="5" t="str">
        <f t="shared" si="28"/>
        <v/>
      </c>
      <c r="X230" s="5" t="str">
        <f t="shared" si="29"/>
        <v/>
      </c>
      <c r="Y230" s="5" t="str">
        <f t="shared" si="30"/>
        <v/>
      </c>
      <c r="Z230" s="7"/>
      <c r="AH230" s="12"/>
    </row>
    <row r="231" spans="1:34" ht="21.95" customHeight="1">
      <c r="A231" s="3">
        <f t="shared" si="31"/>
        <v>1</v>
      </c>
      <c r="B231" s="3">
        <f t="shared" si="24"/>
        <v>0</v>
      </c>
      <c r="C231" s="15">
        <v>222</v>
      </c>
      <c r="D231" s="236"/>
      <c r="E231" s="232"/>
      <c r="F231" s="233"/>
      <c r="G231" s="234"/>
      <c r="H231" s="234"/>
      <c r="I231" s="238"/>
      <c r="J231" s="235"/>
      <c r="K231" s="236"/>
      <c r="L231" s="237"/>
      <c r="M231" s="236"/>
      <c r="N231" s="237"/>
      <c r="O231" s="44"/>
      <c r="P231" s="44"/>
      <c r="Q231" s="7"/>
      <c r="R231" s="5" t="str">
        <f t="shared" si="25"/>
        <v/>
      </c>
      <c r="S231" s="5" t="str">
        <f t="shared" si="26"/>
        <v/>
      </c>
      <c r="T231" s="7"/>
      <c r="U231" s="5" t="str">
        <f t="shared" si="27"/>
        <v>0</v>
      </c>
      <c r="V231" s="7"/>
      <c r="W231" s="5" t="str">
        <f t="shared" si="28"/>
        <v/>
      </c>
      <c r="X231" s="5" t="str">
        <f t="shared" si="29"/>
        <v/>
      </c>
      <c r="Y231" s="5" t="str">
        <f t="shared" si="30"/>
        <v/>
      </c>
      <c r="Z231" s="7"/>
      <c r="AH231" s="12"/>
    </row>
    <row r="232" spans="1:34" ht="21.95" customHeight="1">
      <c r="A232" s="3">
        <f t="shared" si="31"/>
        <v>1</v>
      </c>
      <c r="B232" s="3">
        <f t="shared" si="24"/>
        <v>0</v>
      </c>
      <c r="C232" s="15">
        <v>223</v>
      </c>
      <c r="D232" s="236"/>
      <c r="E232" s="232"/>
      <c r="F232" s="233"/>
      <c r="G232" s="234"/>
      <c r="H232" s="234"/>
      <c r="I232" s="238"/>
      <c r="J232" s="235"/>
      <c r="K232" s="236"/>
      <c r="L232" s="237"/>
      <c r="M232" s="236"/>
      <c r="N232" s="237"/>
      <c r="O232" s="44"/>
      <c r="P232" s="44"/>
      <c r="Q232" s="7"/>
      <c r="R232" s="5" t="str">
        <f t="shared" si="25"/>
        <v/>
      </c>
      <c r="S232" s="5" t="str">
        <f t="shared" si="26"/>
        <v/>
      </c>
      <c r="T232" s="7"/>
      <c r="U232" s="5" t="str">
        <f t="shared" si="27"/>
        <v>0</v>
      </c>
      <c r="V232" s="7"/>
      <c r="W232" s="5" t="str">
        <f t="shared" si="28"/>
        <v/>
      </c>
      <c r="X232" s="5" t="str">
        <f t="shared" si="29"/>
        <v/>
      </c>
      <c r="Y232" s="5" t="str">
        <f t="shared" si="30"/>
        <v/>
      </c>
      <c r="Z232" s="7"/>
      <c r="AH232" s="12"/>
    </row>
    <row r="233" spans="1:34" ht="21.95" customHeight="1">
      <c r="A233" s="3">
        <f t="shared" si="31"/>
        <v>1</v>
      </c>
      <c r="B233" s="3">
        <f t="shared" si="24"/>
        <v>0</v>
      </c>
      <c r="C233" s="15">
        <v>224</v>
      </c>
      <c r="D233" s="236"/>
      <c r="E233" s="232"/>
      <c r="F233" s="233"/>
      <c r="G233" s="234"/>
      <c r="H233" s="234"/>
      <c r="I233" s="238"/>
      <c r="J233" s="235"/>
      <c r="K233" s="236"/>
      <c r="L233" s="237"/>
      <c r="M233" s="236"/>
      <c r="N233" s="237"/>
      <c r="O233" s="44"/>
      <c r="P233" s="44"/>
      <c r="Q233" s="7"/>
      <c r="R233" s="5" t="str">
        <f t="shared" si="25"/>
        <v/>
      </c>
      <c r="S233" s="5" t="str">
        <f t="shared" si="26"/>
        <v/>
      </c>
      <c r="T233" s="7"/>
      <c r="U233" s="5" t="str">
        <f t="shared" si="27"/>
        <v>0</v>
      </c>
      <c r="V233" s="7"/>
      <c r="W233" s="5" t="str">
        <f t="shared" si="28"/>
        <v/>
      </c>
      <c r="X233" s="5" t="str">
        <f t="shared" si="29"/>
        <v/>
      </c>
      <c r="Y233" s="5" t="str">
        <f t="shared" si="30"/>
        <v/>
      </c>
      <c r="Z233" s="7"/>
      <c r="AH233" s="12"/>
    </row>
    <row r="234" spans="1:34" ht="21.95" customHeight="1">
      <c r="A234" s="3">
        <f t="shared" si="31"/>
        <v>1</v>
      </c>
      <c r="B234" s="3">
        <f t="shared" si="24"/>
        <v>0</v>
      </c>
      <c r="C234" s="15">
        <v>225</v>
      </c>
      <c r="D234" s="236"/>
      <c r="E234" s="232"/>
      <c r="F234" s="233"/>
      <c r="G234" s="234"/>
      <c r="H234" s="234"/>
      <c r="I234" s="238"/>
      <c r="J234" s="235"/>
      <c r="K234" s="236"/>
      <c r="L234" s="237"/>
      <c r="M234" s="236"/>
      <c r="N234" s="237"/>
      <c r="O234" s="44"/>
      <c r="P234" s="44"/>
      <c r="Q234" s="7"/>
      <c r="R234" s="5" t="str">
        <f t="shared" si="25"/>
        <v/>
      </c>
      <c r="S234" s="5" t="str">
        <f t="shared" si="26"/>
        <v/>
      </c>
      <c r="T234" s="7"/>
      <c r="U234" s="5" t="str">
        <f t="shared" si="27"/>
        <v>0</v>
      </c>
      <c r="V234" s="7"/>
      <c r="W234" s="5" t="str">
        <f t="shared" si="28"/>
        <v/>
      </c>
      <c r="X234" s="5" t="str">
        <f t="shared" si="29"/>
        <v/>
      </c>
      <c r="Y234" s="5" t="str">
        <f t="shared" si="30"/>
        <v/>
      </c>
      <c r="Z234" s="7"/>
      <c r="AH234" s="12"/>
    </row>
    <row r="235" spans="1:34" ht="21.95" customHeight="1">
      <c r="A235" s="3">
        <f t="shared" si="31"/>
        <v>1</v>
      </c>
      <c r="B235" s="3">
        <f t="shared" si="24"/>
        <v>0</v>
      </c>
      <c r="C235" s="15">
        <v>226</v>
      </c>
      <c r="D235" s="236"/>
      <c r="E235" s="232"/>
      <c r="F235" s="233"/>
      <c r="G235" s="234"/>
      <c r="H235" s="234"/>
      <c r="I235" s="238"/>
      <c r="J235" s="235"/>
      <c r="K235" s="236"/>
      <c r="L235" s="237"/>
      <c r="M235" s="236"/>
      <c r="N235" s="237"/>
      <c r="O235" s="44"/>
      <c r="P235" s="44"/>
      <c r="Q235" s="7"/>
      <c r="R235" s="5" t="str">
        <f t="shared" si="25"/>
        <v/>
      </c>
      <c r="S235" s="5" t="str">
        <f t="shared" si="26"/>
        <v/>
      </c>
      <c r="T235" s="7"/>
      <c r="U235" s="5" t="str">
        <f t="shared" si="27"/>
        <v>0</v>
      </c>
      <c r="V235" s="7"/>
      <c r="W235" s="5" t="str">
        <f t="shared" si="28"/>
        <v/>
      </c>
      <c r="X235" s="5" t="str">
        <f t="shared" si="29"/>
        <v/>
      </c>
      <c r="Y235" s="5" t="str">
        <f t="shared" si="30"/>
        <v/>
      </c>
      <c r="Z235" s="7"/>
      <c r="AH235" s="12"/>
    </row>
    <row r="236" spans="1:34" ht="21.95" customHeight="1">
      <c r="A236" s="3">
        <f t="shared" si="31"/>
        <v>1</v>
      </c>
      <c r="B236" s="3">
        <f t="shared" si="24"/>
        <v>0</v>
      </c>
      <c r="C236" s="15">
        <v>227</v>
      </c>
      <c r="D236" s="236"/>
      <c r="E236" s="232"/>
      <c r="F236" s="233"/>
      <c r="G236" s="234"/>
      <c r="H236" s="234"/>
      <c r="I236" s="238"/>
      <c r="J236" s="235"/>
      <c r="K236" s="236"/>
      <c r="L236" s="237"/>
      <c r="M236" s="236"/>
      <c r="N236" s="237"/>
      <c r="O236" s="44"/>
      <c r="P236" s="44"/>
      <c r="Q236" s="7"/>
      <c r="R236" s="5" t="str">
        <f t="shared" si="25"/>
        <v/>
      </c>
      <c r="S236" s="5" t="str">
        <f t="shared" si="26"/>
        <v/>
      </c>
      <c r="T236" s="7"/>
      <c r="U236" s="5" t="str">
        <f t="shared" si="27"/>
        <v>0</v>
      </c>
      <c r="V236" s="7"/>
      <c r="W236" s="5" t="str">
        <f t="shared" si="28"/>
        <v/>
      </c>
      <c r="X236" s="5" t="str">
        <f t="shared" si="29"/>
        <v/>
      </c>
      <c r="Y236" s="5" t="str">
        <f t="shared" si="30"/>
        <v/>
      </c>
      <c r="Z236" s="7"/>
      <c r="AH236" s="12"/>
    </row>
    <row r="237" spans="1:34" ht="21.95" customHeight="1">
      <c r="A237" s="3">
        <f t="shared" si="31"/>
        <v>1</v>
      </c>
      <c r="B237" s="3">
        <f t="shared" si="24"/>
        <v>0</v>
      </c>
      <c r="C237" s="15">
        <v>228</v>
      </c>
      <c r="D237" s="236"/>
      <c r="E237" s="232"/>
      <c r="F237" s="233"/>
      <c r="G237" s="234"/>
      <c r="H237" s="234"/>
      <c r="I237" s="238"/>
      <c r="J237" s="235"/>
      <c r="K237" s="236"/>
      <c r="L237" s="237"/>
      <c r="M237" s="236"/>
      <c r="N237" s="237"/>
      <c r="O237" s="44"/>
      <c r="P237" s="44"/>
      <c r="Q237" s="7"/>
      <c r="R237" s="5" t="str">
        <f t="shared" si="25"/>
        <v/>
      </c>
      <c r="S237" s="5" t="str">
        <f t="shared" si="26"/>
        <v/>
      </c>
      <c r="T237" s="7"/>
      <c r="U237" s="5" t="str">
        <f t="shared" si="27"/>
        <v>0</v>
      </c>
      <c r="V237" s="7"/>
      <c r="W237" s="5" t="str">
        <f t="shared" si="28"/>
        <v/>
      </c>
      <c r="X237" s="5" t="str">
        <f t="shared" si="29"/>
        <v/>
      </c>
      <c r="Y237" s="5" t="str">
        <f t="shared" si="30"/>
        <v/>
      </c>
      <c r="Z237" s="7"/>
      <c r="AH237" s="12"/>
    </row>
    <row r="238" spans="1:34" ht="21.95" customHeight="1">
      <c r="A238" s="3">
        <f t="shared" si="31"/>
        <v>1</v>
      </c>
      <c r="B238" s="3">
        <f t="shared" si="24"/>
        <v>0</v>
      </c>
      <c r="C238" s="15">
        <v>229</v>
      </c>
      <c r="D238" s="236"/>
      <c r="E238" s="232"/>
      <c r="F238" s="233"/>
      <c r="G238" s="234"/>
      <c r="H238" s="234"/>
      <c r="I238" s="238"/>
      <c r="J238" s="235"/>
      <c r="K238" s="236"/>
      <c r="L238" s="237"/>
      <c r="M238" s="236"/>
      <c r="N238" s="237"/>
      <c r="O238" s="44"/>
      <c r="P238" s="44"/>
      <c r="Q238" s="7"/>
      <c r="R238" s="5" t="str">
        <f t="shared" si="25"/>
        <v/>
      </c>
      <c r="S238" s="5" t="str">
        <f t="shared" si="26"/>
        <v/>
      </c>
      <c r="T238" s="7"/>
      <c r="U238" s="5" t="str">
        <f t="shared" si="27"/>
        <v>0</v>
      </c>
      <c r="V238" s="7"/>
      <c r="W238" s="5" t="str">
        <f t="shared" si="28"/>
        <v/>
      </c>
      <c r="X238" s="5" t="str">
        <f t="shared" si="29"/>
        <v/>
      </c>
      <c r="Y238" s="5" t="str">
        <f t="shared" si="30"/>
        <v/>
      </c>
      <c r="Z238" s="7"/>
      <c r="AH238" s="12"/>
    </row>
    <row r="239" spans="1:34" ht="21.95" customHeight="1">
      <c r="A239" s="3">
        <f t="shared" si="31"/>
        <v>1</v>
      </c>
      <c r="B239" s="3">
        <f t="shared" si="24"/>
        <v>0</v>
      </c>
      <c r="C239" s="15">
        <v>230</v>
      </c>
      <c r="D239" s="236"/>
      <c r="E239" s="232"/>
      <c r="F239" s="233"/>
      <c r="G239" s="234"/>
      <c r="H239" s="234"/>
      <c r="I239" s="238"/>
      <c r="J239" s="235"/>
      <c r="K239" s="236"/>
      <c r="L239" s="237"/>
      <c r="M239" s="236"/>
      <c r="N239" s="237"/>
      <c r="O239" s="44"/>
      <c r="P239" s="44"/>
      <c r="Q239" s="7"/>
      <c r="R239" s="5" t="str">
        <f t="shared" si="25"/>
        <v/>
      </c>
      <c r="S239" s="5" t="str">
        <f t="shared" si="26"/>
        <v/>
      </c>
      <c r="T239" s="7"/>
      <c r="U239" s="5" t="str">
        <f t="shared" si="27"/>
        <v>0</v>
      </c>
      <c r="V239" s="7"/>
      <c r="W239" s="5" t="str">
        <f t="shared" si="28"/>
        <v/>
      </c>
      <c r="X239" s="5" t="str">
        <f t="shared" si="29"/>
        <v/>
      </c>
      <c r="Y239" s="5" t="str">
        <f t="shared" si="30"/>
        <v/>
      </c>
      <c r="Z239" s="7"/>
      <c r="AH239" s="12"/>
    </row>
    <row r="240" spans="1:34" ht="21.95" customHeight="1">
      <c r="A240" s="3">
        <f t="shared" si="31"/>
        <v>1</v>
      </c>
      <c r="B240" s="3">
        <f t="shared" si="24"/>
        <v>0</v>
      </c>
      <c r="C240" s="15">
        <v>231</v>
      </c>
      <c r="D240" s="236"/>
      <c r="E240" s="232"/>
      <c r="F240" s="233"/>
      <c r="G240" s="234"/>
      <c r="H240" s="234"/>
      <c r="I240" s="238"/>
      <c r="J240" s="235"/>
      <c r="K240" s="236"/>
      <c r="L240" s="237"/>
      <c r="M240" s="236"/>
      <c r="N240" s="237"/>
      <c r="O240" s="44"/>
      <c r="P240" s="44"/>
      <c r="Q240" s="7"/>
      <c r="R240" s="5" t="str">
        <f t="shared" si="25"/>
        <v/>
      </c>
      <c r="S240" s="5" t="str">
        <f t="shared" si="26"/>
        <v/>
      </c>
      <c r="T240" s="7"/>
      <c r="U240" s="5" t="str">
        <f t="shared" si="27"/>
        <v>0</v>
      </c>
      <c r="V240" s="7"/>
      <c r="W240" s="5" t="str">
        <f t="shared" si="28"/>
        <v/>
      </c>
      <c r="X240" s="5" t="str">
        <f t="shared" si="29"/>
        <v/>
      </c>
      <c r="Y240" s="5" t="str">
        <f t="shared" si="30"/>
        <v/>
      </c>
      <c r="Z240" s="7"/>
      <c r="AH240" s="12"/>
    </row>
    <row r="241" spans="1:34" ht="21.95" customHeight="1">
      <c r="A241" s="3">
        <f t="shared" si="31"/>
        <v>1</v>
      </c>
      <c r="B241" s="3">
        <f t="shared" si="24"/>
        <v>0</v>
      </c>
      <c r="C241" s="15">
        <v>232</v>
      </c>
      <c r="D241" s="236"/>
      <c r="E241" s="232"/>
      <c r="F241" s="233"/>
      <c r="G241" s="234"/>
      <c r="H241" s="234"/>
      <c r="I241" s="238"/>
      <c r="J241" s="235"/>
      <c r="K241" s="236"/>
      <c r="L241" s="237"/>
      <c r="M241" s="236"/>
      <c r="N241" s="237"/>
      <c r="O241" s="44"/>
      <c r="P241" s="44"/>
      <c r="Q241" s="7"/>
      <c r="R241" s="5" t="str">
        <f t="shared" si="25"/>
        <v/>
      </c>
      <c r="S241" s="5" t="str">
        <f t="shared" si="26"/>
        <v/>
      </c>
      <c r="T241" s="7"/>
      <c r="U241" s="5" t="str">
        <f t="shared" si="27"/>
        <v>0</v>
      </c>
      <c r="V241" s="7"/>
      <c r="W241" s="5" t="str">
        <f t="shared" si="28"/>
        <v/>
      </c>
      <c r="X241" s="5" t="str">
        <f t="shared" si="29"/>
        <v/>
      </c>
      <c r="Y241" s="5" t="str">
        <f t="shared" si="30"/>
        <v/>
      </c>
      <c r="Z241" s="7"/>
      <c r="AH241" s="12"/>
    </row>
    <row r="242" spans="1:34" ht="21.95" customHeight="1">
      <c r="A242" s="3">
        <f t="shared" si="31"/>
        <v>1</v>
      </c>
      <c r="B242" s="3">
        <f t="shared" si="24"/>
        <v>0</v>
      </c>
      <c r="C242" s="15">
        <v>233</v>
      </c>
      <c r="D242" s="236"/>
      <c r="E242" s="232"/>
      <c r="F242" s="233"/>
      <c r="G242" s="234"/>
      <c r="H242" s="234"/>
      <c r="I242" s="238"/>
      <c r="J242" s="235"/>
      <c r="K242" s="236"/>
      <c r="L242" s="237"/>
      <c r="M242" s="236"/>
      <c r="N242" s="237"/>
      <c r="O242" s="44"/>
      <c r="P242" s="44"/>
      <c r="Q242" s="7"/>
      <c r="R242" s="5" t="str">
        <f t="shared" si="25"/>
        <v/>
      </c>
      <c r="S242" s="5" t="str">
        <f t="shared" si="26"/>
        <v/>
      </c>
      <c r="T242" s="7"/>
      <c r="U242" s="5" t="str">
        <f t="shared" si="27"/>
        <v>0</v>
      </c>
      <c r="V242" s="7"/>
      <c r="W242" s="5" t="str">
        <f t="shared" si="28"/>
        <v/>
      </c>
      <c r="X242" s="5" t="str">
        <f t="shared" si="29"/>
        <v/>
      </c>
      <c r="Y242" s="5" t="str">
        <f t="shared" si="30"/>
        <v/>
      </c>
      <c r="Z242" s="7"/>
      <c r="AH242" s="12"/>
    </row>
    <row r="243" spans="1:34" ht="21.95" customHeight="1">
      <c r="A243" s="3">
        <f t="shared" si="31"/>
        <v>1</v>
      </c>
      <c r="B243" s="3">
        <f t="shared" si="24"/>
        <v>0</v>
      </c>
      <c r="C243" s="15">
        <v>234</v>
      </c>
      <c r="D243" s="236"/>
      <c r="E243" s="232"/>
      <c r="F243" s="233"/>
      <c r="G243" s="234"/>
      <c r="H243" s="234"/>
      <c r="I243" s="238"/>
      <c r="J243" s="235"/>
      <c r="K243" s="236"/>
      <c r="L243" s="237"/>
      <c r="M243" s="236"/>
      <c r="N243" s="237"/>
      <c r="O243" s="44"/>
      <c r="P243" s="44"/>
      <c r="Q243" s="7"/>
      <c r="R243" s="5" t="str">
        <f t="shared" si="25"/>
        <v/>
      </c>
      <c r="S243" s="5" t="str">
        <f t="shared" si="26"/>
        <v/>
      </c>
      <c r="T243" s="7"/>
      <c r="U243" s="5" t="str">
        <f t="shared" si="27"/>
        <v>0</v>
      </c>
      <c r="V243" s="7"/>
      <c r="W243" s="5" t="str">
        <f t="shared" si="28"/>
        <v/>
      </c>
      <c r="X243" s="5" t="str">
        <f t="shared" si="29"/>
        <v/>
      </c>
      <c r="Y243" s="5" t="str">
        <f t="shared" si="30"/>
        <v/>
      </c>
      <c r="Z243" s="7"/>
      <c r="AH243" s="12"/>
    </row>
    <row r="244" spans="1:34" ht="21.95" customHeight="1">
      <c r="A244" s="3">
        <f t="shared" si="31"/>
        <v>1</v>
      </c>
      <c r="B244" s="3">
        <f t="shared" si="24"/>
        <v>0</v>
      </c>
      <c r="C244" s="15">
        <v>235</v>
      </c>
      <c r="D244" s="236"/>
      <c r="E244" s="232"/>
      <c r="F244" s="233"/>
      <c r="G244" s="234"/>
      <c r="H244" s="234"/>
      <c r="I244" s="238"/>
      <c r="J244" s="235"/>
      <c r="K244" s="236"/>
      <c r="L244" s="237"/>
      <c r="M244" s="236"/>
      <c r="N244" s="237"/>
      <c r="O244" s="44"/>
      <c r="P244" s="44"/>
      <c r="Q244" s="7"/>
      <c r="R244" s="5" t="str">
        <f t="shared" si="25"/>
        <v/>
      </c>
      <c r="S244" s="5" t="str">
        <f t="shared" si="26"/>
        <v/>
      </c>
      <c r="T244" s="7"/>
      <c r="U244" s="5" t="str">
        <f t="shared" si="27"/>
        <v>0</v>
      </c>
      <c r="V244" s="7"/>
      <c r="W244" s="5" t="str">
        <f t="shared" si="28"/>
        <v/>
      </c>
      <c r="X244" s="5" t="str">
        <f t="shared" si="29"/>
        <v/>
      </c>
      <c r="Y244" s="5" t="str">
        <f t="shared" si="30"/>
        <v/>
      </c>
      <c r="Z244" s="7"/>
      <c r="AH244" s="12"/>
    </row>
    <row r="245" spans="1:34" ht="21.95" customHeight="1">
      <c r="A245" s="3">
        <f t="shared" si="31"/>
        <v>1</v>
      </c>
      <c r="B245" s="3">
        <f t="shared" si="24"/>
        <v>0</v>
      </c>
      <c r="C245" s="15">
        <v>236</v>
      </c>
      <c r="D245" s="236"/>
      <c r="E245" s="232"/>
      <c r="F245" s="233"/>
      <c r="G245" s="234"/>
      <c r="H245" s="234"/>
      <c r="I245" s="238"/>
      <c r="J245" s="235"/>
      <c r="K245" s="236"/>
      <c r="L245" s="237"/>
      <c r="M245" s="236"/>
      <c r="N245" s="237"/>
      <c r="O245" s="44"/>
      <c r="P245" s="44"/>
      <c r="Q245" s="7"/>
      <c r="R245" s="5" t="str">
        <f t="shared" si="25"/>
        <v/>
      </c>
      <c r="S245" s="5" t="str">
        <f t="shared" si="26"/>
        <v/>
      </c>
      <c r="T245" s="7"/>
      <c r="U245" s="5" t="str">
        <f t="shared" si="27"/>
        <v>0</v>
      </c>
      <c r="V245" s="7"/>
      <c r="W245" s="5" t="str">
        <f t="shared" si="28"/>
        <v/>
      </c>
      <c r="X245" s="5" t="str">
        <f t="shared" si="29"/>
        <v/>
      </c>
      <c r="Y245" s="5" t="str">
        <f t="shared" si="30"/>
        <v/>
      </c>
      <c r="Z245" s="7"/>
      <c r="AH245" s="12"/>
    </row>
    <row r="246" spans="1:34" ht="21.95" customHeight="1">
      <c r="A246" s="3">
        <f t="shared" si="31"/>
        <v>1</v>
      </c>
      <c r="B246" s="3">
        <f t="shared" si="24"/>
        <v>0</v>
      </c>
      <c r="C246" s="15">
        <v>237</v>
      </c>
      <c r="D246" s="236"/>
      <c r="E246" s="232"/>
      <c r="F246" s="233"/>
      <c r="G246" s="234"/>
      <c r="H246" s="234"/>
      <c r="I246" s="238"/>
      <c r="J246" s="235"/>
      <c r="K246" s="236"/>
      <c r="L246" s="237"/>
      <c r="M246" s="236"/>
      <c r="N246" s="237"/>
      <c r="O246" s="44"/>
      <c r="P246" s="44"/>
      <c r="Q246" s="7"/>
      <c r="R246" s="5" t="str">
        <f t="shared" si="25"/>
        <v/>
      </c>
      <c r="S246" s="5" t="str">
        <f t="shared" si="26"/>
        <v/>
      </c>
      <c r="T246" s="7"/>
      <c r="U246" s="5" t="str">
        <f t="shared" si="27"/>
        <v>0</v>
      </c>
      <c r="V246" s="7"/>
      <c r="W246" s="5" t="str">
        <f t="shared" si="28"/>
        <v/>
      </c>
      <c r="X246" s="5" t="str">
        <f t="shared" si="29"/>
        <v/>
      </c>
      <c r="Y246" s="5" t="str">
        <f t="shared" si="30"/>
        <v/>
      </c>
      <c r="Z246" s="7"/>
      <c r="AH246" s="12"/>
    </row>
    <row r="247" spans="1:34" ht="21.95" customHeight="1">
      <c r="A247" s="3">
        <f t="shared" si="31"/>
        <v>1</v>
      </c>
      <c r="B247" s="3">
        <f t="shared" si="24"/>
        <v>0</v>
      </c>
      <c r="C247" s="15">
        <v>238</v>
      </c>
      <c r="D247" s="236"/>
      <c r="E247" s="232"/>
      <c r="F247" s="233"/>
      <c r="G247" s="234"/>
      <c r="H247" s="234"/>
      <c r="I247" s="238"/>
      <c r="J247" s="235"/>
      <c r="K247" s="236"/>
      <c r="L247" s="237"/>
      <c r="M247" s="236"/>
      <c r="N247" s="237"/>
      <c r="O247" s="44"/>
      <c r="P247" s="44"/>
      <c r="Q247" s="7"/>
      <c r="R247" s="5" t="str">
        <f t="shared" si="25"/>
        <v/>
      </c>
      <c r="S247" s="5" t="str">
        <f t="shared" si="26"/>
        <v/>
      </c>
      <c r="T247" s="7"/>
      <c r="U247" s="5" t="str">
        <f t="shared" si="27"/>
        <v>0</v>
      </c>
      <c r="V247" s="7"/>
      <c r="W247" s="5" t="str">
        <f t="shared" si="28"/>
        <v/>
      </c>
      <c r="X247" s="5" t="str">
        <f t="shared" si="29"/>
        <v/>
      </c>
      <c r="Y247" s="5" t="str">
        <f t="shared" si="30"/>
        <v/>
      </c>
      <c r="Z247" s="7"/>
      <c r="AH247" s="12"/>
    </row>
    <row r="248" spans="1:34" ht="21.95" customHeight="1">
      <c r="A248" s="3">
        <f t="shared" si="31"/>
        <v>1</v>
      </c>
      <c r="B248" s="3">
        <f t="shared" si="24"/>
        <v>0</v>
      </c>
      <c r="C248" s="15">
        <v>239</v>
      </c>
      <c r="D248" s="236"/>
      <c r="E248" s="232"/>
      <c r="F248" s="233"/>
      <c r="G248" s="234"/>
      <c r="H248" s="234"/>
      <c r="I248" s="238"/>
      <c r="J248" s="235"/>
      <c r="K248" s="236"/>
      <c r="L248" s="237"/>
      <c r="M248" s="236"/>
      <c r="N248" s="237"/>
      <c r="O248" s="44"/>
      <c r="P248" s="44"/>
      <c r="Q248" s="7"/>
      <c r="R248" s="5" t="str">
        <f t="shared" si="25"/>
        <v/>
      </c>
      <c r="S248" s="5" t="str">
        <f t="shared" si="26"/>
        <v/>
      </c>
      <c r="T248" s="7"/>
      <c r="U248" s="5" t="str">
        <f t="shared" si="27"/>
        <v>0</v>
      </c>
      <c r="V248" s="7"/>
      <c r="W248" s="5" t="str">
        <f t="shared" si="28"/>
        <v/>
      </c>
      <c r="X248" s="5" t="str">
        <f t="shared" si="29"/>
        <v/>
      </c>
      <c r="Y248" s="5" t="str">
        <f t="shared" si="30"/>
        <v/>
      </c>
      <c r="Z248" s="7"/>
      <c r="AH248" s="12"/>
    </row>
    <row r="249" spans="1:34" ht="21.95" customHeight="1">
      <c r="A249" s="3">
        <f t="shared" si="31"/>
        <v>1</v>
      </c>
      <c r="B249" s="3">
        <f t="shared" si="24"/>
        <v>0</v>
      </c>
      <c r="C249" s="15">
        <v>240</v>
      </c>
      <c r="D249" s="236"/>
      <c r="E249" s="232"/>
      <c r="F249" s="233"/>
      <c r="G249" s="234"/>
      <c r="H249" s="234"/>
      <c r="I249" s="238"/>
      <c r="J249" s="235"/>
      <c r="K249" s="236"/>
      <c r="L249" s="237"/>
      <c r="M249" s="236"/>
      <c r="N249" s="237"/>
      <c r="O249" s="44"/>
      <c r="P249" s="44"/>
      <c r="Q249" s="7"/>
      <c r="R249" s="5" t="str">
        <f t="shared" si="25"/>
        <v/>
      </c>
      <c r="S249" s="5" t="str">
        <f t="shared" si="26"/>
        <v/>
      </c>
      <c r="T249" s="7"/>
      <c r="U249" s="5" t="str">
        <f t="shared" si="27"/>
        <v>0</v>
      </c>
      <c r="V249" s="7"/>
      <c r="W249" s="5" t="str">
        <f t="shared" si="28"/>
        <v/>
      </c>
      <c r="X249" s="5" t="str">
        <f t="shared" si="29"/>
        <v/>
      </c>
      <c r="Y249" s="5" t="str">
        <f t="shared" si="30"/>
        <v/>
      </c>
      <c r="Z249" s="7"/>
      <c r="AH249" s="12"/>
    </row>
    <row r="250" spans="1:34" ht="21.95" customHeight="1">
      <c r="A250" s="3">
        <f t="shared" si="31"/>
        <v>1</v>
      </c>
      <c r="B250" s="3">
        <f t="shared" si="24"/>
        <v>0</v>
      </c>
      <c r="C250" s="15">
        <v>241</v>
      </c>
      <c r="D250" s="236"/>
      <c r="E250" s="232"/>
      <c r="F250" s="233"/>
      <c r="G250" s="234"/>
      <c r="H250" s="234"/>
      <c r="I250" s="238"/>
      <c r="J250" s="235"/>
      <c r="K250" s="236"/>
      <c r="L250" s="237"/>
      <c r="M250" s="236"/>
      <c r="N250" s="237"/>
      <c r="O250" s="44"/>
      <c r="P250" s="44"/>
      <c r="Q250" s="7"/>
      <c r="R250" s="5" t="str">
        <f t="shared" si="25"/>
        <v/>
      </c>
      <c r="S250" s="5" t="str">
        <f t="shared" si="26"/>
        <v/>
      </c>
      <c r="T250" s="7"/>
      <c r="U250" s="5" t="str">
        <f t="shared" si="27"/>
        <v>0</v>
      </c>
      <c r="V250" s="7"/>
      <c r="W250" s="5" t="str">
        <f t="shared" si="28"/>
        <v/>
      </c>
      <c r="X250" s="5" t="str">
        <f t="shared" si="29"/>
        <v/>
      </c>
      <c r="Y250" s="5" t="str">
        <f t="shared" si="30"/>
        <v/>
      </c>
      <c r="Z250" s="7"/>
      <c r="AH250" s="12"/>
    </row>
    <row r="251" spans="1:34" ht="21.95" customHeight="1">
      <c r="A251" s="3">
        <f t="shared" si="31"/>
        <v>1</v>
      </c>
      <c r="B251" s="3">
        <f t="shared" si="24"/>
        <v>0</v>
      </c>
      <c r="C251" s="15">
        <v>242</v>
      </c>
      <c r="D251" s="236"/>
      <c r="E251" s="232"/>
      <c r="F251" s="233"/>
      <c r="G251" s="234"/>
      <c r="H251" s="234"/>
      <c r="I251" s="238"/>
      <c r="J251" s="235"/>
      <c r="K251" s="236"/>
      <c r="L251" s="237"/>
      <c r="M251" s="236"/>
      <c r="N251" s="237"/>
      <c r="O251" s="44"/>
      <c r="P251" s="44"/>
      <c r="Q251" s="7"/>
      <c r="R251" s="5" t="str">
        <f t="shared" si="25"/>
        <v/>
      </c>
      <c r="S251" s="5" t="str">
        <f t="shared" si="26"/>
        <v/>
      </c>
      <c r="T251" s="7"/>
      <c r="U251" s="5" t="str">
        <f t="shared" si="27"/>
        <v>0</v>
      </c>
      <c r="V251" s="7"/>
      <c r="W251" s="5" t="str">
        <f t="shared" si="28"/>
        <v/>
      </c>
      <c r="X251" s="5" t="str">
        <f t="shared" si="29"/>
        <v/>
      </c>
      <c r="Y251" s="5" t="str">
        <f t="shared" si="30"/>
        <v/>
      </c>
      <c r="Z251" s="7"/>
      <c r="AH251" s="12"/>
    </row>
    <row r="252" spans="1:34" ht="21.95" customHeight="1">
      <c r="A252" s="3">
        <f t="shared" si="31"/>
        <v>1</v>
      </c>
      <c r="B252" s="3">
        <f t="shared" si="24"/>
        <v>0</v>
      </c>
      <c r="C252" s="15">
        <v>243</v>
      </c>
      <c r="D252" s="236"/>
      <c r="E252" s="232"/>
      <c r="F252" s="233"/>
      <c r="G252" s="234"/>
      <c r="H252" s="234"/>
      <c r="I252" s="238"/>
      <c r="J252" s="235"/>
      <c r="K252" s="236"/>
      <c r="L252" s="237"/>
      <c r="M252" s="236"/>
      <c r="N252" s="237"/>
      <c r="O252" s="44"/>
      <c r="P252" s="44"/>
      <c r="Q252" s="7"/>
      <c r="R252" s="5" t="str">
        <f t="shared" si="25"/>
        <v/>
      </c>
      <c r="S252" s="5" t="str">
        <f t="shared" si="26"/>
        <v/>
      </c>
      <c r="T252" s="7"/>
      <c r="U252" s="5" t="str">
        <f t="shared" si="27"/>
        <v>0</v>
      </c>
      <c r="V252" s="7"/>
      <c r="W252" s="5" t="str">
        <f t="shared" si="28"/>
        <v/>
      </c>
      <c r="X252" s="5" t="str">
        <f t="shared" si="29"/>
        <v/>
      </c>
      <c r="Y252" s="5" t="str">
        <f t="shared" si="30"/>
        <v/>
      </c>
      <c r="Z252" s="7"/>
      <c r="AH252" s="12"/>
    </row>
    <row r="253" spans="1:34" ht="21.95" customHeight="1">
      <c r="A253" s="3">
        <f t="shared" si="31"/>
        <v>1</v>
      </c>
      <c r="B253" s="3">
        <f t="shared" si="24"/>
        <v>0</v>
      </c>
      <c r="C253" s="15">
        <v>244</v>
      </c>
      <c r="D253" s="236"/>
      <c r="E253" s="232"/>
      <c r="F253" s="233"/>
      <c r="G253" s="234"/>
      <c r="H253" s="234"/>
      <c r="I253" s="238"/>
      <c r="J253" s="235"/>
      <c r="K253" s="236"/>
      <c r="L253" s="237"/>
      <c r="M253" s="236"/>
      <c r="N253" s="237"/>
      <c r="O253" s="44"/>
      <c r="P253" s="44"/>
      <c r="Q253" s="7"/>
      <c r="R253" s="5" t="str">
        <f t="shared" si="25"/>
        <v/>
      </c>
      <c r="S253" s="5" t="str">
        <f t="shared" si="26"/>
        <v/>
      </c>
      <c r="T253" s="7"/>
      <c r="U253" s="5" t="str">
        <f t="shared" si="27"/>
        <v>0</v>
      </c>
      <c r="V253" s="7"/>
      <c r="W253" s="5" t="str">
        <f t="shared" si="28"/>
        <v/>
      </c>
      <c r="X253" s="5" t="str">
        <f t="shared" si="29"/>
        <v/>
      </c>
      <c r="Y253" s="5" t="str">
        <f t="shared" si="30"/>
        <v/>
      </c>
      <c r="Z253" s="7"/>
      <c r="AH253" s="12"/>
    </row>
    <row r="254" spans="1:34" ht="21.95" customHeight="1">
      <c r="A254" s="3">
        <f t="shared" si="31"/>
        <v>1</v>
      </c>
      <c r="B254" s="3">
        <f t="shared" si="24"/>
        <v>0</v>
      </c>
      <c r="C254" s="15">
        <v>245</v>
      </c>
      <c r="D254" s="236"/>
      <c r="E254" s="232"/>
      <c r="F254" s="233"/>
      <c r="G254" s="234"/>
      <c r="H254" s="234"/>
      <c r="I254" s="238"/>
      <c r="J254" s="235"/>
      <c r="K254" s="236"/>
      <c r="L254" s="237"/>
      <c r="M254" s="236"/>
      <c r="N254" s="237"/>
      <c r="O254" s="44"/>
      <c r="P254" s="44"/>
      <c r="Q254" s="7"/>
      <c r="R254" s="5" t="str">
        <f t="shared" si="25"/>
        <v/>
      </c>
      <c r="S254" s="5" t="str">
        <f t="shared" si="26"/>
        <v/>
      </c>
      <c r="T254" s="7"/>
      <c r="U254" s="5" t="str">
        <f t="shared" si="27"/>
        <v>0</v>
      </c>
      <c r="V254" s="7"/>
      <c r="W254" s="5" t="str">
        <f t="shared" si="28"/>
        <v/>
      </c>
      <c r="X254" s="5" t="str">
        <f t="shared" si="29"/>
        <v/>
      </c>
      <c r="Y254" s="5" t="str">
        <f t="shared" si="30"/>
        <v/>
      </c>
      <c r="Z254" s="7"/>
      <c r="AH254" s="12"/>
    </row>
    <row r="255" spans="1:34" ht="21.95" customHeight="1">
      <c r="A255" s="3">
        <f t="shared" si="31"/>
        <v>1</v>
      </c>
      <c r="B255" s="3">
        <f t="shared" si="24"/>
        <v>0</v>
      </c>
      <c r="C255" s="15">
        <v>246</v>
      </c>
      <c r="D255" s="236"/>
      <c r="E255" s="232"/>
      <c r="F255" s="233"/>
      <c r="G255" s="234"/>
      <c r="H255" s="234"/>
      <c r="I255" s="238"/>
      <c r="J255" s="235"/>
      <c r="K255" s="236"/>
      <c r="L255" s="237"/>
      <c r="M255" s="236"/>
      <c r="N255" s="237"/>
      <c r="O255" s="44"/>
      <c r="P255" s="44"/>
      <c r="Q255" s="7"/>
      <c r="R255" s="5" t="str">
        <f t="shared" si="25"/>
        <v/>
      </c>
      <c r="S255" s="5" t="str">
        <f t="shared" si="26"/>
        <v/>
      </c>
      <c r="T255" s="7"/>
      <c r="U255" s="5" t="str">
        <f t="shared" si="27"/>
        <v>0</v>
      </c>
      <c r="V255" s="7"/>
      <c r="W255" s="5" t="str">
        <f t="shared" si="28"/>
        <v/>
      </c>
      <c r="X255" s="5" t="str">
        <f t="shared" si="29"/>
        <v/>
      </c>
      <c r="Y255" s="5" t="str">
        <f t="shared" si="30"/>
        <v/>
      </c>
      <c r="Z255" s="7"/>
      <c r="AH255" s="12"/>
    </row>
    <row r="256" spans="1:34" ht="21.95" customHeight="1">
      <c r="A256" s="3">
        <f t="shared" si="31"/>
        <v>1</v>
      </c>
      <c r="B256" s="3">
        <f t="shared" si="24"/>
        <v>0</v>
      </c>
      <c r="C256" s="15">
        <v>247</v>
      </c>
      <c r="D256" s="236"/>
      <c r="E256" s="232"/>
      <c r="F256" s="233"/>
      <c r="G256" s="234"/>
      <c r="H256" s="234"/>
      <c r="I256" s="238"/>
      <c r="J256" s="235"/>
      <c r="K256" s="236"/>
      <c r="L256" s="237"/>
      <c r="M256" s="236"/>
      <c r="N256" s="237"/>
      <c r="O256" s="44"/>
      <c r="P256" s="44"/>
      <c r="Q256" s="7"/>
      <c r="R256" s="5" t="str">
        <f t="shared" si="25"/>
        <v/>
      </c>
      <c r="S256" s="5" t="str">
        <f t="shared" si="26"/>
        <v/>
      </c>
      <c r="T256" s="7"/>
      <c r="U256" s="5" t="str">
        <f t="shared" si="27"/>
        <v>0</v>
      </c>
      <c r="V256" s="7"/>
      <c r="W256" s="5" t="str">
        <f t="shared" si="28"/>
        <v/>
      </c>
      <c r="X256" s="5" t="str">
        <f t="shared" si="29"/>
        <v/>
      </c>
      <c r="Y256" s="5" t="str">
        <f t="shared" si="30"/>
        <v/>
      </c>
      <c r="Z256" s="7"/>
      <c r="AH256" s="12"/>
    </row>
    <row r="257" spans="1:34" ht="21.95" customHeight="1">
      <c r="A257" s="3">
        <f t="shared" si="31"/>
        <v>1</v>
      </c>
      <c r="B257" s="3">
        <f t="shared" si="24"/>
        <v>0</v>
      </c>
      <c r="C257" s="15">
        <v>248</v>
      </c>
      <c r="D257" s="236"/>
      <c r="E257" s="232"/>
      <c r="F257" s="233"/>
      <c r="G257" s="234"/>
      <c r="H257" s="234"/>
      <c r="I257" s="238"/>
      <c r="J257" s="235"/>
      <c r="K257" s="236"/>
      <c r="L257" s="237"/>
      <c r="M257" s="236"/>
      <c r="N257" s="237"/>
      <c r="O257" s="44"/>
      <c r="P257" s="44"/>
      <c r="Q257" s="7"/>
      <c r="R257" s="5" t="str">
        <f t="shared" si="25"/>
        <v/>
      </c>
      <c r="S257" s="5" t="str">
        <f t="shared" si="26"/>
        <v/>
      </c>
      <c r="T257" s="7"/>
      <c r="U257" s="5" t="str">
        <f t="shared" si="27"/>
        <v>0</v>
      </c>
      <c r="V257" s="7"/>
      <c r="W257" s="5" t="str">
        <f t="shared" si="28"/>
        <v/>
      </c>
      <c r="X257" s="5" t="str">
        <f t="shared" si="29"/>
        <v/>
      </c>
      <c r="Y257" s="5" t="str">
        <f t="shared" si="30"/>
        <v/>
      </c>
      <c r="Z257" s="7"/>
      <c r="AH257" s="12"/>
    </row>
    <row r="258" spans="1:34" ht="21.95" customHeight="1">
      <c r="A258" s="3">
        <f t="shared" si="31"/>
        <v>1</v>
      </c>
      <c r="B258" s="3">
        <f t="shared" si="24"/>
        <v>0</v>
      </c>
      <c r="C258" s="15">
        <v>249</v>
      </c>
      <c r="D258" s="236"/>
      <c r="E258" s="232"/>
      <c r="F258" s="233"/>
      <c r="G258" s="234"/>
      <c r="H258" s="234"/>
      <c r="I258" s="238"/>
      <c r="J258" s="235"/>
      <c r="K258" s="236"/>
      <c r="L258" s="237"/>
      <c r="M258" s="236"/>
      <c r="N258" s="237"/>
      <c r="O258" s="44"/>
      <c r="P258" s="44"/>
      <c r="Q258" s="7"/>
      <c r="R258" s="5" t="str">
        <f t="shared" si="25"/>
        <v/>
      </c>
      <c r="S258" s="5" t="str">
        <f t="shared" si="26"/>
        <v/>
      </c>
      <c r="T258" s="7"/>
      <c r="U258" s="5" t="str">
        <f t="shared" si="27"/>
        <v>0</v>
      </c>
      <c r="V258" s="7"/>
      <c r="W258" s="5" t="str">
        <f t="shared" si="28"/>
        <v/>
      </c>
      <c r="X258" s="5" t="str">
        <f t="shared" si="29"/>
        <v/>
      </c>
      <c r="Y258" s="5" t="str">
        <f t="shared" si="30"/>
        <v/>
      </c>
      <c r="Z258" s="7"/>
      <c r="AH258" s="12"/>
    </row>
    <row r="259" spans="1:34" ht="21.95" customHeight="1">
      <c r="A259" s="3">
        <f t="shared" si="31"/>
        <v>1</v>
      </c>
      <c r="B259" s="3">
        <f t="shared" si="24"/>
        <v>0</v>
      </c>
      <c r="C259" s="15">
        <v>250</v>
      </c>
      <c r="D259" s="236"/>
      <c r="E259" s="232"/>
      <c r="F259" s="233"/>
      <c r="G259" s="234"/>
      <c r="H259" s="234"/>
      <c r="I259" s="238"/>
      <c r="J259" s="235"/>
      <c r="K259" s="236"/>
      <c r="L259" s="237"/>
      <c r="M259" s="236"/>
      <c r="N259" s="237"/>
      <c r="O259" s="44"/>
      <c r="P259" s="44"/>
      <c r="Q259" s="7"/>
      <c r="R259" s="5" t="str">
        <f t="shared" si="25"/>
        <v/>
      </c>
      <c r="S259" s="5" t="str">
        <f t="shared" si="26"/>
        <v/>
      </c>
      <c r="T259" s="7"/>
      <c r="U259" s="5" t="str">
        <f t="shared" si="27"/>
        <v>0</v>
      </c>
      <c r="V259" s="7"/>
      <c r="W259" s="5" t="str">
        <f t="shared" si="28"/>
        <v/>
      </c>
      <c r="X259" s="5" t="str">
        <f t="shared" si="29"/>
        <v/>
      </c>
      <c r="Y259" s="5" t="str">
        <f t="shared" si="30"/>
        <v/>
      </c>
      <c r="Z259" s="7"/>
      <c r="AH259" s="12"/>
    </row>
    <row r="260" spans="1:34" ht="21.95" customHeight="1">
      <c r="A260" s="3">
        <f t="shared" si="31"/>
        <v>1</v>
      </c>
      <c r="B260" s="3">
        <f t="shared" si="24"/>
        <v>0</v>
      </c>
      <c r="C260" s="15">
        <v>251</v>
      </c>
      <c r="D260" s="236"/>
      <c r="E260" s="232"/>
      <c r="F260" s="233"/>
      <c r="G260" s="234"/>
      <c r="H260" s="234"/>
      <c r="I260" s="238"/>
      <c r="J260" s="235"/>
      <c r="K260" s="236"/>
      <c r="L260" s="237"/>
      <c r="M260" s="236"/>
      <c r="N260" s="237"/>
      <c r="O260" s="44"/>
      <c r="P260" s="44"/>
      <c r="Q260" s="7"/>
      <c r="R260" s="5" t="str">
        <f t="shared" si="25"/>
        <v/>
      </c>
      <c r="S260" s="5" t="str">
        <f t="shared" si="26"/>
        <v/>
      </c>
      <c r="T260" s="7"/>
      <c r="U260" s="5" t="str">
        <f t="shared" si="27"/>
        <v>0</v>
      </c>
      <c r="V260" s="7"/>
      <c r="W260" s="5" t="str">
        <f t="shared" si="28"/>
        <v/>
      </c>
      <c r="X260" s="5" t="str">
        <f t="shared" si="29"/>
        <v/>
      </c>
      <c r="Y260" s="5" t="str">
        <f t="shared" si="30"/>
        <v/>
      </c>
      <c r="Z260" s="7"/>
      <c r="AH260" s="12"/>
    </row>
    <row r="261" spans="1:34" ht="21.95" customHeight="1">
      <c r="A261" s="3">
        <f t="shared" si="31"/>
        <v>1</v>
      </c>
      <c r="B261" s="3">
        <f t="shared" si="24"/>
        <v>0</v>
      </c>
      <c r="C261" s="15">
        <v>252</v>
      </c>
      <c r="D261" s="236"/>
      <c r="E261" s="232"/>
      <c r="F261" s="233"/>
      <c r="G261" s="234"/>
      <c r="H261" s="234"/>
      <c r="I261" s="238"/>
      <c r="J261" s="235"/>
      <c r="K261" s="236"/>
      <c r="L261" s="237"/>
      <c r="M261" s="236"/>
      <c r="N261" s="237"/>
      <c r="O261" s="44"/>
      <c r="P261" s="44"/>
      <c r="Q261" s="7"/>
      <c r="R261" s="5" t="str">
        <f t="shared" si="25"/>
        <v/>
      </c>
      <c r="S261" s="5" t="str">
        <f t="shared" si="26"/>
        <v/>
      </c>
      <c r="T261" s="7"/>
      <c r="U261" s="5" t="str">
        <f t="shared" si="27"/>
        <v>0</v>
      </c>
      <c r="V261" s="7"/>
      <c r="W261" s="5" t="str">
        <f t="shared" si="28"/>
        <v/>
      </c>
      <c r="X261" s="5" t="str">
        <f t="shared" si="29"/>
        <v/>
      </c>
      <c r="Y261" s="5" t="str">
        <f t="shared" si="30"/>
        <v/>
      </c>
      <c r="Z261" s="7"/>
      <c r="AH261" s="12"/>
    </row>
    <row r="262" spans="1:34" ht="21.95" customHeight="1">
      <c r="A262" s="3">
        <f t="shared" si="31"/>
        <v>1</v>
      </c>
      <c r="B262" s="3">
        <f t="shared" si="24"/>
        <v>0</v>
      </c>
      <c r="C262" s="15">
        <v>253</v>
      </c>
      <c r="D262" s="236"/>
      <c r="E262" s="232"/>
      <c r="F262" s="233"/>
      <c r="G262" s="234"/>
      <c r="H262" s="234"/>
      <c r="I262" s="238"/>
      <c r="J262" s="235"/>
      <c r="K262" s="236"/>
      <c r="L262" s="237"/>
      <c r="M262" s="236"/>
      <c r="N262" s="237"/>
      <c r="O262" s="44"/>
      <c r="P262" s="44"/>
      <c r="Q262" s="7"/>
      <c r="R262" s="5" t="str">
        <f t="shared" si="25"/>
        <v/>
      </c>
      <c r="S262" s="5" t="str">
        <f t="shared" si="26"/>
        <v/>
      </c>
      <c r="T262" s="7"/>
      <c r="U262" s="5" t="str">
        <f t="shared" si="27"/>
        <v>0</v>
      </c>
      <c r="V262" s="7"/>
      <c r="W262" s="5" t="str">
        <f t="shared" si="28"/>
        <v/>
      </c>
      <c r="X262" s="5" t="str">
        <f t="shared" si="29"/>
        <v/>
      </c>
      <c r="Y262" s="5" t="str">
        <f t="shared" si="30"/>
        <v/>
      </c>
      <c r="Z262" s="7"/>
      <c r="AH262" s="12"/>
    </row>
    <row r="263" spans="1:34" ht="21.95" customHeight="1">
      <c r="A263" s="3">
        <f t="shared" si="31"/>
        <v>1</v>
      </c>
      <c r="B263" s="3">
        <f t="shared" si="24"/>
        <v>0</v>
      </c>
      <c r="C263" s="15">
        <v>254</v>
      </c>
      <c r="D263" s="236"/>
      <c r="E263" s="232"/>
      <c r="F263" s="233"/>
      <c r="G263" s="234"/>
      <c r="H263" s="234"/>
      <c r="I263" s="238"/>
      <c r="J263" s="235"/>
      <c r="K263" s="236"/>
      <c r="L263" s="237"/>
      <c r="M263" s="236"/>
      <c r="N263" s="237"/>
      <c r="O263" s="44"/>
      <c r="P263" s="44"/>
      <c r="Q263" s="7"/>
      <c r="R263" s="5" t="str">
        <f t="shared" si="25"/>
        <v/>
      </c>
      <c r="S263" s="5" t="str">
        <f t="shared" si="26"/>
        <v/>
      </c>
      <c r="T263" s="7"/>
      <c r="U263" s="5" t="str">
        <f t="shared" si="27"/>
        <v>0</v>
      </c>
      <c r="V263" s="7"/>
      <c r="W263" s="5" t="str">
        <f t="shared" si="28"/>
        <v/>
      </c>
      <c r="X263" s="5" t="str">
        <f t="shared" si="29"/>
        <v/>
      </c>
      <c r="Y263" s="5" t="str">
        <f t="shared" si="30"/>
        <v/>
      </c>
      <c r="Z263" s="7"/>
      <c r="AH263" s="12"/>
    </row>
    <row r="264" spans="1:34" ht="21.95" customHeight="1">
      <c r="A264" s="3">
        <f t="shared" si="31"/>
        <v>1</v>
      </c>
      <c r="B264" s="3">
        <f t="shared" si="24"/>
        <v>0</v>
      </c>
      <c r="C264" s="15">
        <v>255</v>
      </c>
      <c r="D264" s="236"/>
      <c r="E264" s="232"/>
      <c r="F264" s="233"/>
      <c r="G264" s="234"/>
      <c r="H264" s="234"/>
      <c r="I264" s="238"/>
      <c r="J264" s="235"/>
      <c r="K264" s="236"/>
      <c r="L264" s="237"/>
      <c r="M264" s="236"/>
      <c r="N264" s="237"/>
      <c r="O264" s="44"/>
      <c r="P264" s="44"/>
      <c r="Q264" s="7"/>
      <c r="R264" s="5" t="str">
        <f t="shared" si="25"/>
        <v/>
      </c>
      <c r="S264" s="5" t="str">
        <f t="shared" si="26"/>
        <v/>
      </c>
      <c r="T264" s="7"/>
      <c r="U264" s="5" t="str">
        <f t="shared" si="27"/>
        <v>0</v>
      </c>
      <c r="V264" s="7"/>
      <c r="W264" s="5" t="str">
        <f t="shared" si="28"/>
        <v/>
      </c>
      <c r="X264" s="5" t="str">
        <f t="shared" si="29"/>
        <v/>
      </c>
      <c r="Y264" s="5" t="str">
        <f t="shared" si="30"/>
        <v/>
      </c>
      <c r="Z264" s="7"/>
      <c r="AH264" s="12"/>
    </row>
    <row r="265" spans="1:34" ht="21.95" customHeight="1">
      <c r="A265" s="3">
        <f t="shared" si="31"/>
        <v>1</v>
      </c>
      <c r="B265" s="3">
        <f t="shared" si="24"/>
        <v>0</v>
      </c>
      <c r="C265" s="15">
        <v>256</v>
      </c>
      <c r="D265" s="236"/>
      <c r="E265" s="232"/>
      <c r="F265" s="233"/>
      <c r="G265" s="234"/>
      <c r="H265" s="234"/>
      <c r="I265" s="238"/>
      <c r="J265" s="235"/>
      <c r="K265" s="236"/>
      <c r="L265" s="237"/>
      <c r="M265" s="236"/>
      <c r="N265" s="237"/>
      <c r="O265" s="44"/>
      <c r="P265" s="44"/>
      <c r="Q265" s="7"/>
      <c r="R265" s="5" t="str">
        <f t="shared" si="25"/>
        <v/>
      </c>
      <c r="S265" s="5" t="str">
        <f t="shared" si="26"/>
        <v/>
      </c>
      <c r="T265" s="7"/>
      <c r="U265" s="5" t="str">
        <f t="shared" si="27"/>
        <v>0</v>
      </c>
      <c r="V265" s="7"/>
      <c r="W265" s="5" t="str">
        <f t="shared" si="28"/>
        <v/>
      </c>
      <c r="X265" s="5" t="str">
        <f t="shared" si="29"/>
        <v/>
      </c>
      <c r="Y265" s="5" t="str">
        <f t="shared" si="30"/>
        <v/>
      </c>
      <c r="Z265" s="7"/>
      <c r="AH265" s="12"/>
    </row>
    <row r="266" spans="1:34" ht="21.95" customHeight="1">
      <c r="A266" s="3">
        <f t="shared" si="31"/>
        <v>1</v>
      </c>
      <c r="B266" s="3">
        <f t="shared" si="24"/>
        <v>0</v>
      </c>
      <c r="C266" s="15">
        <v>257</v>
      </c>
      <c r="D266" s="236"/>
      <c r="E266" s="232"/>
      <c r="F266" s="233"/>
      <c r="G266" s="234"/>
      <c r="H266" s="234"/>
      <c r="I266" s="238"/>
      <c r="J266" s="235"/>
      <c r="K266" s="236"/>
      <c r="L266" s="237"/>
      <c r="M266" s="236"/>
      <c r="N266" s="237"/>
      <c r="O266" s="44"/>
      <c r="P266" s="44"/>
      <c r="Q266" s="7"/>
      <c r="R266" s="5" t="str">
        <f t="shared" si="25"/>
        <v/>
      </c>
      <c r="S266" s="5" t="str">
        <f t="shared" si="26"/>
        <v/>
      </c>
      <c r="T266" s="7"/>
      <c r="U266" s="5" t="str">
        <f t="shared" si="27"/>
        <v>0</v>
      </c>
      <c r="V266" s="7"/>
      <c r="W266" s="5" t="str">
        <f t="shared" si="28"/>
        <v/>
      </c>
      <c r="X266" s="5" t="str">
        <f t="shared" si="29"/>
        <v/>
      </c>
      <c r="Y266" s="5" t="str">
        <f t="shared" si="30"/>
        <v/>
      </c>
      <c r="Z266" s="7"/>
      <c r="AH266" s="12"/>
    </row>
    <row r="267" spans="1:34" ht="21.95" customHeight="1">
      <c r="A267" s="3">
        <f t="shared" si="31"/>
        <v>1</v>
      </c>
      <c r="B267" s="3">
        <f t="shared" ref="B267:B309" si="32">J267</f>
        <v>0</v>
      </c>
      <c r="C267" s="15">
        <v>258</v>
      </c>
      <c r="D267" s="236"/>
      <c r="E267" s="232"/>
      <c r="F267" s="233"/>
      <c r="G267" s="234"/>
      <c r="H267" s="234"/>
      <c r="I267" s="238"/>
      <c r="J267" s="235"/>
      <c r="K267" s="236"/>
      <c r="L267" s="237"/>
      <c r="M267" s="236"/>
      <c r="N267" s="237"/>
      <c r="O267" s="44"/>
      <c r="P267" s="44"/>
      <c r="Q267" s="7"/>
      <c r="R267" s="5" t="str">
        <f t="shared" ref="R267:R309" si="33">D267&amp;K267</f>
        <v/>
      </c>
      <c r="S267" s="5" t="str">
        <f t="shared" ref="S267:S309" si="34">D267&amp;M267</f>
        <v/>
      </c>
      <c r="T267" s="7"/>
      <c r="U267" s="5" t="str">
        <f t="shared" ref="U267:U309" si="35">D267&amp;J267&amp;COUNTA(K267,M267)</f>
        <v>0</v>
      </c>
      <c r="V267" s="7"/>
      <c r="W267" s="5" t="str">
        <f t="shared" ref="W267:W309" si="36">O267&amp;J267</f>
        <v/>
      </c>
      <c r="X267" s="5" t="str">
        <f t="shared" ref="X267:X309" si="37">P267&amp;J267</f>
        <v/>
      </c>
      <c r="Y267" s="5" t="str">
        <f t="shared" ref="Y267:Y309" si="38">J267&amp;D267</f>
        <v/>
      </c>
      <c r="Z267" s="7"/>
      <c r="AH267" s="12"/>
    </row>
    <row r="268" spans="1:34" ht="21.95" customHeight="1">
      <c r="A268" s="3">
        <f t="shared" ref="A268:A309" si="39">IF(J268=J267,A267,A267+1)</f>
        <v>1</v>
      </c>
      <c r="B268" s="3">
        <f t="shared" si="32"/>
        <v>0</v>
      </c>
      <c r="C268" s="15">
        <v>259</v>
      </c>
      <c r="D268" s="236"/>
      <c r="E268" s="232"/>
      <c r="F268" s="233"/>
      <c r="G268" s="234"/>
      <c r="H268" s="234"/>
      <c r="I268" s="238"/>
      <c r="J268" s="235"/>
      <c r="K268" s="236"/>
      <c r="L268" s="237"/>
      <c r="M268" s="236"/>
      <c r="N268" s="237"/>
      <c r="O268" s="44"/>
      <c r="P268" s="44"/>
      <c r="Q268" s="7"/>
      <c r="R268" s="5" t="str">
        <f t="shared" si="33"/>
        <v/>
      </c>
      <c r="S268" s="5" t="str">
        <f t="shared" si="34"/>
        <v/>
      </c>
      <c r="T268" s="7"/>
      <c r="U268" s="5" t="str">
        <f t="shared" si="35"/>
        <v>0</v>
      </c>
      <c r="V268" s="7"/>
      <c r="W268" s="5" t="str">
        <f t="shared" si="36"/>
        <v/>
      </c>
      <c r="X268" s="5" t="str">
        <f t="shared" si="37"/>
        <v/>
      </c>
      <c r="Y268" s="5" t="str">
        <f t="shared" si="38"/>
        <v/>
      </c>
      <c r="Z268" s="7"/>
      <c r="AH268" s="12"/>
    </row>
    <row r="269" spans="1:34" ht="21.95" customHeight="1">
      <c r="A269" s="3">
        <f t="shared" si="39"/>
        <v>1</v>
      </c>
      <c r="B269" s="3">
        <f t="shared" si="32"/>
        <v>0</v>
      </c>
      <c r="C269" s="15">
        <v>260</v>
      </c>
      <c r="D269" s="236"/>
      <c r="E269" s="232"/>
      <c r="F269" s="233"/>
      <c r="G269" s="234"/>
      <c r="H269" s="234"/>
      <c r="I269" s="238"/>
      <c r="J269" s="235"/>
      <c r="K269" s="236"/>
      <c r="L269" s="237"/>
      <c r="M269" s="236"/>
      <c r="N269" s="237"/>
      <c r="O269" s="44"/>
      <c r="P269" s="44"/>
      <c r="Q269" s="7"/>
      <c r="R269" s="5" t="str">
        <f t="shared" si="33"/>
        <v/>
      </c>
      <c r="S269" s="5" t="str">
        <f t="shared" si="34"/>
        <v/>
      </c>
      <c r="T269" s="7"/>
      <c r="U269" s="5" t="str">
        <f t="shared" si="35"/>
        <v>0</v>
      </c>
      <c r="V269" s="7"/>
      <c r="W269" s="5" t="str">
        <f t="shared" si="36"/>
        <v/>
      </c>
      <c r="X269" s="5" t="str">
        <f t="shared" si="37"/>
        <v/>
      </c>
      <c r="Y269" s="5" t="str">
        <f t="shared" si="38"/>
        <v/>
      </c>
      <c r="Z269" s="7"/>
      <c r="AH269" s="12"/>
    </row>
    <row r="270" spans="1:34" ht="21.95" customHeight="1">
      <c r="A270" s="3">
        <f t="shared" si="39"/>
        <v>1</v>
      </c>
      <c r="B270" s="3">
        <f t="shared" si="32"/>
        <v>0</v>
      </c>
      <c r="C270" s="15">
        <v>261</v>
      </c>
      <c r="D270" s="236"/>
      <c r="E270" s="232"/>
      <c r="F270" s="233"/>
      <c r="G270" s="234"/>
      <c r="H270" s="234"/>
      <c r="I270" s="238"/>
      <c r="J270" s="235"/>
      <c r="K270" s="236"/>
      <c r="L270" s="237"/>
      <c r="M270" s="236"/>
      <c r="N270" s="237"/>
      <c r="O270" s="44"/>
      <c r="P270" s="44"/>
      <c r="Q270" s="7"/>
      <c r="R270" s="5" t="str">
        <f t="shared" si="33"/>
        <v/>
      </c>
      <c r="S270" s="5" t="str">
        <f t="shared" si="34"/>
        <v/>
      </c>
      <c r="T270" s="7"/>
      <c r="U270" s="5" t="str">
        <f t="shared" si="35"/>
        <v>0</v>
      </c>
      <c r="V270" s="7"/>
      <c r="W270" s="5" t="str">
        <f t="shared" si="36"/>
        <v/>
      </c>
      <c r="X270" s="5" t="str">
        <f t="shared" si="37"/>
        <v/>
      </c>
      <c r="Y270" s="5" t="str">
        <f t="shared" si="38"/>
        <v/>
      </c>
      <c r="Z270" s="7"/>
      <c r="AH270" s="12"/>
    </row>
    <row r="271" spans="1:34" ht="21.95" customHeight="1">
      <c r="A271" s="3">
        <f t="shared" si="39"/>
        <v>1</v>
      </c>
      <c r="B271" s="3">
        <f t="shared" si="32"/>
        <v>0</v>
      </c>
      <c r="C271" s="15">
        <v>262</v>
      </c>
      <c r="D271" s="236"/>
      <c r="E271" s="232"/>
      <c r="F271" s="233"/>
      <c r="G271" s="234"/>
      <c r="H271" s="234"/>
      <c r="I271" s="238"/>
      <c r="J271" s="235"/>
      <c r="K271" s="236"/>
      <c r="L271" s="237"/>
      <c r="M271" s="236"/>
      <c r="N271" s="237"/>
      <c r="O271" s="44"/>
      <c r="P271" s="44"/>
      <c r="Q271" s="7"/>
      <c r="R271" s="5" t="str">
        <f t="shared" si="33"/>
        <v/>
      </c>
      <c r="S271" s="5" t="str">
        <f t="shared" si="34"/>
        <v/>
      </c>
      <c r="T271" s="7"/>
      <c r="U271" s="5" t="str">
        <f t="shared" si="35"/>
        <v>0</v>
      </c>
      <c r="V271" s="7"/>
      <c r="W271" s="5" t="str">
        <f t="shared" si="36"/>
        <v/>
      </c>
      <c r="X271" s="5" t="str">
        <f t="shared" si="37"/>
        <v/>
      </c>
      <c r="Y271" s="5" t="str">
        <f t="shared" si="38"/>
        <v/>
      </c>
      <c r="Z271" s="7"/>
      <c r="AH271" s="12"/>
    </row>
    <row r="272" spans="1:34" ht="21.95" customHeight="1">
      <c r="A272" s="3">
        <f t="shared" si="39"/>
        <v>1</v>
      </c>
      <c r="B272" s="3">
        <f t="shared" si="32"/>
        <v>0</v>
      </c>
      <c r="C272" s="15">
        <v>263</v>
      </c>
      <c r="D272" s="236"/>
      <c r="E272" s="232"/>
      <c r="F272" s="233"/>
      <c r="G272" s="234"/>
      <c r="H272" s="234"/>
      <c r="I272" s="238"/>
      <c r="J272" s="235"/>
      <c r="K272" s="236"/>
      <c r="L272" s="237"/>
      <c r="M272" s="236"/>
      <c r="N272" s="237"/>
      <c r="O272" s="44"/>
      <c r="P272" s="44"/>
      <c r="Q272" s="7"/>
      <c r="R272" s="5" t="str">
        <f t="shared" si="33"/>
        <v/>
      </c>
      <c r="S272" s="5" t="str">
        <f t="shared" si="34"/>
        <v/>
      </c>
      <c r="T272" s="7"/>
      <c r="U272" s="5" t="str">
        <f t="shared" si="35"/>
        <v>0</v>
      </c>
      <c r="V272" s="7"/>
      <c r="W272" s="5" t="str">
        <f t="shared" si="36"/>
        <v/>
      </c>
      <c r="X272" s="5" t="str">
        <f t="shared" si="37"/>
        <v/>
      </c>
      <c r="Y272" s="5" t="str">
        <f t="shared" si="38"/>
        <v/>
      </c>
      <c r="Z272" s="7"/>
      <c r="AH272" s="12"/>
    </row>
    <row r="273" spans="1:34" ht="21.95" customHeight="1">
      <c r="A273" s="3">
        <f t="shared" si="39"/>
        <v>1</v>
      </c>
      <c r="B273" s="3">
        <f t="shared" si="32"/>
        <v>0</v>
      </c>
      <c r="C273" s="15">
        <v>264</v>
      </c>
      <c r="D273" s="236"/>
      <c r="E273" s="232"/>
      <c r="F273" s="233"/>
      <c r="G273" s="234"/>
      <c r="H273" s="234"/>
      <c r="I273" s="238"/>
      <c r="J273" s="235"/>
      <c r="K273" s="236"/>
      <c r="L273" s="237"/>
      <c r="M273" s="236"/>
      <c r="N273" s="237"/>
      <c r="O273" s="44"/>
      <c r="P273" s="44"/>
      <c r="Q273" s="7"/>
      <c r="R273" s="5" t="str">
        <f t="shared" si="33"/>
        <v/>
      </c>
      <c r="S273" s="5" t="str">
        <f t="shared" si="34"/>
        <v/>
      </c>
      <c r="T273" s="7"/>
      <c r="U273" s="5" t="str">
        <f t="shared" si="35"/>
        <v>0</v>
      </c>
      <c r="V273" s="7"/>
      <c r="W273" s="5" t="str">
        <f t="shared" si="36"/>
        <v/>
      </c>
      <c r="X273" s="5" t="str">
        <f t="shared" si="37"/>
        <v/>
      </c>
      <c r="Y273" s="5" t="str">
        <f t="shared" si="38"/>
        <v/>
      </c>
      <c r="Z273" s="7"/>
      <c r="AH273" s="12"/>
    </row>
    <row r="274" spans="1:34" ht="21.95" customHeight="1">
      <c r="A274" s="3">
        <f t="shared" si="39"/>
        <v>1</v>
      </c>
      <c r="B274" s="3">
        <f t="shared" si="32"/>
        <v>0</v>
      </c>
      <c r="C274" s="15">
        <v>265</v>
      </c>
      <c r="D274" s="236"/>
      <c r="E274" s="232"/>
      <c r="F274" s="233"/>
      <c r="G274" s="234"/>
      <c r="H274" s="234"/>
      <c r="I274" s="238"/>
      <c r="J274" s="235"/>
      <c r="K274" s="236"/>
      <c r="L274" s="237"/>
      <c r="M274" s="236"/>
      <c r="N274" s="237"/>
      <c r="O274" s="44"/>
      <c r="P274" s="44"/>
      <c r="Q274" s="7"/>
      <c r="R274" s="5" t="str">
        <f t="shared" si="33"/>
        <v/>
      </c>
      <c r="S274" s="5" t="str">
        <f t="shared" si="34"/>
        <v/>
      </c>
      <c r="T274" s="7"/>
      <c r="U274" s="5" t="str">
        <f t="shared" si="35"/>
        <v>0</v>
      </c>
      <c r="V274" s="7"/>
      <c r="W274" s="5" t="str">
        <f t="shared" si="36"/>
        <v/>
      </c>
      <c r="X274" s="5" t="str">
        <f t="shared" si="37"/>
        <v/>
      </c>
      <c r="Y274" s="5" t="str">
        <f t="shared" si="38"/>
        <v/>
      </c>
      <c r="Z274" s="7"/>
      <c r="AH274" s="12"/>
    </row>
    <row r="275" spans="1:34" ht="21.95" customHeight="1">
      <c r="A275" s="3">
        <f t="shared" si="39"/>
        <v>1</v>
      </c>
      <c r="B275" s="3">
        <f t="shared" si="32"/>
        <v>0</v>
      </c>
      <c r="C275" s="15">
        <v>266</v>
      </c>
      <c r="D275" s="236"/>
      <c r="E275" s="232"/>
      <c r="F275" s="233"/>
      <c r="G275" s="234"/>
      <c r="H275" s="234"/>
      <c r="I275" s="238"/>
      <c r="J275" s="235"/>
      <c r="K275" s="236"/>
      <c r="L275" s="237"/>
      <c r="M275" s="236"/>
      <c r="N275" s="237"/>
      <c r="O275" s="44"/>
      <c r="P275" s="44"/>
      <c r="Q275" s="7"/>
      <c r="R275" s="5" t="str">
        <f t="shared" si="33"/>
        <v/>
      </c>
      <c r="S275" s="5" t="str">
        <f t="shared" si="34"/>
        <v/>
      </c>
      <c r="T275" s="7"/>
      <c r="U275" s="5" t="str">
        <f t="shared" si="35"/>
        <v>0</v>
      </c>
      <c r="V275" s="7"/>
      <c r="W275" s="5" t="str">
        <f t="shared" si="36"/>
        <v/>
      </c>
      <c r="X275" s="5" t="str">
        <f t="shared" si="37"/>
        <v/>
      </c>
      <c r="Y275" s="5" t="str">
        <f t="shared" si="38"/>
        <v/>
      </c>
      <c r="Z275" s="7"/>
      <c r="AH275" s="12"/>
    </row>
    <row r="276" spans="1:34" ht="21.95" customHeight="1">
      <c r="A276" s="3">
        <f t="shared" si="39"/>
        <v>1</v>
      </c>
      <c r="B276" s="3">
        <f t="shared" si="32"/>
        <v>0</v>
      </c>
      <c r="C276" s="15">
        <v>267</v>
      </c>
      <c r="D276" s="236"/>
      <c r="E276" s="232"/>
      <c r="F276" s="233"/>
      <c r="G276" s="234"/>
      <c r="H276" s="234"/>
      <c r="I276" s="238"/>
      <c r="J276" s="235"/>
      <c r="K276" s="236"/>
      <c r="L276" s="237"/>
      <c r="M276" s="236"/>
      <c r="N276" s="237"/>
      <c r="O276" s="44"/>
      <c r="P276" s="44"/>
      <c r="Q276" s="7"/>
      <c r="R276" s="5" t="str">
        <f t="shared" si="33"/>
        <v/>
      </c>
      <c r="S276" s="5" t="str">
        <f t="shared" si="34"/>
        <v/>
      </c>
      <c r="T276" s="7"/>
      <c r="U276" s="5" t="str">
        <f t="shared" si="35"/>
        <v>0</v>
      </c>
      <c r="V276" s="7"/>
      <c r="W276" s="5" t="str">
        <f t="shared" si="36"/>
        <v/>
      </c>
      <c r="X276" s="5" t="str">
        <f t="shared" si="37"/>
        <v/>
      </c>
      <c r="Y276" s="5" t="str">
        <f t="shared" si="38"/>
        <v/>
      </c>
      <c r="Z276" s="7"/>
      <c r="AH276" s="12"/>
    </row>
    <row r="277" spans="1:34" ht="21.95" customHeight="1">
      <c r="A277" s="3">
        <f t="shared" si="39"/>
        <v>1</v>
      </c>
      <c r="B277" s="3">
        <f t="shared" si="32"/>
        <v>0</v>
      </c>
      <c r="C277" s="15">
        <v>268</v>
      </c>
      <c r="D277" s="236"/>
      <c r="E277" s="232"/>
      <c r="F277" s="233"/>
      <c r="G277" s="234"/>
      <c r="H277" s="234"/>
      <c r="I277" s="238"/>
      <c r="J277" s="235"/>
      <c r="K277" s="236"/>
      <c r="L277" s="237"/>
      <c r="M277" s="236"/>
      <c r="N277" s="237"/>
      <c r="O277" s="44"/>
      <c r="P277" s="44"/>
      <c r="Q277" s="7"/>
      <c r="R277" s="5" t="str">
        <f t="shared" si="33"/>
        <v/>
      </c>
      <c r="S277" s="5" t="str">
        <f t="shared" si="34"/>
        <v/>
      </c>
      <c r="T277" s="7"/>
      <c r="U277" s="5" t="str">
        <f t="shared" si="35"/>
        <v>0</v>
      </c>
      <c r="V277" s="7"/>
      <c r="W277" s="5" t="str">
        <f t="shared" si="36"/>
        <v/>
      </c>
      <c r="X277" s="5" t="str">
        <f t="shared" si="37"/>
        <v/>
      </c>
      <c r="Y277" s="5" t="str">
        <f t="shared" si="38"/>
        <v/>
      </c>
      <c r="Z277" s="7"/>
      <c r="AH277" s="12"/>
    </row>
    <row r="278" spans="1:34" ht="21.95" customHeight="1">
      <c r="A278" s="3">
        <f t="shared" si="39"/>
        <v>1</v>
      </c>
      <c r="B278" s="3">
        <f t="shared" si="32"/>
        <v>0</v>
      </c>
      <c r="C278" s="15">
        <v>269</v>
      </c>
      <c r="D278" s="236"/>
      <c r="E278" s="232"/>
      <c r="F278" s="233"/>
      <c r="G278" s="234"/>
      <c r="H278" s="234"/>
      <c r="I278" s="238"/>
      <c r="J278" s="235"/>
      <c r="K278" s="236"/>
      <c r="L278" s="237"/>
      <c r="M278" s="236"/>
      <c r="N278" s="237"/>
      <c r="O278" s="44"/>
      <c r="P278" s="44"/>
      <c r="Q278" s="7"/>
      <c r="R278" s="5" t="str">
        <f t="shared" si="33"/>
        <v/>
      </c>
      <c r="S278" s="5" t="str">
        <f t="shared" si="34"/>
        <v/>
      </c>
      <c r="T278" s="7"/>
      <c r="U278" s="5" t="str">
        <f t="shared" si="35"/>
        <v>0</v>
      </c>
      <c r="V278" s="7"/>
      <c r="W278" s="5" t="str">
        <f t="shared" si="36"/>
        <v/>
      </c>
      <c r="X278" s="5" t="str">
        <f t="shared" si="37"/>
        <v/>
      </c>
      <c r="Y278" s="5" t="str">
        <f t="shared" si="38"/>
        <v/>
      </c>
      <c r="Z278" s="7"/>
      <c r="AH278" s="12"/>
    </row>
    <row r="279" spans="1:34" ht="21.95" customHeight="1">
      <c r="A279" s="3">
        <f t="shared" si="39"/>
        <v>1</v>
      </c>
      <c r="B279" s="3">
        <f t="shared" si="32"/>
        <v>0</v>
      </c>
      <c r="C279" s="15">
        <v>270</v>
      </c>
      <c r="D279" s="236"/>
      <c r="E279" s="232"/>
      <c r="F279" s="233"/>
      <c r="G279" s="234"/>
      <c r="H279" s="234"/>
      <c r="I279" s="238"/>
      <c r="J279" s="235"/>
      <c r="K279" s="236"/>
      <c r="L279" s="237"/>
      <c r="M279" s="236"/>
      <c r="N279" s="237"/>
      <c r="O279" s="44"/>
      <c r="P279" s="44"/>
      <c r="Q279" s="7"/>
      <c r="R279" s="5" t="str">
        <f t="shared" si="33"/>
        <v/>
      </c>
      <c r="S279" s="5" t="str">
        <f t="shared" si="34"/>
        <v/>
      </c>
      <c r="T279" s="7"/>
      <c r="U279" s="5" t="str">
        <f t="shared" si="35"/>
        <v>0</v>
      </c>
      <c r="V279" s="7"/>
      <c r="W279" s="5" t="str">
        <f t="shared" si="36"/>
        <v/>
      </c>
      <c r="X279" s="5" t="str">
        <f t="shared" si="37"/>
        <v/>
      </c>
      <c r="Y279" s="5" t="str">
        <f t="shared" si="38"/>
        <v/>
      </c>
      <c r="Z279" s="7"/>
      <c r="AH279" s="12"/>
    </row>
    <row r="280" spans="1:34" ht="21.95" customHeight="1">
      <c r="A280" s="3">
        <f t="shared" si="39"/>
        <v>1</v>
      </c>
      <c r="B280" s="3">
        <f t="shared" si="32"/>
        <v>0</v>
      </c>
      <c r="C280" s="15">
        <v>271</v>
      </c>
      <c r="D280" s="236"/>
      <c r="E280" s="232"/>
      <c r="F280" s="233"/>
      <c r="G280" s="234"/>
      <c r="H280" s="234"/>
      <c r="I280" s="238"/>
      <c r="J280" s="235"/>
      <c r="K280" s="236"/>
      <c r="L280" s="237"/>
      <c r="M280" s="236"/>
      <c r="N280" s="237"/>
      <c r="O280" s="44"/>
      <c r="P280" s="44"/>
      <c r="Q280" s="7"/>
      <c r="R280" s="5" t="str">
        <f t="shared" si="33"/>
        <v/>
      </c>
      <c r="S280" s="5" t="str">
        <f t="shared" si="34"/>
        <v/>
      </c>
      <c r="T280" s="7"/>
      <c r="U280" s="5" t="str">
        <f t="shared" si="35"/>
        <v>0</v>
      </c>
      <c r="V280" s="7"/>
      <c r="W280" s="5" t="str">
        <f t="shared" si="36"/>
        <v/>
      </c>
      <c r="X280" s="5" t="str">
        <f t="shared" si="37"/>
        <v/>
      </c>
      <c r="Y280" s="5" t="str">
        <f t="shared" si="38"/>
        <v/>
      </c>
      <c r="Z280" s="7"/>
      <c r="AH280" s="12"/>
    </row>
    <row r="281" spans="1:34" ht="21.95" customHeight="1">
      <c r="A281" s="3">
        <f t="shared" si="39"/>
        <v>1</v>
      </c>
      <c r="B281" s="3">
        <f t="shared" si="32"/>
        <v>0</v>
      </c>
      <c r="C281" s="15">
        <v>272</v>
      </c>
      <c r="D281" s="236"/>
      <c r="E281" s="232"/>
      <c r="F281" s="233"/>
      <c r="G281" s="234"/>
      <c r="H281" s="234"/>
      <c r="I281" s="238"/>
      <c r="J281" s="235"/>
      <c r="K281" s="236"/>
      <c r="L281" s="237"/>
      <c r="M281" s="236"/>
      <c r="N281" s="237"/>
      <c r="O281" s="44"/>
      <c r="P281" s="44"/>
      <c r="Q281" s="7"/>
      <c r="R281" s="5" t="str">
        <f t="shared" si="33"/>
        <v/>
      </c>
      <c r="S281" s="5" t="str">
        <f t="shared" si="34"/>
        <v/>
      </c>
      <c r="T281" s="7"/>
      <c r="U281" s="5" t="str">
        <f t="shared" si="35"/>
        <v>0</v>
      </c>
      <c r="V281" s="7"/>
      <c r="W281" s="5" t="str">
        <f t="shared" si="36"/>
        <v/>
      </c>
      <c r="X281" s="5" t="str">
        <f t="shared" si="37"/>
        <v/>
      </c>
      <c r="Y281" s="5" t="str">
        <f t="shared" si="38"/>
        <v/>
      </c>
      <c r="Z281" s="7"/>
      <c r="AH281" s="12"/>
    </row>
    <row r="282" spans="1:34" ht="21.95" customHeight="1">
      <c r="A282" s="3">
        <f t="shared" si="39"/>
        <v>1</v>
      </c>
      <c r="B282" s="3">
        <f t="shared" si="32"/>
        <v>0</v>
      </c>
      <c r="C282" s="15">
        <v>273</v>
      </c>
      <c r="D282" s="236"/>
      <c r="E282" s="232"/>
      <c r="F282" s="233"/>
      <c r="G282" s="234"/>
      <c r="H282" s="234"/>
      <c r="I282" s="238"/>
      <c r="J282" s="235"/>
      <c r="K282" s="236"/>
      <c r="L282" s="237"/>
      <c r="M282" s="236"/>
      <c r="N282" s="237"/>
      <c r="O282" s="44"/>
      <c r="P282" s="44"/>
      <c r="Q282" s="7"/>
      <c r="R282" s="5" t="str">
        <f t="shared" si="33"/>
        <v/>
      </c>
      <c r="S282" s="5" t="str">
        <f t="shared" si="34"/>
        <v/>
      </c>
      <c r="T282" s="7"/>
      <c r="U282" s="5" t="str">
        <f t="shared" si="35"/>
        <v>0</v>
      </c>
      <c r="V282" s="7"/>
      <c r="W282" s="5" t="str">
        <f t="shared" si="36"/>
        <v/>
      </c>
      <c r="X282" s="5" t="str">
        <f t="shared" si="37"/>
        <v/>
      </c>
      <c r="Y282" s="5" t="str">
        <f t="shared" si="38"/>
        <v/>
      </c>
      <c r="Z282" s="7"/>
      <c r="AH282" s="12"/>
    </row>
    <row r="283" spans="1:34" ht="21.95" customHeight="1">
      <c r="A283" s="3">
        <f t="shared" si="39"/>
        <v>1</v>
      </c>
      <c r="B283" s="3">
        <f t="shared" si="32"/>
        <v>0</v>
      </c>
      <c r="C283" s="15">
        <v>274</v>
      </c>
      <c r="D283" s="236"/>
      <c r="E283" s="232"/>
      <c r="F283" s="233"/>
      <c r="G283" s="234"/>
      <c r="H283" s="234"/>
      <c r="I283" s="238"/>
      <c r="J283" s="235"/>
      <c r="K283" s="236"/>
      <c r="L283" s="237"/>
      <c r="M283" s="236"/>
      <c r="N283" s="237"/>
      <c r="O283" s="44"/>
      <c r="P283" s="44"/>
      <c r="Q283" s="7"/>
      <c r="R283" s="5" t="str">
        <f t="shared" si="33"/>
        <v/>
      </c>
      <c r="S283" s="5" t="str">
        <f t="shared" si="34"/>
        <v/>
      </c>
      <c r="T283" s="7"/>
      <c r="U283" s="5" t="str">
        <f t="shared" si="35"/>
        <v>0</v>
      </c>
      <c r="V283" s="7"/>
      <c r="W283" s="5" t="str">
        <f t="shared" si="36"/>
        <v/>
      </c>
      <c r="X283" s="5" t="str">
        <f t="shared" si="37"/>
        <v/>
      </c>
      <c r="Y283" s="5" t="str">
        <f t="shared" si="38"/>
        <v/>
      </c>
      <c r="Z283" s="7"/>
      <c r="AH283" s="12"/>
    </row>
    <row r="284" spans="1:34" ht="21.95" customHeight="1">
      <c r="A284" s="3">
        <f t="shared" si="39"/>
        <v>1</v>
      </c>
      <c r="B284" s="3">
        <f t="shared" si="32"/>
        <v>0</v>
      </c>
      <c r="C284" s="15">
        <v>275</v>
      </c>
      <c r="D284" s="236"/>
      <c r="E284" s="232"/>
      <c r="F284" s="233"/>
      <c r="G284" s="234"/>
      <c r="H284" s="234"/>
      <c r="I284" s="238"/>
      <c r="J284" s="235"/>
      <c r="K284" s="236"/>
      <c r="L284" s="237"/>
      <c r="M284" s="236"/>
      <c r="N284" s="237"/>
      <c r="O284" s="44"/>
      <c r="P284" s="44"/>
      <c r="Q284" s="7"/>
      <c r="R284" s="5" t="str">
        <f t="shared" si="33"/>
        <v/>
      </c>
      <c r="S284" s="5" t="str">
        <f t="shared" si="34"/>
        <v/>
      </c>
      <c r="T284" s="7"/>
      <c r="U284" s="5" t="str">
        <f t="shared" si="35"/>
        <v>0</v>
      </c>
      <c r="V284" s="7"/>
      <c r="W284" s="5" t="str">
        <f t="shared" si="36"/>
        <v/>
      </c>
      <c r="X284" s="5" t="str">
        <f t="shared" si="37"/>
        <v/>
      </c>
      <c r="Y284" s="5" t="str">
        <f t="shared" si="38"/>
        <v/>
      </c>
      <c r="Z284" s="7"/>
      <c r="AH284" s="12"/>
    </row>
    <row r="285" spans="1:34" ht="21.95" customHeight="1">
      <c r="A285" s="3">
        <f t="shared" si="39"/>
        <v>1</v>
      </c>
      <c r="B285" s="3">
        <f t="shared" si="32"/>
        <v>0</v>
      </c>
      <c r="C285" s="15">
        <v>276</v>
      </c>
      <c r="D285" s="236"/>
      <c r="E285" s="232"/>
      <c r="F285" s="233"/>
      <c r="G285" s="234"/>
      <c r="H285" s="234"/>
      <c r="I285" s="238"/>
      <c r="J285" s="235"/>
      <c r="K285" s="236"/>
      <c r="L285" s="237"/>
      <c r="M285" s="236"/>
      <c r="N285" s="237"/>
      <c r="O285" s="44"/>
      <c r="P285" s="44"/>
      <c r="Q285" s="7"/>
      <c r="R285" s="5" t="str">
        <f t="shared" si="33"/>
        <v/>
      </c>
      <c r="S285" s="5" t="str">
        <f t="shared" si="34"/>
        <v/>
      </c>
      <c r="T285" s="7"/>
      <c r="U285" s="5" t="str">
        <f t="shared" si="35"/>
        <v>0</v>
      </c>
      <c r="V285" s="7"/>
      <c r="W285" s="5" t="str">
        <f t="shared" si="36"/>
        <v/>
      </c>
      <c r="X285" s="5" t="str">
        <f t="shared" si="37"/>
        <v/>
      </c>
      <c r="Y285" s="5" t="str">
        <f t="shared" si="38"/>
        <v/>
      </c>
      <c r="Z285" s="7"/>
      <c r="AH285" s="12"/>
    </row>
    <row r="286" spans="1:34" ht="21.95" customHeight="1">
      <c r="A286" s="3">
        <f t="shared" si="39"/>
        <v>1</v>
      </c>
      <c r="B286" s="3">
        <f t="shared" si="32"/>
        <v>0</v>
      </c>
      <c r="C286" s="15">
        <v>277</v>
      </c>
      <c r="D286" s="236"/>
      <c r="E286" s="232"/>
      <c r="F286" s="233"/>
      <c r="G286" s="234"/>
      <c r="H286" s="234"/>
      <c r="I286" s="238"/>
      <c r="J286" s="235"/>
      <c r="K286" s="236"/>
      <c r="L286" s="237"/>
      <c r="M286" s="236"/>
      <c r="N286" s="237"/>
      <c r="O286" s="44"/>
      <c r="P286" s="44"/>
      <c r="Q286" s="7"/>
      <c r="R286" s="5" t="str">
        <f t="shared" si="33"/>
        <v/>
      </c>
      <c r="S286" s="5" t="str">
        <f t="shared" si="34"/>
        <v/>
      </c>
      <c r="T286" s="7"/>
      <c r="U286" s="5" t="str">
        <f t="shared" si="35"/>
        <v>0</v>
      </c>
      <c r="V286" s="7"/>
      <c r="W286" s="5" t="str">
        <f t="shared" si="36"/>
        <v/>
      </c>
      <c r="X286" s="5" t="str">
        <f t="shared" si="37"/>
        <v/>
      </c>
      <c r="Y286" s="5" t="str">
        <f t="shared" si="38"/>
        <v/>
      </c>
      <c r="Z286" s="7"/>
      <c r="AH286" s="12"/>
    </row>
    <row r="287" spans="1:34" ht="21.95" customHeight="1">
      <c r="A287" s="3">
        <f t="shared" si="39"/>
        <v>1</v>
      </c>
      <c r="B287" s="3">
        <f t="shared" si="32"/>
        <v>0</v>
      </c>
      <c r="C287" s="15">
        <v>278</v>
      </c>
      <c r="D287" s="236"/>
      <c r="E287" s="232"/>
      <c r="F287" s="233"/>
      <c r="G287" s="234"/>
      <c r="H287" s="234"/>
      <c r="I287" s="238"/>
      <c r="J287" s="235"/>
      <c r="K287" s="236"/>
      <c r="L287" s="237"/>
      <c r="M287" s="236"/>
      <c r="N287" s="237"/>
      <c r="O287" s="44"/>
      <c r="P287" s="44"/>
      <c r="Q287" s="7"/>
      <c r="R287" s="5" t="str">
        <f t="shared" si="33"/>
        <v/>
      </c>
      <c r="S287" s="5" t="str">
        <f t="shared" si="34"/>
        <v/>
      </c>
      <c r="T287" s="7"/>
      <c r="U287" s="5" t="str">
        <f t="shared" si="35"/>
        <v>0</v>
      </c>
      <c r="V287" s="7"/>
      <c r="W287" s="5" t="str">
        <f t="shared" si="36"/>
        <v/>
      </c>
      <c r="X287" s="5" t="str">
        <f t="shared" si="37"/>
        <v/>
      </c>
      <c r="Y287" s="5" t="str">
        <f t="shared" si="38"/>
        <v/>
      </c>
      <c r="Z287" s="7"/>
      <c r="AH287" s="12"/>
    </row>
    <row r="288" spans="1:34" ht="21.95" customHeight="1">
      <c r="A288" s="3">
        <f t="shared" si="39"/>
        <v>1</v>
      </c>
      <c r="B288" s="3">
        <f t="shared" si="32"/>
        <v>0</v>
      </c>
      <c r="C288" s="15">
        <v>279</v>
      </c>
      <c r="D288" s="236"/>
      <c r="E288" s="232"/>
      <c r="F288" s="233"/>
      <c r="G288" s="234"/>
      <c r="H288" s="234"/>
      <c r="I288" s="238"/>
      <c r="J288" s="235"/>
      <c r="K288" s="236"/>
      <c r="L288" s="237"/>
      <c r="M288" s="236"/>
      <c r="N288" s="237"/>
      <c r="O288" s="44"/>
      <c r="P288" s="44"/>
      <c r="Q288" s="7"/>
      <c r="R288" s="5" t="str">
        <f t="shared" si="33"/>
        <v/>
      </c>
      <c r="S288" s="5" t="str">
        <f t="shared" si="34"/>
        <v/>
      </c>
      <c r="T288" s="7"/>
      <c r="U288" s="5" t="str">
        <f t="shared" si="35"/>
        <v>0</v>
      </c>
      <c r="V288" s="7"/>
      <c r="W288" s="5" t="str">
        <f t="shared" si="36"/>
        <v/>
      </c>
      <c r="X288" s="5" t="str">
        <f t="shared" si="37"/>
        <v/>
      </c>
      <c r="Y288" s="5" t="str">
        <f t="shared" si="38"/>
        <v/>
      </c>
      <c r="Z288" s="7"/>
      <c r="AH288" s="12"/>
    </row>
    <row r="289" spans="1:34" ht="21.95" customHeight="1">
      <c r="A289" s="3">
        <f t="shared" si="39"/>
        <v>1</v>
      </c>
      <c r="B289" s="3">
        <f t="shared" si="32"/>
        <v>0</v>
      </c>
      <c r="C289" s="15">
        <v>280</v>
      </c>
      <c r="D289" s="236"/>
      <c r="E289" s="232"/>
      <c r="F289" s="233"/>
      <c r="G289" s="234"/>
      <c r="H289" s="234"/>
      <c r="I289" s="238"/>
      <c r="J289" s="235"/>
      <c r="K289" s="236"/>
      <c r="L289" s="237"/>
      <c r="M289" s="236"/>
      <c r="N289" s="237"/>
      <c r="O289" s="44"/>
      <c r="P289" s="44"/>
      <c r="Q289" s="7"/>
      <c r="R289" s="5" t="str">
        <f t="shared" si="33"/>
        <v/>
      </c>
      <c r="S289" s="5" t="str">
        <f t="shared" si="34"/>
        <v/>
      </c>
      <c r="T289" s="7"/>
      <c r="U289" s="5" t="str">
        <f t="shared" si="35"/>
        <v>0</v>
      </c>
      <c r="V289" s="7"/>
      <c r="W289" s="5" t="str">
        <f t="shared" si="36"/>
        <v/>
      </c>
      <c r="X289" s="5" t="str">
        <f t="shared" si="37"/>
        <v/>
      </c>
      <c r="Y289" s="5" t="str">
        <f t="shared" si="38"/>
        <v/>
      </c>
      <c r="Z289" s="7"/>
      <c r="AH289" s="12"/>
    </row>
    <row r="290" spans="1:34" ht="21.95" customHeight="1">
      <c r="A290" s="3">
        <f t="shared" si="39"/>
        <v>1</v>
      </c>
      <c r="B290" s="3">
        <f t="shared" si="32"/>
        <v>0</v>
      </c>
      <c r="C290" s="15">
        <v>281</v>
      </c>
      <c r="D290" s="236"/>
      <c r="E290" s="232"/>
      <c r="F290" s="233"/>
      <c r="G290" s="234"/>
      <c r="H290" s="234"/>
      <c r="I290" s="238"/>
      <c r="J290" s="235"/>
      <c r="K290" s="236"/>
      <c r="L290" s="237"/>
      <c r="M290" s="236"/>
      <c r="N290" s="237"/>
      <c r="O290" s="44"/>
      <c r="P290" s="44"/>
      <c r="Q290" s="7"/>
      <c r="R290" s="5" t="str">
        <f t="shared" si="33"/>
        <v/>
      </c>
      <c r="S290" s="5" t="str">
        <f t="shared" si="34"/>
        <v/>
      </c>
      <c r="T290" s="7"/>
      <c r="U290" s="5" t="str">
        <f t="shared" si="35"/>
        <v>0</v>
      </c>
      <c r="V290" s="7"/>
      <c r="W290" s="5" t="str">
        <f t="shared" si="36"/>
        <v/>
      </c>
      <c r="X290" s="5" t="str">
        <f t="shared" si="37"/>
        <v/>
      </c>
      <c r="Y290" s="5" t="str">
        <f t="shared" si="38"/>
        <v/>
      </c>
      <c r="Z290" s="7"/>
      <c r="AH290" s="12"/>
    </row>
    <row r="291" spans="1:34" ht="21.95" customHeight="1">
      <c r="A291" s="3">
        <f t="shared" si="39"/>
        <v>1</v>
      </c>
      <c r="B291" s="3">
        <f t="shared" si="32"/>
        <v>0</v>
      </c>
      <c r="C291" s="15">
        <v>282</v>
      </c>
      <c r="D291" s="236"/>
      <c r="E291" s="232"/>
      <c r="F291" s="233"/>
      <c r="G291" s="234"/>
      <c r="H291" s="234"/>
      <c r="I291" s="238"/>
      <c r="J291" s="235"/>
      <c r="K291" s="236"/>
      <c r="L291" s="237"/>
      <c r="M291" s="236"/>
      <c r="N291" s="237"/>
      <c r="O291" s="44"/>
      <c r="P291" s="44"/>
      <c r="Q291" s="7"/>
      <c r="R291" s="5" t="str">
        <f t="shared" si="33"/>
        <v/>
      </c>
      <c r="S291" s="5" t="str">
        <f t="shared" si="34"/>
        <v/>
      </c>
      <c r="T291" s="7"/>
      <c r="U291" s="5" t="str">
        <f t="shared" si="35"/>
        <v>0</v>
      </c>
      <c r="V291" s="7"/>
      <c r="W291" s="5" t="str">
        <f t="shared" si="36"/>
        <v/>
      </c>
      <c r="X291" s="5" t="str">
        <f t="shared" si="37"/>
        <v/>
      </c>
      <c r="Y291" s="5" t="str">
        <f t="shared" si="38"/>
        <v/>
      </c>
      <c r="Z291" s="7"/>
      <c r="AH291" s="12"/>
    </row>
    <row r="292" spans="1:34" ht="21.95" customHeight="1">
      <c r="A292" s="3">
        <f t="shared" si="39"/>
        <v>1</v>
      </c>
      <c r="B292" s="3">
        <f t="shared" si="32"/>
        <v>0</v>
      </c>
      <c r="C292" s="15">
        <v>283</v>
      </c>
      <c r="D292" s="236"/>
      <c r="E292" s="232"/>
      <c r="F292" s="233"/>
      <c r="G292" s="234"/>
      <c r="H292" s="234"/>
      <c r="I292" s="238"/>
      <c r="J292" s="235"/>
      <c r="K292" s="236"/>
      <c r="L292" s="237"/>
      <c r="M292" s="236"/>
      <c r="N292" s="237"/>
      <c r="O292" s="44"/>
      <c r="P292" s="44"/>
      <c r="Q292" s="7"/>
      <c r="R292" s="5" t="str">
        <f t="shared" si="33"/>
        <v/>
      </c>
      <c r="S292" s="5" t="str">
        <f t="shared" si="34"/>
        <v/>
      </c>
      <c r="T292" s="7"/>
      <c r="U292" s="5" t="str">
        <f t="shared" si="35"/>
        <v>0</v>
      </c>
      <c r="V292" s="7"/>
      <c r="W292" s="5" t="str">
        <f t="shared" si="36"/>
        <v/>
      </c>
      <c r="X292" s="5" t="str">
        <f t="shared" si="37"/>
        <v/>
      </c>
      <c r="Y292" s="5" t="str">
        <f t="shared" si="38"/>
        <v/>
      </c>
      <c r="Z292" s="7"/>
      <c r="AH292" s="12"/>
    </row>
    <row r="293" spans="1:34" ht="21.95" customHeight="1">
      <c r="A293" s="3">
        <f t="shared" si="39"/>
        <v>1</v>
      </c>
      <c r="B293" s="3">
        <f t="shared" si="32"/>
        <v>0</v>
      </c>
      <c r="C293" s="15">
        <v>284</v>
      </c>
      <c r="D293" s="236"/>
      <c r="E293" s="232"/>
      <c r="F293" s="233"/>
      <c r="G293" s="234"/>
      <c r="H293" s="234"/>
      <c r="I293" s="238"/>
      <c r="J293" s="235"/>
      <c r="K293" s="236"/>
      <c r="L293" s="237"/>
      <c r="M293" s="236"/>
      <c r="N293" s="237"/>
      <c r="O293" s="44"/>
      <c r="P293" s="44"/>
      <c r="Q293" s="7"/>
      <c r="R293" s="5" t="str">
        <f t="shared" si="33"/>
        <v/>
      </c>
      <c r="S293" s="5" t="str">
        <f t="shared" si="34"/>
        <v/>
      </c>
      <c r="T293" s="7"/>
      <c r="U293" s="5" t="str">
        <f t="shared" si="35"/>
        <v>0</v>
      </c>
      <c r="V293" s="7"/>
      <c r="W293" s="5" t="str">
        <f t="shared" si="36"/>
        <v/>
      </c>
      <c r="X293" s="5" t="str">
        <f t="shared" si="37"/>
        <v/>
      </c>
      <c r="Y293" s="5" t="str">
        <f t="shared" si="38"/>
        <v/>
      </c>
      <c r="Z293" s="7"/>
      <c r="AH293" s="12"/>
    </row>
    <row r="294" spans="1:34" ht="21.95" customHeight="1">
      <c r="A294" s="3">
        <f t="shared" si="39"/>
        <v>1</v>
      </c>
      <c r="B294" s="3">
        <f t="shared" si="32"/>
        <v>0</v>
      </c>
      <c r="C294" s="15">
        <v>285</v>
      </c>
      <c r="D294" s="236"/>
      <c r="E294" s="232"/>
      <c r="F294" s="233"/>
      <c r="G294" s="234"/>
      <c r="H294" s="234"/>
      <c r="I294" s="238"/>
      <c r="J294" s="235"/>
      <c r="K294" s="236"/>
      <c r="L294" s="237"/>
      <c r="M294" s="236"/>
      <c r="N294" s="237"/>
      <c r="O294" s="44"/>
      <c r="P294" s="44"/>
      <c r="Q294" s="7"/>
      <c r="R294" s="5" t="str">
        <f t="shared" si="33"/>
        <v/>
      </c>
      <c r="S294" s="5" t="str">
        <f t="shared" si="34"/>
        <v/>
      </c>
      <c r="T294" s="7"/>
      <c r="U294" s="5" t="str">
        <f t="shared" si="35"/>
        <v>0</v>
      </c>
      <c r="V294" s="7"/>
      <c r="W294" s="5" t="str">
        <f t="shared" si="36"/>
        <v/>
      </c>
      <c r="X294" s="5" t="str">
        <f t="shared" si="37"/>
        <v/>
      </c>
      <c r="Y294" s="5" t="str">
        <f t="shared" si="38"/>
        <v/>
      </c>
      <c r="Z294" s="7"/>
      <c r="AH294" s="12"/>
    </row>
    <row r="295" spans="1:34" ht="21.95" customHeight="1">
      <c r="A295" s="3">
        <f t="shared" si="39"/>
        <v>1</v>
      </c>
      <c r="B295" s="3">
        <f t="shared" si="32"/>
        <v>0</v>
      </c>
      <c r="C295" s="15">
        <v>286</v>
      </c>
      <c r="D295" s="236"/>
      <c r="E295" s="232"/>
      <c r="F295" s="233"/>
      <c r="G295" s="234"/>
      <c r="H295" s="234"/>
      <c r="I295" s="238"/>
      <c r="J295" s="235"/>
      <c r="K295" s="236"/>
      <c r="L295" s="237"/>
      <c r="M295" s="236"/>
      <c r="N295" s="237"/>
      <c r="O295" s="44"/>
      <c r="P295" s="44"/>
      <c r="Q295" s="7"/>
      <c r="R295" s="5" t="str">
        <f t="shared" si="33"/>
        <v/>
      </c>
      <c r="S295" s="5" t="str">
        <f t="shared" si="34"/>
        <v/>
      </c>
      <c r="T295" s="7"/>
      <c r="U295" s="5" t="str">
        <f t="shared" si="35"/>
        <v>0</v>
      </c>
      <c r="V295" s="7"/>
      <c r="W295" s="5" t="str">
        <f t="shared" si="36"/>
        <v/>
      </c>
      <c r="X295" s="5" t="str">
        <f t="shared" si="37"/>
        <v/>
      </c>
      <c r="Y295" s="5" t="str">
        <f t="shared" si="38"/>
        <v/>
      </c>
      <c r="Z295" s="7"/>
      <c r="AH295" s="12"/>
    </row>
    <row r="296" spans="1:34" ht="21.95" customHeight="1">
      <c r="A296" s="3">
        <f t="shared" si="39"/>
        <v>1</v>
      </c>
      <c r="B296" s="3">
        <f t="shared" si="32"/>
        <v>0</v>
      </c>
      <c r="C296" s="15">
        <v>287</v>
      </c>
      <c r="D296" s="236"/>
      <c r="E296" s="232"/>
      <c r="F296" s="233"/>
      <c r="G296" s="234"/>
      <c r="H296" s="234"/>
      <c r="I296" s="238"/>
      <c r="J296" s="235"/>
      <c r="K296" s="236"/>
      <c r="L296" s="237"/>
      <c r="M296" s="236"/>
      <c r="N296" s="237"/>
      <c r="O296" s="44"/>
      <c r="P296" s="44"/>
      <c r="Q296" s="7"/>
      <c r="R296" s="5" t="str">
        <f t="shared" si="33"/>
        <v/>
      </c>
      <c r="S296" s="5" t="str">
        <f t="shared" si="34"/>
        <v/>
      </c>
      <c r="T296" s="7"/>
      <c r="U296" s="5" t="str">
        <f t="shared" si="35"/>
        <v>0</v>
      </c>
      <c r="V296" s="7"/>
      <c r="W296" s="5" t="str">
        <f t="shared" si="36"/>
        <v/>
      </c>
      <c r="X296" s="5" t="str">
        <f t="shared" si="37"/>
        <v/>
      </c>
      <c r="Y296" s="5" t="str">
        <f t="shared" si="38"/>
        <v/>
      </c>
      <c r="Z296" s="7"/>
      <c r="AH296" s="12"/>
    </row>
    <row r="297" spans="1:34" ht="21.95" customHeight="1">
      <c r="A297" s="3">
        <f t="shared" si="39"/>
        <v>1</v>
      </c>
      <c r="B297" s="3">
        <f t="shared" si="32"/>
        <v>0</v>
      </c>
      <c r="C297" s="15">
        <v>288</v>
      </c>
      <c r="D297" s="236"/>
      <c r="E297" s="232"/>
      <c r="F297" s="233"/>
      <c r="G297" s="234"/>
      <c r="H297" s="234"/>
      <c r="I297" s="238"/>
      <c r="J297" s="235"/>
      <c r="K297" s="236"/>
      <c r="L297" s="237"/>
      <c r="M297" s="236"/>
      <c r="N297" s="237"/>
      <c r="O297" s="44"/>
      <c r="P297" s="44"/>
      <c r="Q297" s="7"/>
      <c r="R297" s="5" t="str">
        <f t="shared" si="33"/>
        <v/>
      </c>
      <c r="S297" s="5" t="str">
        <f t="shared" si="34"/>
        <v/>
      </c>
      <c r="T297" s="7"/>
      <c r="U297" s="5" t="str">
        <f t="shared" si="35"/>
        <v>0</v>
      </c>
      <c r="V297" s="7"/>
      <c r="W297" s="5" t="str">
        <f t="shared" si="36"/>
        <v/>
      </c>
      <c r="X297" s="5" t="str">
        <f t="shared" si="37"/>
        <v/>
      </c>
      <c r="Y297" s="5" t="str">
        <f t="shared" si="38"/>
        <v/>
      </c>
      <c r="Z297" s="7"/>
      <c r="AH297" s="12"/>
    </row>
    <row r="298" spans="1:34" ht="21.95" customHeight="1">
      <c r="A298" s="3">
        <f t="shared" si="39"/>
        <v>1</v>
      </c>
      <c r="B298" s="3">
        <f t="shared" si="32"/>
        <v>0</v>
      </c>
      <c r="C298" s="15">
        <v>289</v>
      </c>
      <c r="D298" s="236"/>
      <c r="E298" s="232"/>
      <c r="F298" s="233"/>
      <c r="G298" s="234"/>
      <c r="H298" s="234"/>
      <c r="I298" s="238"/>
      <c r="J298" s="235"/>
      <c r="K298" s="236"/>
      <c r="L298" s="237"/>
      <c r="M298" s="236"/>
      <c r="N298" s="237"/>
      <c r="O298" s="44"/>
      <c r="P298" s="44"/>
      <c r="Q298" s="7"/>
      <c r="R298" s="5" t="str">
        <f t="shared" si="33"/>
        <v/>
      </c>
      <c r="S298" s="5" t="str">
        <f t="shared" si="34"/>
        <v/>
      </c>
      <c r="T298" s="7"/>
      <c r="U298" s="5" t="str">
        <f t="shared" si="35"/>
        <v>0</v>
      </c>
      <c r="V298" s="7"/>
      <c r="W298" s="5" t="str">
        <f t="shared" si="36"/>
        <v/>
      </c>
      <c r="X298" s="5" t="str">
        <f t="shared" si="37"/>
        <v/>
      </c>
      <c r="Y298" s="5" t="str">
        <f t="shared" si="38"/>
        <v/>
      </c>
      <c r="Z298" s="7"/>
      <c r="AH298" s="12"/>
    </row>
    <row r="299" spans="1:34" ht="21.95" customHeight="1">
      <c r="A299" s="3">
        <f t="shared" si="39"/>
        <v>1</v>
      </c>
      <c r="B299" s="3">
        <f t="shared" si="32"/>
        <v>0</v>
      </c>
      <c r="C299" s="15">
        <v>290</v>
      </c>
      <c r="D299" s="236"/>
      <c r="E299" s="232"/>
      <c r="F299" s="233"/>
      <c r="G299" s="234"/>
      <c r="H299" s="234"/>
      <c r="I299" s="238"/>
      <c r="J299" s="235"/>
      <c r="K299" s="236"/>
      <c r="L299" s="237"/>
      <c r="M299" s="236"/>
      <c r="N299" s="237"/>
      <c r="O299" s="44"/>
      <c r="P299" s="44"/>
      <c r="Q299" s="7"/>
      <c r="R299" s="5" t="str">
        <f t="shared" si="33"/>
        <v/>
      </c>
      <c r="S299" s="5" t="str">
        <f t="shared" si="34"/>
        <v/>
      </c>
      <c r="T299" s="7"/>
      <c r="U299" s="5" t="str">
        <f t="shared" si="35"/>
        <v>0</v>
      </c>
      <c r="V299" s="7"/>
      <c r="W299" s="5" t="str">
        <f t="shared" si="36"/>
        <v/>
      </c>
      <c r="X299" s="5" t="str">
        <f t="shared" si="37"/>
        <v/>
      </c>
      <c r="Y299" s="5" t="str">
        <f t="shared" si="38"/>
        <v/>
      </c>
      <c r="Z299" s="7"/>
      <c r="AH299" s="12"/>
    </row>
    <row r="300" spans="1:34" ht="21.95" customHeight="1">
      <c r="A300" s="3">
        <f t="shared" si="39"/>
        <v>1</v>
      </c>
      <c r="B300" s="3">
        <f t="shared" si="32"/>
        <v>0</v>
      </c>
      <c r="C300" s="15">
        <v>291</v>
      </c>
      <c r="D300" s="236"/>
      <c r="E300" s="232"/>
      <c r="F300" s="233"/>
      <c r="G300" s="234"/>
      <c r="H300" s="234"/>
      <c r="I300" s="238"/>
      <c r="J300" s="235"/>
      <c r="K300" s="236"/>
      <c r="L300" s="237"/>
      <c r="M300" s="236"/>
      <c r="N300" s="237"/>
      <c r="O300" s="44"/>
      <c r="P300" s="44"/>
      <c r="Q300" s="7"/>
      <c r="R300" s="5" t="str">
        <f t="shared" si="33"/>
        <v/>
      </c>
      <c r="S300" s="5" t="str">
        <f t="shared" si="34"/>
        <v/>
      </c>
      <c r="T300" s="7"/>
      <c r="U300" s="5" t="str">
        <f t="shared" si="35"/>
        <v>0</v>
      </c>
      <c r="V300" s="7"/>
      <c r="W300" s="5" t="str">
        <f t="shared" si="36"/>
        <v/>
      </c>
      <c r="X300" s="5" t="str">
        <f t="shared" si="37"/>
        <v/>
      </c>
      <c r="Y300" s="5" t="str">
        <f t="shared" si="38"/>
        <v/>
      </c>
      <c r="Z300" s="7"/>
      <c r="AH300" s="12"/>
    </row>
    <row r="301" spans="1:34" ht="21.95" customHeight="1">
      <c r="A301" s="3">
        <f t="shared" si="39"/>
        <v>1</v>
      </c>
      <c r="B301" s="3">
        <f t="shared" si="32"/>
        <v>0</v>
      </c>
      <c r="C301" s="15">
        <v>292</v>
      </c>
      <c r="D301" s="236"/>
      <c r="E301" s="232"/>
      <c r="F301" s="233"/>
      <c r="G301" s="234"/>
      <c r="H301" s="234"/>
      <c r="I301" s="238"/>
      <c r="J301" s="235"/>
      <c r="K301" s="236"/>
      <c r="L301" s="237"/>
      <c r="M301" s="236"/>
      <c r="N301" s="237"/>
      <c r="O301" s="44"/>
      <c r="P301" s="44"/>
      <c r="Q301" s="7"/>
      <c r="R301" s="5" t="str">
        <f t="shared" si="33"/>
        <v/>
      </c>
      <c r="S301" s="5" t="str">
        <f t="shared" si="34"/>
        <v/>
      </c>
      <c r="T301" s="7"/>
      <c r="U301" s="5" t="str">
        <f t="shared" si="35"/>
        <v>0</v>
      </c>
      <c r="V301" s="7"/>
      <c r="W301" s="5" t="str">
        <f t="shared" si="36"/>
        <v/>
      </c>
      <c r="X301" s="5" t="str">
        <f t="shared" si="37"/>
        <v/>
      </c>
      <c r="Y301" s="5" t="str">
        <f t="shared" si="38"/>
        <v/>
      </c>
      <c r="Z301" s="7"/>
      <c r="AH301" s="12"/>
    </row>
    <row r="302" spans="1:34" ht="21.95" customHeight="1">
      <c r="A302" s="3">
        <f t="shared" si="39"/>
        <v>1</v>
      </c>
      <c r="B302" s="3">
        <f t="shared" si="32"/>
        <v>0</v>
      </c>
      <c r="C302" s="15">
        <v>293</v>
      </c>
      <c r="D302" s="236"/>
      <c r="E302" s="232"/>
      <c r="F302" s="233"/>
      <c r="G302" s="234"/>
      <c r="H302" s="234"/>
      <c r="I302" s="238"/>
      <c r="J302" s="235"/>
      <c r="K302" s="236"/>
      <c r="L302" s="237"/>
      <c r="M302" s="236"/>
      <c r="N302" s="237"/>
      <c r="O302" s="44"/>
      <c r="P302" s="44"/>
      <c r="Q302" s="7"/>
      <c r="R302" s="5" t="str">
        <f t="shared" si="33"/>
        <v/>
      </c>
      <c r="S302" s="5" t="str">
        <f t="shared" si="34"/>
        <v/>
      </c>
      <c r="T302" s="7"/>
      <c r="U302" s="5" t="str">
        <f t="shared" si="35"/>
        <v>0</v>
      </c>
      <c r="V302" s="7"/>
      <c r="W302" s="5" t="str">
        <f t="shared" si="36"/>
        <v/>
      </c>
      <c r="X302" s="5" t="str">
        <f t="shared" si="37"/>
        <v/>
      </c>
      <c r="Y302" s="5" t="str">
        <f t="shared" si="38"/>
        <v/>
      </c>
      <c r="Z302" s="7"/>
      <c r="AH302" s="12"/>
    </row>
    <row r="303" spans="1:34" ht="21.95" customHeight="1">
      <c r="A303" s="3">
        <f t="shared" si="39"/>
        <v>1</v>
      </c>
      <c r="B303" s="3">
        <f t="shared" si="32"/>
        <v>0</v>
      </c>
      <c r="C303" s="15">
        <v>294</v>
      </c>
      <c r="D303" s="236"/>
      <c r="E303" s="232"/>
      <c r="F303" s="233"/>
      <c r="G303" s="234"/>
      <c r="H303" s="234"/>
      <c r="I303" s="238"/>
      <c r="J303" s="235"/>
      <c r="K303" s="236"/>
      <c r="L303" s="237"/>
      <c r="M303" s="236"/>
      <c r="N303" s="237"/>
      <c r="O303" s="44"/>
      <c r="P303" s="44"/>
      <c r="Q303" s="7"/>
      <c r="R303" s="5" t="str">
        <f t="shared" si="33"/>
        <v/>
      </c>
      <c r="S303" s="5" t="str">
        <f t="shared" si="34"/>
        <v/>
      </c>
      <c r="T303" s="7"/>
      <c r="U303" s="5" t="str">
        <f t="shared" si="35"/>
        <v>0</v>
      </c>
      <c r="V303" s="7"/>
      <c r="W303" s="5" t="str">
        <f t="shared" si="36"/>
        <v/>
      </c>
      <c r="X303" s="5" t="str">
        <f t="shared" si="37"/>
        <v/>
      </c>
      <c r="Y303" s="5" t="str">
        <f t="shared" si="38"/>
        <v/>
      </c>
      <c r="Z303" s="7"/>
      <c r="AH303" s="12"/>
    </row>
    <row r="304" spans="1:34" ht="21.95" customHeight="1">
      <c r="A304" s="3">
        <f t="shared" si="39"/>
        <v>1</v>
      </c>
      <c r="B304" s="3">
        <f t="shared" si="32"/>
        <v>0</v>
      </c>
      <c r="C304" s="15">
        <v>295</v>
      </c>
      <c r="D304" s="236"/>
      <c r="E304" s="232"/>
      <c r="F304" s="233"/>
      <c r="G304" s="234"/>
      <c r="H304" s="234"/>
      <c r="I304" s="238"/>
      <c r="J304" s="235"/>
      <c r="K304" s="236"/>
      <c r="L304" s="237"/>
      <c r="M304" s="236"/>
      <c r="N304" s="237"/>
      <c r="O304" s="44"/>
      <c r="P304" s="44"/>
      <c r="Q304" s="7"/>
      <c r="R304" s="5" t="str">
        <f t="shared" si="33"/>
        <v/>
      </c>
      <c r="S304" s="5" t="str">
        <f t="shared" si="34"/>
        <v/>
      </c>
      <c r="T304" s="7"/>
      <c r="U304" s="5" t="str">
        <f t="shared" si="35"/>
        <v>0</v>
      </c>
      <c r="V304" s="7"/>
      <c r="W304" s="5" t="str">
        <f t="shared" si="36"/>
        <v/>
      </c>
      <c r="X304" s="5" t="str">
        <f t="shared" si="37"/>
        <v/>
      </c>
      <c r="Y304" s="5" t="str">
        <f t="shared" si="38"/>
        <v/>
      </c>
      <c r="Z304" s="7"/>
      <c r="AH304" s="12"/>
    </row>
    <row r="305" spans="1:34" ht="21.95" customHeight="1">
      <c r="A305" s="3">
        <f t="shared" si="39"/>
        <v>1</v>
      </c>
      <c r="B305" s="3">
        <f t="shared" si="32"/>
        <v>0</v>
      </c>
      <c r="C305" s="15">
        <v>296</v>
      </c>
      <c r="D305" s="236"/>
      <c r="E305" s="232"/>
      <c r="F305" s="233"/>
      <c r="G305" s="234"/>
      <c r="H305" s="234"/>
      <c r="I305" s="238"/>
      <c r="J305" s="235"/>
      <c r="K305" s="236"/>
      <c r="L305" s="237"/>
      <c r="M305" s="236"/>
      <c r="N305" s="237"/>
      <c r="O305" s="44"/>
      <c r="P305" s="44"/>
      <c r="Q305" s="7"/>
      <c r="R305" s="5" t="str">
        <f t="shared" si="33"/>
        <v/>
      </c>
      <c r="S305" s="5" t="str">
        <f t="shared" si="34"/>
        <v/>
      </c>
      <c r="T305" s="7"/>
      <c r="U305" s="5" t="str">
        <f t="shared" si="35"/>
        <v>0</v>
      </c>
      <c r="V305" s="7"/>
      <c r="W305" s="5" t="str">
        <f t="shared" si="36"/>
        <v/>
      </c>
      <c r="X305" s="5" t="str">
        <f t="shared" si="37"/>
        <v/>
      </c>
      <c r="Y305" s="5" t="str">
        <f t="shared" si="38"/>
        <v/>
      </c>
      <c r="Z305" s="7"/>
      <c r="AH305" s="12"/>
    </row>
    <row r="306" spans="1:34" ht="21.95" customHeight="1">
      <c r="A306" s="3">
        <f t="shared" si="39"/>
        <v>1</v>
      </c>
      <c r="B306" s="3">
        <f t="shared" si="32"/>
        <v>0</v>
      </c>
      <c r="C306" s="15">
        <v>297</v>
      </c>
      <c r="D306" s="236"/>
      <c r="E306" s="232"/>
      <c r="F306" s="233"/>
      <c r="G306" s="234"/>
      <c r="H306" s="234"/>
      <c r="I306" s="238"/>
      <c r="J306" s="235"/>
      <c r="K306" s="236"/>
      <c r="L306" s="237"/>
      <c r="M306" s="236"/>
      <c r="N306" s="237"/>
      <c r="O306" s="44"/>
      <c r="P306" s="44"/>
      <c r="Q306" s="7"/>
      <c r="R306" s="5" t="str">
        <f t="shared" si="33"/>
        <v/>
      </c>
      <c r="S306" s="5" t="str">
        <f t="shared" si="34"/>
        <v/>
      </c>
      <c r="T306" s="7"/>
      <c r="U306" s="5" t="str">
        <f t="shared" si="35"/>
        <v>0</v>
      </c>
      <c r="V306" s="7"/>
      <c r="W306" s="5" t="str">
        <f t="shared" si="36"/>
        <v/>
      </c>
      <c r="X306" s="5" t="str">
        <f t="shared" si="37"/>
        <v/>
      </c>
      <c r="Y306" s="5" t="str">
        <f t="shared" si="38"/>
        <v/>
      </c>
      <c r="Z306" s="7"/>
      <c r="AH306" s="12"/>
    </row>
    <row r="307" spans="1:34" ht="21.95" customHeight="1">
      <c r="A307" s="3">
        <f t="shared" si="39"/>
        <v>1</v>
      </c>
      <c r="B307" s="3">
        <f t="shared" si="32"/>
        <v>0</v>
      </c>
      <c r="C307" s="15">
        <v>298</v>
      </c>
      <c r="D307" s="236"/>
      <c r="E307" s="232"/>
      <c r="F307" s="233"/>
      <c r="G307" s="234"/>
      <c r="H307" s="234"/>
      <c r="I307" s="238"/>
      <c r="J307" s="235"/>
      <c r="K307" s="236"/>
      <c r="L307" s="237"/>
      <c r="M307" s="236"/>
      <c r="N307" s="237"/>
      <c r="O307" s="44"/>
      <c r="P307" s="44"/>
      <c r="Q307" s="7"/>
      <c r="R307" s="5" t="str">
        <f t="shared" si="33"/>
        <v/>
      </c>
      <c r="S307" s="5" t="str">
        <f t="shared" si="34"/>
        <v/>
      </c>
      <c r="T307" s="7"/>
      <c r="U307" s="5" t="str">
        <f t="shared" si="35"/>
        <v>0</v>
      </c>
      <c r="V307" s="7"/>
      <c r="W307" s="5" t="str">
        <f t="shared" si="36"/>
        <v/>
      </c>
      <c r="X307" s="5" t="str">
        <f t="shared" si="37"/>
        <v/>
      </c>
      <c r="Y307" s="5" t="str">
        <f t="shared" si="38"/>
        <v/>
      </c>
      <c r="Z307" s="7"/>
      <c r="AH307" s="12"/>
    </row>
    <row r="308" spans="1:34" ht="21.95" customHeight="1">
      <c r="A308" s="3">
        <f t="shared" si="39"/>
        <v>1</v>
      </c>
      <c r="B308" s="3">
        <f t="shared" si="32"/>
        <v>0</v>
      </c>
      <c r="C308" s="15">
        <v>299</v>
      </c>
      <c r="D308" s="236"/>
      <c r="E308" s="232"/>
      <c r="F308" s="233"/>
      <c r="G308" s="234"/>
      <c r="H308" s="234"/>
      <c r="I308" s="238"/>
      <c r="J308" s="235"/>
      <c r="K308" s="236"/>
      <c r="L308" s="237"/>
      <c r="M308" s="236"/>
      <c r="N308" s="237"/>
      <c r="O308" s="44"/>
      <c r="P308" s="44"/>
      <c r="Q308" s="7"/>
      <c r="R308" s="5" t="str">
        <f t="shared" si="33"/>
        <v/>
      </c>
      <c r="S308" s="5" t="str">
        <f t="shared" si="34"/>
        <v/>
      </c>
      <c r="T308" s="7"/>
      <c r="U308" s="5" t="str">
        <f t="shared" si="35"/>
        <v>0</v>
      </c>
      <c r="V308" s="7"/>
      <c r="W308" s="5" t="str">
        <f t="shared" si="36"/>
        <v/>
      </c>
      <c r="X308" s="5" t="str">
        <f t="shared" si="37"/>
        <v/>
      </c>
      <c r="Y308" s="5" t="str">
        <f t="shared" si="38"/>
        <v/>
      </c>
      <c r="Z308" s="7"/>
      <c r="AH308" s="12"/>
    </row>
    <row r="309" spans="1:34" ht="21.95" customHeight="1">
      <c r="A309" s="3">
        <f t="shared" si="39"/>
        <v>1</v>
      </c>
      <c r="B309" s="3">
        <f t="shared" si="32"/>
        <v>0</v>
      </c>
      <c r="C309" s="15">
        <v>300</v>
      </c>
      <c r="D309" s="236"/>
      <c r="E309" s="232"/>
      <c r="F309" s="233"/>
      <c r="G309" s="234"/>
      <c r="H309" s="234"/>
      <c r="I309" s="238"/>
      <c r="J309" s="235"/>
      <c r="K309" s="236"/>
      <c r="L309" s="237"/>
      <c r="M309" s="236"/>
      <c r="N309" s="237"/>
      <c r="O309" s="44"/>
      <c r="P309" s="44"/>
      <c r="Q309" s="7"/>
      <c r="R309" s="5" t="str">
        <f t="shared" si="33"/>
        <v/>
      </c>
      <c r="S309" s="5" t="str">
        <f t="shared" si="34"/>
        <v/>
      </c>
      <c r="T309" s="7"/>
      <c r="U309" s="5" t="str">
        <f t="shared" si="35"/>
        <v>0</v>
      </c>
      <c r="V309" s="7"/>
      <c r="W309" s="5" t="str">
        <f t="shared" si="36"/>
        <v/>
      </c>
      <c r="X309" s="5" t="str">
        <f t="shared" si="37"/>
        <v/>
      </c>
      <c r="Y309" s="5" t="str">
        <f t="shared" si="38"/>
        <v/>
      </c>
      <c r="Z309" s="7"/>
      <c r="AH309" s="12"/>
    </row>
  </sheetData>
  <sheetProtection selectLockedCells="1"/>
  <customSheetViews>
    <customSheetView guid="{BD53BFBC-3918-4500-B932-4C89A5FE48A3}" showGridLines="0" zeroValues="0">
      <selection activeCell="F7" sqref="F7:G8"/>
      <pageMargins left="0.39370078740157483" right="0.39370078740157483" top="0.59055118110236227" bottom="0.59055118110236227" header="0.51181102362204722" footer="0.51181102362204722"/>
      <pageSetup paperSize="9" scale="68" orientation="portrait" r:id="rId1"/>
      <headerFooter alignWithMargins="0"/>
    </customSheetView>
  </customSheetViews>
  <mergeCells count="16">
    <mergeCell ref="Y7:Y9"/>
    <mergeCell ref="U7:U9"/>
    <mergeCell ref="W7:W9"/>
    <mergeCell ref="X7:X9"/>
    <mergeCell ref="C1:E1"/>
    <mergeCell ref="F1:P1"/>
    <mergeCell ref="C3:E3"/>
    <mergeCell ref="J5:K5"/>
    <mergeCell ref="L5:P5"/>
    <mergeCell ref="J3:K3"/>
    <mergeCell ref="L3:P3"/>
    <mergeCell ref="C2:E2"/>
    <mergeCell ref="O6:P6"/>
    <mergeCell ref="R7:S9"/>
    <mergeCell ref="J4:K4"/>
    <mergeCell ref="L4:P4"/>
  </mergeCells>
  <phoneticPr fontId="2"/>
  <conditionalFormatting sqref="P8">
    <cfRule type="expression" dxfId="11" priority="10" stopIfTrue="1">
      <formula>OR(N8="100m",N8="100mH",N8="走幅跳")</formula>
    </cfRule>
  </conditionalFormatting>
  <conditionalFormatting sqref="P10:P25 P31:P309">
    <cfRule type="expression" dxfId="10" priority="12" stopIfTrue="1">
      <formula>OR(N10="100m",N10="100mH",N10="走幅跳")</formula>
    </cfRule>
  </conditionalFormatting>
  <conditionalFormatting sqref="P8:P25 P31:P309">
    <cfRule type="expression" dxfId="9" priority="16" stopIfTrue="1">
      <formula>OR(N8="100m",N8="200m",N8="110mH",N8="走幅跳",N8="三段跳")</formula>
    </cfRule>
  </conditionalFormatting>
  <conditionalFormatting sqref="P10:P25 P8 P31:P309">
    <cfRule type="expression" dxfId="8" priority="7" stopIfTrue="1">
      <formula>OR(O8="100m",O8="100mH",O8="走幅跳")</formula>
    </cfRule>
  </conditionalFormatting>
  <conditionalFormatting sqref="P10:P25 P31:P309">
    <cfRule type="expression" dxfId="7" priority="6" stopIfTrue="1">
      <formula>OR(O10="100m",O10="200m",O10="110mH",O10="走幅跳",O10="三段跳")</formula>
    </cfRule>
  </conditionalFormatting>
  <conditionalFormatting sqref="P10:P25 P31:P309">
    <cfRule type="expression" dxfId="6" priority="5" stopIfTrue="1">
      <formula>OR(O10="100m",O10="100mH",O10="走幅跳")</formula>
    </cfRule>
  </conditionalFormatting>
  <conditionalFormatting sqref="P8:P25 P31:P309">
    <cfRule type="expression" dxfId="5" priority="4" stopIfTrue="1">
      <formula>OR(O8="100m",O8="200m",O8="110mH",O8="走幅跳",O8="三段跳")</formula>
    </cfRule>
  </conditionalFormatting>
  <conditionalFormatting sqref="O8 O10:O25 O31:O309">
    <cfRule type="expression" dxfId="4" priority="17" stopIfTrue="1">
      <formula>OR(N8="100m",N8="100mH",N8="走幅跳")</formula>
    </cfRule>
  </conditionalFormatting>
  <conditionalFormatting sqref="O8:O25 O31:O309">
    <cfRule type="expression" dxfId="3" priority="19" stopIfTrue="1">
      <formula>OR(N8="100m",N8="200m",N8="110mH",N8="走幅跳",N8="三段跳")</formula>
    </cfRule>
  </conditionalFormatting>
  <conditionalFormatting sqref="D26:P30">
    <cfRule type="expression" dxfId="2" priority="1">
      <formula>$B26="女"</formula>
    </cfRule>
  </conditionalFormatting>
  <dataValidations count="3">
    <dataValidation imeMode="halfAlpha" allowBlank="1" showInputMessage="1" showErrorMessage="1" sqref="O6:P6"/>
    <dataValidation imeMode="on" allowBlank="1" showInputMessage="1" showErrorMessage="1" sqref="M6 F4"/>
    <dataValidation type="list" allowBlank="1" showInputMessage="1" promptTitle="直接入力も可能！" sqref="C3:E3">
      <formula1>$AA$10:$AA$22</formula1>
    </dataValidation>
  </dataValidations>
  <pageMargins left="0.39370078740157483" right="0.39370078740157483" top="0.59055118110236227" bottom="0.59055118110236227" header="0.51181102362204722" footer="0.51181102362204722"/>
  <pageSetup paperSize="9" scale="98" fitToHeight="0" orientation="portrait" r:id="rId2"/>
  <headerFooter alignWithMargins="0"/>
  <rowBreaks count="9" manualBreakCount="9">
    <brk id="39" min="2" max="15" man="1"/>
    <brk id="69" min="2" max="15" man="1"/>
    <brk id="99" min="2" max="15" man="1"/>
    <brk id="129" min="2" max="15" man="1"/>
    <brk id="159" min="2" max="15" man="1"/>
    <brk id="189" min="2" max="15" man="1"/>
    <brk id="219" min="2" max="15" man="1"/>
    <brk id="249" min="2" max="15" man="1"/>
    <brk id="279"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U33"/>
  <sheetViews>
    <sheetView view="pageBreakPreview" zoomScale="115" zoomScaleNormal="100" zoomScaleSheetLayoutView="115" workbookViewId="0">
      <selection activeCell="A21" sqref="A21:P21"/>
    </sheetView>
  </sheetViews>
  <sheetFormatPr defaultColWidth="0" defaultRowHeight="14.25" zeroHeight="1"/>
  <cols>
    <col min="1" max="2" width="2.75" style="37" customWidth="1"/>
    <col min="3" max="3" width="2.75" style="36" customWidth="1"/>
    <col min="4" max="4" width="2.75" style="37" customWidth="1"/>
    <col min="5" max="15" width="2.75" style="36" customWidth="1"/>
    <col min="16" max="17" width="3.625" style="36" customWidth="1"/>
    <col min="18" max="32" width="2.75" style="36" customWidth="1"/>
    <col min="33" max="33" width="2.25" style="36" customWidth="1"/>
    <col min="34" max="47" width="2.25" style="36" hidden="1" customWidth="1"/>
    <col min="48" max="16384" width="9" style="36" hidden="1"/>
  </cols>
  <sheetData>
    <row r="1" spans="1:35" ht="30" customHeight="1">
      <c r="A1" s="146" t="s">
        <v>151</v>
      </c>
      <c r="B1" s="146"/>
      <c r="C1" s="146"/>
      <c r="D1" s="146"/>
      <c r="E1" s="146"/>
      <c r="F1" s="146"/>
      <c r="G1" s="146"/>
      <c r="H1" s="147" t="s">
        <v>152</v>
      </c>
      <c r="I1" s="147"/>
      <c r="J1" s="147"/>
      <c r="K1" s="147"/>
      <c r="L1" s="147"/>
      <c r="M1" s="147"/>
      <c r="N1" s="147"/>
      <c r="O1" s="147"/>
      <c r="P1" s="147"/>
      <c r="Q1" s="147"/>
      <c r="R1" s="147"/>
      <c r="S1" s="147"/>
      <c r="T1" s="147"/>
      <c r="U1" s="147"/>
      <c r="V1" s="147"/>
      <c r="W1" s="147"/>
      <c r="X1" s="147"/>
      <c r="Y1" s="147"/>
      <c r="Z1" s="147"/>
      <c r="AA1" s="147"/>
      <c r="AB1" s="147"/>
      <c r="AC1" s="147"/>
      <c r="AD1" s="147"/>
      <c r="AE1" s="147"/>
      <c r="AF1" s="147"/>
    </row>
    <row r="2" spans="1:35" s="62" customFormat="1" ht="7.5" customHeight="1">
      <c r="A2" s="60"/>
      <c r="B2" s="60"/>
      <c r="C2" s="60"/>
      <c r="D2" s="60"/>
      <c r="E2" s="60"/>
      <c r="F2" s="60"/>
      <c r="G2" s="60"/>
      <c r="H2" s="61"/>
      <c r="I2" s="61"/>
      <c r="J2" s="61"/>
      <c r="K2" s="61"/>
      <c r="L2" s="61"/>
      <c r="M2" s="61"/>
      <c r="N2" s="61"/>
      <c r="O2" s="61"/>
      <c r="P2" s="61"/>
      <c r="Q2" s="61"/>
      <c r="R2" s="61"/>
      <c r="S2" s="61"/>
      <c r="T2" s="61"/>
      <c r="U2" s="61"/>
      <c r="V2" s="61"/>
      <c r="W2" s="61"/>
      <c r="X2" s="61"/>
      <c r="Y2" s="61"/>
      <c r="Z2" s="61"/>
      <c r="AA2" s="61"/>
      <c r="AB2" s="61"/>
      <c r="AC2" s="61"/>
      <c r="AD2" s="61"/>
      <c r="AE2" s="61"/>
      <c r="AF2" s="61"/>
    </row>
    <row r="3" spans="1:35" ht="33.75" customHeight="1">
      <c r="A3" s="142" t="str">
        <f>様式5!C3</f>
        <v>オホーツク</v>
      </c>
      <c r="B3" s="142"/>
      <c r="C3" s="142"/>
      <c r="D3" s="142"/>
      <c r="E3" s="142"/>
      <c r="F3" s="142"/>
      <c r="G3" s="142"/>
      <c r="H3" s="142" t="s">
        <v>15</v>
      </c>
      <c r="I3" s="142"/>
      <c r="J3" s="142"/>
      <c r="K3" s="142"/>
      <c r="L3" s="142"/>
      <c r="M3" s="142"/>
      <c r="N3" s="143" t="s">
        <v>153</v>
      </c>
      <c r="O3" s="143"/>
      <c r="P3" s="143"/>
      <c r="Q3" s="143"/>
      <c r="R3" s="143"/>
      <c r="S3" s="143"/>
      <c r="T3" s="143"/>
      <c r="U3" s="143"/>
      <c r="V3" s="143"/>
      <c r="W3" s="143"/>
      <c r="X3" s="143"/>
      <c r="Y3" s="143"/>
      <c r="Z3" s="143"/>
      <c r="AA3" s="143"/>
      <c r="AB3" s="143"/>
      <c r="AC3" s="143"/>
      <c r="AD3" s="143"/>
      <c r="AE3" s="143"/>
      <c r="AF3" s="143"/>
    </row>
    <row r="4" spans="1:35" ht="12" customHeight="1">
      <c r="A4" s="58"/>
      <c r="B4" s="58"/>
      <c r="C4" s="59"/>
      <c r="D4" s="58"/>
      <c r="E4" s="59"/>
    </row>
    <row r="5" spans="1:35" s="38" customFormat="1" ht="21">
      <c r="A5" s="144" t="s">
        <v>155</v>
      </c>
      <c r="B5" s="144"/>
      <c r="C5" s="144"/>
      <c r="D5" s="144"/>
      <c r="E5" s="144"/>
      <c r="F5" s="144"/>
      <c r="G5" s="144"/>
      <c r="H5" s="144"/>
      <c r="I5" s="144"/>
      <c r="J5" s="144"/>
      <c r="K5" s="144"/>
      <c r="L5" s="144"/>
      <c r="M5" s="144"/>
      <c r="N5" s="144"/>
      <c r="O5" s="144"/>
      <c r="R5" s="145" t="s">
        <v>156</v>
      </c>
      <c r="S5" s="145"/>
      <c r="T5" s="145"/>
      <c r="U5" s="145"/>
      <c r="V5" s="145"/>
      <c r="W5" s="145"/>
      <c r="X5" s="145"/>
      <c r="Y5" s="145"/>
      <c r="Z5" s="145"/>
      <c r="AA5" s="145"/>
      <c r="AB5" s="145"/>
      <c r="AC5" s="145"/>
      <c r="AD5" s="145"/>
      <c r="AE5" s="145"/>
      <c r="AF5" s="145"/>
    </row>
    <row r="6" spans="1:35" ht="6.75" customHeight="1">
      <c r="A6" s="58"/>
      <c r="B6" s="58"/>
      <c r="C6" s="59"/>
      <c r="D6" s="58"/>
      <c r="E6" s="59"/>
      <c r="R6" s="63"/>
      <c r="S6" s="63"/>
      <c r="T6" s="63"/>
      <c r="U6" s="63"/>
      <c r="V6" s="63"/>
      <c r="W6" s="63"/>
      <c r="X6" s="63"/>
      <c r="Y6" s="63"/>
      <c r="Z6" s="63"/>
      <c r="AA6" s="63"/>
      <c r="AB6" s="63"/>
      <c r="AC6" s="63"/>
      <c r="AD6" s="63"/>
      <c r="AE6" s="63"/>
      <c r="AF6" s="63"/>
    </row>
    <row r="7" spans="1:35" ht="33.75" customHeight="1">
      <c r="A7" s="138" t="s">
        <v>16</v>
      </c>
      <c r="B7" s="138"/>
      <c r="C7" s="138"/>
      <c r="D7" s="138"/>
      <c r="E7" s="138"/>
      <c r="F7" s="138"/>
      <c r="G7" s="138"/>
      <c r="H7" s="138"/>
      <c r="I7" s="138" t="s">
        <v>154</v>
      </c>
      <c r="J7" s="138"/>
      <c r="K7" s="138"/>
      <c r="L7" s="138"/>
      <c r="M7" s="138"/>
      <c r="N7" s="138"/>
      <c r="O7" s="138"/>
      <c r="P7" s="65"/>
      <c r="Q7" s="65"/>
      <c r="R7" s="139" t="s">
        <v>16</v>
      </c>
      <c r="S7" s="139"/>
      <c r="T7" s="139"/>
      <c r="U7" s="139"/>
      <c r="V7" s="139"/>
      <c r="W7" s="139"/>
      <c r="X7" s="139"/>
      <c r="Y7" s="139"/>
      <c r="Z7" s="139" t="s">
        <v>154</v>
      </c>
      <c r="AA7" s="139"/>
      <c r="AB7" s="139"/>
      <c r="AC7" s="139"/>
      <c r="AD7" s="139"/>
      <c r="AE7" s="139"/>
      <c r="AF7" s="139"/>
    </row>
    <row r="8" spans="1:35" ht="26.25" customHeight="1">
      <c r="A8" s="141" t="s">
        <v>171</v>
      </c>
      <c r="B8" s="141"/>
      <c r="C8" s="141"/>
      <c r="D8" s="141"/>
      <c r="E8" s="141"/>
      <c r="F8" s="141"/>
      <c r="G8" s="141"/>
      <c r="H8" s="141"/>
      <c r="I8" s="141">
        <f>COUNTIF(様式5!$R$10:$S$309,"男"&amp;A8)</f>
        <v>0</v>
      </c>
      <c r="J8" s="141"/>
      <c r="K8" s="141"/>
      <c r="L8" s="141"/>
      <c r="M8" s="141"/>
      <c r="N8" s="141"/>
      <c r="O8" s="141"/>
      <c r="P8" s="64"/>
      <c r="Q8" s="64"/>
      <c r="R8" s="136" t="s">
        <v>55</v>
      </c>
      <c r="S8" s="136"/>
      <c r="T8" s="136"/>
      <c r="U8" s="136"/>
      <c r="V8" s="136"/>
      <c r="W8" s="136"/>
      <c r="X8" s="136"/>
      <c r="Y8" s="136"/>
      <c r="Z8" s="136">
        <f>COUNTIF(様式5!$R$10:$S$309,"女"&amp;R8)</f>
        <v>0</v>
      </c>
      <c r="AA8" s="136"/>
      <c r="AB8" s="136"/>
      <c r="AC8" s="136"/>
      <c r="AD8" s="136"/>
      <c r="AE8" s="136"/>
      <c r="AF8" s="136"/>
      <c r="AI8" s="36" t="s">
        <v>55</v>
      </c>
    </row>
    <row r="9" spans="1:35" ht="26.25" customHeight="1">
      <c r="A9" s="141" t="s">
        <v>158</v>
      </c>
      <c r="B9" s="141"/>
      <c r="C9" s="141"/>
      <c r="D9" s="141"/>
      <c r="E9" s="141"/>
      <c r="F9" s="141"/>
      <c r="G9" s="141"/>
      <c r="H9" s="141"/>
      <c r="I9" s="141">
        <f>COUNTIF(様式5!$R$10:$S$309,"男"&amp;A9)</f>
        <v>0</v>
      </c>
      <c r="J9" s="141"/>
      <c r="K9" s="141"/>
      <c r="L9" s="141"/>
      <c r="M9" s="141"/>
      <c r="N9" s="141"/>
      <c r="O9" s="141"/>
      <c r="P9" s="64"/>
      <c r="Q9" s="64"/>
      <c r="R9" s="136" t="s">
        <v>158</v>
      </c>
      <c r="S9" s="136"/>
      <c r="T9" s="136"/>
      <c r="U9" s="136"/>
      <c r="V9" s="136"/>
      <c r="W9" s="136"/>
      <c r="X9" s="136"/>
      <c r="Y9" s="136"/>
      <c r="Z9" s="136">
        <f>COUNTIF(様式5!$R$10:$S$309,"女"&amp;R9)</f>
        <v>0</v>
      </c>
      <c r="AA9" s="136"/>
      <c r="AB9" s="136"/>
      <c r="AC9" s="136"/>
      <c r="AD9" s="136"/>
      <c r="AE9" s="136"/>
      <c r="AF9" s="136"/>
      <c r="AI9" s="36" t="s">
        <v>158</v>
      </c>
    </row>
    <row r="10" spans="1:35" ht="26.25" customHeight="1">
      <c r="A10" s="141" t="s">
        <v>66</v>
      </c>
      <c r="B10" s="141"/>
      <c r="C10" s="141"/>
      <c r="D10" s="141"/>
      <c r="E10" s="141"/>
      <c r="F10" s="141"/>
      <c r="G10" s="141"/>
      <c r="H10" s="141"/>
      <c r="I10" s="141">
        <f>COUNTIF(様式5!$R$10:$S$309,"男"&amp;A10)</f>
        <v>0</v>
      </c>
      <c r="J10" s="141"/>
      <c r="K10" s="141"/>
      <c r="L10" s="141"/>
      <c r="M10" s="141"/>
      <c r="N10" s="141"/>
      <c r="O10" s="141"/>
      <c r="P10" s="64"/>
      <c r="Q10" s="64"/>
      <c r="R10" s="136" t="s">
        <v>66</v>
      </c>
      <c r="S10" s="136"/>
      <c r="T10" s="136"/>
      <c r="U10" s="136"/>
      <c r="V10" s="136"/>
      <c r="W10" s="136"/>
      <c r="X10" s="136"/>
      <c r="Y10" s="136"/>
      <c r="Z10" s="136">
        <f>COUNTIF(様式5!$R$10:$S$309,"女"&amp;R10)</f>
        <v>0</v>
      </c>
      <c r="AA10" s="136"/>
      <c r="AB10" s="136"/>
      <c r="AC10" s="136"/>
      <c r="AD10" s="136"/>
      <c r="AE10" s="136"/>
      <c r="AF10" s="136"/>
      <c r="AI10" s="36" t="s">
        <v>66</v>
      </c>
    </row>
    <row r="11" spans="1:35" ht="26.25" customHeight="1">
      <c r="A11" s="141" t="s">
        <v>64</v>
      </c>
      <c r="B11" s="141"/>
      <c r="C11" s="141"/>
      <c r="D11" s="141"/>
      <c r="E11" s="141"/>
      <c r="F11" s="141"/>
      <c r="G11" s="141"/>
      <c r="H11" s="141"/>
      <c r="I11" s="141">
        <f>COUNTIF(様式5!$R$10:$S$309,"男"&amp;A11)</f>
        <v>0</v>
      </c>
      <c r="J11" s="141"/>
      <c r="K11" s="141"/>
      <c r="L11" s="141"/>
      <c r="M11" s="141"/>
      <c r="N11" s="141"/>
      <c r="O11" s="141"/>
      <c r="P11" s="64"/>
      <c r="Q11" s="64"/>
      <c r="R11" s="136" t="s">
        <v>64</v>
      </c>
      <c r="S11" s="136"/>
      <c r="T11" s="136"/>
      <c r="U11" s="136"/>
      <c r="V11" s="136"/>
      <c r="W11" s="136"/>
      <c r="X11" s="136"/>
      <c r="Y11" s="136"/>
      <c r="Z11" s="136">
        <f>COUNTIF(様式5!$R$10:$S$309,"女"&amp;R11)</f>
        <v>0</v>
      </c>
      <c r="AA11" s="136"/>
      <c r="AB11" s="136"/>
      <c r="AC11" s="136"/>
      <c r="AD11" s="136"/>
      <c r="AE11" s="136"/>
      <c r="AF11" s="136"/>
      <c r="AI11" s="36" t="s">
        <v>64</v>
      </c>
    </row>
    <row r="12" spans="1:35" ht="26.25" customHeight="1">
      <c r="A12" s="141" t="s">
        <v>39</v>
      </c>
      <c r="B12" s="141"/>
      <c r="C12" s="141"/>
      <c r="D12" s="141"/>
      <c r="E12" s="141"/>
      <c r="F12" s="141"/>
      <c r="G12" s="141"/>
      <c r="H12" s="141"/>
      <c r="I12" s="141">
        <f>COUNTIF(様式5!$R$10:$S$309,"男"&amp;A12)</f>
        <v>0</v>
      </c>
      <c r="J12" s="141"/>
      <c r="K12" s="141"/>
      <c r="L12" s="141"/>
      <c r="M12" s="141"/>
      <c r="N12" s="141"/>
      <c r="O12" s="141"/>
      <c r="P12" s="64"/>
      <c r="Q12" s="64"/>
      <c r="R12" s="136" t="s">
        <v>39</v>
      </c>
      <c r="S12" s="136"/>
      <c r="T12" s="136"/>
      <c r="U12" s="136"/>
      <c r="V12" s="136"/>
      <c r="W12" s="136"/>
      <c r="X12" s="136"/>
      <c r="Y12" s="136"/>
      <c r="Z12" s="136">
        <f>COUNTIF(様式5!$R$10:$S$309,"女"&amp;R12)</f>
        <v>0</v>
      </c>
      <c r="AA12" s="136"/>
      <c r="AB12" s="136"/>
      <c r="AC12" s="136"/>
      <c r="AD12" s="136"/>
      <c r="AE12" s="136"/>
      <c r="AF12" s="136"/>
      <c r="AI12" s="36" t="s">
        <v>39</v>
      </c>
    </row>
    <row r="13" spans="1:35" ht="26.25" customHeight="1">
      <c r="A13" s="141" t="s">
        <v>25</v>
      </c>
      <c r="B13" s="141"/>
      <c r="C13" s="141"/>
      <c r="D13" s="141"/>
      <c r="E13" s="141"/>
      <c r="F13" s="141"/>
      <c r="G13" s="141"/>
      <c r="H13" s="141"/>
      <c r="I13" s="141">
        <f>COUNTIF(様式5!$R$10:$S$309,"男"&amp;A13)</f>
        <v>0</v>
      </c>
      <c r="J13" s="141"/>
      <c r="K13" s="141"/>
      <c r="L13" s="141"/>
      <c r="M13" s="141"/>
      <c r="N13" s="141"/>
      <c r="O13" s="141"/>
      <c r="P13" s="64"/>
      <c r="Q13" s="64"/>
      <c r="R13" s="136" t="s">
        <v>25</v>
      </c>
      <c r="S13" s="136"/>
      <c r="T13" s="136"/>
      <c r="U13" s="136"/>
      <c r="V13" s="136"/>
      <c r="W13" s="136"/>
      <c r="X13" s="136"/>
      <c r="Y13" s="136"/>
      <c r="Z13" s="136">
        <f>COUNTIF(様式5!$R$10:$S$309,"女"&amp;R13)</f>
        <v>0</v>
      </c>
      <c r="AA13" s="136"/>
      <c r="AB13" s="136"/>
      <c r="AC13" s="136"/>
      <c r="AD13" s="136"/>
      <c r="AE13" s="136"/>
      <c r="AF13" s="136"/>
      <c r="AI13" s="36" t="s">
        <v>25</v>
      </c>
    </row>
    <row r="14" spans="1:35" ht="26.25" customHeight="1">
      <c r="A14" s="141" t="s">
        <v>159</v>
      </c>
      <c r="B14" s="141"/>
      <c r="C14" s="141"/>
      <c r="D14" s="141"/>
      <c r="E14" s="141"/>
      <c r="F14" s="141"/>
      <c r="G14" s="141"/>
      <c r="H14" s="141"/>
      <c r="I14" s="141">
        <f>COUNTIF(様式5!$R$10:$S$309,"男"&amp;A14)</f>
        <v>0</v>
      </c>
      <c r="J14" s="141"/>
      <c r="K14" s="141"/>
      <c r="L14" s="141"/>
      <c r="M14" s="141"/>
      <c r="N14" s="141"/>
      <c r="O14" s="141"/>
      <c r="P14" s="64"/>
      <c r="Q14" s="64"/>
      <c r="R14" s="140"/>
      <c r="S14" s="140"/>
      <c r="T14" s="140"/>
      <c r="U14" s="140"/>
      <c r="V14" s="140"/>
      <c r="W14" s="140"/>
      <c r="X14" s="140"/>
      <c r="Y14" s="140"/>
      <c r="Z14" s="136"/>
      <c r="AA14" s="136"/>
      <c r="AB14" s="136"/>
      <c r="AC14" s="136"/>
      <c r="AD14" s="136"/>
      <c r="AE14" s="136"/>
      <c r="AF14" s="136"/>
      <c r="AI14" s="36" t="s">
        <v>159</v>
      </c>
    </row>
    <row r="15" spans="1:35" ht="26.25" customHeight="1">
      <c r="A15" s="141" t="s">
        <v>63</v>
      </c>
      <c r="B15" s="141"/>
      <c r="C15" s="141"/>
      <c r="D15" s="141"/>
      <c r="E15" s="141"/>
      <c r="F15" s="141"/>
      <c r="G15" s="141"/>
      <c r="H15" s="141"/>
      <c r="I15" s="141">
        <f>COUNTIF(様式5!$R$10:$S$309,"男"&amp;A15)</f>
        <v>0</v>
      </c>
      <c r="J15" s="141"/>
      <c r="K15" s="141"/>
      <c r="L15" s="141"/>
      <c r="M15" s="141"/>
      <c r="N15" s="141"/>
      <c r="O15" s="141"/>
      <c r="P15" s="64"/>
      <c r="Q15" s="64"/>
      <c r="R15" s="136" t="s">
        <v>63</v>
      </c>
      <c r="S15" s="136"/>
      <c r="T15" s="136"/>
      <c r="U15" s="136"/>
      <c r="V15" s="136"/>
      <c r="W15" s="136"/>
      <c r="X15" s="136"/>
      <c r="Y15" s="136"/>
      <c r="Z15" s="136">
        <f>COUNTIF(様式5!$R$10:$S$309,"女"&amp;R15)</f>
        <v>0</v>
      </c>
      <c r="AA15" s="136"/>
      <c r="AB15" s="136"/>
      <c r="AC15" s="136"/>
      <c r="AD15" s="136"/>
      <c r="AE15" s="136"/>
      <c r="AF15" s="136"/>
      <c r="AI15" s="36" t="s">
        <v>63</v>
      </c>
    </row>
    <row r="16" spans="1:35" ht="26.25" customHeight="1">
      <c r="A16" s="141" t="s">
        <v>62</v>
      </c>
      <c r="B16" s="141"/>
      <c r="C16" s="141"/>
      <c r="D16" s="141"/>
      <c r="E16" s="141"/>
      <c r="F16" s="141"/>
      <c r="G16" s="141"/>
      <c r="H16" s="141"/>
      <c r="I16" s="141">
        <f>COUNTIF(様式5!$R$10:$S$309,"男"&amp;A16)</f>
        <v>0</v>
      </c>
      <c r="J16" s="141"/>
      <c r="K16" s="141"/>
      <c r="L16" s="141"/>
      <c r="M16" s="141"/>
      <c r="N16" s="141"/>
      <c r="O16" s="141"/>
      <c r="P16" s="64"/>
      <c r="Q16" s="64"/>
      <c r="R16" s="136" t="s">
        <v>62</v>
      </c>
      <c r="S16" s="136"/>
      <c r="T16" s="136"/>
      <c r="U16" s="136"/>
      <c r="V16" s="136"/>
      <c r="W16" s="136"/>
      <c r="X16" s="136"/>
      <c r="Y16" s="136"/>
      <c r="Z16" s="136">
        <f>COUNTIF(様式5!$R$10:$S$309,"女"&amp;R16)</f>
        <v>0</v>
      </c>
      <c r="AA16" s="136"/>
      <c r="AB16" s="136"/>
      <c r="AC16" s="136"/>
      <c r="AD16" s="136"/>
      <c r="AE16" s="136"/>
      <c r="AF16" s="136"/>
      <c r="AI16" s="36" t="s">
        <v>62</v>
      </c>
    </row>
    <row r="17" spans="1:35" ht="26.25" customHeight="1">
      <c r="A17" s="141" t="s">
        <v>56</v>
      </c>
      <c r="B17" s="141"/>
      <c r="C17" s="141"/>
      <c r="D17" s="141"/>
      <c r="E17" s="141"/>
      <c r="F17" s="141"/>
      <c r="G17" s="141"/>
      <c r="H17" s="141"/>
      <c r="I17" s="141">
        <f>COUNTIF(様式5!$R$10:$S$309,"男"&amp;A17)</f>
        <v>0</v>
      </c>
      <c r="J17" s="141"/>
      <c r="K17" s="141"/>
      <c r="L17" s="141"/>
      <c r="M17" s="141"/>
      <c r="N17" s="141"/>
      <c r="O17" s="141"/>
      <c r="P17" s="64"/>
      <c r="Q17" s="64"/>
      <c r="R17" s="140"/>
      <c r="S17" s="140"/>
      <c r="T17" s="140"/>
      <c r="U17" s="140"/>
      <c r="V17" s="140"/>
      <c r="W17" s="140"/>
      <c r="X17" s="140"/>
      <c r="Y17" s="140"/>
      <c r="Z17" s="136"/>
      <c r="AA17" s="136"/>
      <c r="AB17" s="136"/>
      <c r="AC17" s="136"/>
      <c r="AD17" s="136"/>
      <c r="AE17" s="136"/>
      <c r="AF17" s="136"/>
      <c r="AI17" s="36" t="s">
        <v>56</v>
      </c>
    </row>
    <row r="18" spans="1:35" ht="26.25" customHeight="1">
      <c r="A18" s="141" t="s">
        <v>65</v>
      </c>
      <c r="B18" s="141"/>
      <c r="C18" s="141"/>
      <c r="D18" s="141"/>
      <c r="E18" s="141"/>
      <c r="F18" s="141"/>
      <c r="G18" s="141"/>
      <c r="H18" s="141"/>
      <c r="I18" s="141">
        <f>COUNTIF(様式5!$R$10:$S$309,"男"&amp;A18)</f>
        <v>0</v>
      </c>
      <c r="J18" s="141"/>
      <c r="K18" s="141"/>
      <c r="L18" s="141"/>
      <c r="M18" s="141"/>
      <c r="N18" s="141"/>
      <c r="O18" s="141"/>
      <c r="P18" s="64"/>
      <c r="Q18" s="64"/>
      <c r="R18" s="136" t="s">
        <v>65</v>
      </c>
      <c r="S18" s="136"/>
      <c r="T18" s="136"/>
      <c r="U18" s="136"/>
      <c r="V18" s="136"/>
      <c r="W18" s="136"/>
      <c r="X18" s="136"/>
      <c r="Y18" s="136"/>
      <c r="Z18" s="136">
        <f>COUNTIF(様式5!$R$10:$S$309,"女"&amp;R18)</f>
        <v>0</v>
      </c>
      <c r="AA18" s="136"/>
      <c r="AB18" s="136"/>
      <c r="AC18" s="136"/>
      <c r="AD18" s="136"/>
      <c r="AE18" s="136"/>
      <c r="AF18" s="136"/>
      <c r="AI18" s="36" t="s">
        <v>65</v>
      </c>
    </row>
    <row r="19" spans="1:35" ht="26.25" customHeight="1">
      <c r="A19" s="141" t="s">
        <v>160</v>
      </c>
      <c r="B19" s="141"/>
      <c r="C19" s="141"/>
      <c r="D19" s="141"/>
      <c r="E19" s="141"/>
      <c r="F19" s="141"/>
      <c r="G19" s="141"/>
      <c r="H19" s="141"/>
      <c r="I19" s="141">
        <f>COUNTIF(様式5!$R$10:$S$309,"男"&amp;A19)</f>
        <v>0</v>
      </c>
      <c r="J19" s="141"/>
      <c r="K19" s="141"/>
      <c r="L19" s="141"/>
      <c r="M19" s="141"/>
      <c r="N19" s="141"/>
      <c r="O19" s="141"/>
      <c r="P19" s="64"/>
      <c r="Q19" s="64"/>
      <c r="R19" s="136" t="s">
        <v>160</v>
      </c>
      <c r="S19" s="136"/>
      <c r="T19" s="136"/>
      <c r="U19" s="136"/>
      <c r="V19" s="136"/>
      <c r="W19" s="136"/>
      <c r="X19" s="136"/>
      <c r="Y19" s="136"/>
      <c r="Z19" s="136">
        <f>COUNTIF(様式5!$R$10:$S$309,"女"&amp;R19)</f>
        <v>0</v>
      </c>
      <c r="AA19" s="136"/>
      <c r="AB19" s="136"/>
      <c r="AC19" s="136"/>
      <c r="AD19" s="136"/>
      <c r="AE19" s="136"/>
      <c r="AF19" s="136"/>
      <c r="AI19" s="36" t="s">
        <v>160</v>
      </c>
    </row>
    <row r="20" spans="1:35" ht="26.25" customHeight="1">
      <c r="A20" s="141" t="s">
        <v>161</v>
      </c>
      <c r="B20" s="141"/>
      <c r="C20" s="141"/>
      <c r="D20" s="141"/>
      <c r="E20" s="141"/>
      <c r="F20" s="141"/>
      <c r="G20" s="141"/>
      <c r="H20" s="141"/>
      <c r="I20" s="141">
        <f>COUNTIF(様式5!$R$10:$S$309,"男"&amp;A20)</f>
        <v>0</v>
      </c>
      <c r="J20" s="141"/>
      <c r="K20" s="141"/>
      <c r="L20" s="141"/>
      <c r="M20" s="141"/>
      <c r="N20" s="141"/>
      <c r="O20" s="141"/>
      <c r="P20" s="64"/>
      <c r="Q20" s="64"/>
      <c r="R20" s="136" t="s">
        <v>161</v>
      </c>
      <c r="S20" s="136"/>
      <c r="T20" s="136"/>
      <c r="U20" s="136"/>
      <c r="V20" s="136"/>
      <c r="W20" s="136"/>
      <c r="X20" s="136"/>
      <c r="Y20" s="136"/>
      <c r="Z20" s="136">
        <f>COUNTIF(様式5!$R$10:$S$309,"女"&amp;R20)</f>
        <v>0</v>
      </c>
      <c r="AA20" s="136"/>
      <c r="AB20" s="136"/>
      <c r="AC20" s="136"/>
      <c r="AD20" s="136"/>
      <c r="AE20" s="136"/>
      <c r="AF20" s="136"/>
      <c r="AI20" s="36" t="s">
        <v>161</v>
      </c>
    </row>
    <row r="21" spans="1:35" ht="26.25" customHeight="1">
      <c r="A21" s="141" t="s">
        <v>162</v>
      </c>
      <c r="B21" s="141"/>
      <c r="C21" s="141"/>
      <c r="D21" s="141"/>
      <c r="E21" s="141"/>
      <c r="F21" s="141"/>
      <c r="G21" s="141"/>
      <c r="H21" s="141"/>
      <c r="I21" s="141">
        <f>COUNTIF(様式5!$R$10:$S$309,"男"&amp;A21)</f>
        <v>0</v>
      </c>
      <c r="J21" s="141"/>
      <c r="K21" s="141"/>
      <c r="L21" s="141"/>
      <c r="M21" s="141"/>
      <c r="N21" s="141"/>
      <c r="O21" s="141"/>
      <c r="P21" s="64"/>
      <c r="Q21" s="64"/>
      <c r="R21" s="136" t="s">
        <v>162</v>
      </c>
      <c r="S21" s="136"/>
      <c r="T21" s="136"/>
      <c r="U21" s="136"/>
      <c r="V21" s="136"/>
      <c r="W21" s="136"/>
      <c r="X21" s="136"/>
      <c r="Y21" s="136"/>
      <c r="Z21" s="136">
        <f>COUNTIF(様式5!$R$10:$S$309,"女"&amp;R21)</f>
        <v>0</v>
      </c>
      <c r="AA21" s="136"/>
      <c r="AB21" s="136"/>
      <c r="AC21" s="136"/>
      <c r="AD21" s="136"/>
      <c r="AE21" s="136"/>
      <c r="AF21" s="136"/>
      <c r="AI21" s="36" t="s">
        <v>162</v>
      </c>
    </row>
    <row r="22" spans="1:35" ht="26.25" customHeight="1">
      <c r="A22" s="141" t="s">
        <v>163</v>
      </c>
      <c r="B22" s="141"/>
      <c r="C22" s="141"/>
      <c r="D22" s="141"/>
      <c r="E22" s="141"/>
      <c r="F22" s="141"/>
      <c r="G22" s="141"/>
      <c r="H22" s="141"/>
      <c r="I22" s="141">
        <f>COUNTIF(様式5!$R$10:$S$309,"男"&amp;A22)</f>
        <v>0</v>
      </c>
      <c r="J22" s="141"/>
      <c r="K22" s="141"/>
      <c r="L22" s="141"/>
      <c r="M22" s="141"/>
      <c r="N22" s="141"/>
      <c r="O22" s="141"/>
      <c r="P22" s="64"/>
      <c r="Q22" s="64"/>
      <c r="R22" s="136" t="s">
        <v>163</v>
      </c>
      <c r="S22" s="136"/>
      <c r="T22" s="136"/>
      <c r="U22" s="136"/>
      <c r="V22" s="136"/>
      <c r="W22" s="136"/>
      <c r="X22" s="136"/>
      <c r="Y22" s="136"/>
      <c r="Z22" s="136">
        <f>COUNTIF(様式5!$R$10:$S$309,"女"&amp;R22)</f>
        <v>0</v>
      </c>
      <c r="AA22" s="136"/>
      <c r="AB22" s="136"/>
      <c r="AC22" s="136"/>
      <c r="AD22" s="136"/>
      <c r="AE22" s="136"/>
      <c r="AF22" s="136"/>
      <c r="AI22" s="36" t="s">
        <v>163</v>
      </c>
    </row>
    <row r="23" spans="1:35" ht="26.25" customHeight="1">
      <c r="A23" s="141" t="s">
        <v>103</v>
      </c>
      <c r="B23" s="141"/>
      <c r="C23" s="141"/>
      <c r="D23" s="141"/>
      <c r="E23" s="141"/>
      <c r="F23" s="141"/>
      <c r="G23" s="141"/>
      <c r="H23" s="141"/>
      <c r="I23" s="141">
        <f>COUNTIF(様式5!$R$10:$S$309,"男"&amp;A23)</f>
        <v>0</v>
      </c>
      <c r="J23" s="141"/>
      <c r="K23" s="141"/>
      <c r="L23" s="141"/>
      <c r="M23" s="141"/>
      <c r="N23" s="141"/>
      <c r="O23" s="141"/>
      <c r="P23" s="64"/>
      <c r="Q23" s="64"/>
      <c r="R23" s="136" t="s">
        <v>103</v>
      </c>
      <c r="S23" s="136"/>
      <c r="T23" s="136"/>
      <c r="U23" s="136"/>
      <c r="V23" s="136"/>
      <c r="W23" s="136"/>
      <c r="X23" s="136"/>
      <c r="Y23" s="136"/>
      <c r="Z23" s="136">
        <f>COUNTIF(様式5!$R$10:$S$309,"女"&amp;R23)</f>
        <v>0</v>
      </c>
      <c r="AA23" s="136"/>
      <c r="AB23" s="136"/>
      <c r="AC23" s="136"/>
      <c r="AD23" s="136"/>
      <c r="AE23" s="136"/>
      <c r="AF23" s="136"/>
      <c r="AI23" s="36" t="s">
        <v>103</v>
      </c>
    </row>
    <row r="24" spans="1:35" ht="26.25" customHeight="1">
      <c r="A24" s="141" t="s">
        <v>164</v>
      </c>
      <c r="B24" s="141"/>
      <c r="C24" s="141"/>
      <c r="D24" s="141"/>
      <c r="E24" s="141"/>
      <c r="F24" s="141"/>
      <c r="G24" s="141"/>
      <c r="H24" s="141"/>
      <c r="I24" s="141">
        <f>COUNTIF(様式5!$R$10:$S$309,"男"&amp;A24)</f>
        <v>0</v>
      </c>
      <c r="J24" s="141"/>
      <c r="K24" s="141"/>
      <c r="L24" s="141"/>
      <c r="M24" s="141"/>
      <c r="N24" s="141"/>
      <c r="O24" s="141"/>
      <c r="P24" s="64"/>
      <c r="Q24" s="64"/>
      <c r="R24" s="136" t="s">
        <v>164</v>
      </c>
      <c r="S24" s="136"/>
      <c r="T24" s="136"/>
      <c r="U24" s="136"/>
      <c r="V24" s="136"/>
      <c r="W24" s="136"/>
      <c r="X24" s="136"/>
      <c r="Y24" s="136"/>
      <c r="Z24" s="136">
        <f>COUNTIF(様式5!$R$10:$S$309,"女"&amp;R24)</f>
        <v>0</v>
      </c>
      <c r="AA24" s="136"/>
      <c r="AB24" s="136"/>
      <c r="AC24" s="136"/>
      <c r="AD24" s="136"/>
      <c r="AE24" s="136"/>
      <c r="AF24" s="136"/>
      <c r="AI24" s="36" t="s">
        <v>164</v>
      </c>
    </row>
    <row r="25" spans="1:35" ht="26.25" customHeight="1">
      <c r="A25" s="141" t="s">
        <v>165</v>
      </c>
      <c r="B25" s="141"/>
      <c r="C25" s="141"/>
      <c r="D25" s="141"/>
      <c r="E25" s="141"/>
      <c r="F25" s="141"/>
      <c r="G25" s="141"/>
      <c r="H25" s="141"/>
      <c r="I25" s="141">
        <f>COUNTIF(様式5!$R$10:$S$309,"男"&amp;A25)</f>
        <v>0</v>
      </c>
      <c r="J25" s="141"/>
      <c r="K25" s="141"/>
      <c r="L25" s="141"/>
      <c r="M25" s="141"/>
      <c r="N25" s="141"/>
      <c r="O25" s="141"/>
      <c r="P25" s="64"/>
      <c r="Q25" s="64"/>
      <c r="R25" s="136" t="s">
        <v>165</v>
      </c>
      <c r="S25" s="136"/>
      <c r="T25" s="136"/>
      <c r="U25" s="136"/>
      <c r="V25" s="136"/>
      <c r="W25" s="136"/>
      <c r="X25" s="136"/>
      <c r="Y25" s="136"/>
      <c r="Z25" s="136">
        <f>COUNTIF(様式5!$R$10:$S$309,"女"&amp;R25)</f>
        <v>0</v>
      </c>
      <c r="AA25" s="136"/>
      <c r="AB25" s="136"/>
      <c r="AC25" s="136"/>
      <c r="AD25" s="136"/>
      <c r="AE25" s="136"/>
      <c r="AF25" s="136"/>
      <c r="AI25" s="36" t="s">
        <v>165</v>
      </c>
    </row>
    <row r="26" spans="1:35" ht="26.25" customHeight="1">
      <c r="A26" s="141" t="s">
        <v>110</v>
      </c>
      <c r="B26" s="141"/>
      <c r="C26" s="141"/>
      <c r="D26" s="141"/>
      <c r="E26" s="141"/>
      <c r="F26" s="141"/>
      <c r="G26" s="141"/>
      <c r="H26" s="141"/>
      <c r="I26" s="141">
        <f>COUNTIF(様式5!$R$10:$S$309,"男"&amp;A26)</f>
        <v>0</v>
      </c>
      <c r="J26" s="141"/>
      <c r="K26" s="141"/>
      <c r="L26" s="141"/>
      <c r="M26" s="141"/>
      <c r="N26" s="141"/>
      <c r="O26" s="141"/>
      <c r="P26" s="64"/>
      <c r="Q26" s="64"/>
      <c r="R26" s="136" t="s">
        <v>110</v>
      </c>
      <c r="S26" s="136"/>
      <c r="T26" s="136"/>
      <c r="U26" s="136"/>
      <c r="V26" s="136"/>
      <c r="W26" s="136"/>
      <c r="X26" s="136"/>
      <c r="Y26" s="136"/>
      <c r="Z26" s="136">
        <f>COUNTIF(様式5!$R$10:$S$309,"女"&amp;R26)</f>
        <v>0</v>
      </c>
      <c r="AA26" s="136"/>
      <c r="AB26" s="136"/>
      <c r="AC26" s="136"/>
      <c r="AD26" s="136"/>
      <c r="AE26" s="136"/>
      <c r="AF26" s="136"/>
      <c r="AI26" s="36" t="s">
        <v>110</v>
      </c>
    </row>
    <row r="27" spans="1:35" ht="26.25" customHeight="1">
      <c r="A27" s="141" t="s">
        <v>166</v>
      </c>
      <c r="B27" s="141"/>
      <c r="C27" s="141"/>
      <c r="D27" s="141"/>
      <c r="E27" s="141"/>
      <c r="F27" s="141"/>
      <c r="G27" s="141"/>
      <c r="H27" s="141"/>
      <c r="I27" s="141">
        <f>COUNTIF(様式5!$R$10:$S$309,"男"&amp;A27)</f>
        <v>0</v>
      </c>
      <c r="J27" s="141"/>
      <c r="K27" s="141"/>
      <c r="L27" s="141"/>
      <c r="M27" s="141"/>
      <c r="N27" s="141"/>
      <c r="O27" s="141"/>
      <c r="P27" s="64"/>
      <c r="Q27" s="64"/>
      <c r="R27" s="136" t="s">
        <v>166</v>
      </c>
      <c r="S27" s="136"/>
      <c r="T27" s="136"/>
      <c r="U27" s="136"/>
      <c r="V27" s="136"/>
      <c r="W27" s="136"/>
      <c r="X27" s="136"/>
      <c r="Y27" s="136"/>
      <c r="Z27" s="136">
        <f>COUNTIF(様式5!$R$10:$S$309,"女"&amp;R27)</f>
        <v>0</v>
      </c>
      <c r="AA27" s="136"/>
      <c r="AB27" s="136"/>
      <c r="AC27" s="136"/>
      <c r="AD27" s="136"/>
      <c r="AE27" s="136"/>
      <c r="AF27" s="136"/>
      <c r="AI27" s="36" t="s">
        <v>166</v>
      </c>
    </row>
    <row r="28" spans="1:35" ht="26.25" customHeight="1">
      <c r="A28" s="141" t="s">
        <v>167</v>
      </c>
      <c r="B28" s="141"/>
      <c r="C28" s="141"/>
      <c r="D28" s="141"/>
      <c r="E28" s="141"/>
      <c r="F28" s="141"/>
      <c r="G28" s="141"/>
      <c r="H28" s="141"/>
      <c r="I28" s="141">
        <f>COUNTIF(様式5!$R$10:$S$309,"男"&amp;A28)</f>
        <v>0</v>
      </c>
      <c r="J28" s="141"/>
      <c r="K28" s="141"/>
      <c r="L28" s="141"/>
      <c r="M28" s="141"/>
      <c r="N28" s="141"/>
      <c r="O28" s="141"/>
      <c r="P28" s="64"/>
      <c r="Q28" s="64"/>
      <c r="R28" s="136" t="s">
        <v>167</v>
      </c>
      <c r="S28" s="136"/>
      <c r="T28" s="136"/>
      <c r="U28" s="136"/>
      <c r="V28" s="136"/>
      <c r="W28" s="136"/>
      <c r="X28" s="136"/>
      <c r="Y28" s="136"/>
      <c r="Z28" s="136">
        <f>COUNTIF(様式5!$R$10:$S$309,"女"&amp;R28)</f>
        <v>0</v>
      </c>
      <c r="AA28" s="136"/>
      <c r="AB28" s="136"/>
      <c r="AC28" s="136"/>
      <c r="AD28" s="136"/>
      <c r="AE28" s="136"/>
      <c r="AF28" s="136"/>
      <c r="AI28" s="36" t="s">
        <v>167</v>
      </c>
    </row>
    <row r="29" spans="1:35" ht="26.25" customHeight="1">
      <c r="A29" s="141" t="s">
        <v>168</v>
      </c>
      <c r="B29" s="141"/>
      <c r="C29" s="141"/>
      <c r="D29" s="141"/>
      <c r="E29" s="141"/>
      <c r="F29" s="141"/>
      <c r="G29" s="141"/>
      <c r="H29" s="141"/>
      <c r="I29" s="141">
        <f>COUNTIF(様式5!$R$10:$S$309,"男"&amp;A29)</f>
        <v>0</v>
      </c>
      <c r="J29" s="141"/>
      <c r="K29" s="141"/>
      <c r="L29" s="141"/>
      <c r="M29" s="141"/>
      <c r="N29" s="141"/>
      <c r="O29" s="141"/>
      <c r="P29" s="64"/>
      <c r="Q29" s="64"/>
      <c r="R29" s="136" t="s">
        <v>170</v>
      </c>
      <c r="S29" s="136"/>
      <c r="T29" s="136"/>
      <c r="U29" s="136"/>
      <c r="V29" s="136"/>
      <c r="W29" s="136"/>
      <c r="X29" s="136"/>
      <c r="Y29" s="136"/>
      <c r="Z29" s="136">
        <f>COUNTIF(様式5!$R$10:$S$309,"女"&amp;R29)</f>
        <v>0</v>
      </c>
      <c r="AA29" s="136"/>
      <c r="AB29" s="136"/>
      <c r="AC29" s="136"/>
      <c r="AD29" s="136"/>
      <c r="AE29" s="136"/>
      <c r="AF29" s="136"/>
      <c r="AI29" s="36" t="s">
        <v>168</v>
      </c>
    </row>
    <row r="30" spans="1:35" ht="26.25" customHeight="1">
      <c r="A30" s="141" t="s">
        <v>114</v>
      </c>
      <c r="B30" s="141"/>
      <c r="C30" s="141"/>
      <c r="D30" s="141"/>
      <c r="E30" s="141"/>
      <c r="F30" s="141"/>
      <c r="G30" s="141"/>
      <c r="H30" s="141"/>
      <c r="I30" s="141">
        <f>SUM(I8:O29)</f>
        <v>0</v>
      </c>
      <c r="J30" s="141"/>
      <c r="K30" s="141"/>
      <c r="L30" s="141"/>
      <c r="M30" s="141"/>
      <c r="N30" s="141"/>
      <c r="O30" s="141"/>
      <c r="P30" s="64"/>
      <c r="Q30" s="64"/>
      <c r="R30" s="136" t="s">
        <v>113</v>
      </c>
      <c r="S30" s="136"/>
      <c r="T30" s="136">
        <f>SUM(T8:T29)</f>
        <v>0</v>
      </c>
      <c r="U30" s="136"/>
      <c r="V30" s="136"/>
      <c r="W30" s="136"/>
      <c r="X30" s="136"/>
      <c r="Y30" s="136"/>
      <c r="Z30" s="136">
        <f>SUM(Z8:AF29)</f>
        <v>0</v>
      </c>
      <c r="AA30" s="136"/>
      <c r="AB30" s="136"/>
      <c r="AC30" s="136"/>
      <c r="AD30" s="136"/>
      <c r="AE30" s="136"/>
      <c r="AF30" s="136"/>
      <c r="AI30" s="36" t="s">
        <v>169</v>
      </c>
    </row>
    <row r="31" spans="1:35" ht="18.75" customHeight="1">
      <c r="A31" s="58"/>
      <c r="B31" s="58"/>
      <c r="C31" s="59"/>
      <c r="D31" s="58"/>
      <c r="E31" s="59"/>
    </row>
    <row r="32" spans="1:35" ht="27.75" customHeight="1">
      <c r="A32" s="137" t="s">
        <v>157</v>
      </c>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row>
    <row r="33"/>
  </sheetData>
  <sheetProtection sheet="1" objects="1" scenarios="1" selectLockedCells="1" selectUnlockedCells="1"/>
  <mergeCells count="104">
    <mergeCell ref="A1:G1"/>
    <mergeCell ref="H1:AF1"/>
    <mergeCell ref="R8:Y8"/>
    <mergeCell ref="Z8:AF8"/>
    <mergeCell ref="A9:H9"/>
    <mergeCell ref="A10:H10"/>
    <mergeCell ref="A11:H11"/>
    <mergeCell ref="A12:H12"/>
    <mergeCell ref="A13:H13"/>
    <mergeCell ref="I11:O11"/>
    <mergeCell ref="I12:O12"/>
    <mergeCell ref="I13:O13"/>
    <mergeCell ref="A14:H14"/>
    <mergeCell ref="A3:G3"/>
    <mergeCell ref="H3:M3"/>
    <mergeCell ref="N3:AF3"/>
    <mergeCell ref="A8:H8"/>
    <mergeCell ref="I8:O8"/>
    <mergeCell ref="A5:O5"/>
    <mergeCell ref="R5:AF5"/>
    <mergeCell ref="I29:O29"/>
    <mergeCell ref="Z9:AF9"/>
    <mergeCell ref="Z10:AF10"/>
    <mergeCell ref="Z11:AF11"/>
    <mergeCell ref="Z12:AF12"/>
    <mergeCell ref="Z13:AF13"/>
    <mergeCell ref="Z14:AF14"/>
    <mergeCell ref="Z20:AF20"/>
    <mergeCell ref="R9:Y9"/>
    <mergeCell ref="R10:Y10"/>
    <mergeCell ref="R11:Y11"/>
    <mergeCell ref="R12:Y12"/>
    <mergeCell ref="R13:Y13"/>
    <mergeCell ref="R15:Y15"/>
    <mergeCell ref="I9:O9"/>
    <mergeCell ref="I10:O10"/>
    <mergeCell ref="I30:O30"/>
    <mergeCell ref="I25:O25"/>
    <mergeCell ref="A15:H15"/>
    <mergeCell ref="A16:H16"/>
    <mergeCell ref="A17:H17"/>
    <mergeCell ref="A18:H18"/>
    <mergeCell ref="A19:H19"/>
    <mergeCell ref="A20:H20"/>
    <mergeCell ref="A27:H27"/>
    <mergeCell ref="A28:H28"/>
    <mergeCell ref="A29:H29"/>
    <mergeCell ref="A30:H30"/>
    <mergeCell ref="A21:H21"/>
    <mergeCell ref="A22:H22"/>
    <mergeCell ref="A23:H23"/>
    <mergeCell ref="A24:H24"/>
    <mergeCell ref="A25:H25"/>
    <mergeCell ref="A26:H26"/>
    <mergeCell ref="I22:O22"/>
    <mergeCell ref="I23:O23"/>
    <mergeCell ref="I24:O24"/>
    <mergeCell ref="I14:O14"/>
    <mergeCell ref="I15:O15"/>
    <mergeCell ref="R16:Y16"/>
    <mergeCell ref="I26:O26"/>
    <mergeCell ref="I27:O27"/>
    <mergeCell ref="I16:O16"/>
    <mergeCell ref="I17:O17"/>
    <mergeCell ref="I18:O18"/>
    <mergeCell ref="I19:O19"/>
    <mergeCell ref="I20:O20"/>
    <mergeCell ref="I21:O21"/>
    <mergeCell ref="R28:Y28"/>
    <mergeCell ref="I28:O28"/>
    <mergeCell ref="R27:Y27"/>
    <mergeCell ref="R18:Y18"/>
    <mergeCell ref="R19:Y19"/>
    <mergeCell ref="R20:Y20"/>
    <mergeCell ref="R23:Y23"/>
    <mergeCell ref="R24:Y24"/>
    <mergeCell ref="R25:Y25"/>
    <mergeCell ref="R26:Y26"/>
    <mergeCell ref="R21:Y21"/>
    <mergeCell ref="R22:Y22"/>
    <mergeCell ref="R29:Y29"/>
    <mergeCell ref="R30:Y30"/>
    <mergeCell ref="A32:AF32"/>
    <mergeCell ref="Z27:AF27"/>
    <mergeCell ref="Z28:AF28"/>
    <mergeCell ref="Z29:AF29"/>
    <mergeCell ref="Z30:AF30"/>
    <mergeCell ref="A7:H7"/>
    <mergeCell ref="I7:O7"/>
    <mergeCell ref="R7:Y7"/>
    <mergeCell ref="Z7:AF7"/>
    <mergeCell ref="R14:Y14"/>
    <mergeCell ref="R17:Y17"/>
    <mergeCell ref="Z21:AF21"/>
    <mergeCell ref="Z22:AF22"/>
    <mergeCell ref="Z23:AF23"/>
    <mergeCell ref="Z24:AF24"/>
    <mergeCell ref="Z25:AF25"/>
    <mergeCell ref="Z26:AF26"/>
    <mergeCell ref="Z15:AF15"/>
    <mergeCell ref="Z16:AF16"/>
    <mergeCell ref="Z17:AF17"/>
    <mergeCell ref="Z18:AF18"/>
    <mergeCell ref="Z19:AF19"/>
  </mergeCells>
  <phoneticPr fontId="2"/>
  <dataValidations count="1">
    <dataValidation allowBlank="1" showInputMessage="1" promptTitle="直接入力も可能！" sqref="A3:G3"/>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WWK126"/>
  <sheetViews>
    <sheetView showZeros="0" view="pageBreakPreview" zoomScaleNormal="100" zoomScaleSheetLayoutView="100" workbookViewId="0">
      <selection activeCell="C7" sqref="C7:C8"/>
    </sheetView>
  </sheetViews>
  <sheetFormatPr defaultColWidth="0" defaultRowHeight="12"/>
  <cols>
    <col min="1" max="1" width="3.25" style="82" bestFit="1" customWidth="1"/>
    <col min="2" max="2" width="11.125" style="81" bestFit="1" customWidth="1"/>
    <col min="3" max="3" width="4.75" style="81" bestFit="1" customWidth="1"/>
    <col min="4" max="4" width="3.125" style="83" bestFit="1" customWidth="1"/>
    <col min="5" max="5" width="3.25" style="81" bestFit="1" customWidth="1"/>
    <col min="6" max="6" width="6.5" style="81" bestFit="1" customWidth="1"/>
    <col min="7" max="7" width="5.875" style="81" bestFit="1" customWidth="1"/>
    <col min="8" max="8" width="3.25" style="81" bestFit="1" customWidth="1"/>
    <col min="9" max="10" width="5.875" style="81" bestFit="1" customWidth="1"/>
    <col min="11" max="11" width="6.125" style="81" bestFit="1" customWidth="1"/>
    <col min="12" max="13" width="5.875" style="81" bestFit="1" customWidth="1"/>
    <col min="14" max="14" width="3.375" style="81" bestFit="1" customWidth="1"/>
    <col min="15" max="15" width="4.875" style="81" bestFit="1" customWidth="1"/>
    <col min="16" max="16" width="5.875" style="81" bestFit="1" customWidth="1"/>
    <col min="17" max="17" width="9.75" style="84" bestFit="1" customWidth="1"/>
    <col min="18" max="18" width="7.625" style="84" bestFit="1" customWidth="1"/>
    <col min="19" max="19" width="3" style="81" customWidth="1"/>
    <col min="20" max="31" width="7.5" style="81" hidden="1"/>
    <col min="32" max="32" width="2" style="81" hidden="1"/>
    <col min="33" max="33" width="6.125" style="81" hidden="1"/>
    <col min="34" max="34" width="5.25" style="81" hidden="1"/>
    <col min="35" max="35" width="4.125" style="81" hidden="1"/>
    <col min="36" max="36" width="5.25" style="81" hidden="1"/>
    <col min="37" max="37" width="4.125" style="81" hidden="1"/>
    <col min="38" max="38" width="5.25" style="81" hidden="1"/>
    <col min="39" max="39" width="4.125" style="81" hidden="1"/>
    <col min="40" max="40" width="5.25" style="81" hidden="1"/>
    <col min="41" max="41" width="4.125" style="81" hidden="1"/>
    <col min="42" max="42" width="5.25" style="81" hidden="1"/>
    <col min="43" max="43" width="4.125" style="81" hidden="1"/>
    <col min="44" max="44" width="5.25" style="81" hidden="1"/>
    <col min="45" max="48" width="9" style="81" hidden="1"/>
    <col min="49" max="49" width="5.25" style="81" hidden="1"/>
    <col min="50" max="51" width="6.5" style="81" hidden="1"/>
    <col min="52" max="52" width="6.25" style="81" hidden="1"/>
    <col min="53" max="268" width="9" style="81" hidden="1"/>
    <col min="269" max="269" width="3.625" style="81" hidden="1"/>
    <col min="270" max="270" width="16" style="81" hidden="1"/>
    <col min="271" max="271" width="3" style="81" hidden="1"/>
    <col min="272" max="272" width="3.5" style="81" hidden="1"/>
    <col min="273" max="274" width="8.25" style="81" hidden="1"/>
    <col min="275" max="275" width="3.375" style="81" hidden="1"/>
    <col min="276" max="277" width="8.25" style="81" hidden="1"/>
    <col min="278" max="278" width="3.25" style="81" hidden="1"/>
    <col min="279" max="280" width="8.25" style="81" hidden="1"/>
    <col min="281" max="281" width="3.5" style="81" hidden="1"/>
    <col min="282" max="282" width="6.5" style="81" hidden="1"/>
    <col min="283" max="283" width="8.25" style="81" hidden="1"/>
    <col min="284" max="284" width="8.75" style="81" hidden="1"/>
    <col min="285" max="285" width="10.25" style="81" hidden="1"/>
    <col min="286" max="524" width="9" style="81" hidden="1"/>
    <col min="525" max="525" width="3.625" style="81" hidden="1"/>
    <col min="526" max="526" width="16" style="81" hidden="1"/>
    <col min="527" max="527" width="3" style="81" hidden="1"/>
    <col min="528" max="528" width="3.5" style="81" hidden="1"/>
    <col min="529" max="530" width="8.25" style="81" hidden="1"/>
    <col min="531" max="531" width="3.375" style="81" hidden="1"/>
    <col min="532" max="533" width="8.25" style="81" hidden="1"/>
    <col min="534" max="534" width="3.25" style="81" hidden="1"/>
    <col min="535" max="536" width="8.25" style="81" hidden="1"/>
    <col min="537" max="537" width="3.5" style="81" hidden="1"/>
    <col min="538" max="538" width="6.5" style="81" hidden="1"/>
    <col min="539" max="539" width="8.25" style="81" hidden="1"/>
    <col min="540" max="540" width="8.75" style="81" hidden="1"/>
    <col min="541" max="541" width="10.25" style="81" hidden="1"/>
    <col min="542" max="780" width="9" style="81" hidden="1"/>
    <col min="781" max="781" width="3.625" style="81" hidden="1"/>
    <col min="782" max="782" width="16" style="81" hidden="1"/>
    <col min="783" max="783" width="3" style="81" hidden="1"/>
    <col min="784" max="784" width="3.5" style="81" hidden="1"/>
    <col min="785" max="786" width="8.25" style="81" hidden="1"/>
    <col min="787" max="787" width="3.375" style="81" hidden="1"/>
    <col min="788" max="789" width="8.25" style="81" hidden="1"/>
    <col min="790" max="790" width="3.25" style="81" hidden="1"/>
    <col min="791" max="792" width="8.25" style="81" hidden="1"/>
    <col min="793" max="793" width="3.5" style="81" hidden="1"/>
    <col min="794" max="794" width="6.5" style="81" hidden="1"/>
    <col min="795" max="795" width="8.25" style="81" hidden="1"/>
    <col min="796" max="796" width="8.75" style="81" hidden="1"/>
    <col min="797" max="797" width="10.25" style="81" hidden="1"/>
    <col min="798" max="1036" width="9" style="81" hidden="1"/>
    <col min="1037" max="1037" width="3.625" style="81" hidden="1"/>
    <col min="1038" max="1038" width="16" style="81" hidden="1"/>
    <col min="1039" max="1039" width="3" style="81" hidden="1"/>
    <col min="1040" max="1040" width="3.5" style="81" hidden="1"/>
    <col min="1041" max="1042" width="8.25" style="81" hidden="1"/>
    <col min="1043" max="1043" width="3.375" style="81" hidden="1"/>
    <col min="1044" max="1045" width="8.25" style="81" hidden="1"/>
    <col min="1046" max="1046" width="3.25" style="81" hidden="1"/>
    <col min="1047" max="1048" width="8.25" style="81" hidden="1"/>
    <col min="1049" max="1049" width="3.5" style="81" hidden="1"/>
    <col min="1050" max="1050" width="6.5" style="81" hidden="1"/>
    <col min="1051" max="1051" width="8.25" style="81" hidden="1"/>
    <col min="1052" max="1052" width="8.75" style="81" hidden="1"/>
    <col min="1053" max="1053" width="10.25" style="81" hidden="1"/>
    <col min="1054" max="1292" width="9" style="81" hidden="1"/>
    <col min="1293" max="1293" width="3.625" style="81" hidden="1"/>
    <col min="1294" max="1294" width="16" style="81" hidden="1"/>
    <col min="1295" max="1295" width="3" style="81" hidden="1"/>
    <col min="1296" max="1296" width="3.5" style="81" hidden="1"/>
    <col min="1297" max="1298" width="8.25" style="81" hidden="1"/>
    <col min="1299" max="1299" width="3.375" style="81" hidden="1"/>
    <col min="1300" max="1301" width="8.25" style="81" hidden="1"/>
    <col min="1302" max="1302" width="3.25" style="81" hidden="1"/>
    <col min="1303" max="1304" width="8.25" style="81" hidden="1"/>
    <col min="1305" max="1305" width="3.5" style="81" hidden="1"/>
    <col min="1306" max="1306" width="6.5" style="81" hidden="1"/>
    <col min="1307" max="1307" width="8.25" style="81" hidden="1"/>
    <col min="1308" max="1308" width="8.75" style="81" hidden="1"/>
    <col min="1309" max="1309" width="10.25" style="81" hidden="1"/>
    <col min="1310" max="1548" width="9" style="81" hidden="1"/>
    <col min="1549" max="1549" width="3.625" style="81" hidden="1"/>
    <col min="1550" max="1550" width="16" style="81" hidden="1"/>
    <col min="1551" max="1551" width="3" style="81" hidden="1"/>
    <col min="1552" max="1552" width="3.5" style="81" hidden="1"/>
    <col min="1553" max="1554" width="8.25" style="81" hidden="1"/>
    <col min="1555" max="1555" width="3.375" style="81" hidden="1"/>
    <col min="1556" max="1557" width="8.25" style="81" hidden="1"/>
    <col min="1558" max="1558" width="3.25" style="81" hidden="1"/>
    <col min="1559" max="1560" width="8.25" style="81" hidden="1"/>
    <col min="1561" max="1561" width="3.5" style="81" hidden="1"/>
    <col min="1562" max="1562" width="6.5" style="81" hidden="1"/>
    <col min="1563" max="1563" width="8.25" style="81" hidden="1"/>
    <col min="1564" max="1564" width="8.75" style="81" hidden="1"/>
    <col min="1565" max="1565" width="10.25" style="81" hidden="1"/>
    <col min="1566" max="1804" width="9" style="81" hidden="1"/>
    <col min="1805" max="1805" width="3.625" style="81" hidden="1"/>
    <col min="1806" max="1806" width="16" style="81" hidden="1"/>
    <col min="1807" max="1807" width="3" style="81" hidden="1"/>
    <col min="1808" max="1808" width="3.5" style="81" hidden="1"/>
    <col min="1809" max="1810" width="8.25" style="81" hidden="1"/>
    <col min="1811" max="1811" width="3.375" style="81" hidden="1"/>
    <col min="1812" max="1813" width="8.25" style="81" hidden="1"/>
    <col min="1814" max="1814" width="3.25" style="81" hidden="1"/>
    <col min="1815" max="1816" width="8.25" style="81" hidden="1"/>
    <col min="1817" max="1817" width="3.5" style="81" hidden="1"/>
    <col min="1818" max="1818" width="6.5" style="81" hidden="1"/>
    <col min="1819" max="1819" width="8.25" style="81" hidden="1"/>
    <col min="1820" max="1820" width="8.75" style="81" hidden="1"/>
    <col min="1821" max="1821" width="10.25" style="81" hidden="1"/>
    <col min="1822" max="2060" width="9" style="81" hidden="1"/>
    <col min="2061" max="2061" width="3.625" style="81" hidden="1"/>
    <col min="2062" max="2062" width="16" style="81" hidden="1"/>
    <col min="2063" max="2063" width="3" style="81" hidden="1"/>
    <col min="2064" max="2064" width="3.5" style="81" hidden="1"/>
    <col min="2065" max="2066" width="8.25" style="81" hidden="1"/>
    <col min="2067" max="2067" width="3.375" style="81" hidden="1"/>
    <col min="2068" max="2069" width="8.25" style="81" hidden="1"/>
    <col min="2070" max="2070" width="3.25" style="81" hidden="1"/>
    <col min="2071" max="2072" width="8.25" style="81" hidden="1"/>
    <col min="2073" max="2073" width="3.5" style="81" hidden="1"/>
    <col min="2074" max="2074" width="6.5" style="81" hidden="1"/>
    <col min="2075" max="2075" width="8.25" style="81" hidden="1"/>
    <col min="2076" max="2076" width="8.75" style="81" hidden="1"/>
    <col min="2077" max="2077" width="10.25" style="81" hidden="1"/>
    <col min="2078" max="2316" width="9" style="81" hidden="1"/>
    <col min="2317" max="2317" width="3.625" style="81" hidden="1"/>
    <col min="2318" max="2318" width="16" style="81" hidden="1"/>
    <col min="2319" max="2319" width="3" style="81" hidden="1"/>
    <col min="2320" max="2320" width="3.5" style="81" hidden="1"/>
    <col min="2321" max="2322" width="8.25" style="81" hidden="1"/>
    <col min="2323" max="2323" width="3.375" style="81" hidden="1"/>
    <col min="2324" max="2325" width="8.25" style="81" hidden="1"/>
    <col min="2326" max="2326" width="3.25" style="81" hidden="1"/>
    <col min="2327" max="2328" width="8.25" style="81" hidden="1"/>
    <col min="2329" max="2329" width="3.5" style="81" hidden="1"/>
    <col min="2330" max="2330" width="6.5" style="81" hidden="1"/>
    <col min="2331" max="2331" width="8.25" style="81" hidden="1"/>
    <col min="2332" max="2332" width="8.75" style="81" hidden="1"/>
    <col min="2333" max="2333" width="10.25" style="81" hidden="1"/>
    <col min="2334" max="2572" width="9" style="81" hidden="1"/>
    <col min="2573" max="2573" width="3.625" style="81" hidden="1"/>
    <col min="2574" max="2574" width="16" style="81" hidden="1"/>
    <col min="2575" max="2575" width="3" style="81" hidden="1"/>
    <col min="2576" max="2576" width="3.5" style="81" hidden="1"/>
    <col min="2577" max="2578" width="8.25" style="81" hidden="1"/>
    <col min="2579" max="2579" width="3.375" style="81" hidden="1"/>
    <col min="2580" max="2581" width="8.25" style="81" hidden="1"/>
    <col min="2582" max="2582" width="3.25" style="81" hidden="1"/>
    <col min="2583" max="2584" width="8.25" style="81" hidden="1"/>
    <col min="2585" max="2585" width="3.5" style="81" hidden="1"/>
    <col min="2586" max="2586" width="6.5" style="81" hidden="1"/>
    <col min="2587" max="2587" width="8.25" style="81" hidden="1"/>
    <col min="2588" max="2588" width="8.75" style="81" hidden="1"/>
    <col min="2589" max="2589" width="10.25" style="81" hidden="1"/>
    <col min="2590" max="2828" width="9" style="81" hidden="1"/>
    <col min="2829" max="2829" width="3.625" style="81" hidden="1"/>
    <col min="2830" max="2830" width="16" style="81" hidden="1"/>
    <col min="2831" max="2831" width="3" style="81" hidden="1"/>
    <col min="2832" max="2832" width="3.5" style="81" hidden="1"/>
    <col min="2833" max="2834" width="8.25" style="81" hidden="1"/>
    <col min="2835" max="2835" width="3.375" style="81" hidden="1"/>
    <col min="2836" max="2837" width="8.25" style="81" hidden="1"/>
    <col min="2838" max="2838" width="3.25" style="81" hidden="1"/>
    <col min="2839" max="2840" width="8.25" style="81" hidden="1"/>
    <col min="2841" max="2841" width="3.5" style="81" hidden="1"/>
    <col min="2842" max="2842" width="6.5" style="81" hidden="1"/>
    <col min="2843" max="2843" width="8.25" style="81" hidden="1"/>
    <col min="2844" max="2844" width="8.75" style="81" hidden="1"/>
    <col min="2845" max="2845" width="10.25" style="81" hidden="1"/>
    <col min="2846" max="3084" width="9" style="81" hidden="1"/>
    <col min="3085" max="3085" width="3.625" style="81" hidden="1"/>
    <col min="3086" max="3086" width="16" style="81" hidden="1"/>
    <col min="3087" max="3087" width="3" style="81" hidden="1"/>
    <col min="3088" max="3088" width="3.5" style="81" hidden="1"/>
    <col min="3089" max="3090" width="8.25" style="81" hidden="1"/>
    <col min="3091" max="3091" width="3.375" style="81" hidden="1"/>
    <col min="3092" max="3093" width="8.25" style="81" hidden="1"/>
    <col min="3094" max="3094" width="3.25" style="81" hidden="1"/>
    <col min="3095" max="3096" width="8.25" style="81" hidden="1"/>
    <col min="3097" max="3097" width="3.5" style="81" hidden="1"/>
    <col min="3098" max="3098" width="6.5" style="81" hidden="1"/>
    <col min="3099" max="3099" width="8.25" style="81" hidden="1"/>
    <col min="3100" max="3100" width="8.75" style="81" hidden="1"/>
    <col min="3101" max="3101" width="10.25" style="81" hidden="1"/>
    <col min="3102" max="3340" width="9" style="81" hidden="1"/>
    <col min="3341" max="3341" width="3.625" style="81" hidden="1"/>
    <col min="3342" max="3342" width="16" style="81" hidden="1"/>
    <col min="3343" max="3343" width="3" style="81" hidden="1"/>
    <col min="3344" max="3344" width="3.5" style="81" hidden="1"/>
    <col min="3345" max="3346" width="8.25" style="81" hidden="1"/>
    <col min="3347" max="3347" width="3.375" style="81" hidden="1"/>
    <col min="3348" max="3349" width="8.25" style="81" hidden="1"/>
    <col min="3350" max="3350" width="3.25" style="81" hidden="1"/>
    <col min="3351" max="3352" width="8.25" style="81" hidden="1"/>
    <col min="3353" max="3353" width="3.5" style="81" hidden="1"/>
    <col min="3354" max="3354" width="6.5" style="81" hidden="1"/>
    <col min="3355" max="3355" width="8.25" style="81" hidden="1"/>
    <col min="3356" max="3356" width="8.75" style="81" hidden="1"/>
    <col min="3357" max="3357" width="10.25" style="81" hidden="1"/>
    <col min="3358" max="3596" width="9" style="81" hidden="1"/>
    <col min="3597" max="3597" width="3.625" style="81" hidden="1"/>
    <col min="3598" max="3598" width="16" style="81" hidden="1"/>
    <col min="3599" max="3599" width="3" style="81" hidden="1"/>
    <col min="3600" max="3600" width="3.5" style="81" hidden="1"/>
    <col min="3601" max="3602" width="8.25" style="81" hidden="1"/>
    <col min="3603" max="3603" width="3.375" style="81" hidden="1"/>
    <col min="3604" max="3605" width="8.25" style="81" hidden="1"/>
    <col min="3606" max="3606" width="3.25" style="81" hidden="1"/>
    <col min="3607" max="3608" width="8.25" style="81" hidden="1"/>
    <col min="3609" max="3609" width="3.5" style="81" hidden="1"/>
    <col min="3610" max="3610" width="6.5" style="81" hidden="1"/>
    <col min="3611" max="3611" width="8.25" style="81" hidden="1"/>
    <col min="3612" max="3612" width="8.75" style="81" hidden="1"/>
    <col min="3613" max="3613" width="10.25" style="81" hidden="1"/>
    <col min="3614" max="3852" width="9" style="81" hidden="1"/>
    <col min="3853" max="3853" width="3.625" style="81" hidden="1"/>
    <col min="3854" max="3854" width="16" style="81" hidden="1"/>
    <col min="3855" max="3855" width="3" style="81" hidden="1"/>
    <col min="3856" max="3856" width="3.5" style="81" hidden="1"/>
    <col min="3857" max="3858" width="8.25" style="81" hidden="1"/>
    <col min="3859" max="3859" width="3.375" style="81" hidden="1"/>
    <col min="3860" max="3861" width="8.25" style="81" hidden="1"/>
    <col min="3862" max="3862" width="3.25" style="81" hidden="1"/>
    <col min="3863" max="3864" width="8.25" style="81" hidden="1"/>
    <col min="3865" max="3865" width="3.5" style="81" hidden="1"/>
    <col min="3866" max="3866" width="6.5" style="81" hidden="1"/>
    <col min="3867" max="3867" width="8.25" style="81" hidden="1"/>
    <col min="3868" max="3868" width="8.75" style="81" hidden="1"/>
    <col min="3869" max="3869" width="10.25" style="81" hidden="1"/>
    <col min="3870" max="4108" width="9" style="81" hidden="1"/>
    <col min="4109" max="4109" width="3.625" style="81" hidden="1"/>
    <col min="4110" max="4110" width="16" style="81" hidden="1"/>
    <col min="4111" max="4111" width="3" style="81" hidden="1"/>
    <col min="4112" max="4112" width="3.5" style="81" hidden="1"/>
    <col min="4113" max="4114" width="8.25" style="81" hidden="1"/>
    <col min="4115" max="4115" width="3.375" style="81" hidden="1"/>
    <col min="4116" max="4117" width="8.25" style="81" hidden="1"/>
    <col min="4118" max="4118" width="3.25" style="81" hidden="1"/>
    <col min="4119" max="4120" width="8.25" style="81" hidden="1"/>
    <col min="4121" max="4121" width="3.5" style="81" hidden="1"/>
    <col min="4122" max="4122" width="6.5" style="81" hidden="1"/>
    <col min="4123" max="4123" width="8.25" style="81" hidden="1"/>
    <col min="4124" max="4124" width="8.75" style="81" hidden="1"/>
    <col min="4125" max="4125" width="10.25" style="81" hidden="1"/>
    <col min="4126" max="4364" width="9" style="81" hidden="1"/>
    <col min="4365" max="4365" width="3.625" style="81" hidden="1"/>
    <col min="4366" max="4366" width="16" style="81" hidden="1"/>
    <col min="4367" max="4367" width="3" style="81" hidden="1"/>
    <col min="4368" max="4368" width="3.5" style="81" hidden="1"/>
    <col min="4369" max="4370" width="8.25" style="81" hidden="1"/>
    <col min="4371" max="4371" width="3.375" style="81" hidden="1"/>
    <col min="4372" max="4373" width="8.25" style="81" hidden="1"/>
    <col min="4374" max="4374" width="3.25" style="81" hidden="1"/>
    <col min="4375" max="4376" width="8.25" style="81" hidden="1"/>
    <col min="4377" max="4377" width="3.5" style="81" hidden="1"/>
    <col min="4378" max="4378" width="6.5" style="81" hidden="1"/>
    <col min="4379" max="4379" width="8.25" style="81" hidden="1"/>
    <col min="4380" max="4380" width="8.75" style="81" hidden="1"/>
    <col min="4381" max="4381" width="10.25" style="81" hidden="1"/>
    <col min="4382" max="4620" width="9" style="81" hidden="1"/>
    <col min="4621" max="4621" width="3.625" style="81" hidden="1"/>
    <col min="4622" max="4622" width="16" style="81" hidden="1"/>
    <col min="4623" max="4623" width="3" style="81" hidden="1"/>
    <col min="4624" max="4624" width="3.5" style="81" hidden="1"/>
    <col min="4625" max="4626" width="8.25" style="81" hidden="1"/>
    <col min="4627" max="4627" width="3.375" style="81" hidden="1"/>
    <col min="4628" max="4629" width="8.25" style="81" hidden="1"/>
    <col min="4630" max="4630" width="3.25" style="81" hidden="1"/>
    <col min="4631" max="4632" width="8.25" style="81" hidden="1"/>
    <col min="4633" max="4633" width="3.5" style="81" hidden="1"/>
    <col min="4634" max="4634" width="6.5" style="81" hidden="1"/>
    <col min="4635" max="4635" width="8.25" style="81" hidden="1"/>
    <col min="4636" max="4636" width="8.75" style="81" hidden="1"/>
    <col min="4637" max="4637" width="10.25" style="81" hidden="1"/>
    <col min="4638" max="4876" width="9" style="81" hidden="1"/>
    <col min="4877" max="4877" width="3.625" style="81" hidden="1"/>
    <col min="4878" max="4878" width="16" style="81" hidden="1"/>
    <col min="4879" max="4879" width="3" style="81" hidden="1"/>
    <col min="4880" max="4880" width="3.5" style="81" hidden="1"/>
    <col min="4881" max="4882" width="8.25" style="81" hidden="1"/>
    <col min="4883" max="4883" width="3.375" style="81" hidden="1"/>
    <col min="4884" max="4885" width="8.25" style="81" hidden="1"/>
    <col min="4886" max="4886" width="3.25" style="81" hidden="1"/>
    <col min="4887" max="4888" width="8.25" style="81" hidden="1"/>
    <col min="4889" max="4889" width="3.5" style="81" hidden="1"/>
    <col min="4890" max="4890" width="6.5" style="81" hidden="1"/>
    <col min="4891" max="4891" width="8.25" style="81" hidden="1"/>
    <col min="4892" max="4892" width="8.75" style="81" hidden="1"/>
    <col min="4893" max="4893" width="10.25" style="81" hidden="1"/>
    <col min="4894" max="5132" width="9" style="81" hidden="1"/>
    <col min="5133" max="5133" width="3.625" style="81" hidden="1"/>
    <col min="5134" max="5134" width="16" style="81" hidden="1"/>
    <col min="5135" max="5135" width="3" style="81" hidden="1"/>
    <col min="5136" max="5136" width="3.5" style="81" hidden="1"/>
    <col min="5137" max="5138" width="8.25" style="81" hidden="1"/>
    <col min="5139" max="5139" width="3.375" style="81" hidden="1"/>
    <col min="5140" max="5141" width="8.25" style="81" hidden="1"/>
    <col min="5142" max="5142" width="3.25" style="81" hidden="1"/>
    <col min="5143" max="5144" width="8.25" style="81" hidden="1"/>
    <col min="5145" max="5145" width="3.5" style="81" hidden="1"/>
    <col min="5146" max="5146" width="6.5" style="81" hidden="1"/>
    <col min="5147" max="5147" width="8.25" style="81" hidden="1"/>
    <col min="5148" max="5148" width="8.75" style="81" hidden="1"/>
    <col min="5149" max="5149" width="10.25" style="81" hidden="1"/>
    <col min="5150" max="5388" width="9" style="81" hidden="1"/>
    <col min="5389" max="5389" width="3.625" style="81" hidden="1"/>
    <col min="5390" max="5390" width="16" style="81" hidden="1"/>
    <col min="5391" max="5391" width="3" style="81" hidden="1"/>
    <col min="5392" max="5392" width="3.5" style="81" hidden="1"/>
    <col min="5393" max="5394" width="8.25" style="81" hidden="1"/>
    <col min="5395" max="5395" width="3.375" style="81" hidden="1"/>
    <col min="5396" max="5397" width="8.25" style="81" hidden="1"/>
    <col min="5398" max="5398" width="3.25" style="81" hidden="1"/>
    <col min="5399" max="5400" width="8.25" style="81" hidden="1"/>
    <col min="5401" max="5401" width="3.5" style="81" hidden="1"/>
    <col min="5402" max="5402" width="6.5" style="81" hidden="1"/>
    <col min="5403" max="5403" width="8.25" style="81" hidden="1"/>
    <col min="5404" max="5404" width="8.75" style="81" hidden="1"/>
    <col min="5405" max="5405" width="10.25" style="81" hidden="1"/>
    <col min="5406" max="5644" width="9" style="81" hidden="1"/>
    <col min="5645" max="5645" width="3.625" style="81" hidden="1"/>
    <col min="5646" max="5646" width="16" style="81" hidden="1"/>
    <col min="5647" max="5647" width="3" style="81" hidden="1"/>
    <col min="5648" max="5648" width="3.5" style="81" hidden="1"/>
    <col min="5649" max="5650" width="8.25" style="81" hidden="1"/>
    <col min="5651" max="5651" width="3.375" style="81" hidden="1"/>
    <col min="5652" max="5653" width="8.25" style="81" hidden="1"/>
    <col min="5654" max="5654" width="3.25" style="81" hidden="1"/>
    <col min="5655" max="5656" width="8.25" style="81" hidden="1"/>
    <col min="5657" max="5657" width="3.5" style="81" hidden="1"/>
    <col min="5658" max="5658" width="6.5" style="81" hidden="1"/>
    <col min="5659" max="5659" width="8.25" style="81" hidden="1"/>
    <col min="5660" max="5660" width="8.75" style="81" hidden="1"/>
    <col min="5661" max="5661" width="10.25" style="81" hidden="1"/>
    <col min="5662" max="5900" width="9" style="81" hidden="1"/>
    <col min="5901" max="5901" width="3.625" style="81" hidden="1"/>
    <col min="5902" max="5902" width="16" style="81" hidden="1"/>
    <col min="5903" max="5903" width="3" style="81" hidden="1"/>
    <col min="5904" max="5904" width="3.5" style="81" hidden="1"/>
    <col min="5905" max="5906" width="8.25" style="81" hidden="1"/>
    <col min="5907" max="5907" width="3.375" style="81" hidden="1"/>
    <col min="5908" max="5909" width="8.25" style="81" hidden="1"/>
    <col min="5910" max="5910" width="3.25" style="81" hidden="1"/>
    <col min="5911" max="5912" width="8.25" style="81" hidden="1"/>
    <col min="5913" max="5913" width="3.5" style="81" hidden="1"/>
    <col min="5914" max="5914" width="6.5" style="81" hidden="1"/>
    <col min="5915" max="5915" width="8.25" style="81" hidden="1"/>
    <col min="5916" max="5916" width="8.75" style="81" hidden="1"/>
    <col min="5917" max="5917" width="10.25" style="81" hidden="1"/>
    <col min="5918" max="6156" width="9" style="81" hidden="1"/>
    <col min="6157" max="6157" width="3.625" style="81" hidden="1"/>
    <col min="6158" max="6158" width="16" style="81" hidden="1"/>
    <col min="6159" max="6159" width="3" style="81" hidden="1"/>
    <col min="6160" max="6160" width="3.5" style="81" hidden="1"/>
    <col min="6161" max="6162" width="8.25" style="81" hidden="1"/>
    <col min="6163" max="6163" width="3.375" style="81" hidden="1"/>
    <col min="6164" max="6165" width="8.25" style="81" hidden="1"/>
    <col min="6166" max="6166" width="3.25" style="81" hidden="1"/>
    <col min="6167" max="6168" width="8.25" style="81" hidden="1"/>
    <col min="6169" max="6169" width="3.5" style="81" hidden="1"/>
    <col min="6170" max="6170" width="6.5" style="81" hidden="1"/>
    <col min="6171" max="6171" width="8.25" style="81" hidden="1"/>
    <col min="6172" max="6172" width="8.75" style="81" hidden="1"/>
    <col min="6173" max="6173" width="10.25" style="81" hidden="1"/>
    <col min="6174" max="6412" width="9" style="81" hidden="1"/>
    <col min="6413" max="6413" width="3.625" style="81" hidden="1"/>
    <col min="6414" max="6414" width="16" style="81" hidden="1"/>
    <col min="6415" max="6415" width="3" style="81" hidden="1"/>
    <col min="6416" max="6416" width="3.5" style="81" hidden="1"/>
    <col min="6417" max="6418" width="8.25" style="81" hidden="1"/>
    <col min="6419" max="6419" width="3.375" style="81" hidden="1"/>
    <col min="6420" max="6421" width="8.25" style="81" hidden="1"/>
    <col min="6422" max="6422" width="3.25" style="81" hidden="1"/>
    <col min="6423" max="6424" width="8.25" style="81" hidden="1"/>
    <col min="6425" max="6425" width="3.5" style="81" hidden="1"/>
    <col min="6426" max="6426" width="6.5" style="81" hidden="1"/>
    <col min="6427" max="6427" width="8.25" style="81" hidden="1"/>
    <col min="6428" max="6428" width="8.75" style="81" hidden="1"/>
    <col min="6429" max="6429" width="10.25" style="81" hidden="1"/>
    <col min="6430" max="6668" width="9" style="81" hidden="1"/>
    <col min="6669" max="6669" width="3.625" style="81" hidden="1"/>
    <col min="6670" max="6670" width="16" style="81" hidden="1"/>
    <col min="6671" max="6671" width="3" style="81" hidden="1"/>
    <col min="6672" max="6672" width="3.5" style="81" hidden="1"/>
    <col min="6673" max="6674" width="8.25" style="81" hidden="1"/>
    <col min="6675" max="6675" width="3.375" style="81" hidden="1"/>
    <col min="6676" max="6677" width="8.25" style="81" hidden="1"/>
    <col min="6678" max="6678" width="3.25" style="81" hidden="1"/>
    <col min="6679" max="6680" width="8.25" style="81" hidden="1"/>
    <col min="6681" max="6681" width="3.5" style="81" hidden="1"/>
    <col min="6682" max="6682" width="6.5" style="81" hidden="1"/>
    <col min="6683" max="6683" width="8.25" style="81" hidden="1"/>
    <col min="6684" max="6684" width="8.75" style="81" hidden="1"/>
    <col min="6685" max="6685" width="10.25" style="81" hidden="1"/>
    <col min="6686" max="6924" width="9" style="81" hidden="1"/>
    <col min="6925" max="6925" width="3.625" style="81" hidden="1"/>
    <col min="6926" max="6926" width="16" style="81" hidden="1"/>
    <col min="6927" max="6927" width="3" style="81" hidden="1"/>
    <col min="6928" max="6928" width="3.5" style="81" hidden="1"/>
    <col min="6929" max="6930" width="8.25" style="81" hidden="1"/>
    <col min="6931" max="6931" width="3.375" style="81" hidden="1"/>
    <col min="6932" max="6933" width="8.25" style="81" hidden="1"/>
    <col min="6934" max="6934" width="3.25" style="81" hidden="1"/>
    <col min="6935" max="6936" width="8.25" style="81" hidden="1"/>
    <col min="6937" max="6937" width="3.5" style="81" hidden="1"/>
    <col min="6938" max="6938" width="6.5" style="81" hidden="1"/>
    <col min="6939" max="6939" width="8.25" style="81" hidden="1"/>
    <col min="6940" max="6940" width="8.75" style="81" hidden="1"/>
    <col min="6941" max="6941" width="10.25" style="81" hidden="1"/>
    <col min="6942" max="7180" width="9" style="81" hidden="1"/>
    <col min="7181" max="7181" width="3.625" style="81" hidden="1"/>
    <col min="7182" max="7182" width="16" style="81" hidden="1"/>
    <col min="7183" max="7183" width="3" style="81" hidden="1"/>
    <col min="7184" max="7184" width="3.5" style="81" hidden="1"/>
    <col min="7185" max="7186" width="8.25" style="81" hidden="1"/>
    <col min="7187" max="7187" width="3.375" style="81" hidden="1"/>
    <col min="7188" max="7189" width="8.25" style="81" hidden="1"/>
    <col min="7190" max="7190" width="3.25" style="81" hidden="1"/>
    <col min="7191" max="7192" width="8.25" style="81" hidden="1"/>
    <col min="7193" max="7193" width="3.5" style="81" hidden="1"/>
    <col min="7194" max="7194" width="6.5" style="81" hidden="1"/>
    <col min="7195" max="7195" width="8.25" style="81" hidden="1"/>
    <col min="7196" max="7196" width="8.75" style="81" hidden="1"/>
    <col min="7197" max="7197" width="10.25" style="81" hidden="1"/>
    <col min="7198" max="7436" width="9" style="81" hidden="1"/>
    <col min="7437" max="7437" width="3.625" style="81" hidden="1"/>
    <col min="7438" max="7438" width="16" style="81" hidden="1"/>
    <col min="7439" max="7439" width="3" style="81" hidden="1"/>
    <col min="7440" max="7440" width="3.5" style="81" hidden="1"/>
    <col min="7441" max="7442" width="8.25" style="81" hidden="1"/>
    <col min="7443" max="7443" width="3.375" style="81" hidden="1"/>
    <col min="7444" max="7445" width="8.25" style="81" hidden="1"/>
    <col min="7446" max="7446" width="3.25" style="81" hidden="1"/>
    <col min="7447" max="7448" width="8.25" style="81" hidden="1"/>
    <col min="7449" max="7449" width="3.5" style="81" hidden="1"/>
    <col min="7450" max="7450" width="6.5" style="81" hidden="1"/>
    <col min="7451" max="7451" width="8.25" style="81" hidden="1"/>
    <col min="7452" max="7452" width="8.75" style="81" hidden="1"/>
    <col min="7453" max="7453" width="10.25" style="81" hidden="1"/>
    <col min="7454" max="7692" width="9" style="81" hidden="1"/>
    <col min="7693" max="7693" width="3.625" style="81" hidden="1"/>
    <col min="7694" max="7694" width="16" style="81" hidden="1"/>
    <col min="7695" max="7695" width="3" style="81" hidden="1"/>
    <col min="7696" max="7696" width="3.5" style="81" hidden="1"/>
    <col min="7697" max="7698" width="8.25" style="81" hidden="1"/>
    <col min="7699" max="7699" width="3.375" style="81" hidden="1"/>
    <col min="7700" max="7701" width="8.25" style="81" hidden="1"/>
    <col min="7702" max="7702" width="3.25" style="81" hidden="1"/>
    <col min="7703" max="7704" width="8.25" style="81" hidden="1"/>
    <col min="7705" max="7705" width="3.5" style="81" hidden="1"/>
    <col min="7706" max="7706" width="6.5" style="81" hidden="1"/>
    <col min="7707" max="7707" width="8.25" style="81" hidden="1"/>
    <col min="7708" max="7708" width="8.75" style="81" hidden="1"/>
    <col min="7709" max="7709" width="10.25" style="81" hidden="1"/>
    <col min="7710" max="7948" width="9" style="81" hidden="1"/>
    <col min="7949" max="7949" width="3.625" style="81" hidden="1"/>
    <col min="7950" max="7950" width="16" style="81" hidden="1"/>
    <col min="7951" max="7951" width="3" style="81" hidden="1"/>
    <col min="7952" max="7952" width="3.5" style="81" hidden="1"/>
    <col min="7953" max="7954" width="8.25" style="81" hidden="1"/>
    <col min="7955" max="7955" width="3.375" style="81" hidden="1"/>
    <col min="7956" max="7957" width="8.25" style="81" hidden="1"/>
    <col min="7958" max="7958" width="3.25" style="81" hidden="1"/>
    <col min="7959" max="7960" width="8.25" style="81" hidden="1"/>
    <col min="7961" max="7961" width="3.5" style="81" hidden="1"/>
    <col min="7962" max="7962" width="6.5" style="81" hidden="1"/>
    <col min="7963" max="7963" width="8.25" style="81" hidden="1"/>
    <col min="7964" max="7964" width="8.75" style="81" hidden="1"/>
    <col min="7965" max="7965" width="10.25" style="81" hidden="1"/>
    <col min="7966" max="8204" width="9" style="81" hidden="1"/>
    <col min="8205" max="8205" width="3.625" style="81" hidden="1"/>
    <col min="8206" max="8206" width="16" style="81" hidden="1"/>
    <col min="8207" max="8207" width="3" style="81" hidden="1"/>
    <col min="8208" max="8208" width="3.5" style="81" hidden="1"/>
    <col min="8209" max="8210" width="8.25" style="81" hidden="1"/>
    <col min="8211" max="8211" width="3.375" style="81" hidden="1"/>
    <col min="8212" max="8213" width="8.25" style="81" hidden="1"/>
    <col min="8214" max="8214" width="3.25" style="81" hidden="1"/>
    <col min="8215" max="8216" width="8.25" style="81" hidden="1"/>
    <col min="8217" max="8217" width="3.5" style="81" hidden="1"/>
    <col min="8218" max="8218" width="6.5" style="81" hidden="1"/>
    <col min="8219" max="8219" width="8.25" style="81" hidden="1"/>
    <col min="8220" max="8220" width="8.75" style="81" hidden="1"/>
    <col min="8221" max="8221" width="10.25" style="81" hidden="1"/>
    <col min="8222" max="8460" width="9" style="81" hidden="1"/>
    <col min="8461" max="8461" width="3.625" style="81" hidden="1"/>
    <col min="8462" max="8462" width="16" style="81" hidden="1"/>
    <col min="8463" max="8463" width="3" style="81" hidden="1"/>
    <col min="8464" max="8464" width="3.5" style="81" hidden="1"/>
    <col min="8465" max="8466" width="8.25" style="81" hidden="1"/>
    <col min="8467" max="8467" width="3.375" style="81" hidden="1"/>
    <col min="8468" max="8469" width="8.25" style="81" hidden="1"/>
    <col min="8470" max="8470" width="3.25" style="81" hidden="1"/>
    <col min="8471" max="8472" width="8.25" style="81" hidden="1"/>
    <col min="8473" max="8473" width="3.5" style="81" hidden="1"/>
    <col min="8474" max="8474" width="6.5" style="81" hidden="1"/>
    <col min="8475" max="8475" width="8.25" style="81" hidden="1"/>
    <col min="8476" max="8476" width="8.75" style="81" hidden="1"/>
    <col min="8477" max="8477" width="10.25" style="81" hidden="1"/>
    <col min="8478" max="8716" width="9" style="81" hidden="1"/>
    <col min="8717" max="8717" width="3.625" style="81" hidden="1"/>
    <col min="8718" max="8718" width="16" style="81" hidden="1"/>
    <col min="8719" max="8719" width="3" style="81" hidden="1"/>
    <col min="8720" max="8720" width="3.5" style="81" hidden="1"/>
    <col min="8721" max="8722" width="8.25" style="81" hidden="1"/>
    <col min="8723" max="8723" width="3.375" style="81" hidden="1"/>
    <col min="8724" max="8725" width="8.25" style="81" hidden="1"/>
    <col min="8726" max="8726" width="3.25" style="81" hidden="1"/>
    <col min="8727" max="8728" width="8.25" style="81" hidden="1"/>
    <col min="8729" max="8729" width="3.5" style="81" hidden="1"/>
    <col min="8730" max="8730" width="6.5" style="81" hidden="1"/>
    <col min="8731" max="8731" width="8.25" style="81" hidden="1"/>
    <col min="8732" max="8732" width="8.75" style="81" hidden="1"/>
    <col min="8733" max="8733" width="10.25" style="81" hidden="1"/>
    <col min="8734" max="8972" width="9" style="81" hidden="1"/>
    <col min="8973" max="8973" width="3.625" style="81" hidden="1"/>
    <col min="8974" max="8974" width="16" style="81" hidden="1"/>
    <col min="8975" max="8975" width="3" style="81" hidden="1"/>
    <col min="8976" max="8976" width="3.5" style="81" hidden="1"/>
    <col min="8977" max="8978" width="8.25" style="81" hidden="1"/>
    <col min="8979" max="8979" width="3.375" style="81" hidden="1"/>
    <col min="8980" max="8981" width="8.25" style="81" hidden="1"/>
    <col min="8982" max="8982" width="3.25" style="81" hidden="1"/>
    <col min="8983" max="8984" width="8.25" style="81" hidden="1"/>
    <col min="8985" max="8985" width="3.5" style="81" hidden="1"/>
    <col min="8986" max="8986" width="6.5" style="81" hidden="1"/>
    <col min="8987" max="8987" width="8.25" style="81" hidden="1"/>
    <col min="8988" max="8988" width="8.75" style="81" hidden="1"/>
    <col min="8989" max="8989" width="10.25" style="81" hidden="1"/>
    <col min="8990" max="9228" width="9" style="81" hidden="1"/>
    <col min="9229" max="9229" width="3.625" style="81" hidden="1"/>
    <col min="9230" max="9230" width="16" style="81" hidden="1"/>
    <col min="9231" max="9231" width="3" style="81" hidden="1"/>
    <col min="9232" max="9232" width="3.5" style="81" hidden="1"/>
    <col min="9233" max="9234" width="8.25" style="81" hidden="1"/>
    <col min="9235" max="9235" width="3.375" style="81" hidden="1"/>
    <col min="9236" max="9237" width="8.25" style="81" hidden="1"/>
    <col min="9238" max="9238" width="3.25" style="81" hidden="1"/>
    <col min="9239" max="9240" width="8.25" style="81" hidden="1"/>
    <col min="9241" max="9241" width="3.5" style="81" hidden="1"/>
    <col min="9242" max="9242" width="6.5" style="81" hidden="1"/>
    <col min="9243" max="9243" width="8.25" style="81" hidden="1"/>
    <col min="9244" max="9244" width="8.75" style="81" hidden="1"/>
    <col min="9245" max="9245" width="10.25" style="81" hidden="1"/>
    <col min="9246" max="9484" width="9" style="81" hidden="1"/>
    <col min="9485" max="9485" width="3.625" style="81" hidden="1"/>
    <col min="9486" max="9486" width="16" style="81" hidden="1"/>
    <col min="9487" max="9487" width="3" style="81" hidden="1"/>
    <col min="9488" max="9488" width="3.5" style="81" hidden="1"/>
    <col min="9489" max="9490" width="8.25" style="81" hidden="1"/>
    <col min="9491" max="9491" width="3.375" style="81" hidden="1"/>
    <col min="9492" max="9493" width="8.25" style="81" hidden="1"/>
    <col min="9494" max="9494" width="3.25" style="81" hidden="1"/>
    <col min="9495" max="9496" width="8.25" style="81" hidden="1"/>
    <col min="9497" max="9497" width="3.5" style="81" hidden="1"/>
    <col min="9498" max="9498" width="6.5" style="81" hidden="1"/>
    <col min="9499" max="9499" width="8.25" style="81" hidden="1"/>
    <col min="9500" max="9500" width="8.75" style="81" hidden="1"/>
    <col min="9501" max="9501" width="10.25" style="81" hidden="1"/>
    <col min="9502" max="9740" width="9" style="81" hidden="1"/>
    <col min="9741" max="9741" width="3.625" style="81" hidden="1"/>
    <col min="9742" max="9742" width="16" style="81" hidden="1"/>
    <col min="9743" max="9743" width="3" style="81" hidden="1"/>
    <col min="9744" max="9744" width="3.5" style="81" hidden="1"/>
    <col min="9745" max="9746" width="8.25" style="81" hidden="1"/>
    <col min="9747" max="9747" width="3.375" style="81" hidden="1"/>
    <col min="9748" max="9749" width="8.25" style="81" hidden="1"/>
    <col min="9750" max="9750" width="3.25" style="81" hidden="1"/>
    <col min="9751" max="9752" width="8.25" style="81" hidden="1"/>
    <col min="9753" max="9753" width="3.5" style="81" hidden="1"/>
    <col min="9754" max="9754" width="6.5" style="81" hidden="1"/>
    <col min="9755" max="9755" width="8.25" style="81" hidden="1"/>
    <col min="9756" max="9756" width="8.75" style="81" hidden="1"/>
    <col min="9757" max="9757" width="10.25" style="81" hidden="1"/>
    <col min="9758" max="9996" width="9" style="81" hidden="1"/>
    <col min="9997" max="9997" width="3.625" style="81" hidden="1"/>
    <col min="9998" max="9998" width="16" style="81" hidden="1"/>
    <col min="9999" max="9999" width="3" style="81" hidden="1"/>
    <col min="10000" max="10000" width="3.5" style="81" hidden="1"/>
    <col min="10001" max="10002" width="8.25" style="81" hidden="1"/>
    <col min="10003" max="10003" width="3.375" style="81" hidden="1"/>
    <col min="10004" max="10005" width="8.25" style="81" hidden="1"/>
    <col min="10006" max="10006" width="3.25" style="81" hidden="1"/>
    <col min="10007" max="10008" width="8.25" style="81" hidden="1"/>
    <col min="10009" max="10009" width="3.5" style="81" hidden="1"/>
    <col min="10010" max="10010" width="6.5" style="81" hidden="1"/>
    <col min="10011" max="10011" width="8.25" style="81" hidden="1"/>
    <col min="10012" max="10012" width="8.75" style="81" hidden="1"/>
    <col min="10013" max="10013" width="10.25" style="81" hidden="1"/>
    <col min="10014" max="10252" width="9" style="81" hidden="1"/>
    <col min="10253" max="10253" width="3.625" style="81" hidden="1"/>
    <col min="10254" max="10254" width="16" style="81" hidden="1"/>
    <col min="10255" max="10255" width="3" style="81" hidden="1"/>
    <col min="10256" max="10256" width="3.5" style="81" hidden="1"/>
    <col min="10257" max="10258" width="8.25" style="81" hidden="1"/>
    <col min="10259" max="10259" width="3.375" style="81" hidden="1"/>
    <col min="10260" max="10261" width="8.25" style="81" hidden="1"/>
    <col min="10262" max="10262" width="3.25" style="81" hidden="1"/>
    <col min="10263" max="10264" width="8.25" style="81" hidden="1"/>
    <col min="10265" max="10265" width="3.5" style="81" hidden="1"/>
    <col min="10266" max="10266" width="6.5" style="81" hidden="1"/>
    <col min="10267" max="10267" width="8.25" style="81" hidden="1"/>
    <col min="10268" max="10268" width="8.75" style="81" hidden="1"/>
    <col min="10269" max="10269" width="10.25" style="81" hidden="1"/>
    <col min="10270" max="10508" width="9" style="81" hidden="1"/>
    <col min="10509" max="10509" width="3.625" style="81" hidden="1"/>
    <col min="10510" max="10510" width="16" style="81" hidden="1"/>
    <col min="10511" max="10511" width="3" style="81" hidden="1"/>
    <col min="10512" max="10512" width="3.5" style="81" hidden="1"/>
    <col min="10513" max="10514" width="8.25" style="81" hidden="1"/>
    <col min="10515" max="10515" width="3.375" style="81" hidden="1"/>
    <col min="10516" max="10517" width="8.25" style="81" hidden="1"/>
    <col min="10518" max="10518" width="3.25" style="81" hidden="1"/>
    <col min="10519" max="10520" width="8.25" style="81" hidden="1"/>
    <col min="10521" max="10521" width="3.5" style="81" hidden="1"/>
    <col min="10522" max="10522" width="6.5" style="81" hidden="1"/>
    <col min="10523" max="10523" width="8.25" style="81" hidden="1"/>
    <col min="10524" max="10524" width="8.75" style="81" hidden="1"/>
    <col min="10525" max="10525" width="10.25" style="81" hidden="1"/>
    <col min="10526" max="10764" width="9" style="81" hidden="1"/>
    <col min="10765" max="10765" width="3.625" style="81" hidden="1"/>
    <col min="10766" max="10766" width="16" style="81" hidden="1"/>
    <col min="10767" max="10767" width="3" style="81" hidden="1"/>
    <col min="10768" max="10768" width="3.5" style="81" hidden="1"/>
    <col min="10769" max="10770" width="8.25" style="81" hidden="1"/>
    <col min="10771" max="10771" width="3.375" style="81" hidden="1"/>
    <col min="10772" max="10773" width="8.25" style="81" hidden="1"/>
    <col min="10774" max="10774" width="3.25" style="81" hidden="1"/>
    <col min="10775" max="10776" width="8.25" style="81" hidden="1"/>
    <col min="10777" max="10777" width="3.5" style="81" hidden="1"/>
    <col min="10778" max="10778" width="6.5" style="81" hidden="1"/>
    <col min="10779" max="10779" width="8.25" style="81" hidden="1"/>
    <col min="10780" max="10780" width="8.75" style="81" hidden="1"/>
    <col min="10781" max="10781" width="10.25" style="81" hidden="1"/>
    <col min="10782" max="11020" width="9" style="81" hidden="1"/>
    <col min="11021" max="11021" width="3.625" style="81" hidden="1"/>
    <col min="11022" max="11022" width="16" style="81" hidden="1"/>
    <col min="11023" max="11023" width="3" style="81" hidden="1"/>
    <col min="11024" max="11024" width="3.5" style="81" hidden="1"/>
    <col min="11025" max="11026" width="8.25" style="81" hidden="1"/>
    <col min="11027" max="11027" width="3.375" style="81" hidden="1"/>
    <col min="11028" max="11029" width="8.25" style="81" hidden="1"/>
    <col min="11030" max="11030" width="3.25" style="81" hidden="1"/>
    <col min="11031" max="11032" width="8.25" style="81" hidden="1"/>
    <col min="11033" max="11033" width="3.5" style="81" hidden="1"/>
    <col min="11034" max="11034" width="6.5" style="81" hidden="1"/>
    <col min="11035" max="11035" width="8.25" style="81" hidden="1"/>
    <col min="11036" max="11036" width="8.75" style="81" hidden="1"/>
    <col min="11037" max="11037" width="10.25" style="81" hidden="1"/>
    <col min="11038" max="11276" width="9" style="81" hidden="1"/>
    <col min="11277" max="11277" width="3.625" style="81" hidden="1"/>
    <col min="11278" max="11278" width="16" style="81" hidden="1"/>
    <col min="11279" max="11279" width="3" style="81" hidden="1"/>
    <col min="11280" max="11280" width="3.5" style="81" hidden="1"/>
    <col min="11281" max="11282" width="8.25" style="81" hidden="1"/>
    <col min="11283" max="11283" width="3.375" style="81" hidden="1"/>
    <col min="11284" max="11285" width="8.25" style="81" hidden="1"/>
    <col min="11286" max="11286" width="3.25" style="81" hidden="1"/>
    <col min="11287" max="11288" width="8.25" style="81" hidden="1"/>
    <col min="11289" max="11289" width="3.5" style="81" hidden="1"/>
    <col min="11290" max="11290" width="6.5" style="81" hidden="1"/>
    <col min="11291" max="11291" width="8.25" style="81" hidden="1"/>
    <col min="11292" max="11292" width="8.75" style="81" hidden="1"/>
    <col min="11293" max="11293" width="10.25" style="81" hidden="1"/>
    <col min="11294" max="11532" width="9" style="81" hidden="1"/>
    <col min="11533" max="11533" width="3.625" style="81" hidden="1"/>
    <col min="11534" max="11534" width="16" style="81" hidden="1"/>
    <col min="11535" max="11535" width="3" style="81" hidden="1"/>
    <col min="11536" max="11536" width="3.5" style="81" hidden="1"/>
    <col min="11537" max="11538" width="8.25" style="81" hidden="1"/>
    <col min="11539" max="11539" width="3.375" style="81" hidden="1"/>
    <col min="11540" max="11541" width="8.25" style="81" hidden="1"/>
    <col min="11542" max="11542" width="3.25" style="81" hidden="1"/>
    <col min="11543" max="11544" width="8.25" style="81" hidden="1"/>
    <col min="11545" max="11545" width="3.5" style="81" hidden="1"/>
    <col min="11546" max="11546" width="6.5" style="81" hidden="1"/>
    <col min="11547" max="11547" width="8.25" style="81" hidden="1"/>
    <col min="11548" max="11548" width="8.75" style="81" hidden="1"/>
    <col min="11549" max="11549" width="10.25" style="81" hidden="1"/>
    <col min="11550" max="11788" width="9" style="81" hidden="1"/>
    <col min="11789" max="11789" width="3.625" style="81" hidden="1"/>
    <col min="11790" max="11790" width="16" style="81" hidden="1"/>
    <col min="11791" max="11791" width="3" style="81" hidden="1"/>
    <col min="11792" max="11792" width="3.5" style="81" hidden="1"/>
    <col min="11793" max="11794" width="8.25" style="81" hidden="1"/>
    <col min="11795" max="11795" width="3.375" style="81" hidden="1"/>
    <col min="11796" max="11797" width="8.25" style="81" hidden="1"/>
    <col min="11798" max="11798" width="3.25" style="81" hidden="1"/>
    <col min="11799" max="11800" width="8.25" style="81" hidden="1"/>
    <col min="11801" max="11801" width="3.5" style="81" hidden="1"/>
    <col min="11802" max="11802" width="6.5" style="81" hidden="1"/>
    <col min="11803" max="11803" width="8.25" style="81" hidden="1"/>
    <col min="11804" max="11804" width="8.75" style="81" hidden="1"/>
    <col min="11805" max="11805" width="10.25" style="81" hidden="1"/>
    <col min="11806" max="12044" width="9" style="81" hidden="1"/>
    <col min="12045" max="12045" width="3.625" style="81" hidden="1"/>
    <col min="12046" max="12046" width="16" style="81" hidden="1"/>
    <col min="12047" max="12047" width="3" style="81" hidden="1"/>
    <col min="12048" max="12048" width="3.5" style="81" hidden="1"/>
    <col min="12049" max="12050" width="8.25" style="81" hidden="1"/>
    <col min="12051" max="12051" width="3.375" style="81" hidden="1"/>
    <col min="12052" max="12053" width="8.25" style="81" hidden="1"/>
    <col min="12054" max="12054" width="3.25" style="81" hidden="1"/>
    <col min="12055" max="12056" width="8.25" style="81" hidden="1"/>
    <col min="12057" max="12057" width="3.5" style="81" hidden="1"/>
    <col min="12058" max="12058" width="6.5" style="81" hidden="1"/>
    <col min="12059" max="12059" width="8.25" style="81" hidden="1"/>
    <col min="12060" max="12060" width="8.75" style="81" hidden="1"/>
    <col min="12061" max="12061" width="10.25" style="81" hidden="1"/>
    <col min="12062" max="12300" width="9" style="81" hidden="1"/>
    <col min="12301" max="12301" width="3.625" style="81" hidden="1"/>
    <col min="12302" max="12302" width="16" style="81" hidden="1"/>
    <col min="12303" max="12303" width="3" style="81" hidden="1"/>
    <col min="12304" max="12304" width="3.5" style="81" hidden="1"/>
    <col min="12305" max="12306" width="8.25" style="81" hidden="1"/>
    <col min="12307" max="12307" width="3.375" style="81" hidden="1"/>
    <col min="12308" max="12309" width="8.25" style="81" hidden="1"/>
    <col min="12310" max="12310" width="3.25" style="81" hidden="1"/>
    <col min="12311" max="12312" width="8.25" style="81" hidden="1"/>
    <col min="12313" max="12313" width="3.5" style="81" hidden="1"/>
    <col min="12314" max="12314" width="6.5" style="81" hidden="1"/>
    <col min="12315" max="12315" width="8.25" style="81" hidden="1"/>
    <col min="12316" max="12316" width="8.75" style="81" hidden="1"/>
    <col min="12317" max="12317" width="10.25" style="81" hidden="1"/>
    <col min="12318" max="12556" width="9" style="81" hidden="1"/>
    <col min="12557" max="12557" width="3.625" style="81" hidden="1"/>
    <col min="12558" max="12558" width="16" style="81" hidden="1"/>
    <col min="12559" max="12559" width="3" style="81" hidden="1"/>
    <col min="12560" max="12560" width="3.5" style="81" hidden="1"/>
    <col min="12561" max="12562" width="8.25" style="81" hidden="1"/>
    <col min="12563" max="12563" width="3.375" style="81" hidden="1"/>
    <col min="12564" max="12565" width="8.25" style="81" hidden="1"/>
    <col min="12566" max="12566" width="3.25" style="81" hidden="1"/>
    <col min="12567" max="12568" width="8.25" style="81" hidden="1"/>
    <col min="12569" max="12569" width="3.5" style="81" hidden="1"/>
    <col min="12570" max="12570" width="6.5" style="81" hidden="1"/>
    <col min="12571" max="12571" width="8.25" style="81" hidden="1"/>
    <col min="12572" max="12572" width="8.75" style="81" hidden="1"/>
    <col min="12573" max="12573" width="10.25" style="81" hidden="1"/>
    <col min="12574" max="12812" width="9" style="81" hidden="1"/>
    <col min="12813" max="12813" width="3.625" style="81" hidden="1"/>
    <col min="12814" max="12814" width="16" style="81" hidden="1"/>
    <col min="12815" max="12815" width="3" style="81" hidden="1"/>
    <col min="12816" max="12816" width="3.5" style="81" hidden="1"/>
    <col min="12817" max="12818" width="8.25" style="81" hidden="1"/>
    <col min="12819" max="12819" width="3.375" style="81" hidden="1"/>
    <col min="12820" max="12821" width="8.25" style="81" hidden="1"/>
    <col min="12822" max="12822" width="3.25" style="81" hidden="1"/>
    <col min="12823" max="12824" width="8.25" style="81" hidden="1"/>
    <col min="12825" max="12825" width="3.5" style="81" hidden="1"/>
    <col min="12826" max="12826" width="6.5" style="81" hidden="1"/>
    <col min="12827" max="12827" width="8.25" style="81" hidden="1"/>
    <col min="12828" max="12828" width="8.75" style="81" hidden="1"/>
    <col min="12829" max="12829" width="10.25" style="81" hidden="1"/>
    <col min="12830" max="13068" width="9" style="81" hidden="1"/>
    <col min="13069" max="13069" width="3.625" style="81" hidden="1"/>
    <col min="13070" max="13070" width="16" style="81" hidden="1"/>
    <col min="13071" max="13071" width="3" style="81" hidden="1"/>
    <col min="13072" max="13072" width="3.5" style="81" hidden="1"/>
    <col min="13073" max="13074" width="8.25" style="81" hidden="1"/>
    <col min="13075" max="13075" width="3.375" style="81" hidden="1"/>
    <col min="13076" max="13077" width="8.25" style="81" hidden="1"/>
    <col min="13078" max="13078" width="3.25" style="81" hidden="1"/>
    <col min="13079" max="13080" width="8.25" style="81" hidden="1"/>
    <col min="13081" max="13081" width="3.5" style="81" hidden="1"/>
    <col min="13082" max="13082" width="6.5" style="81" hidden="1"/>
    <col min="13083" max="13083" width="8.25" style="81" hidden="1"/>
    <col min="13084" max="13084" width="8.75" style="81" hidden="1"/>
    <col min="13085" max="13085" width="10.25" style="81" hidden="1"/>
    <col min="13086" max="13324" width="9" style="81" hidden="1"/>
    <col min="13325" max="13325" width="3.625" style="81" hidden="1"/>
    <col min="13326" max="13326" width="16" style="81" hidden="1"/>
    <col min="13327" max="13327" width="3" style="81" hidden="1"/>
    <col min="13328" max="13328" width="3.5" style="81" hidden="1"/>
    <col min="13329" max="13330" width="8.25" style="81" hidden="1"/>
    <col min="13331" max="13331" width="3.375" style="81" hidden="1"/>
    <col min="13332" max="13333" width="8.25" style="81" hidden="1"/>
    <col min="13334" max="13334" width="3.25" style="81" hidden="1"/>
    <col min="13335" max="13336" width="8.25" style="81" hidden="1"/>
    <col min="13337" max="13337" width="3.5" style="81" hidden="1"/>
    <col min="13338" max="13338" width="6.5" style="81" hidden="1"/>
    <col min="13339" max="13339" width="8.25" style="81" hidden="1"/>
    <col min="13340" max="13340" width="8.75" style="81" hidden="1"/>
    <col min="13341" max="13341" width="10.25" style="81" hidden="1"/>
    <col min="13342" max="13580" width="9" style="81" hidden="1"/>
    <col min="13581" max="13581" width="3.625" style="81" hidden="1"/>
    <col min="13582" max="13582" width="16" style="81" hidden="1"/>
    <col min="13583" max="13583" width="3" style="81" hidden="1"/>
    <col min="13584" max="13584" width="3.5" style="81" hidden="1"/>
    <col min="13585" max="13586" width="8.25" style="81" hidden="1"/>
    <col min="13587" max="13587" width="3.375" style="81" hidden="1"/>
    <col min="13588" max="13589" width="8.25" style="81" hidden="1"/>
    <col min="13590" max="13590" width="3.25" style="81" hidden="1"/>
    <col min="13591" max="13592" width="8.25" style="81" hidden="1"/>
    <col min="13593" max="13593" width="3.5" style="81" hidden="1"/>
    <col min="13594" max="13594" width="6.5" style="81" hidden="1"/>
    <col min="13595" max="13595" width="8.25" style="81" hidden="1"/>
    <col min="13596" max="13596" width="8.75" style="81" hidden="1"/>
    <col min="13597" max="13597" width="10.25" style="81" hidden="1"/>
    <col min="13598" max="13836" width="9" style="81" hidden="1"/>
    <col min="13837" max="13837" width="3.625" style="81" hidden="1"/>
    <col min="13838" max="13838" width="16" style="81" hidden="1"/>
    <col min="13839" max="13839" width="3" style="81" hidden="1"/>
    <col min="13840" max="13840" width="3.5" style="81" hidden="1"/>
    <col min="13841" max="13842" width="8.25" style="81" hidden="1"/>
    <col min="13843" max="13843" width="3.375" style="81" hidden="1"/>
    <col min="13844" max="13845" width="8.25" style="81" hidden="1"/>
    <col min="13846" max="13846" width="3.25" style="81" hidden="1"/>
    <col min="13847" max="13848" width="8.25" style="81" hidden="1"/>
    <col min="13849" max="13849" width="3.5" style="81" hidden="1"/>
    <col min="13850" max="13850" width="6.5" style="81" hidden="1"/>
    <col min="13851" max="13851" width="8.25" style="81" hidden="1"/>
    <col min="13852" max="13852" width="8.75" style="81" hidden="1"/>
    <col min="13853" max="13853" width="10.25" style="81" hidden="1"/>
    <col min="13854" max="14092" width="9" style="81" hidden="1"/>
    <col min="14093" max="14093" width="3.625" style="81" hidden="1"/>
    <col min="14094" max="14094" width="16" style="81" hidden="1"/>
    <col min="14095" max="14095" width="3" style="81" hidden="1"/>
    <col min="14096" max="14096" width="3.5" style="81" hidden="1"/>
    <col min="14097" max="14098" width="8.25" style="81" hidden="1"/>
    <col min="14099" max="14099" width="3.375" style="81" hidden="1"/>
    <col min="14100" max="14101" width="8.25" style="81" hidden="1"/>
    <col min="14102" max="14102" width="3.25" style="81" hidden="1"/>
    <col min="14103" max="14104" width="8.25" style="81" hidden="1"/>
    <col min="14105" max="14105" width="3.5" style="81" hidden="1"/>
    <col min="14106" max="14106" width="6.5" style="81" hidden="1"/>
    <col min="14107" max="14107" width="8.25" style="81" hidden="1"/>
    <col min="14108" max="14108" width="8.75" style="81" hidden="1"/>
    <col min="14109" max="14109" width="10.25" style="81" hidden="1"/>
    <col min="14110" max="14348" width="9" style="81" hidden="1"/>
    <col min="14349" max="14349" width="3.625" style="81" hidden="1"/>
    <col min="14350" max="14350" width="16" style="81" hidden="1"/>
    <col min="14351" max="14351" width="3" style="81" hidden="1"/>
    <col min="14352" max="14352" width="3.5" style="81" hidden="1"/>
    <col min="14353" max="14354" width="8.25" style="81" hidden="1"/>
    <col min="14355" max="14355" width="3.375" style="81" hidden="1"/>
    <col min="14356" max="14357" width="8.25" style="81" hidden="1"/>
    <col min="14358" max="14358" width="3.25" style="81" hidden="1"/>
    <col min="14359" max="14360" width="8.25" style="81" hidden="1"/>
    <col min="14361" max="14361" width="3.5" style="81" hidden="1"/>
    <col min="14362" max="14362" width="6.5" style="81" hidden="1"/>
    <col min="14363" max="14363" width="8.25" style="81" hidden="1"/>
    <col min="14364" max="14364" width="8.75" style="81" hidden="1"/>
    <col min="14365" max="14365" width="10.25" style="81" hidden="1"/>
    <col min="14366" max="14604" width="9" style="81" hidden="1"/>
    <col min="14605" max="14605" width="3.625" style="81" hidden="1"/>
    <col min="14606" max="14606" width="16" style="81" hidden="1"/>
    <col min="14607" max="14607" width="3" style="81" hidden="1"/>
    <col min="14608" max="14608" width="3.5" style="81" hidden="1"/>
    <col min="14609" max="14610" width="8.25" style="81" hidden="1"/>
    <col min="14611" max="14611" width="3.375" style="81" hidden="1"/>
    <col min="14612" max="14613" width="8.25" style="81" hidden="1"/>
    <col min="14614" max="14614" width="3.25" style="81" hidden="1"/>
    <col min="14615" max="14616" width="8.25" style="81" hidden="1"/>
    <col min="14617" max="14617" width="3.5" style="81" hidden="1"/>
    <col min="14618" max="14618" width="6.5" style="81" hidden="1"/>
    <col min="14619" max="14619" width="8.25" style="81" hidden="1"/>
    <col min="14620" max="14620" width="8.75" style="81" hidden="1"/>
    <col min="14621" max="14621" width="10.25" style="81" hidden="1"/>
    <col min="14622" max="14860" width="9" style="81" hidden="1"/>
    <col min="14861" max="14861" width="3.625" style="81" hidden="1"/>
    <col min="14862" max="14862" width="16" style="81" hidden="1"/>
    <col min="14863" max="14863" width="3" style="81" hidden="1"/>
    <col min="14864" max="14864" width="3.5" style="81" hidden="1"/>
    <col min="14865" max="14866" width="8.25" style="81" hidden="1"/>
    <col min="14867" max="14867" width="3.375" style="81" hidden="1"/>
    <col min="14868" max="14869" width="8.25" style="81" hidden="1"/>
    <col min="14870" max="14870" width="3.25" style="81" hidden="1"/>
    <col min="14871" max="14872" width="8.25" style="81" hidden="1"/>
    <col min="14873" max="14873" width="3.5" style="81" hidden="1"/>
    <col min="14874" max="14874" width="6.5" style="81" hidden="1"/>
    <col min="14875" max="14875" width="8.25" style="81" hidden="1"/>
    <col min="14876" max="14876" width="8.75" style="81" hidden="1"/>
    <col min="14877" max="14877" width="10.25" style="81" hidden="1"/>
    <col min="14878" max="15116" width="9" style="81" hidden="1"/>
    <col min="15117" max="15117" width="3.625" style="81" hidden="1"/>
    <col min="15118" max="15118" width="16" style="81" hidden="1"/>
    <col min="15119" max="15119" width="3" style="81" hidden="1"/>
    <col min="15120" max="15120" width="3.5" style="81" hidden="1"/>
    <col min="15121" max="15122" width="8.25" style="81" hidden="1"/>
    <col min="15123" max="15123" width="3.375" style="81" hidden="1"/>
    <col min="15124" max="15125" width="8.25" style="81" hidden="1"/>
    <col min="15126" max="15126" width="3.25" style="81" hidden="1"/>
    <col min="15127" max="15128" width="8.25" style="81" hidden="1"/>
    <col min="15129" max="15129" width="3.5" style="81" hidden="1"/>
    <col min="15130" max="15130" width="6.5" style="81" hidden="1"/>
    <col min="15131" max="15131" width="8.25" style="81" hidden="1"/>
    <col min="15132" max="15132" width="8.75" style="81" hidden="1"/>
    <col min="15133" max="15133" width="10.25" style="81" hidden="1"/>
    <col min="15134" max="15372" width="9" style="81" hidden="1"/>
    <col min="15373" max="15373" width="3.625" style="81" hidden="1"/>
    <col min="15374" max="15374" width="16" style="81" hidden="1"/>
    <col min="15375" max="15375" width="3" style="81" hidden="1"/>
    <col min="15376" max="15376" width="3.5" style="81" hidden="1"/>
    <col min="15377" max="15378" width="8.25" style="81" hidden="1"/>
    <col min="15379" max="15379" width="3.375" style="81" hidden="1"/>
    <col min="15380" max="15381" width="8.25" style="81" hidden="1"/>
    <col min="15382" max="15382" width="3.25" style="81" hidden="1"/>
    <col min="15383" max="15384" width="8.25" style="81" hidden="1"/>
    <col min="15385" max="15385" width="3.5" style="81" hidden="1"/>
    <col min="15386" max="15386" width="6.5" style="81" hidden="1"/>
    <col min="15387" max="15387" width="8.25" style="81" hidden="1"/>
    <col min="15388" max="15388" width="8.75" style="81" hidden="1"/>
    <col min="15389" max="15389" width="10.25" style="81" hidden="1"/>
    <col min="15390" max="15628" width="9" style="81" hidden="1"/>
    <col min="15629" max="15629" width="3.625" style="81" hidden="1"/>
    <col min="15630" max="15630" width="16" style="81" hidden="1"/>
    <col min="15631" max="15631" width="3" style="81" hidden="1"/>
    <col min="15632" max="15632" width="3.5" style="81" hidden="1"/>
    <col min="15633" max="15634" width="8.25" style="81" hidden="1"/>
    <col min="15635" max="15635" width="3.375" style="81" hidden="1"/>
    <col min="15636" max="15637" width="8.25" style="81" hidden="1"/>
    <col min="15638" max="15638" width="3.25" style="81" hidden="1"/>
    <col min="15639" max="15640" width="8.25" style="81" hidden="1"/>
    <col min="15641" max="15641" width="3.5" style="81" hidden="1"/>
    <col min="15642" max="15642" width="6.5" style="81" hidden="1"/>
    <col min="15643" max="15643" width="8.25" style="81" hidden="1"/>
    <col min="15644" max="15644" width="8.75" style="81" hidden="1"/>
    <col min="15645" max="15645" width="10.25" style="81" hidden="1"/>
    <col min="15646" max="15884" width="9" style="81" hidden="1"/>
    <col min="15885" max="15885" width="3.625" style="81" hidden="1"/>
    <col min="15886" max="15886" width="16" style="81" hidden="1"/>
    <col min="15887" max="15887" width="3" style="81" hidden="1"/>
    <col min="15888" max="15888" width="3.5" style="81" hidden="1"/>
    <col min="15889" max="15890" width="8.25" style="81" hidden="1"/>
    <col min="15891" max="15891" width="3.375" style="81" hidden="1"/>
    <col min="15892" max="15893" width="8.25" style="81" hidden="1"/>
    <col min="15894" max="15894" width="3.25" style="81" hidden="1"/>
    <col min="15895" max="15896" width="8.25" style="81" hidden="1"/>
    <col min="15897" max="15897" width="3.5" style="81" hidden="1"/>
    <col min="15898" max="15898" width="6.5" style="81" hidden="1"/>
    <col min="15899" max="15899" width="8.25" style="81" hidden="1"/>
    <col min="15900" max="15900" width="8.75" style="81" hidden="1"/>
    <col min="15901" max="15901" width="10.25" style="81" hidden="1"/>
    <col min="15902" max="16140" width="9" style="81" hidden="1"/>
    <col min="16141" max="16141" width="3.625" style="81" hidden="1"/>
    <col min="16142" max="16142" width="16" style="81" hidden="1"/>
    <col min="16143" max="16143" width="3" style="81" hidden="1"/>
    <col min="16144" max="16144" width="3.5" style="81" hidden="1"/>
    <col min="16145" max="16146" width="8.25" style="81" hidden="1"/>
    <col min="16147" max="16147" width="3.375" style="81" hidden="1"/>
    <col min="16148" max="16149" width="8.25" style="81" hidden="1"/>
    <col min="16150" max="16150" width="3.25" style="81" hidden="1"/>
    <col min="16151" max="16152" width="8.25" style="81" hidden="1"/>
    <col min="16153" max="16153" width="3.5" style="81" hidden="1"/>
    <col min="16154" max="16154" width="6.5" style="81" hidden="1"/>
    <col min="16155" max="16155" width="8.25" style="81" hidden="1"/>
    <col min="16156" max="16156" width="8.75" style="81" hidden="1"/>
    <col min="16157" max="16157" width="10.25" style="81" hidden="1"/>
    <col min="16158" max="16384" width="9" style="81" hidden="1"/>
  </cols>
  <sheetData>
    <row r="1" spans="1:62" ht="23.25" customHeight="1">
      <c r="A1" s="158" t="s">
        <v>181</v>
      </c>
      <c r="B1" s="158"/>
      <c r="C1" s="158"/>
      <c r="D1" s="159" t="s">
        <v>225</v>
      </c>
      <c r="E1" s="159"/>
      <c r="F1" s="159"/>
      <c r="G1" s="159"/>
      <c r="H1" s="159"/>
      <c r="I1" s="159"/>
      <c r="J1" s="159"/>
      <c r="K1" s="159"/>
      <c r="L1" s="159"/>
      <c r="M1" s="159"/>
      <c r="N1" s="159"/>
      <c r="O1" s="159"/>
      <c r="P1" s="160" t="str">
        <f>様式5!C3</f>
        <v>オホーツク</v>
      </c>
      <c r="Q1" s="161"/>
      <c r="R1" s="80" t="s">
        <v>15</v>
      </c>
    </row>
    <row r="2" spans="1:62" ht="6.4" customHeight="1"/>
    <row r="3" spans="1:62" ht="32.25" customHeight="1">
      <c r="A3" s="85" t="s">
        <v>182</v>
      </c>
      <c r="B3" s="162" t="s">
        <v>183</v>
      </c>
      <c r="C3" s="162"/>
      <c r="D3" s="162"/>
      <c r="E3" s="162"/>
      <c r="F3" s="162"/>
      <c r="G3" s="162"/>
      <c r="H3" s="162"/>
      <c r="I3" s="162"/>
      <c r="J3" s="162"/>
      <c r="K3" s="162"/>
      <c r="L3" s="162"/>
      <c r="M3" s="148" t="s">
        <v>185</v>
      </c>
      <c r="N3" s="148"/>
      <c r="O3" s="148"/>
      <c r="P3" s="163">
        <f>_xlfn.AGGREGATE(9,6,R7:R126)</f>
        <v>0</v>
      </c>
      <c r="Q3" s="163"/>
      <c r="R3" s="163"/>
      <c r="T3" s="164" t="s">
        <v>205</v>
      </c>
      <c r="U3" s="164"/>
      <c r="V3" s="164" t="s">
        <v>210</v>
      </c>
      <c r="W3" s="164"/>
      <c r="X3" s="164" t="s">
        <v>211</v>
      </c>
      <c r="Y3" s="164"/>
      <c r="Z3" s="164" t="s">
        <v>205</v>
      </c>
      <c r="AA3" s="164"/>
      <c r="AB3" s="164" t="s">
        <v>210</v>
      </c>
      <c r="AC3" s="164"/>
      <c r="AD3" s="164" t="s">
        <v>211</v>
      </c>
      <c r="AE3" s="164"/>
      <c r="AG3" s="164" t="s">
        <v>205</v>
      </c>
      <c r="AH3" s="164"/>
      <c r="AI3" s="164" t="s">
        <v>210</v>
      </c>
      <c r="AJ3" s="164"/>
      <c r="AK3" s="164" t="s">
        <v>211</v>
      </c>
      <c r="AL3" s="164"/>
      <c r="AM3" s="164" t="s">
        <v>205</v>
      </c>
      <c r="AN3" s="164"/>
      <c r="AO3" s="164" t="s">
        <v>210</v>
      </c>
      <c r="AP3" s="164"/>
      <c r="AQ3" s="164" t="s">
        <v>211</v>
      </c>
      <c r="AR3" s="164"/>
      <c r="AT3" s="86"/>
    </row>
    <row r="4" spans="1:62" ht="6.75" customHeight="1">
      <c r="T4" s="164">
        <f>SUM(T7:T126)</f>
        <v>0</v>
      </c>
      <c r="U4" s="164">
        <f t="shared" ref="U4:AE4" si="0">SUM(U7:U126)</f>
        <v>0</v>
      </c>
      <c r="V4" s="164">
        <f t="shared" si="0"/>
        <v>0</v>
      </c>
      <c r="W4" s="164">
        <f t="shared" si="0"/>
        <v>0</v>
      </c>
      <c r="X4" s="164">
        <f t="shared" si="0"/>
        <v>0</v>
      </c>
      <c r="Y4" s="164">
        <f t="shared" si="0"/>
        <v>0</v>
      </c>
      <c r="Z4" s="164">
        <f t="shared" si="0"/>
        <v>0</v>
      </c>
      <c r="AA4" s="164">
        <f t="shared" si="0"/>
        <v>0</v>
      </c>
      <c r="AB4" s="164">
        <f t="shared" si="0"/>
        <v>0</v>
      </c>
      <c r="AC4" s="164">
        <f t="shared" si="0"/>
        <v>0</v>
      </c>
      <c r="AD4" s="164">
        <f t="shared" si="0"/>
        <v>0</v>
      </c>
      <c r="AE4" s="164">
        <f t="shared" si="0"/>
        <v>0</v>
      </c>
      <c r="AG4" s="164">
        <f>SUM(AG7:AG126)</f>
        <v>0</v>
      </c>
      <c r="AH4" s="164">
        <f t="shared" ref="AH4:AR4" si="1">SUM(AH7:AH126)</f>
        <v>0</v>
      </c>
      <c r="AI4" s="164">
        <f t="shared" si="1"/>
        <v>0</v>
      </c>
      <c r="AJ4" s="164">
        <f t="shared" si="1"/>
        <v>0</v>
      </c>
      <c r="AK4" s="164">
        <f t="shared" si="1"/>
        <v>0</v>
      </c>
      <c r="AL4" s="164">
        <f t="shared" si="1"/>
        <v>0</v>
      </c>
      <c r="AM4" s="164">
        <f t="shared" si="1"/>
        <v>0</v>
      </c>
      <c r="AN4" s="164">
        <f t="shared" si="1"/>
        <v>0</v>
      </c>
      <c r="AO4" s="164">
        <f t="shared" si="1"/>
        <v>0</v>
      </c>
      <c r="AP4" s="164">
        <f t="shared" si="1"/>
        <v>0</v>
      </c>
      <c r="AQ4" s="164">
        <f t="shared" si="1"/>
        <v>0</v>
      </c>
      <c r="AR4" s="164">
        <f t="shared" si="1"/>
        <v>0</v>
      </c>
      <c r="AT4" s="86"/>
    </row>
    <row r="5" spans="1:62" ht="13.5" customHeight="1">
      <c r="A5" s="154"/>
      <c r="B5" s="152" t="s">
        <v>115</v>
      </c>
      <c r="C5" s="152" t="s">
        <v>179</v>
      </c>
      <c r="D5" s="156" t="s">
        <v>175</v>
      </c>
      <c r="E5" s="152" t="s">
        <v>116</v>
      </c>
      <c r="F5" s="152"/>
      <c r="G5" s="152"/>
      <c r="H5" s="152" t="s">
        <v>117</v>
      </c>
      <c r="I5" s="152"/>
      <c r="J5" s="152"/>
      <c r="K5" s="152" t="s">
        <v>118</v>
      </c>
      <c r="L5" s="152"/>
      <c r="M5" s="152"/>
      <c r="N5" s="152" t="s">
        <v>119</v>
      </c>
      <c r="O5" s="152"/>
      <c r="P5" s="152"/>
      <c r="Q5" s="87" t="s">
        <v>184</v>
      </c>
      <c r="R5" s="154" t="s">
        <v>120</v>
      </c>
      <c r="T5" s="164"/>
      <c r="U5" s="164"/>
      <c r="V5" s="164"/>
      <c r="W5" s="164"/>
      <c r="X5" s="164"/>
      <c r="Y5" s="164"/>
      <c r="Z5" s="164"/>
      <c r="AA5" s="164"/>
      <c r="AB5" s="164"/>
      <c r="AC5" s="164"/>
      <c r="AD5" s="164"/>
      <c r="AE5" s="164"/>
      <c r="AG5" s="164"/>
      <c r="AH5" s="164"/>
      <c r="AI5" s="164"/>
      <c r="AJ5" s="164"/>
      <c r="AK5" s="164"/>
      <c r="AL5" s="164"/>
      <c r="AM5" s="164"/>
      <c r="AN5" s="164"/>
      <c r="AO5" s="164"/>
      <c r="AP5" s="164"/>
      <c r="AQ5" s="164"/>
      <c r="AR5" s="164"/>
      <c r="AT5" s="86"/>
    </row>
    <row r="6" spans="1:62" ht="14.25" customHeight="1">
      <c r="A6" s="154"/>
      <c r="B6" s="152"/>
      <c r="C6" s="152"/>
      <c r="D6" s="157"/>
      <c r="E6" s="88" t="s">
        <v>121</v>
      </c>
      <c r="F6" s="89" t="s">
        <v>122</v>
      </c>
      <c r="G6" s="90" t="s">
        <v>123</v>
      </c>
      <c r="H6" s="88" t="s">
        <v>121</v>
      </c>
      <c r="I6" s="89" t="s">
        <v>124</v>
      </c>
      <c r="J6" s="90" t="s">
        <v>123</v>
      </c>
      <c r="K6" s="91" t="s">
        <v>125</v>
      </c>
      <c r="L6" s="89" t="s">
        <v>124</v>
      </c>
      <c r="M6" s="90" t="s">
        <v>123</v>
      </c>
      <c r="N6" s="88" t="s">
        <v>121</v>
      </c>
      <c r="O6" s="89" t="s">
        <v>124</v>
      </c>
      <c r="P6" s="90" t="s">
        <v>123</v>
      </c>
      <c r="Q6" s="92" t="s">
        <v>126</v>
      </c>
      <c r="R6" s="154"/>
      <c r="T6" s="86" t="s">
        <v>207</v>
      </c>
      <c r="U6" s="86" t="s">
        <v>206</v>
      </c>
      <c r="V6" s="86" t="s">
        <v>207</v>
      </c>
      <c r="W6" s="86" t="s">
        <v>206</v>
      </c>
      <c r="X6" s="86" t="s">
        <v>207</v>
      </c>
      <c r="Y6" s="86" t="s">
        <v>206</v>
      </c>
      <c r="Z6" s="86" t="s">
        <v>208</v>
      </c>
      <c r="AA6" s="86" t="s">
        <v>209</v>
      </c>
      <c r="AB6" s="86" t="s">
        <v>208</v>
      </c>
      <c r="AC6" s="86" t="s">
        <v>209</v>
      </c>
      <c r="AD6" s="86" t="s">
        <v>208</v>
      </c>
      <c r="AE6" s="86" t="s">
        <v>209</v>
      </c>
      <c r="AG6" s="93" t="s">
        <v>214</v>
      </c>
      <c r="AH6" s="93" t="s">
        <v>213</v>
      </c>
      <c r="AI6" s="93" t="s">
        <v>214</v>
      </c>
      <c r="AJ6" s="93" t="s">
        <v>213</v>
      </c>
      <c r="AK6" s="93" t="s">
        <v>214</v>
      </c>
      <c r="AL6" s="93" t="s">
        <v>213</v>
      </c>
      <c r="AM6" s="93" t="s">
        <v>217</v>
      </c>
      <c r="AN6" s="93" t="s">
        <v>216</v>
      </c>
      <c r="AO6" s="93" t="s">
        <v>215</v>
      </c>
      <c r="AP6" s="93" t="s">
        <v>216</v>
      </c>
      <c r="AQ6" s="93" t="s">
        <v>215</v>
      </c>
      <c r="AR6" s="93" t="s">
        <v>216</v>
      </c>
      <c r="AT6" s="86"/>
    </row>
    <row r="7" spans="1:62" ht="18.95" customHeight="1">
      <c r="A7" s="154">
        <v>1</v>
      </c>
      <c r="B7" s="153">
        <f>VLOOKUP(A7,様式5!$A$10:$B$309,2,FALSE)</f>
        <v>0</v>
      </c>
      <c r="C7" s="155"/>
      <c r="D7" s="94" t="s">
        <v>127</v>
      </c>
      <c r="E7" s="95">
        <f>COUNTIF(様式5!$U$10:$U$309,D7&amp;B7&amp;"1")</f>
        <v>0</v>
      </c>
      <c r="F7" s="77" t="e">
        <f>VLOOKUP(C7,$AW$7:$AX$10,2,FALSE)</f>
        <v>#N/A</v>
      </c>
      <c r="G7" s="96" t="e">
        <f>E7*F7</f>
        <v>#N/A</v>
      </c>
      <c r="H7" s="97">
        <f>COUNTIF(様式5!$U$10:$U$309,D7&amp;B7&amp;"2")</f>
        <v>0</v>
      </c>
      <c r="I7" s="77" t="e">
        <f>VLOOKUP(C7,$AW$7:$AY$10,3,FALSE)</f>
        <v>#N/A</v>
      </c>
      <c r="J7" s="96" t="e">
        <f t="shared" ref="J7:J28" si="2">H7*I7</f>
        <v>#N/A</v>
      </c>
      <c r="K7" s="97">
        <f>IF(COUNTIF(様式5!$W$10:$W$309,D7&amp;"400mR"&amp;B7)&gt;=1,1,0)</f>
        <v>0</v>
      </c>
      <c r="L7" s="77" t="e">
        <f>VLOOKUP(C7,$AW$7:$AZ$10,4,FALSE)</f>
        <v>#N/A</v>
      </c>
      <c r="M7" s="96" t="e">
        <f t="shared" ref="M7:M28" si="3">K7*L7</f>
        <v>#N/A</v>
      </c>
      <c r="N7" s="97">
        <f>COUNTIF(様式5!$Y$10:$Y$309,B7&amp;D7)</f>
        <v>0</v>
      </c>
      <c r="O7" s="77">
        <v>400</v>
      </c>
      <c r="P7" s="96">
        <f t="shared" ref="P7:P28" si="4">IF(N7="",0,N7*400)</f>
        <v>0</v>
      </c>
      <c r="Q7" s="98" t="e">
        <f t="shared" ref="Q7:Q29" si="5">SUM(G7,J7,M7,P7)</f>
        <v>#N/A</v>
      </c>
      <c r="R7" s="151" t="e">
        <f>SUM(Q7,Q8)</f>
        <v>#N/A</v>
      </c>
      <c r="T7" s="86">
        <f>IF($C7=$T$3,E7,0)</f>
        <v>0</v>
      </c>
      <c r="U7" s="86">
        <f>IF($C7=$T$3,H7,0)</f>
        <v>0</v>
      </c>
      <c r="V7" s="86">
        <f>IF($C7=$V$3,E7,0)</f>
        <v>0</v>
      </c>
      <c r="W7" s="86">
        <f>IF($C7=$V$3,H7,0)</f>
        <v>0</v>
      </c>
      <c r="X7" s="86">
        <f>IF($C7=$X$3,E7,0)</f>
        <v>0</v>
      </c>
      <c r="Y7" s="86">
        <f>IF($C7=$X$3,H7,0)</f>
        <v>0</v>
      </c>
      <c r="Z7" s="99"/>
      <c r="AA7" s="99"/>
      <c r="AB7" s="99"/>
      <c r="AC7" s="99"/>
      <c r="AD7" s="99"/>
      <c r="AE7" s="99"/>
      <c r="AG7" s="93">
        <f>IF($C7=$AG$3,$N7,0)</f>
        <v>0</v>
      </c>
      <c r="AH7" s="93">
        <f>IF($C7=$AG$3,$K7,0)</f>
        <v>0</v>
      </c>
      <c r="AI7" s="93">
        <f>IF($C7=$AI$3,$N7,0)</f>
        <v>0</v>
      </c>
      <c r="AJ7" s="93">
        <f>IF($C7=$AI$3,$K7,0)</f>
        <v>0</v>
      </c>
      <c r="AK7" s="93">
        <f>IF($C7=$AK$3,$N7,0)</f>
        <v>0</v>
      </c>
      <c r="AL7" s="93">
        <f>IF($C7=$AK$3,$K7,0)</f>
        <v>0</v>
      </c>
      <c r="AM7" s="100"/>
      <c r="AN7" s="100"/>
      <c r="AO7" s="100"/>
      <c r="AP7" s="100"/>
      <c r="AQ7" s="100"/>
      <c r="AR7" s="100"/>
      <c r="AT7" s="164" t="str">
        <f>IF(SUM(E7:E8,H7:H8)=SUM(T7:AE8),"","×")</f>
        <v/>
      </c>
      <c r="AU7" s="164" t="str">
        <f>IF(SUM(K7:K8,N7:N8)=SUM(AG7:AR8),"","×")</f>
        <v/>
      </c>
      <c r="AW7" s="78"/>
      <c r="AX7" s="78" t="s">
        <v>129</v>
      </c>
      <c r="AY7" s="78" t="s">
        <v>130</v>
      </c>
      <c r="AZ7" s="78" t="s">
        <v>172</v>
      </c>
    </row>
    <row r="8" spans="1:62" ht="18.95" customHeight="1">
      <c r="A8" s="154"/>
      <c r="B8" s="153"/>
      <c r="C8" s="155"/>
      <c r="D8" s="101" t="s">
        <v>128</v>
      </c>
      <c r="E8" s="102">
        <f>COUNTIF(様式5!$U$10:$U$309,D8&amp;B7&amp;"1")</f>
        <v>0</v>
      </c>
      <c r="F8" s="79" t="e">
        <f>VLOOKUP(C7,$AW$7:$AX$10,2,FALSE)</f>
        <v>#N/A</v>
      </c>
      <c r="G8" s="103" t="e">
        <f>E8*F8</f>
        <v>#N/A</v>
      </c>
      <c r="H8" s="104">
        <f>COUNTIF(様式5!$U$10:$U$309,D8&amp;B7&amp;"2")</f>
        <v>0</v>
      </c>
      <c r="I8" s="105" t="e">
        <f>VLOOKUP(C7,$AW$7:$AY$10,3,FALSE)</f>
        <v>#N/A</v>
      </c>
      <c r="J8" s="103" t="e">
        <f t="shared" si="2"/>
        <v>#N/A</v>
      </c>
      <c r="K8" s="104">
        <f>IF(COUNTIF(様式5!$W$10:$W$309,D8&amp;"400mR"&amp;B7)&gt;=1,1,0)</f>
        <v>0</v>
      </c>
      <c r="L8" s="79" t="e">
        <f>VLOOKUP(C7,$AW$7:$AZ$10,4,FALSE)</f>
        <v>#N/A</v>
      </c>
      <c r="M8" s="103" t="e">
        <f t="shared" si="3"/>
        <v>#N/A</v>
      </c>
      <c r="N8" s="106">
        <f>COUNTIF(様式5!$Y$10:$Y$309,B7&amp;D8)</f>
        <v>0</v>
      </c>
      <c r="O8" s="79">
        <v>400</v>
      </c>
      <c r="P8" s="103">
        <f t="shared" si="4"/>
        <v>0</v>
      </c>
      <c r="Q8" s="107" t="e">
        <f t="shared" si="5"/>
        <v>#N/A</v>
      </c>
      <c r="R8" s="151"/>
      <c r="T8" s="99">
        <f>IF($C8=$T$3,E8,0)</f>
        <v>0</v>
      </c>
      <c r="U8" s="99">
        <f t="shared" ref="U8:U9" si="6">IF($C8=$T$3,H8,0)</f>
        <v>0</v>
      </c>
      <c r="V8" s="99">
        <f t="shared" ref="V8:V9" si="7">IF($C8=$V$3,E8,0)</f>
        <v>0</v>
      </c>
      <c r="W8" s="99"/>
      <c r="X8" s="99">
        <f t="shared" ref="X8:X9" si="8">IF($C8=$X$3,E8,0)</f>
        <v>0</v>
      </c>
      <c r="Y8" s="99">
        <f t="shared" ref="Y8:Y9" si="9">IF($C8=$X$3,H8,0)</f>
        <v>0</v>
      </c>
      <c r="Z8" s="86">
        <f>IF($C7=$Z$3,E8,0)</f>
        <v>0</v>
      </c>
      <c r="AA8" s="86">
        <f>IF($C7=$Z$3,H8,0)</f>
        <v>0</v>
      </c>
      <c r="AB8" s="86">
        <f>IF($C7=$AB$3,E8,0)</f>
        <v>0</v>
      </c>
      <c r="AC8" s="86">
        <f>IF($C7=$AB$3,H8,0)</f>
        <v>0</v>
      </c>
      <c r="AD8" s="86">
        <f>IF($C7=$AD$3,E8,0)</f>
        <v>0</v>
      </c>
      <c r="AE8" s="86">
        <f>IF($C7=$AD$3,H8,0)</f>
        <v>0</v>
      </c>
      <c r="AG8" s="100">
        <f t="shared" ref="AG8:AG71" si="10">IF($C8=$AG$3,$N8,0)</f>
        <v>0</v>
      </c>
      <c r="AH8" s="100">
        <f t="shared" ref="AH8:AH71" si="11">IF($C8=$AG$3,$K8,0)</f>
        <v>0</v>
      </c>
      <c r="AI8" s="100">
        <f t="shared" ref="AI8:AI71" si="12">IF($C8=$AI$3,$N8,0)</f>
        <v>0</v>
      </c>
      <c r="AJ8" s="100">
        <f t="shared" ref="AJ8:AJ70" si="13">IF($C8=$AK$3,$K8,0)</f>
        <v>0</v>
      </c>
      <c r="AK8" s="100">
        <f t="shared" ref="AK8:AK71" si="14">IF($C8=$AK$3,$N8,0)</f>
        <v>0</v>
      </c>
      <c r="AL8" s="100">
        <f t="shared" ref="AL8:AL71" si="15">IF($C8=$AK$3,$K8,0)</f>
        <v>0</v>
      </c>
      <c r="AM8" s="93">
        <f>IF($C7=$AM$3,$N8,0)</f>
        <v>0</v>
      </c>
      <c r="AN8" s="93">
        <f>IF($C7=$AM$3,$K8,0)</f>
        <v>0</v>
      </c>
      <c r="AO8" s="93">
        <f>IF($C7=$AO$3,$N8,0)</f>
        <v>0</v>
      </c>
      <c r="AP8" s="93">
        <f>IF($C7=$AO$3,$K8,0)</f>
        <v>0</v>
      </c>
      <c r="AQ8" s="93">
        <f>IF($C7=$AQ$3,$N8,0)</f>
        <v>0</v>
      </c>
      <c r="AR8" s="93">
        <f>IF($C7=$AQ$3,$K8,0)</f>
        <v>0</v>
      </c>
      <c r="AT8" s="164"/>
      <c r="AU8" s="164"/>
      <c r="AW8" s="78" t="s">
        <v>173</v>
      </c>
      <c r="AX8" s="78">
        <v>1500</v>
      </c>
      <c r="AY8" s="78">
        <v>2500</v>
      </c>
      <c r="AZ8" s="78">
        <v>2500</v>
      </c>
    </row>
    <row r="9" spans="1:62" ht="18.95" customHeight="1">
      <c r="A9" s="154">
        <v>2</v>
      </c>
      <c r="B9" s="153" t="e">
        <f>VLOOKUP(A9,様式5!$A$10:$B$309,2,FALSE)</f>
        <v>#N/A</v>
      </c>
      <c r="C9" s="155"/>
      <c r="D9" s="94" t="s">
        <v>127</v>
      </c>
      <c r="E9" s="95">
        <f>COUNTIF(様式5!$U$10:$U$309,D9&amp;B9&amp;"1")</f>
        <v>0</v>
      </c>
      <c r="F9" s="77" t="e">
        <f t="shared" ref="F9" si="16">VLOOKUP(C9,$AW$7:$AX$10,2,FALSE)</f>
        <v>#N/A</v>
      </c>
      <c r="G9" s="96" t="e">
        <f t="shared" ref="G9:G28" si="17">E9*F9</f>
        <v>#N/A</v>
      </c>
      <c r="H9" s="97">
        <f>COUNTIF(様式5!$U$10:$U$309,D9&amp;B9&amp;"2")</f>
        <v>0</v>
      </c>
      <c r="I9" s="77" t="e">
        <f t="shared" ref="I9" si="18">VLOOKUP(C9,$AW$7:$AY$10,3,FALSE)</f>
        <v>#N/A</v>
      </c>
      <c r="J9" s="96" t="e">
        <f t="shared" si="2"/>
        <v>#N/A</v>
      </c>
      <c r="K9" s="97">
        <f>IF(COUNTIF(様式5!$W$10:$W$309,D9&amp;"400mR"&amp;B9)&gt;=1,1,0)</f>
        <v>0</v>
      </c>
      <c r="L9" s="77" t="e">
        <f t="shared" ref="L9" si="19">VLOOKUP(C9,$AW$7:$AZ$10,4,FALSE)</f>
        <v>#N/A</v>
      </c>
      <c r="M9" s="96" t="e">
        <f t="shared" si="3"/>
        <v>#N/A</v>
      </c>
      <c r="N9" s="97">
        <f>COUNTIF(様式5!$Y$10:$Y$309,B9&amp;D9)</f>
        <v>0</v>
      </c>
      <c r="O9" s="77">
        <v>400</v>
      </c>
      <c r="P9" s="96">
        <f t="shared" si="4"/>
        <v>0</v>
      </c>
      <c r="Q9" s="98" t="e">
        <f t="shared" si="5"/>
        <v>#N/A</v>
      </c>
      <c r="R9" s="149" t="e">
        <f>SUM(Q9,Q10)</f>
        <v>#N/A</v>
      </c>
      <c r="T9" s="86">
        <f t="shared" ref="T9:T72" si="20">IF($C9=$T$3,E9,0)</f>
        <v>0</v>
      </c>
      <c r="U9" s="86">
        <f t="shared" si="6"/>
        <v>0</v>
      </c>
      <c r="V9" s="86">
        <f t="shared" si="7"/>
        <v>0</v>
      </c>
      <c r="W9" s="86">
        <f t="shared" ref="W9" si="21">IF($C9=$V$3,H9,0)</f>
        <v>0</v>
      </c>
      <c r="X9" s="86">
        <f t="shared" si="8"/>
        <v>0</v>
      </c>
      <c r="Y9" s="86">
        <f t="shared" si="9"/>
        <v>0</v>
      </c>
      <c r="Z9" s="99"/>
      <c r="AA9" s="99"/>
      <c r="AB9" s="99"/>
      <c r="AC9" s="99"/>
      <c r="AD9" s="99"/>
      <c r="AE9" s="99"/>
      <c r="AG9" s="93">
        <f t="shared" si="10"/>
        <v>0</v>
      </c>
      <c r="AH9" s="93">
        <f t="shared" si="11"/>
        <v>0</v>
      </c>
      <c r="AI9" s="93">
        <f t="shared" si="12"/>
        <v>0</v>
      </c>
      <c r="AJ9" s="93">
        <f t="shared" ref="AJ9" si="22">IF($C9=$AI$3,$K9,0)</f>
        <v>0</v>
      </c>
      <c r="AK9" s="93">
        <f t="shared" si="14"/>
        <v>0</v>
      </c>
      <c r="AL9" s="93">
        <f t="shared" si="15"/>
        <v>0</v>
      </c>
      <c r="AM9" s="100"/>
      <c r="AN9" s="100"/>
      <c r="AO9" s="100"/>
      <c r="AP9" s="100"/>
      <c r="AQ9" s="100"/>
      <c r="AR9" s="100"/>
      <c r="AT9" s="164" t="str">
        <f t="shared" ref="AT9" si="23">IF(SUM(E9:E10,H9:H10)=SUM(T9:AE10),"","×")</f>
        <v/>
      </c>
      <c r="AU9" s="164" t="str">
        <f>IF(SUM(K9:K10,N9:N10)=SUM(AG9:AR10),"","×")</f>
        <v/>
      </c>
      <c r="AW9" s="78" t="s">
        <v>174</v>
      </c>
      <c r="AX9" s="78">
        <v>2000</v>
      </c>
      <c r="AY9" s="78">
        <v>3000</v>
      </c>
      <c r="AZ9" s="78">
        <v>3500</v>
      </c>
    </row>
    <row r="10" spans="1:62" ht="18.95" customHeight="1">
      <c r="A10" s="154"/>
      <c r="B10" s="153"/>
      <c r="C10" s="155"/>
      <c r="D10" s="101" t="s">
        <v>128</v>
      </c>
      <c r="E10" s="102">
        <f>COUNTIF(様式5!$U$10:$U$309,D10&amp;B9&amp;"1")</f>
        <v>0</v>
      </c>
      <c r="F10" s="79" t="e">
        <f t="shared" ref="F10" si="24">VLOOKUP(C9,$AW$7:$AX$10,2,FALSE)</f>
        <v>#N/A</v>
      </c>
      <c r="G10" s="103" t="e">
        <f t="shared" si="17"/>
        <v>#N/A</v>
      </c>
      <c r="H10" s="104">
        <f>COUNTIF(様式5!$U$10:$U$309,D10&amp;B9&amp;"2")</f>
        <v>0</v>
      </c>
      <c r="I10" s="105" t="e">
        <f t="shared" ref="I10" si="25">VLOOKUP(C9,$AW$7:$AY$10,3,FALSE)</f>
        <v>#N/A</v>
      </c>
      <c r="J10" s="103" t="e">
        <f t="shared" si="2"/>
        <v>#N/A</v>
      </c>
      <c r="K10" s="104">
        <f>IF(COUNTIF(様式5!$W$10:$W$309,D10&amp;"400mR"&amp;B9)&gt;=1,1,0)</f>
        <v>0</v>
      </c>
      <c r="L10" s="79" t="e">
        <f t="shared" ref="L10" si="26">VLOOKUP(C9,$AW$7:$AZ$10,4,FALSE)</f>
        <v>#N/A</v>
      </c>
      <c r="M10" s="103" t="e">
        <f t="shared" si="3"/>
        <v>#N/A</v>
      </c>
      <c r="N10" s="106">
        <f>COUNTIF(様式5!$Y$10:$Y$309,B9&amp;D10)</f>
        <v>0</v>
      </c>
      <c r="O10" s="79">
        <v>400</v>
      </c>
      <c r="P10" s="103">
        <f t="shared" si="4"/>
        <v>0</v>
      </c>
      <c r="Q10" s="107" t="e">
        <f t="shared" si="5"/>
        <v>#N/A</v>
      </c>
      <c r="R10" s="150"/>
      <c r="T10" s="86">
        <f t="shared" si="20"/>
        <v>0</v>
      </c>
      <c r="U10" s="86">
        <f t="shared" ref="U10:U73" si="27">IF($C10=$T$3,H10,0)</f>
        <v>0</v>
      </c>
      <c r="V10" s="86">
        <f t="shared" ref="V10:V73" si="28">IF($C10=$V$3,E10,0)</f>
        <v>0</v>
      </c>
      <c r="W10" s="86"/>
      <c r="X10" s="86">
        <f t="shared" ref="X10:X73" si="29">IF($C10=$X$3,E10,0)</f>
        <v>0</v>
      </c>
      <c r="Y10" s="86">
        <f t="shared" ref="Y10:Y73" si="30">IF($C10=$X$3,H10,0)</f>
        <v>0</v>
      </c>
      <c r="Z10" s="86">
        <f t="shared" ref="Z10" si="31">IF($C9=$Z$3,E10,0)</f>
        <v>0</v>
      </c>
      <c r="AA10" s="86">
        <f t="shared" ref="AA10" si="32">IF($C9=$Z$3,H10,0)</f>
        <v>0</v>
      </c>
      <c r="AB10" s="86">
        <f t="shared" ref="AB10" si="33">IF($C9=$AB$3,E10,0)</f>
        <v>0</v>
      </c>
      <c r="AC10" s="86">
        <f t="shared" ref="AC10" si="34">IF($C9=$AB$3,H10,0)</f>
        <v>0</v>
      </c>
      <c r="AD10" s="86">
        <f t="shared" ref="AD10" si="35">IF($C9=$AD$3,E10,0)</f>
        <v>0</v>
      </c>
      <c r="AE10" s="86">
        <f t="shared" ref="AE10" si="36">IF($C9=$AD$3,H10,0)</f>
        <v>0</v>
      </c>
      <c r="AG10" s="100">
        <f t="shared" si="10"/>
        <v>0</v>
      </c>
      <c r="AH10" s="100">
        <f t="shared" si="11"/>
        <v>0</v>
      </c>
      <c r="AI10" s="100">
        <f t="shared" si="12"/>
        <v>0</v>
      </c>
      <c r="AJ10" s="100">
        <f t="shared" si="13"/>
        <v>0</v>
      </c>
      <c r="AK10" s="100">
        <f t="shared" si="14"/>
        <v>0</v>
      </c>
      <c r="AL10" s="100">
        <f t="shared" si="15"/>
        <v>0</v>
      </c>
      <c r="AM10" s="93">
        <f t="shared" ref="AM10" si="37">IF($C9=$AM$3,$N10,0)</f>
        <v>0</v>
      </c>
      <c r="AN10" s="93">
        <f t="shared" ref="AN10" si="38">IF($C9=$AM$3,$K10,0)</f>
        <v>0</v>
      </c>
      <c r="AO10" s="93">
        <f t="shared" ref="AO10" si="39">IF($C9=$AO$3,$N10,0)</f>
        <v>0</v>
      </c>
      <c r="AP10" s="93">
        <f t="shared" ref="AP10" si="40">IF($C9=$AO$3,$K10,0)</f>
        <v>0</v>
      </c>
      <c r="AQ10" s="93">
        <f t="shared" ref="AQ10" si="41">IF($C9=$AQ$3,$N10,0)</f>
        <v>0</v>
      </c>
      <c r="AR10" s="93">
        <f t="shared" ref="AR10" si="42">IF($C9=$AQ$3,$K10,0)</f>
        <v>0</v>
      </c>
      <c r="AT10" s="164"/>
      <c r="AU10" s="164"/>
      <c r="AW10" s="78" t="s">
        <v>132</v>
      </c>
      <c r="AX10" s="78">
        <v>3000</v>
      </c>
      <c r="AY10" s="78">
        <v>4500</v>
      </c>
      <c r="AZ10" s="78">
        <v>4500</v>
      </c>
    </row>
    <row r="11" spans="1:62" ht="18.95" customHeight="1">
      <c r="A11" s="154">
        <v>3</v>
      </c>
      <c r="B11" s="153" t="e">
        <f>VLOOKUP(A11,様式5!$A$10:$B$309,2,FALSE)</f>
        <v>#N/A</v>
      </c>
      <c r="C11" s="155"/>
      <c r="D11" s="94" t="s">
        <v>127</v>
      </c>
      <c r="E11" s="95">
        <f>COUNTIF(様式5!$U$10:$U$309,D11&amp;B11&amp;"1")</f>
        <v>0</v>
      </c>
      <c r="F11" s="77" t="e">
        <f t="shared" ref="F11" si="43">VLOOKUP(C11,$AW$7:$AX$10,2,FALSE)</f>
        <v>#N/A</v>
      </c>
      <c r="G11" s="96" t="e">
        <f t="shared" si="17"/>
        <v>#N/A</v>
      </c>
      <c r="H11" s="97">
        <f>COUNTIF(様式5!$U$10:$U$309,D11&amp;B11&amp;"2")</f>
        <v>0</v>
      </c>
      <c r="I11" s="77" t="e">
        <f t="shared" ref="I11" si="44">VLOOKUP(C11,$AW$7:$AY$10,3,FALSE)</f>
        <v>#N/A</v>
      </c>
      <c r="J11" s="96" t="e">
        <f t="shared" si="2"/>
        <v>#N/A</v>
      </c>
      <c r="K11" s="97">
        <f>IF(COUNTIF(様式5!$W$10:$W$309,D11&amp;"400mR"&amp;B11)&gt;=1,1,0)</f>
        <v>0</v>
      </c>
      <c r="L11" s="77" t="e">
        <f t="shared" ref="L11" si="45">VLOOKUP(C11,$AW$7:$AZ$10,4,FALSE)</f>
        <v>#N/A</v>
      </c>
      <c r="M11" s="96" t="e">
        <f t="shared" si="3"/>
        <v>#N/A</v>
      </c>
      <c r="N11" s="97">
        <f>COUNTIF(様式5!$Y$10:$Y$309,B11&amp;D11)</f>
        <v>0</v>
      </c>
      <c r="O11" s="77">
        <v>400</v>
      </c>
      <c r="P11" s="96">
        <f t="shared" si="4"/>
        <v>0</v>
      </c>
      <c r="Q11" s="98" t="e">
        <f t="shared" si="5"/>
        <v>#N/A</v>
      </c>
      <c r="R11" s="149" t="e">
        <f>SUM(Q11,Q12)</f>
        <v>#N/A</v>
      </c>
      <c r="T11" s="86">
        <f t="shared" si="20"/>
        <v>0</v>
      </c>
      <c r="U11" s="86">
        <f t="shared" si="27"/>
        <v>0</v>
      </c>
      <c r="V11" s="86">
        <f t="shared" si="28"/>
        <v>0</v>
      </c>
      <c r="W11" s="86">
        <f t="shared" ref="W11" si="46">IF($C11=$V$3,H11,0)</f>
        <v>0</v>
      </c>
      <c r="X11" s="86">
        <f t="shared" si="29"/>
        <v>0</v>
      </c>
      <c r="Y11" s="86">
        <f t="shared" si="30"/>
        <v>0</v>
      </c>
      <c r="Z11" s="99"/>
      <c r="AA11" s="99"/>
      <c r="AB11" s="99"/>
      <c r="AC11" s="99"/>
      <c r="AD11" s="99"/>
      <c r="AE11" s="99"/>
      <c r="AG11" s="93">
        <f t="shared" si="10"/>
        <v>0</v>
      </c>
      <c r="AH11" s="93">
        <f t="shared" si="11"/>
        <v>0</v>
      </c>
      <c r="AI11" s="93">
        <f t="shared" si="12"/>
        <v>0</v>
      </c>
      <c r="AJ11" s="93">
        <f t="shared" ref="AJ11" si="47">IF($C11=$AI$3,$K11,0)</f>
        <v>0</v>
      </c>
      <c r="AK11" s="93">
        <f t="shared" si="14"/>
        <v>0</v>
      </c>
      <c r="AL11" s="93">
        <f t="shared" si="15"/>
        <v>0</v>
      </c>
      <c r="AM11" s="100"/>
      <c r="AN11" s="100"/>
      <c r="AO11" s="100"/>
      <c r="AP11" s="100"/>
      <c r="AQ11" s="100"/>
      <c r="AR11" s="100"/>
      <c r="AT11" s="164" t="str">
        <f t="shared" ref="AT11" si="48">IF(SUM(E11:E12,H11:H12)=SUM(T11:AE12),"","×")</f>
        <v/>
      </c>
      <c r="AU11" s="164" t="str">
        <f t="shared" ref="AU11" si="49">IF(SUM(K11:K12,N11:N12)=SUM(AG11:AR12),"","×")</f>
        <v/>
      </c>
    </row>
    <row r="12" spans="1:62" ht="18.95" customHeight="1">
      <c r="A12" s="154"/>
      <c r="B12" s="153"/>
      <c r="C12" s="155"/>
      <c r="D12" s="101" t="s">
        <v>128</v>
      </c>
      <c r="E12" s="102">
        <f>COUNTIF(様式5!$U$10:$U$309,D12&amp;B11&amp;"1")</f>
        <v>0</v>
      </c>
      <c r="F12" s="79" t="e">
        <f t="shared" ref="F12" si="50">VLOOKUP(C11,$AW$7:$AX$10,2,FALSE)</f>
        <v>#N/A</v>
      </c>
      <c r="G12" s="103" t="e">
        <f t="shared" si="17"/>
        <v>#N/A</v>
      </c>
      <c r="H12" s="104">
        <f>COUNTIF(様式5!$U$10:$U$309,D12&amp;B11&amp;"2")</f>
        <v>0</v>
      </c>
      <c r="I12" s="105" t="e">
        <f t="shared" ref="I12" si="51">VLOOKUP(C11,$AW$7:$AY$10,3,FALSE)</f>
        <v>#N/A</v>
      </c>
      <c r="J12" s="103" t="e">
        <f t="shared" si="2"/>
        <v>#N/A</v>
      </c>
      <c r="K12" s="104">
        <f>IF(COUNTIF(様式5!$W$10:$W$309,D12&amp;"400mR"&amp;B11)&gt;=1,1,0)</f>
        <v>0</v>
      </c>
      <c r="L12" s="79" t="e">
        <f t="shared" ref="L12" si="52">VLOOKUP(C11,$AW$7:$AZ$10,4,FALSE)</f>
        <v>#N/A</v>
      </c>
      <c r="M12" s="103" t="e">
        <f t="shared" si="3"/>
        <v>#N/A</v>
      </c>
      <c r="N12" s="106">
        <f>COUNTIF(様式5!$Y$10:$Y$309,B11&amp;D12)</f>
        <v>0</v>
      </c>
      <c r="O12" s="79">
        <v>400</v>
      </c>
      <c r="P12" s="103">
        <f t="shared" si="4"/>
        <v>0</v>
      </c>
      <c r="Q12" s="107" t="e">
        <f t="shared" si="5"/>
        <v>#N/A</v>
      </c>
      <c r="R12" s="150"/>
      <c r="T12" s="86">
        <f t="shared" si="20"/>
        <v>0</v>
      </c>
      <c r="U12" s="86">
        <f t="shared" si="27"/>
        <v>0</v>
      </c>
      <c r="V12" s="86">
        <f t="shared" si="28"/>
        <v>0</v>
      </c>
      <c r="W12" s="86"/>
      <c r="X12" s="86">
        <f t="shared" si="29"/>
        <v>0</v>
      </c>
      <c r="Y12" s="86">
        <f t="shared" si="30"/>
        <v>0</v>
      </c>
      <c r="Z12" s="86">
        <f t="shared" ref="Z12" si="53">IF($C11=$Z$3,E12,0)</f>
        <v>0</v>
      </c>
      <c r="AA12" s="86">
        <f t="shared" ref="AA12" si="54">IF($C11=$Z$3,H12,0)</f>
        <v>0</v>
      </c>
      <c r="AB12" s="86">
        <f t="shared" ref="AB12" si="55">IF($C11=$AB$3,E12,0)</f>
        <v>0</v>
      </c>
      <c r="AC12" s="86">
        <f t="shared" ref="AC12" si="56">IF($C11=$AB$3,H12,0)</f>
        <v>0</v>
      </c>
      <c r="AD12" s="86">
        <f t="shared" ref="AD12" si="57">IF($C11=$AD$3,E12,0)</f>
        <v>0</v>
      </c>
      <c r="AE12" s="86">
        <f t="shared" ref="AE12" si="58">IF($C11=$AD$3,H12,0)</f>
        <v>0</v>
      </c>
      <c r="AG12" s="100">
        <f t="shared" si="10"/>
        <v>0</v>
      </c>
      <c r="AH12" s="100">
        <f t="shared" si="11"/>
        <v>0</v>
      </c>
      <c r="AI12" s="100">
        <f t="shared" si="12"/>
        <v>0</v>
      </c>
      <c r="AJ12" s="100">
        <f t="shared" si="13"/>
        <v>0</v>
      </c>
      <c r="AK12" s="100">
        <f t="shared" si="14"/>
        <v>0</v>
      </c>
      <c r="AL12" s="100">
        <f t="shared" si="15"/>
        <v>0</v>
      </c>
      <c r="AM12" s="93">
        <f t="shared" ref="AM12" si="59">IF($C11=$AM$3,$N12,0)</f>
        <v>0</v>
      </c>
      <c r="AN12" s="93">
        <f t="shared" ref="AN12" si="60">IF($C11=$AM$3,$K12,0)</f>
        <v>0</v>
      </c>
      <c r="AO12" s="93">
        <f t="shared" ref="AO12" si="61">IF($C11=$AO$3,$N12,0)</f>
        <v>0</v>
      </c>
      <c r="AP12" s="93">
        <f t="shared" ref="AP12" si="62">IF($C11=$AO$3,$K12,0)</f>
        <v>0</v>
      </c>
      <c r="AQ12" s="93">
        <f t="shared" ref="AQ12" si="63">IF($C11=$AQ$3,$N12,0)</f>
        <v>0</v>
      </c>
      <c r="AR12" s="93">
        <f t="shared" ref="AR12" si="64">IF($C11=$AQ$3,$K12,0)</f>
        <v>0</v>
      </c>
      <c r="AT12" s="164"/>
      <c r="AU12" s="164"/>
    </row>
    <row r="13" spans="1:62" ht="18.95" customHeight="1">
      <c r="A13" s="154">
        <v>4</v>
      </c>
      <c r="B13" s="153" t="e">
        <f>VLOOKUP(A13,様式5!$A$10:$B$309,2,FALSE)</f>
        <v>#N/A</v>
      </c>
      <c r="C13" s="155"/>
      <c r="D13" s="94" t="s">
        <v>127</v>
      </c>
      <c r="E13" s="95">
        <f>COUNTIF(様式5!$U$10:$U$309,D13&amp;B13&amp;"1")</f>
        <v>0</v>
      </c>
      <c r="F13" s="77" t="e">
        <f t="shared" ref="F13" si="65">VLOOKUP(C13,$AW$7:$AX$10,2,FALSE)</f>
        <v>#N/A</v>
      </c>
      <c r="G13" s="96" t="e">
        <f t="shared" si="17"/>
        <v>#N/A</v>
      </c>
      <c r="H13" s="97">
        <f>COUNTIF(様式5!$U$10:$U$309,D13&amp;B13&amp;"2")</f>
        <v>0</v>
      </c>
      <c r="I13" s="77" t="e">
        <f t="shared" ref="I13" si="66">VLOOKUP(C13,$AW$7:$AY$10,3,FALSE)</f>
        <v>#N/A</v>
      </c>
      <c r="J13" s="96" t="e">
        <f t="shared" si="2"/>
        <v>#N/A</v>
      </c>
      <c r="K13" s="97">
        <f>IF(COUNTIF(様式5!$W$10:$W$309,D13&amp;"400mR"&amp;B13)&gt;=1,1,0)</f>
        <v>0</v>
      </c>
      <c r="L13" s="77" t="e">
        <f t="shared" ref="L13" si="67">VLOOKUP(C13,$AW$7:$AZ$10,4,FALSE)</f>
        <v>#N/A</v>
      </c>
      <c r="M13" s="96" t="e">
        <f t="shared" si="3"/>
        <v>#N/A</v>
      </c>
      <c r="N13" s="97">
        <f>COUNTIF(様式5!$Y$10:$Y$309,B13&amp;D13)</f>
        <v>0</v>
      </c>
      <c r="O13" s="77">
        <v>400</v>
      </c>
      <c r="P13" s="96">
        <f t="shared" si="4"/>
        <v>0</v>
      </c>
      <c r="Q13" s="98" t="e">
        <f t="shared" si="5"/>
        <v>#N/A</v>
      </c>
      <c r="R13" s="149" t="e">
        <f>SUM(Q13,Q14)</f>
        <v>#N/A</v>
      </c>
      <c r="T13" s="86">
        <f t="shared" si="20"/>
        <v>0</v>
      </c>
      <c r="U13" s="86">
        <f t="shared" si="27"/>
        <v>0</v>
      </c>
      <c r="V13" s="86">
        <f t="shared" si="28"/>
        <v>0</v>
      </c>
      <c r="W13" s="86">
        <f t="shared" ref="W13" si="68">IF($C13=$V$3,H13,0)</f>
        <v>0</v>
      </c>
      <c r="X13" s="86">
        <f t="shared" si="29"/>
        <v>0</v>
      </c>
      <c r="Y13" s="86">
        <f t="shared" si="30"/>
        <v>0</v>
      </c>
      <c r="Z13" s="99"/>
      <c r="AA13" s="99"/>
      <c r="AB13" s="99"/>
      <c r="AC13" s="99"/>
      <c r="AD13" s="99"/>
      <c r="AE13" s="99"/>
      <c r="AG13" s="93">
        <f t="shared" si="10"/>
        <v>0</v>
      </c>
      <c r="AH13" s="93">
        <f t="shared" si="11"/>
        <v>0</v>
      </c>
      <c r="AI13" s="93">
        <f t="shared" si="12"/>
        <v>0</v>
      </c>
      <c r="AJ13" s="93">
        <f t="shared" ref="AJ13" si="69">IF($C13=$AI$3,$K13,0)</f>
        <v>0</v>
      </c>
      <c r="AK13" s="93">
        <f t="shared" si="14"/>
        <v>0</v>
      </c>
      <c r="AL13" s="93">
        <f t="shared" si="15"/>
        <v>0</v>
      </c>
      <c r="AM13" s="100"/>
      <c r="AN13" s="100"/>
      <c r="AO13" s="100"/>
      <c r="AP13" s="100"/>
      <c r="AQ13" s="100"/>
      <c r="AR13" s="100"/>
      <c r="AT13" s="164" t="str">
        <f t="shared" ref="AT13" si="70">IF(SUM(E13:E14,H13:H14)=SUM(T13:AE14),"","×")</f>
        <v/>
      </c>
      <c r="AU13" s="164" t="str">
        <f t="shared" ref="AU13" si="71">IF(SUM(K13:K14,N13:N14)=SUM(AG13:AR14),"","×")</f>
        <v/>
      </c>
      <c r="AY13" s="108"/>
      <c r="AZ13" s="108"/>
      <c r="BA13" s="108"/>
      <c r="BB13" s="108"/>
      <c r="BC13" s="108"/>
      <c r="BD13" s="108"/>
      <c r="BE13" s="108"/>
      <c r="BF13" s="108"/>
      <c r="BG13" s="108"/>
      <c r="BH13" s="108"/>
      <c r="BI13" s="108"/>
      <c r="BJ13" s="108"/>
    </row>
    <row r="14" spans="1:62" ht="18.95" customHeight="1">
      <c r="A14" s="154"/>
      <c r="B14" s="153"/>
      <c r="C14" s="155"/>
      <c r="D14" s="101" t="s">
        <v>128</v>
      </c>
      <c r="E14" s="102">
        <f>COUNTIF(様式5!$U$10:$U$309,D14&amp;B13&amp;"1")</f>
        <v>0</v>
      </c>
      <c r="F14" s="79" t="e">
        <f t="shared" ref="F14" si="72">VLOOKUP(C13,$AW$7:$AX$10,2,FALSE)</f>
        <v>#N/A</v>
      </c>
      <c r="G14" s="103" t="e">
        <f t="shared" si="17"/>
        <v>#N/A</v>
      </c>
      <c r="H14" s="104">
        <f>COUNTIF(様式5!$U$10:$U$309,D14&amp;B13&amp;"2")</f>
        <v>0</v>
      </c>
      <c r="I14" s="105" t="e">
        <f t="shared" ref="I14" si="73">VLOOKUP(C13,$AW$7:$AY$10,3,FALSE)</f>
        <v>#N/A</v>
      </c>
      <c r="J14" s="103" t="e">
        <f t="shared" si="2"/>
        <v>#N/A</v>
      </c>
      <c r="K14" s="104">
        <f>IF(COUNTIF(様式5!$W$10:$W$309,D14&amp;"400mR"&amp;B13)&gt;=1,1,0)</f>
        <v>0</v>
      </c>
      <c r="L14" s="79" t="e">
        <f t="shared" ref="L14" si="74">VLOOKUP(C13,$AW$7:$AZ$10,4,FALSE)</f>
        <v>#N/A</v>
      </c>
      <c r="M14" s="103" t="e">
        <f t="shared" si="3"/>
        <v>#N/A</v>
      </c>
      <c r="N14" s="106">
        <f>COUNTIF(様式5!$Y$10:$Y$309,B13&amp;D14)</f>
        <v>0</v>
      </c>
      <c r="O14" s="79">
        <v>400</v>
      </c>
      <c r="P14" s="103">
        <f t="shared" si="4"/>
        <v>0</v>
      </c>
      <c r="Q14" s="107" t="e">
        <f t="shared" si="5"/>
        <v>#N/A</v>
      </c>
      <c r="R14" s="150"/>
      <c r="T14" s="86">
        <f t="shared" si="20"/>
        <v>0</v>
      </c>
      <c r="U14" s="86">
        <f t="shared" si="27"/>
        <v>0</v>
      </c>
      <c r="V14" s="86">
        <f t="shared" si="28"/>
        <v>0</v>
      </c>
      <c r="W14" s="86"/>
      <c r="X14" s="86">
        <f t="shared" si="29"/>
        <v>0</v>
      </c>
      <c r="Y14" s="86">
        <f t="shared" si="30"/>
        <v>0</v>
      </c>
      <c r="Z14" s="86">
        <f t="shared" ref="Z14" si="75">IF($C13=$Z$3,E14,0)</f>
        <v>0</v>
      </c>
      <c r="AA14" s="86">
        <f t="shared" ref="AA14" si="76">IF($C13=$Z$3,H14,0)</f>
        <v>0</v>
      </c>
      <c r="AB14" s="86">
        <f t="shared" ref="AB14" si="77">IF($C13=$AB$3,E14,0)</f>
        <v>0</v>
      </c>
      <c r="AC14" s="86">
        <f t="shared" ref="AC14" si="78">IF($C13=$AB$3,H14,0)</f>
        <v>0</v>
      </c>
      <c r="AD14" s="86">
        <f t="shared" ref="AD14" si="79">IF($C13=$AD$3,E14,0)</f>
        <v>0</v>
      </c>
      <c r="AE14" s="86">
        <f t="shared" ref="AE14" si="80">IF($C13=$AD$3,H14,0)</f>
        <v>0</v>
      </c>
      <c r="AG14" s="100">
        <f t="shared" si="10"/>
        <v>0</v>
      </c>
      <c r="AH14" s="100">
        <f t="shared" si="11"/>
        <v>0</v>
      </c>
      <c r="AI14" s="100">
        <f t="shared" si="12"/>
        <v>0</v>
      </c>
      <c r="AJ14" s="100">
        <f t="shared" si="13"/>
        <v>0</v>
      </c>
      <c r="AK14" s="100">
        <f t="shared" si="14"/>
        <v>0</v>
      </c>
      <c r="AL14" s="100">
        <f t="shared" si="15"/>
        <v>0</v>
      </c>
      <c r="AM14" s="93">
        <f t="shared" ref="AM14" si="81">IF($C13=$AM$3,$N14,0)</f>
        <v>0</v>
      </c>
      <c r="AN14" s="93">
        <f t="shared" ref="AN14" si="82">IF($C13=$AM$3,$K14,0)</f>
        <v>0</v>
      </c>
      <c r="AO14" s="93">
        <f t="shared" ref="AO14" si="83">IF($C13=$AO$3,$N14,0)</f>
        <v>0</v>
      </c>
      <c r="AP14" s="93">
        <f t="shared" ref="AP14" si="84">IF($C13=$AO$3,$K14,0)</f>
        <v>0</v>
      </c>
      <c r="AQ14" s="93">
        <f t="shared" ref="AQ14" si="85">IF($C13=$AQ$3,$N14,0)</f>
        <v>0</v>
      </c>
      <c r="AR14" s="93">
        <f t="shared" ref="AR14" si="86">IF($C13=$AQ$3,$K14,0)</f>
        <v>0</v>
      </c>
      <c r="AT14" s="164"/>
      <c r="AU14" s="164"/>
      <c r="AY14" s="108"/>
      <c r="AZ14" s="108"/>
      <c r="BA14" s="108"/>
      <c r="BB14" s="108"/>
      <c r="BC14" s="108"/>
      <c r="BD14" s="108"/>
      <c r="BE14" s="108"/>
      <c r="BF14" s="108"/>
      <c r="BG14" s="108"/>
      <c r="BH14" s="108"/>
      <c r="BI14" s="108"/>
      <c r="BJ14" s="108"/>
    </row>
    <row r="15" spans="1:62" ht="18.95" customHeight="1">
      <c r="A15" s="154">
        <v>5</v>
      </c>
      <c r="B15" s="153" t="e">
        <f>VLOOKUP(A15,様式5!$A$10:$B$309,2,FALSE)</f>
        <v>#N/A</v>
      </c>
      <c r="C15" s="155"/>
      <c r="D15" s="94" t="s">
        <v>127</v>
      </c>
      <c r="E15" s="95">
        <f>COUNTIF(様式5!$U$10:$U$309,D15&amp;B15&amp;"1")</f>
        <v>0</v>
      </c>
      <c r="F15" s="77" t="e">
        <f t="shared" ref="F15" si="87">VLOOKUP(C15,$AW$7:$AX$10,2,FALSE)</f>
        <v>#N/A</v>
      </c>
      <c r="G15" s="96" t="e">
        <f t="shared" si="17"/>
        <v>#N/A</v>
      </c>
      <c r="H15" s="97">
        <f>COUNTIF(様式5!$U$10:$U$309,D15&amp;B15&amp;"2")</f>
        <v>0</v>
      </c>
      <c r="I15" s="77" t="e">
        <f t="shared" ref="I15" si="88">VLOOKUP(C15,$AW$7:$AY$10,3,FALSE)</f>
        <v>#N/A</v>
      </c>
      <c r="J15" s="96" t="e">
        <f t="shared" si="2"/>
        <v>#N/A</v>
      </c>
      <c r="K15" s="97">
        <f>IF(COUNTIF(様式5!$W$10:$W$309,D15&amp;"400mR"&amp;B15)&gt;=1,1,0)</f>
        <v>0</v>
      </c>
      <c r="L15" s="77" t="e">
        <f t="shared" ref="L15" si="89">VLOOKUP(C15,$AW$7:$AZ$10,4,FALSE)</f>
        <v>#N/A</v>
      </c>
      <c r="M15" s="96" t="e">
        <f t="shared" si="3"/>
        <v>#N/A</v>
      </c>
      <c r="N15" s="97">
        <f>COUNTIF(様式5!$Y$10:$Y$309,B15&amp;D15)</f>
        <v>0</v>
      </c>
      <c r="O15" s="77">
        <v>400</v>
      </c>
      <c r="P15" s="96">
        <f t="shared" si="4"/>
        <v>0</v>
      </c>
      <c r="Q15" s="98" t="e">
        <f t="shared" si="5"/>
        <v>#N/A</v>
      </c>
      <c r="R15" s="149" t="e">
        <f>SUM(Q15,Q16)</f>
        <v>#N/A</v>
      </c>
      <c r="T15" s="86">
        <f t="shared" si="20"/>
        <v>0</v>
      </c>
      <c r="U15" s="86">
        <f t="shared" si="27"/>
        <v>0</v>
      </c>
      <c r="V15" s="86">
        <f t="shared" si="28"/>
        <v>0</v>
      </c>
      <c r="W15" s="86">
        <f t="shared" ref="W15" si="90">IF($C15=$V$3,H15,0)</f>
        <v>0</v>
      </c>
      <c r="X15" s="86">
        <f t="shared" si="29"/>
        <v>0</v>
      </c>
      <c r="Y15" s="86">
        <f t="shared" si="30"/>
        <v>0</v>
      </c>
      <c r="Z15" s="99"/>
      <c r="AA15" s="99"/>
      <c r="AB15" s="99"/>
      <c r="AC15" s="99"/>
      <c r="AD15" s="99"/>
      <c r="AE15" s="99"/>
      <c r="AG15" s="93">
        <f t="shared" si="10"/>
        <v>0</v>
      </c>
      <c r="AH15" s="93">
        <f t="shared" si="11"/>
        <v>0</v>
      </c>
      <c r="AI15" s="93">
        <f t="shared" si="12"/>
        <v>0</v>
      </c>
      <c r="AJ15" s="93">
        <f t="shared" ref="AJ15" si="91">IF($C15=$AI$3,$K15,0)</f>
        <v>0</v>
      </c>
      <c r="AK15" s="93">
        <f t="shared" si="14"/>
        <v>0</v>
      </c>
      <c r="AL15" s="93">
        <f t="shared" si="15"/>
        <v>0</v>
      </c>
      <c r="AM15" s="100"/>
      <c r="AN15" s="100"/>
      <c r="AO15" s="100"/>
      <c r="AP15" s="100"/>
      <c r="AQ15" s="100"/>
      <c r="AR15" s="100"/>
      <c r="AT15" s="164" t="str">
        <f t="shared" ref="AT15" si="92">IF(SUM(E15:E16,H15:H16)=SUM(T15:AE16),"","×")</f>
        <v/>
      </c>
      <c r="AU15" s="164" t="str">
        <f t="shared" ref="AU15" si="93">IF(SUM(K15:K16,N15:N16)=SUM(AG15:AR16),"","×")</f>
        <v/>
      </c>
    </row>
    <row r="16" spans="1:62" ht="18.95" customHeight="1">
      <c r="A16" s="154"/>
      <c r="B16" s="153"/>
      <c r="C16" s="155"/>
      <c r="D16" s="101" t="s">
        <v>128</v>
      </c>
      <c r="E16" s="102">
        <f>COUNTIF(様式5!$U$10:$U$309,D16&amp;B15&amp;"1")</f>
        <v>0</v>
      </c>
      <c r="F16" s="79" t="e">
        <f t="shared" ref="F16" si="94">VLOOKUP(C15,$AW$7:$AX$10,2,FALSE)</f>
        <v>#N/A</v>
      </c>
      <c r="G16" s="103" t="e">
        <f t="shared" si="17"/>
        <v>#N/A</v>
      </c>
      <c r="H16" s="104">
        <f>COUNTIF(様式5!$U$10:$U$309,D16&amp;B15&amp;"2")</f>
        <v>0</v>
      </c>
      <c r="I16" s="105" t="e">
        <f t="shared" ref="I16" si="95">VLOOKUP(C15,$AW$7:$AY$10,3,FALSE)</f>
        <v>#N/A</v>
      </c>
      <c r="J16" s="103" t="e">
        <f t="shared" si="2"/>
        <v>#N/A</v>
      </c>
      <c r="K16" s="104">
        <f>IF(COUNTIF(様式5!$W$10:$W$309,D16&amp;"400mR"&amp;B15)&gt;=1,1,0)</f>
        <v>0</v>
      </c>
      <c r="L16" s="79" t="e">
        <f t="shared" ref="L16" si="96">VLOOKUP(C15,$AW$7:$AZ$10,4,FALSE)</f>
        <v>#N/A</v>
      </c>
      <c r="M16" s="103" t="e">
        <f t="shared" si="3"/>
        <v>#N/A</v>
      </c>
      <c r="N16" s="106">
        <f>COUNTIF(様式5!$Y$10:$Y$309,B15&amp;D16)</f>
        <v>0</v>
      </c>
      <c r="O16" s="79">
        <v>400</v>
      </c>
      <c r="P16" s="103">
        <f t="shared" si="4"/>
        <v>0</v>
      </c>
      <c r="Q16" s="107" t="e">
        <f t="shared" si="5"/>
        <v>#N/A</v>
      </c>
      <c r="R16" s="150"/>
      <c r="T16" s="86">
        <f t="shared" si="20"/>
        <v>0</v>
      </c>
      <c r="U16" s="86">
        <f t="shared" si="27"/>
        <v>0</v>
      </c>
      <c r="V16" s="86">
        <f t="shared" si="28"/>
        <v>0</v>
      </c>
      <c r="W16" s="86"/>
      <c r="X16" s="86">
        <f t="shared" si="29"/>
        <v>0</v>
      </c>
      <c r="Y16" s="86">
        <f t="shared" si="30"/>
        <v>0</v>
      </c>
      <c r="Z16" s="86">
        <f t="shared" ref="Z16" si="97">IF($C15=$Z$3,E16,0)</f>
        <v>0</v>
      </c>
      <c r="AA16" s="86">
        <f t="shared" ref="AA16" si="98">IF($C15=$Z$3,H16,0)</f>
        <v>0</v>
      </c>
      <c r="AB16" s="86">
        <f t="shared" ref="AB16" si="99">IF($C15=$AB$3,E16,0)</f>
        <v>0</v>
      </c>
      <c r="AC16" s="86">
        <f t="shared" ref="AC16" si="100">IF($C15=$AB$3,H16,0)</f>
        <v>0</v>
      </c>
      <c r="AD16" s="86">
        <f t="shared" ref="AD16" si="101">IF($C15=$AD$3,E16,0)</f>
        <v>0</v>
      </c>
      <c r="AE16" s="86">
        <f t="shared" ref="AE16" si="102">IF($C15=$AD$3,H16,0)</f>
        <v>0</v>
      </c>
      <c r="AG16" s="100">
        <f t="shared" si="10"/>
        <v>0</v>
      </c>
      <c r="AH16" s="100">
        <f t="shared" si="11"/>
        <v>0</v>
      </c>
      <c r="AI16" s="100">
        <f t="shared" si="12"/>
        <v>0</v>
      </c>
      <c r="AJ16" s="100">
        <f t="shared" si="13"/>
        <v>0</v>
      </c>
      <c r="AK16" s="100">
        <f t="shared" si="14"/>
        <v>0</v>
      </c>
      <c r="AL16" s="100">
        <f t="shared" si="15"/>
        <v>0</v>
      </c>
      <c r="AM16" s="93">
        <f t="shared" ref="AM16" si="103">IF($C15=$AM$3,$N16,0)</f>
        <v>0</v>
      </c>
      <c r="AN16" s="93">
        <f t="shared" ref="AN16" si="104">IF($C15=$AM$3,$K16,0)</f>
        <v>0</v>
      </c>
      <c r="AO16" s="93">
        <f t="shared" ref="AO16" si="105">IF($C15=$AO$3,$N16,0)</f>
        <v>0</v>
      </c>
      <c r="AP16" s="93">
        <f t="shared" ref="AP16" si="106">IF($C15=$AO$3,$K16,0)</f>
        <v>0</v>
      </c>
      <c r="AQ16" s="93">
        <f t="shared" ref="AQ16" si="107">IF($C15=$AQ$3,$N16,0)</f>
        <v>0</v>
      </c>
      <c r="AR16" s="93">
        <f t="shared" ref="AR16" si="108">IF($C15=$AQ$3,$K16,0)</f>
        <v>0</v>
      </c>
      <c r="AT16" s="164"/>
      <c r="AU16" s="164"/>
    </row>
    <row r="17" spans="1:47" ht="18.95" customHeight="1">
      <c r="A17" s="154">
        <v>6</v>
      </c>
      <c r="B17" s="153" t="e">
        <f>VLOOKUP(A17,様式5!$A$10:$B$309,2,FALSE)</f>
        <v>#N/A</v>
      </c>
      <c r="C17" s="155"/>
      <c r="D17" s="94" t="s">
        <v>127</v>
      </c>
      <c r="E17" s="95">
        <f>COUNTIF(様式5!$U$10:$U$309,D17&amp;B17&amp;"1")</f>
        <v>0</v>
      </c>
      <c r="F17" s="77" t="e">
        <f t="shared" ref="F17" si="109">VLOOKUP(C17,$AW$7:$AX$10,2,FALSE)</f>
        <v>#N/A</v>
      </c>
      <c r="G17" s="96" t="e">
        <f t="shared" si="17"/>
        <v>#N/A</v>
      </c>
      <c r="H17" s="97">
        <f>COUNTIF(様式5!$U$10:$U$309,D17&amp;B17&amp;"2")</f>
        <v>0</v>
      </c>
      <c r="I17" s="77" t="e">
        <f t="shared" ref="I17" si="110">VLOOKUP(C17,$AW$7:$AY$10,3,FALSE)</f>
        <v>#N/A</v>
      </c>
      <c r="J17" s="96" t="e">
        <f t="shared" si="2"/>
        <v>#N/A</v>
      </c>
      <c r="K17" s="97">
        <f>IF(COUNTIF(様式5!$W$10:$W$309,D17&amp;"400mR"&amp;B17)&gt;=1,1,0)</f>
        <v>0</v>
      </c>
      <c r="L17" s="77" t="e">
        <f t="shared" ref="L17" si="111">VLOOKUP(C17,$AW$7:$AZ$10,4,FALSE)</f>
        <v>#N/A</v>
      </c>
      <c r="M17" s="96" t="e">
        <f t="shared" si="3"/>
        <v>#N/A</v>
      </c>
      <c r="N17" s="97">
        <f>COUNTIF(様式5!$Y$10:$Y$309,B17&amp;D17)</f>
        <v>0</v>
      </c>
      <c r="O17" s="77">
        <v>400</v>
      </c>
      <c r="P17" s="96">
        <f t="shared" si="4"/>
        <v>0</v>
      </c>
      <c r="Q17" s="98" t="e">
        <f t="shared" si="5"/>
        <v>#N/A</v>
      </c>
      <c r="R17" s="149" t="e">
        <f>SUM(Q17,Q18)</f>
        <v>#N/A</v>
      </c>
      <c r="T17" s="86">
        <f t="shared" si="20"/>
        <v>0</v>
      </c>
      <c r="U17" s="86">
        <f t="shared" si="27"/>
        <v>0</v>
      </c>
      <c r="V17" s="86">
        <f t="shared" si="28"/>
        <v>0</v>
      </c>
      <c r="W17" s="86">
        <f t="shared" ref="W17" si="112">IF($C17=$V$3,H17,0)</f>
        <v>0</v>
      </c>
      <c r="X17" s="86">
        <f t="shared" si="29"/>
        <v>0</v>
      </c>
      <c r="Y17" s="86">
        <f t="shared" si="30"/>
        <v>0</v>
      </c>
      <c r="Z17" s="99"/>
      <c r="AA17" s="99"/>
      <c r="AB17" s="99"/>
      <c r="AC17" s="99"/>
      <c r="AD17" s="99"/>
      <c r="AE17" s="99"/>
      <c r="AG17" s="93">
        <f t="shared" si="10"/>
        <v>0</v>
      </c>
      <c r="AH17" s="93">
        <f t="shared" si="11"/>
        <v>0</v>
      </c>
      <c r="AI17" s="93">
        <f t="shared" si="12"/>
        <v>0</v>
      </c>
      <c r="AJ17" s="93">
        <f t="shared" ref="AJ17" si="113">IF($C17=$AI$3,$K17,0)</f>
        <v>0</v>
      </c>
      <c r="AK17" s="93">
        <f t="shared" si="14"/>
        <v>0</v>
      </c>
      <c r="AL17" s="93">
        <f t="shared" si="15"/>
        <v>0</v>
      </c>
      <c r="AM17" s="100"/>
      <c r="AN17" s="100"/>
      <c r="AO17" s="100"/>
      <c r="AP17" s="100"/>
      <c r="AQ17" s="100"/>
      <c r="AR17" s="100"/>
      <c r="AT17" s="164" t="str">
        <f t="shared" ref="AT17" si="114">IF(SUM(E17:E18,H17:H18)=SUM(T17:AE18),"","×")</f>
        <v/>
      </c>
      <c r="AU17" s="164" t="str">
        <f t="shared" ref="AU17" si="115">IF(SUM(K17:K18,N17:N18)=SUM(AG17:AR18),"","×")</f>
        <v/>
      </c>
    </row>
    <row r="18" spans="1:47" ht="18.95" customHeight="1">
      <c r="A18" s="154"/>
      <c r="B18" s="153"/>
      <c r="C18" s="155"/>
      <c r="D18" s="101" t="s">
        <v>128</v>
      </c>
      <c r="E18" s="102">
        <f>COUNTIF(様式5!$U$10:$U$309,D18&amp;B17&amp;"1")</f>
        <v>0</v>
      </c>
      <c r="F18" s="79" t="e">
        <f t="shared" ref="F18" si="116">VLOOKUP(C17,$AW$7:$AX$10,2,FALSE)</f>
        <v>#N/A</v>
      </c>
      <c r="G18" s="103" t="e">
        <f t="shared" si="17"/>
        <v>#N/A</v>
      </c>
      <c r="H18" s="104">
        <f>COUNTIF(様式5!$U$10:$U$309,D18&amp;B17&amp;"2")</f>
        <v>0</v>
      </c>
      <c r="I18" s="105" t="e">
        <f t="shared" ref="I18" si="117">VLOOKUP(C17,$AW$7:$AY$10,3,FALSE)</f>
        <v>#N/A</v>
      </c>
      <c r="J18" s="103" t="e">
        <f t="shared" si="2"/>
        <v>#N/A</v>
      </c>
      <c r="K18" s="104">
        <f>IF(COUNTIF(様式5!$W$10:$W$309,D18&amp;"400mR"&amp;B17)&gt;=1,1,0)</f>
        <v>0</v>
      </c>
      <c r="L18" s="79" t="e">
        <f t="shared" ref="L18" si="118">VLOOKUP(C17,$AW$7:$AZ$10,4,FALSE)</f>
        <v>#N/A</v>
      </c>
      <c r="M18" s="103" t="e">
        <f t="shared" si="3"/>
        <v>#N/A</v>
      </c>
      <c r="N18" s="106">
        <f>COUNTIF(様式5!$Y$10:$Y$309,B17&amp;D18)</f>
        <v>0</v>
      </c>
      <c r="O18" s="79">
        <v>400</v>
      </c>
      <c r="P18" s="103">
        <f t="shared" si="4"/>
        <v>0</v>
      </c>
      <c r="Q18" s="107" t="e">
        <f t="shared" si="5"/>
        <v>#N/A</v>
      </c>
      <c r="R18" s="150"/>
      <c r="T18" s="86">
        <f t="shared" si="20"/>
        <v>0</v>
      </c>
      <c r="U18" s="86">
        <f t="shared" si="27"/>
        <v>0</v>
      </c>
      <c r="V18" s="86">
        <f t="shared" si="28"/>
        <v>0</v>
      </c>
      <c r="W18" s="86"/>
      <c r="X18" s="86">
        <f t="shared" si="29"/>
        <v>0</v>
      </c>
      <c r="Y18" s="86">
        <f t="shared" si="30"/>
        <v>0</v>
      </c>
      <c r="Z18" s="86">
        <f t="shared" ref="Z18" si="119">IF($C17=$Z$3,E18,0)</f>
        <v>0</v>
      </c>
      <c r="AA18" s="86">
        <f t="shared" ref="AA18" si="120">IF($C17=$Z$3,H18,0)</f>
        <v>0</v>
      </c>
      <c r="AB18" s="86">
        <f t="shared" ref="AB18" si="121">IF($C17=$AB$3,E18,0)</f>
        <v>0</v>
      </c>
      <c r="AC18" s="86">
        <f t="shared" ref="AC18" si="122">IF($C17=$AB$3,H18,0)</f>
        <v>0</v>
      </c>
      <c r="AD18" s="86">
        <f t="shared" ref="AD18" si="123">IF($C17=$AD$3,E18,0)</f>
        <v>0</v>
      </c>
      <c r="AE18" s="86">
        <f t="shared" ref="AE18" si="124">IF($C17=$AD$3,H18,0)</f>
        <v>0</v>
      </c>
      <c r="AG18" s="100">
        <f t="shared" si="10"/>
        <v>0</v>
      </c>
      <c r="AH18" s="100">
        <f t="shared" si="11"/>
        <v>0</v>
      </c>
      <c r="AI18" s="100">
        <f t="shared" si="12"/>
        <v>0</v>
      </c>
      <c r="AJ18" s="100">
        <f t="shared" si="13"/>
        <v>0</v>
      </c>
      <c r="AK18" s="100">
        <f t="shared" si="14"/>
        <v>0</v>
      </c>
      <c r="AL18" s="100">
        <f t="shared" si="15"/>
        <v>0</v>
      </c>
      <c r="AM18" s="93">
        <f t="shared" ref="AM18" si="125">IF($C17=$AM$3,$N18,0)</f>
        <v>0</v>
      </c>
      <c r="AN18" s="93">
        <f t="shared" ref="AN18" si="126">IF($C17=$AM$3,$K18,0)</f>
        <v>0</v>
      </c>
      <c r="AO18" s="93">
        <f t="shared" ref="AO18" si="127">IF($C17=$AO$3,$N18,0)</f>
        <v>0</v>
      </c>
      <c r="AP18" s="93">
        <f t="shared" ref="AP18" si="128">IF($C17=$AO$3,$K18,0)</f>
        <v>0</v>
      </c>
      <c r="AQ18" s="93">
        <f t="shared" ref="AQ18" si="129">IF($C17=$AQ$3,$N18,0)</f>
        <v>0</v>
      </c>
      <c r="AR18" s="93">
        <f t="shared" ref="AR18" si="130">IF($C17=$AQ$3,$K18,0)</f>
        <v>0</v>
      </c>
      <c r="AT18" s="164"/>
      <c r="AU18" s="164"/>
    </row>
    <row r="19" spans="1:47" ht="18.95" customHeight="1">
      <c r="A19" s="154">
        <v>7</v>
      </c>
      <c r="B19" s="153" t="e">
        <f>VLOOKUP(A19,様式5!$A$10:$B$309,2,FALSE)</f>
        <v>#N/A</v>
      </c>
      <c r="C19" s="155"/>
      <c r="D19" s="94" t="s">
        <v>127</v>
      </c>
      <c r="E19" s="95">
        <f>COUNTIF(様式5!$U$10:$U$309,D19&amp;B19&amp;"1")</f>
        <v>0</v>
      </c>
      <c r="F19" s="77" t="e">
        <f t="shared" ref="F19" si="131">VLOOKUP(C19,$AW$7:$AX$10,2,FALSE)</f>
        <v>#N/A</v>
      </c>
      <c r="G19" s="96" t="e">
        <f t="shared" si="17"/>
        <v>#N/A</v>
      </c>
      <c r="H19" s="97">
        <f>COUNTIF(様式5!$U$10:$U$309,D19&amp;B19&amp;"2")</f>
        <v>0</v>
      </c>
      <c r="I19" s="77" t="e">
        <f t="shared" ref="I19" si="132">VLOOKUP(C19,$AW$7:$AY$10,3,FALSE)</f>
        <v>#N/A</v>
      </c>
      <c r="J19" s="96" t="e">
        <f t="shared" si="2"/>
        <v>#N/A</v>
      </c>
      <c r="K19" s="97">
        <f>IF(COUNTIF(様式5!$W$10:$W$309,D19&amp;"400mR"&amp;B19)&gt;=1,1,0)</f>
        <v>0</v>
      </c>
      <c r="L19" s="77" t="e">
        <f t="shared" ref="L19" si="133">VLOOKUP(C19,$AW$7:$AZ$10,4,FALSE)</f>
        <v>#N/A</v>
      </c>
      <c r="M19" s="96" t="e">
        <f t="shared" si="3"/>
        <v>#N/A</v>
      </c>
      <c r="N19" s="97">
        <f>COUNTIF(様式5!$Y$10:$Y$309,B19&amp;D19)</f>
        <v>0</v>
      </c>
      <c r="O19" s="77">
        <v>400</v>
      </c>
      <c r="P19" s="96">
        <f t="shared" si="4"/>
        <v>0</v>
      </c>
      <c r="Q19" s="98" t="e">
        <f t="shared" si="5"/>
        <v>#N/A</v>
      </c>
      <c r="R19" s="149" t="e">
        <f>SUM(Q19,Q20)</f>
        <v>#N/A</v>
      </c>
      <c r="T19" s="86">
        <f t="shared" si="20"/>
        <v>0</v>
      </c>
      <c r="U19" s="86">
        <f t="shared" si="27"/>
        <v>0</v>
      </c>
      <c r="V19" s="86">
        <f t="shared" si="28"/>
        <v>0</v>
      </c>
      <c r="W19" s="86">
        <f t="shared" ref="W19" si="134">IF($C19=$V$3,H19,0)</f>
        <v>0</v>
      </c>
      <c r="X19" s="86">
        <f t="shared" si="29"/>
        <v>0</v>
      </c>
      <c r="Y19" s="86">
        <f t="shared" si="30"/>
        <v>0</v>
      </c>
      <c r="Z19" s="99"/>
      <c r="AA19" s="99"/>
      <c r="AB19" s="99"/>
      <c r="AC19" s="99"/>
      <c r="AD19" s="99"/>
      <c r="AE19" s="99"/>
      <c r="AG19" s="93">
        <f t="shared" si="10"/>
        <v>0</v>
      </c>
      <c r="AH19" s="93">
        <f t="shared" si="11"/>
        <v>0</v>
      </c>
      <c r="AI19" s="93">
        <f t="shared" si="12"/>
        <v>0</v>
      </c>
      <c r="AJ19" s="93">
        <f t="shared" ref="AJ19" si="135">IF($C19=$AI$3,$K19,0)</f>
        <v>0</v>
      </c>
      <c r="AK19" s="93">
        <f t="shared" si="14"/>
        <v>0</v>
      </c>
      <c r="AL19" s="93">
        <f t="shared" si="15"/>
        <v>0</v>
      </c>
      <c r="AM19" s="100"/>
      <c r="AN19" s="100"/>
      <c r="AO19" s="100"/>
      <c r="AP19" s="100"/>
      <c r="AQ19" s="100"/>
      <c r="AR19" s="100"/>
      <c r="AT19" s="164" t="str">
        <f t="shared" ref="AT19" si="136">IF(SUM(E19:E20,H19:H20)=SUM(T19:AE20),"","×")</f>
        <v/>
      </c>
      <c r="AU19" s="164" t="str">
        <f t="shared" ref="AU19" si="137">IF(SUM(K19:K20,N19:N20)=SUM(AG19:AR20),"","×")</f>
        <v/>
      </c>
    </row>
    <row r="20" spans="1:47" ht="18.95" customHeight="1">
      <c r="A20" s="154"/>
      <c r="B20" s="153"/>
      <c r="C20" s="155"/>
      <c r="D20" s="101" t="s">
        <v>128</v>
      </c>
      <c r="E20" s="102">
        <f>COUNTIF(様式5!$U$10:$U$309,D20&amp;B19&amp;"1")</f>
        <v>0</v>
      </c>
      <c r="F20" s="79" t="e">
        <f t="shared" ref="F20" si="138">VLOOKUP(C19,$AW$7:$AX$10,2,FALSE)</f>
        <v>#N/A</v>
      </c>
      <c r="G20" s="103" t="e">
        <f t="shared" si="17"/>
        <v>#N/A</v>
      </c>
      <c r="H20" s="104">
        <f>COUNTIF(様式5!$U$10:$U$309,D20&amp;B19&amp;"2")</f>
        <v>0</v>
      </c>
      <c r="I20" s="105" t="e">
        <f t="shared" ref="I20" si="139">VLOOKUP(C19,$AW$7:$AY$10,3,FALSE)</f>
        <v>#N/A</v>
      </c>
      <c r="J20" s="103" t="e">
        <f t="shared" si="2"/>
        <v>#N/A</v>
      </c>
      <c r="K20" s="104">
        <f>IF(COUNTIF(様式5!$W$10:$W$309,D20&amp;"400mR"&amp;B19)&gt;=1,1,0)</f>
        <v>0</v>
      </c>
      <c r="L20" s="79" t="e">
        <f t="shared" ref="L20" si="140">VLOOKUP(C19,$AW$7:$AZ$10,4,FALSE)</f>
        <v>#N/A</v>
      </c>
      <c r="M20" s="103" t="e">
        <f t="shared" si="3"/>
        <v>#N/A</v>
      </c>
      <c r="N20" s="106">
        <f>COUNTIF(様式5!$Y$10:$Y$309,B19&amp;D20)</f>
        <v>0</v>
      </c>
      <c r="O20" s="79">
        <v>400</v>
      </c>
      <c r="P20" s="103">
        <f t="shared" si="4"/>
        <v>0</v>
      </c>
      <c r="Q20" s="107" t="e">
        <f t="shared" si="5"/>
        <v>#N/A</v>
      </c>
      <c r="R20" s="150"/>
      <c r="T20" s="86">
        <f t="shared" si="20"/>
        <v>0</v>
      </c>
      <c r="U20" s="86">
        <f t="shared" si="27"/>
        <v>0</v>
      </c>
      <c r="V20" s="86">
        <f t="shared" si="28"/>
        <v>0</v>
      </c>
      <c r="W20" s="86"/>
      <c r="X20" s="86">
        <f t="shared" si="29"/>
        <v>0</v>
      </c>
      <c r="Y20" s="86">
        <f t="shared" si="30"/>
        <v>0</v>
      </c>
      <c r="Z20" s="86">
        <f t="shared" ref="Z20" si="141">IF($C19=$Z$3,E20,0)</f>
        <v>0</v>
      </c>
      <c r="AA20" s="86">
        <f t="shared" ref="AA20" si="142">IF($C19=$Z$3,H20,0)</f>
        <v>0</v>
      </c>
      <c r="AB20" s="86">
        <f t="shared" ref="AB20" si="143">IF($C19=$AB$3,E20,0)</f>
        <v>0</v>
      </c>
      <c r="AC20" s="86">
        <f t="shared" ref="AC20" si="144">IF($C19=$AB$3,H20,0)</f>
        <v>0</v>
      </c>
      <c r="AD20" s="86">
        <f t="shared" ref="AD20" si="145">IF($C19=$AD$3,E20,0)</f>
        <v>0</v>
      </c>
      <c r="AE20" s="86">
        <f t="shared" ref="AE20" si="146">IF($C19=$AD$3,H20,0)</f>
        <v>0</v>
      </c>
      <c r="AG20" s="100">
        <f t="shared" si="10"/>
        <v>0</v>
      </c>
      <c r="AH20" s="100">
        <f t="shared" si="11"/>
        <v>0</v>
      </c>
      <c r="AI20" s="100">
        <f t="shared" si="12"/>
        <v>0</v>
      </c>
      <c r="AJ20" s="100">
        <f t="shared" si="13"/>
        <v>0</v>
      </c>
      <c r="AK20" s="100">
        <f t="shared" si="14"/>
        <v>0</v>
      </c>
      <c r="AL20" s="100">
        <f t="shared" si="15"/>
        <v>0</v>
      </c>
      <c r="AM20" s="93">
        <f t="shared" ref="AM20" si="147">IF($C19=$AM$3,$N20,0)</f>
        <v>0</v>
      </c>
      <c r="AN20" s="93">
        <f t="shared" ref="AN20" si="148">IF($C19=$AM$3,$K20,0)</f>
        <v>0</v>
      </c>
      <c r="AO20" s="93">
        <f t="shared" ref="AO20" si="149">IF($C19=$AO$3,$N20,0)</f>
        <v>0</v>
      </c>
      <c r="AP20" s="93">
        <f t="shared" ref="AP20" si="150">IF($C19=$AO$3,$K20,0)</f>
        <v>0</v>
      </c>
      <c r="AQ20" s="93">
        <f t="shared" ref="AQ20" si="151">IF($C19=$AQ$3,$N20,0)</f>
        <v>0</v>
      </c>
      <c r="AR20" s="93">
        <f t="shared" ref="AR20" si="152">IF($C19=$AQ$3,$K20,0)</f>
        <v>0</v>
      </c>
      <c r="AT20" s="164"/>
      <c r="AU20" s="164"/>
    </row>
    <row r="21" spans="1:47" ht="18.95" customHeight="1">
      <c r="A21" s="154">
        <v>8</v>
      </c>
      <c r="B21" s="153" t="e">
        <f>VLOOKUP(A21,様式5!$A$10:$B$309,2,FALSE)</f>
        <v>#N/A</v>
      </c>
      <c r="C21" s="155"/>
      <c r="D21" s="94" t="s">
        <v>127</v>
      </c>
      <c r="E21" s="95">
        <f>COUNTIF(様式5!$U$10:$U$309,D21&amp;B21&amp;"1")</f>
        <v>0</v>
      </c>
      <c r="F21" s="77" t="e">
        <f t="shared" ref="F21" si="153">VLOOKUP(C21,$AW$7:$AX$10,2,FALSE)</f>
        <v>#N/A</v>
      </c>
      <c r="G21" s="96" t="e">
        <f t="shared" si="17"/>
        <v>#N/A</v>
      </c>
      <c r="H21" s="97">
        <f>COUNTIF(様式5!$U$10:$U$309,D21&amp;B21&amp;"2")</f>
        <v>0</v>
      </c>
      <c r="I21" s="77" t="e">
        <f t="shared" ref="I21" si="154">VLOOKUP(C21,$AW$7:$AY$10,3,FALSE)</f>
        <v>#N/A</v>
      </c>
      <c r="J21" s="96" t="e">
        <f t="shared" si="2"/>
        <v>#N/A</v>
      </c>
      <c r="K21" s="97">
        <f>IF(COUNTIF(様式5!$W$10:$W$309,D21&amp;"400mR"&amp;B21)&gt;=1,1,0)</f>
        <v>0</v>
      </c>
      <c r="L21" s="77" t="e">
        <f t="shared" ref="L21" si="155">VLOOKUP(C21,$AW$7:$AZ$10,4,FALSE)</f>
        <v>#N/A</v>
      </c>
      <c r="M21" s="96" t="e">
        <f t="shared" si="3"/>
        <v>#N/A</v>
      </c>
      <c r="N21" s="97">
        <f>COUNTIF(様式5!$Y$10:$Y$309,B21&amp;D21)</f>
        <v>0</v>
      </c>
      <c r="O21" s="77">
        <v>400</v>
      </c>
      <c r="P21" s="96">
        <f t="shared" si="4"/>
        <v>0</v>
      </c>
      <c r="Q21" s="98" t="e">
        <f t="shared" si="5"/>
        <v>#N/A</v>
      </c>
      <c r="R21" s="149" t="e">
        <f>SUM(Q21,Q22)</f>
        <v>#N/A</v>
      </c>
      <c r="T21" s="86">
        <f t="shared" si="20"/>
        <v>0</v>
      </c>
      <c r="U21" s="86">
        <f t="shared" si="27"/>
        <v>0</v>
      </c>
      <c r="V21" s="86">
        <f t="shared" si="28"/>
        <v>0</v>
      </c>
      <c r="W21" s="86">
        <f t="shared" ref="W21" si="156">IF($C21=$V$3,H21,0)</f>
        <v>0</v>
      </c>
      <c r="X21" s="86">
        <f t="shared" si="29"/>
        <v>0</v>
      </c>
      <c r="Y21" s="86">
        <f t="shared" si="30"/>
        <v>0</v>
      </c>
      <c r="Z21" s="99"/>
      <c r="AA21" s="99"/>
      <c r="AB21" s="99"/>
      <c r="AC21" s="99"/>
      <c r="AD21" s="99"/>
      <c r="AE21" s="99"/>
      <c r="AG21" s="93">
        <f t="shared" si="10"/>
        <v>0</v>
      </c>
      <c r="AH21" s="93">
        <f t="shared" si="11"/>
        <v>0</v>
      </c>
      <c r="AI21" s="93">
        <f t="shared" si="12"/>
        <v>0</v>
      </c>
      <c r="AJ21" s="93">
        <f t="shared" ref="AJ21" si="157">IF($C21=$AI$3,$K21,0)</f>
        <v>0</v>
      </c>
      <c r="AK21" s="93">
        <f t="shared" si="14"/>
        <v>0</v>
      </c>
      <c r="AL21" s="93">
        <f t="shared" si="15"/>
        <v>0</v>
      </c>
      <c r="AM21" s="100"/>
      <c r="AN21" s="100"/>
      <c r="AO21" s="100"/>
      <c r="AP21" s="100"/>
      <c r="AQ21" s="100"/>
      <c r="AR21" s="100"/>
      <c r="AT21" s="164" t="str">
        <f t="shared" ref="AT21" si="158">IF(SUM(E21:E22,H21:H22)=SUM(T21:AE22),"","×")</f>
        <v/>
      </c>
      <c r="AU21" s="164" t="str">
        <f t="shared" ref="AU21" si="159">IF(SUM(K21:K22,N21:N22)=SUM(AG21:AR22),"","×")</f>
        <v/>
      </c>
    </row>
    <row r="22" spans="1:47" ht="18.95" customHeight="1">
      <c r="A22" s="154"/>
      <c r="B22" s="153"/>
      <c r="C22" s="155"/>
      <c r="D22" s="101" t="s">
        <v>128</v>
      </c>
      <c r="E22" s="102">
        <f>COUNTIF(様式5!$U$10:$U$309,D22&amp;B21&amp;"1")</f>
        <v>0</v>
      </c>
      <c r="F22" s="79" t="e">
        <f t="shared" ref="F22" si="160">VLOOKUP(C21,$AW$7:$AX$10,2,FALSE)</f>
        <v>#N/A</v>
      </c>
      <c r="G22" s="103" t="e">
        <f t="shared" si="17"/>
        <v>#N/A</v>
      </c>
      <c r="H22" s="104">
        <f>COUNTIF(様式5!$U$10:$U$309,D22&amp;B21&amp;"2")</f>
        <v>0</v>
      </c>
      <c r="I22" s="105" t="e">
        <f t="shared" ref="I22" si="161">VLOOKUP(C21,$AW$7:$AY$10,3,FALSE)</f>
        <v>#N/A</v>
      </c>
      <c r="J22" s="103" t="e">
        <f t="shared" si="2"/>
        <v>#N/A</v>
      </c>
      <c r="K22" s="104">
        <f>IF(COUNTIF(様式5!$W$10:$W$309,D22&amp;"400mR"&amp;B21)&gt;=1,1,0)</f>
        <v>0</v>
      </c>
      <c r="L22" s="79" t="e">
        <f t="shared" ref="L22" si="162">VLOOKUP(C21,$AW$7:$AZ$10,4,FALSE)</f>
        <v>#N/A</v>
      </c>
      <c r="M22" s="103" t="e">
        <f t="shared" si="3"/>
        <v>#N/A</v>
      </c>
      <c r="N22" s="106">
        <f>COUNTIF(様式5!$Y$10:$Y$309,B21&amp;D22)</f>
        <v>0</v>
      </c>
      <c r="O22" s="79">
        <v>400</v>
      </c>
      <c r="P22" s="103">
        <f t="shared" si="4"/>
        <v>0</v>
      </c>
      <c r="Q22" s="107" t="e">
        <f t="shared" si="5"/>
        <v>#N/A</v>
      </c>
      <c r="R22" s="150"/>
      <c r="T22" s="86">
        <f t="shared" si="20"/>
        <v>0</v>
      </c>
      <c r="U22" s="86">
        <f t="shared" si="27"/>
        <v>0</v>
      </c>
      <c r="V22" s="86">
        <f t="shared" si="28"/>
        <v>0</v>
      </c>
      <c r="W22" s="86"/>
      <c r="X22" s="86">
        <f t="shared" si="29"/>
        <v>0</v>
      </c>
      <c r="Y22" s="86">
        <f t="shared" si="30"/>
        <v>0</v>
      </c>
      <c r="Z22" s="86">
        <f t="shared" ref="Z22" si="163">IF($C21=$Z$3,E22,0)</f>
        <v>0</v>
      </c>
      <c r="AA22" s="86">
        <f t="shared" ref="AA22" si="164">IF($C21=$Z$3,H22,0)</f>
        <v>0</v>
      </c>
      <c r="AB22" s="86">
        <f t="shared" ref="AB22" si="165">IF($C21=$AB$3,E22,0)</f>
        <v>0</v>
      </c>
      <c r="AC22" s="86">
        <f t="shared" ref="AC22" si="166">IF($C21=$AB$3,H22,0)</f>
        <v>0</v>
      </c>
      <c r="AD22" s="86">
        <f t="shared" ref="AD22" si="167">IF($C21=$AD$3,E22,0)</f>
        <v>0</v>
      </c>
      <c r="AE22" s="86">
        <f t="shared" ref="AE22" si="168">IF($C21=$AD$3,H22,0)</f>
        <v>0</v>
      </c>
      <c r="AG22" s="100">
        <f t="shared" si="10"/>
        <v>0</v>
      </c>
      <c r="AH22" s="100">
        <f t="shared" si="11"/>
        <v>0</v>
      </c>
      <c r="AI22" s="100">
        <f t="shared" si="12"/>
        <v>0</v>
      </c>
      <c r="AJ22" s="100">
        <f t="shared" si="13"/>
        <v>0</v>
      </c>
      <c r="AK22" s="100">
        <f t="shared" si="14"/>
        <v>0</v>
      </c>
      <c r="AL22" s="100">
        <f t="shared" si="15"/>
        <v>0</v>
      </c>
      <c r="AM22" s="93">
        <f t="shared" ref="AM22" si="169">IF($C21=$AM$3,$N22,0)</f>
        <v>0</v>
      </c>
      <c r="AN22" s="93">
        <f t="shared" ref="AN22" si="170">IF($C21=$AM$3,$K22,0)</f>
        <v>0</v>
      </c>
      <c r="AO22" s="93">
        <f t="shared" ref="AO22" si="171">IF($C21=$AO$3,$N22,0)</f>
        <v>0</v>
      </c>
      <c r="AP22" s="93">
        <f t="shared" ref="AP22" si="172">IF($C21=$AO$3,$K22,0)</f>
        <v>0</v>
      </c>
      <c r="AQ22" s="93">
        <f t="shared" ref="AQ22" si="173">IF($C21=$AQ$3,$N22,0)</f>
        <v>0</v>
      </c>
      <c r="AR22" s="93">
        <f t="shared" ref="AR22" si="174">IF($C21=$AQ$3,$K22,0)</f>
        <v>0</v>
      </c>
      <c r="AT22" s="164"/>
      <c r="AU22" s="164"/>
    </row>
    <row r="23" spans="1:47" ht="18.95" customHeight="1">
      <c r="A23" s="154">
        <v>9</v>
      </c>
      <c r="B23" s="153" t="e">
        <f>VLOOKUP(A23,様式5!$A$10:$B$309,2,FALSE)</f>
        <v>#N/A</v>
      </c>
      <c r="C23" s="155"/>
      <c r="D23" s="94" t="s">
        <v>127</v>
      </c>
      <c r="E23" s="95">
        <f>COUNTIF(様式5!$U$10:$U$309,D23&amp;B23&amp;"1")</f>
        <v>0</v>
      </c>
      <c r="F23" s="77" t="e">
        <f t="shared" ref="F23" si="175">VLOOKUP(C23,$AW$7:$AX$10,2,FALSE)</f>
        <v>#N/A</v>
      </c>
      <c r="G23" s="96" t="e">
        <f t="shared" si="17"/>
        <v>#N/A</v>
      </c>
      <c r="H23" s="97">
        <f>COUNTIF(様式5!$U$10:$U$309,D23&amp;B23&amp;"2")</f>
        <v>0</v>
      </c>
      <c r="I23" s="77" t="e">
        <f t="shared" ref="I23" si="176">VLOOKUP(C23,$AW$7:$AY$10,3,FALSE)</f>
        <v>#N/A</v>
      </c>
      <c r="J23" s="96" t="e">
        <f t="shared" si="2"/>
        <v>#N/A</v>
      </c>
      <c r="K23" s="97">
        <f>IF(COUNTIF(様式5!$W$10:$W$309,D23&amp;"400mR"&amp;B23)&gt;=1,1,0)</f>
        <v>0</v>
      </c>
      <c r="L23" s="77" t="e">
        <f t="shared" ref="L23" si="177">VLOOKUP(C23,$AW$7:$AZ$10,4,FALSE)</f>
        <v>#N/A</v>
      </c>
      <c r="M23" s="96" t="e">
        <f t="shared" si="3"/>
        <v>#N/A</v>
      </c>
      <c r="N23" s="97">
        <f>COUNTIF(様式5!$Y$10:$Y$309,B23&amp;D23)</f>
        <v>0</v>
      </c>
      <c r="O23" s="77">
        <v>400</v>
      </c>
      <c r="P23" s="96">
        <f t="shared" si="4"/>
        <v>0</v>
      </c>
      <c r="Q23" s="98" t="e">
        <f t="shared" si="5"/>
        <v>#N/A</v>
      </c>
      <c r="R23" s="149" t="e">
        <f>SUM(Q23,Q24)</f>
        <v>#N/A</v>
      </c>
      <c r="T23" s="86">
        <f t="shared" si="20"/>
        <v>0</v>
      </c>
      <c r="U23" s="86">
        <f t="shared" si="27"/>
        <v>0</v>
      </c>
      <c r="V23" s="86">
        <f t="shared" si="28"/>
        <v>0</v>
      </c>
      <c r="W23" s="86">
        <f t="shared" ref="W23" si="178">IF($C23=$V$3,H23,0)</f>
        <v>0</v>
      </c>
      <c r="X23" s="86">
        <f t="shared" si="29"/>
        <v>0</v>
      </c>
      <c r="Y23" s="86">
        <f t="shared" si="30"/>
        <v>0</v>
      </c>
      <c r="Z23" s="99"/>
      <c r="AA23" s="99"/>
      <c r="AB23" s="99"/>
      <c r="AC23" s="99"/>
      <c r="AD23" s="99"/>
      <c r="AE23" s="99"/>
      <c r="AG23" s="93">
        <f t="shared" si="10"/>
        <v>0</v>
      </c>
      <c r="AH23" s="93">
        <f t="shared" si="11"/>
        <v>0</v>
      </c>
      <c r="AI23" s="93">
        <f t="shared" si="12"/>
        <v>0</v>
      </c>
      <c r="AJ23" s="93">
        <f t="shared" ref="AJ23" si="179">IF($C23=$AI$3,$K23,0)</f>
        <v>0</v>
      </c>
      <c r="AK23" s="93">
        <f t="shared" si="14"/>
        <v>0</v>
      </c>
      <c r="AL23" s="93">
        <f t="shared" si="15"/>
        <v>0</v>
      </c>
      <c r="AM23" s="100"/>
      <c r="AN23" s="100"/>
      <c r="AO23" s="100"/>
      <c r="AP23" s="100"/>
      <c r="AQ23" s="100"/>
      <c r="AR23" s="100"/>
      <c r="AT23" s="164" t="str">
        <f t="shared" ref="AT23" si="180">IF(SUM(E23:E24,H23:H24)=SUM(T23:AE24),"","×")</f>
        <v/>
      </c>
      <c r="AU23" s="164" t="str">
        <f t="shared" ref="AU23" si="181">IF(SUM(K23:K24,N23:N24)=SUM(AG23:AR24),"","×")</f>
        <v/>
      </c>
    </row>
    <row r="24" spans="1:47" ht="18.95" customHeight="1">
      <c r="A24" s="154"/>
      <c r="B24" s="153"/>
      <c r="C24" s="155"/>
      <c r="D24" s="101" t="s">
        <v>128</v>
      </c>
      <c r="E24" s="102">
        <f>COUNTIF(様式5!$U$10:$U$309,D24&amp;B23&amp;"1")</f>
        <v>0</v>
      </c>
      <c r="F24" s="79" t="e">
        <f t="shared" ref="F24" si="182">VLOOKUP(C23,$AW$7:$AX$10,2,FALSE)</f>
        <v>#N/A</v>
      </c>
      <c r="G24" s="103" t="e">
        <f t="shared" si="17"/>
        <v>#N/A</v>
      </c>
      <c r="H24" s="104">
        <f>COUNTIF(様式5!$U$10:$U$309,D24&amp;B23&amp;"2")</f>
        <v>0</v>
      </c>
      <c r="I24" s="105" t="e">
        <f t="shared" ref="I24" si="183">VLOOKUP(C23,$AW$7:$AY$10,3,FALSE)</f>
        <v>#N/A</v>
      </c>
      <c r="J24" s="103" t="e">
        <f t="shared" si="2"/>
        <v>#N/A</v>
      </c>
      <c r="K24" s="104">
        <f>IF(COUNTIF(様式5!$W$10:$W$309,D24&amp;"400mR"&amp;B23)&gt;=1,1,0)</f>
        <v>0</v>
      </c>
      <c r="L24" s="79" t="e">
        <f t="shared" ref="L24" si="184">VLOOKUP(C23,$AW$7:$AZ$10,4,FALSE)</f>
        <v>#N/A</v>
      </c>
      <c r="M24" s="103" t="e">
        <f t="shared" si="3"/>
        <v>#N/A</v>
      </c>
      <c r="N24" s="106">
        <f>COUNTIF(様式5!$Y$10:$Y$309,B23&amp;D24)</f>
        <v>0</v>
      </c>
      <c r="O24" s="79">
        <v>400</v>
      </c>
      <c r="P24" s="103">
        <f t="shared" si="4"/>
        <v>0</v>
      </c>
      <c r="Q24" s="107" t="e">
        <f t="shared" si="5"/>
        <v>#N/A</v>
      </c>
      <c r="R24" s="150"/>
      <c r="T24" s="86">
        <f t="shared" si="20"/>
        <v>0</v>
      </c>
      <c r="U24" s="86">
        <f t="shared" si="27"/>
        <v>0</v>
      </c>
      <c r="V24" s="86">
        <f t="shared" si="28"/>
        <v>0</v>
      </c>
      <c r="W24" s="86"/>
      <c r="X24" s="86">
        <f t="shared" si="29"/>
        <v>0</v>
      </c>
      <c r="Y24" s="86">
        <f t="shared" si="30"/>
        <v>0</v>
      </c>
      <c r="Z24" s="86">
        <f t="shared" ref="Z24" si="185">IF($C23=$Z$3,E24,0)</f>
        <v>0</v>
      </c>
      <c r="AA24" s="86">
        <f t="shared" ref="AA24" si="186">IF($C23=$Z$3,H24,0)</f>
        <v>0</v>
      </c>
      <c r="AB24" s="86">
        <f t="shared" ref="AB24" si="187">IF($C23=$AB$3,E24,0)</f>
        <v>0</v>
      </c>
      <c r="AC24" s="86">
        <f t="shared" ref="AC24" si="188">IF($C23=$AB$3,H24,0)</f>
        <v>0</v>
      </c>
      <c r="AD24" s="86">
        <f t="shared" ref="AD24" si="189">IF($C23=$AD$3,E24,0)</f>
        <v>0</v>
      </c>
      <c r="AE24" s="86">
        <f t="shared" ref="AE24" si="190">IF($C23=$AD$3,H24,0)</f>
        <v>0</v>
      </c>
      <c r="AG24" s="100">
        <f t="shared" si="10"/>
        <v>0</v>
      </c>
      <c r="AH24" s="100">
        <f t="shared" si="11"/>
        <v>0</v>
      </c>
      <c r="AI24" s="100">
        <f t="shared" si="12"/>
        <v>0</v>
      </c>
      <c r="AJ24" s="100">
        <f t="shared" si="13"/>
        <v>0</v>
      </c>
      <c r="AK24" s="100">
        <f t="shared" si="14"/>
        <v>0</v>
      </c>
      <c r="AL24" s="100">
        <f t="shared" si="15"/>
        <v>0</v>
      </c>
      <c r="AM24" s="93">
        <f t="shared" ref="AM24" si="191">IF($C23=$AM$3,$N24,0)</f>
        <v>0</v>
      </c>
      <c r="AN24" s="93">
        <f t="shared" ref="AN24" si="192">IF($C23=$AM$3,$K24,0)</f>
        <v>0</v>
      </c>
      <c r="AO24" s="93">
        <f t="shared" ref="AO24" si="193">IF($C23=$AO$3,$N24,0)</f>
        <v>0</v>
      </c>
      <c r="AP24" s="93">
        <f t="shared" ref="AP24" si="194">IF($C23=$AO$3,$K24,0)</f>
        <v>0</v>
      </c>
      <c r="AQ24" s="93">
        <f t="shared" ref="AQ24" si="195">IF($C23=$AQ$3,$N24,0)</f>
        <v>0</v>
      </c>
      <c r="AR24" s="93">
        <f t="shared" ref="AR24" si="196">IF($C23=$AQ$3,$K24,0)</f>
        <v>0</v>
      </c>
      <c r="AT24" s="164"/>
      <c r="AU24" s="164"/>
    </row>
    <row r="25" spans="1:47" ht="18.95" customHeight="1">
      <c r="A25" s="154">
        <v>10</v>
      </c>
      <c r="B25" s="153" t="e">
        <f>VLOOKUP(A25,様式5!$A$10:$B$309,2,FALSE)</f>
        <v>#N/A</v>
      </c>
      <c r="C25" s="155"/>
      <c r="D25" s="94" t="s">
        <v>127</v>
      </c>
      <c r="E25" s="95">
        <f>COUNTIF(様式5!$U$10:$U$309,D25&amp;B25&amp;"1")</f>
        <v>0</v>
      </c>
      <c r="F25" s="77" t="e">
        <f t="shared" ref="F25" si="197">VLOOKUP(C25,$AW$7:$AX$10,2,FALSE)</f>
        <v>#N/A</v>
      </c>
      <c r="G25" s="96" t="e">
        <f t="shared" si="17"/>
        <v>#N/A</v>
      </c>
      <c r="H25" s="97">
        <f>COUNTIF(様式5!$U$10:$U$309,D25&amp;B25&amp;"2")</f>
        <v>0</v>
      </c>
      <c r="I25" s="77" t="e">
        <f t="shared" ref="I25" si="198">VLOOKUP(C25,$AW$7:$AY$10,3,FALSE)</f>
        <v>#N/A</v>
      </c>
      <c r="J25" s="96" t="e">
        <f t="shared" si="2"/>
        <v>#N/A</v>
      </c>
      <c r="K25" s="97">
        <f>IF(COUNTIF(様式5!$W$10:$W$309,D25&amp;"400mR"&amp;B25)&gt;=1,1,0)</f>
        <v>0</v>
      </c>
      <c r="L25" s="77" t="e">
        <f t="shared" ref="L25" si="199">VLOOKUP(C25,$AW$7:$AZ$10,4,FALSE)</f>
        <v>#N/A</v>
      </c>
      <c r="M25" s="96" t="e">
        <f t="shared" si="3"/>
        <v>#N/A</v>
      </c>
      <c r="N25" s="97">
        <f>COUNTIF(様式5!$Y$10:$Y$309,B25&amp;D25)</f>
        <v>0</v>
      </c>
      <c r="O25" s="77">
        <v>400</v>
      </c>
      <c r="P25" s="96">
        <f t="shared" si="4"/>
        <v>0</v>
      </c>
      <c r="Q25" s="98" t="e">
        <f t="shared" si="5"/>
        <v>#N/A</v>
      </c>
      <c r="R25" s="149" t="e">
        <f>SUM(Q25,Q26)</f>
        <v>#N/A</v>
      </c>
      <c r="T25" s="86">
        <f t="shared" si="20"/>
        <v>0</v>
      </c>
      <c r="U25" s="86">
        <f t="shared" si="27"/>
        <v>0</v>
      </c>
      <c r="V25" s="86">
        <f t="shared" si="28"/>
        <v>0</v>
      </c>
      <c r="W25" s="86">
        <f t="shared" ref="W25" si="200">IF($C25=$V$3,H25,0)</f>
        <v>0</v>
      </c>
      <c r="X25" s="86">
        <f t="shared" si="29"/>
        <v>0</v>
      </c>
      <c r="Y25" s="86">
        <f t="shared" si="30"/>
        <v>0</v>
      </c>
      <c r="Z25" s="99"/>
      <c r="AA25" s="99"/>
      <c r="AB25" s="99"/>
      <c r="AC25" s="99"/>
      <c r="AD25" s="99"/>
      <c r="AE25" s="99"/>
      <c r="AG25" s="93">
        <f t="shared" si="10"/>
        <v>0</v>
      </c>
      <c r="AH25" s="93">
        <f t="shared" si="11"/>
        <v>0</v>
      </c>
      <c r="AI25" s="93">
        <f t="shared" si="12"/>
        <v>0</v>
      </c>
      <c r="AJ25" s="93">
        <f t="shared" ref="AJ25" si="201">IF($C25=$AI$3,$K25,0)</f>
        <v>0</v>
      </c>
      <c r="AK25" s="93">
        <f t="shared" si="14"/>
        <v>0</v>
      </c>
      <c r="AL25" s="93">
        <f t="shared" si="15"/>
        <v>0</v>
      </c>
      <c r="AM25" s="100"/>
      <c r="AN25" s="100"/>
      <c r="AO25" s="100"/>
      <c r="AP25" s="100"/>
      <c r="AQ25" s="100"/>
      <c r="AR25" s="100"/>
      <c r="AT25" s="164" t="str">
        <f t="shared" ref="AT25" si="202">IF(SUM(E25:E26,H25:H26)=SUM(T25:AE26),"","×")</f>
        <v/>
      </c>
      <c r="AU25" s="164" t="str">
        <f t="shared" ref="AU25" si="203">IF(SUM(K25:K26,N25:N26)=SUM(AG25:AR26),"","×")</f>
        <v/>
      </c>
    </row>
    <row r="26" spans="1:47" ht="18.95" customHeight="1">
      <c r="A26" s="154"/>
      <c r="B26" s="153"/>
      <c r="C26" s="155"/>
      <c r="D26" s="101" t="s">
        <v>128</v>
      </c>
      <c r="E26" s="102">
        <f>COUNTIF(様式5!$U$10:$U$309,D26&amp;B25&amp;"1")</f>
        <v>0</v>
      </c>
      <c r="F26" s="79" t="e">
        <f t="shared" ref="F26" si="204">VLOOKUP(C25,$AW$7:$AX$10,2,FALSE)</f>
        <v>#N/A</v>
      </c>
      <c r="G26" s="103" t="e">
        <f t="shared" si="17"/>
        <v>#N/A</v>
      </c>
      <c r="H26" s="104">
        <f>COUNTIF(様式5!$U$10:$U$309,D26&amp;B25&amp;"2")</f>
        <v>0</v>
      </c>
      <c r="I26" s="105" t="e">
        <f t="shared" ref="I26" si="205">VLOOKUP(C25,$AW$7:$AY$10,3,FALSE)</f>
        <v>#N/A</v>
      </c>
      <c r="J26" s="103" t="e">
        <f t="shared" si="2"/>
        <v>#N/A</v>
      </c>
      <c r="K26" s="104">
        <f>IF(COUNTIF(様式5!$W$10:$W$309,D26&amp;"400mR"&amp;B25)&gt;=1,1,0)</f>
        <v>0</v>
      </c>
      <c r="L26" s="79" t="e">
        <f t="shared" ref="L26" si="206">VLOOKUP(C25,$AW$7:$AZ$10,4,FALSE)</f>
        <v>#N/A</v>
      </c>
      <c r="M26" s="103" t="e">
        <f t="shared" si="3"/>
        <v>#N/A</v>
      </c>
      <c r="N26" s="106">
        <f>COUNTIF(様式5!$Y$10:$Y$309,B25&amp;D26)</f>
        <v>0</v>
      </c>
      <c r="O26" s="79">
        <v>400</v>
      </c>
      <c r="P26" s="103">
        <f t="shared" si="4"/>
        <v>0</v>
      </c>
      <c r="Q26" s="107" t="e">
        <f t="shared" si="5"/>
        <v>#N/A</v>
      </c>
      <c r="R26" s="150"/>
      <c r="T26" s="86">
        <f t="shared" si="20"/>
        <v>0</v>
      </c>
      <c r="U26" s="86">
        <f t="shared" si="27"/>
        <v>0</v>
      </c>
      <c r="V26" s="86">
        <f t="shared" si="28"/>
        <v>0</v>
      </c>
      <c r="W26" s="86"/>
      <c r="X26" s="86">
        <f t="shared" si="29"/>
        <v>0</v>
      </c>
      <c r="Y26" s="86">
        <f t="shared" si="30"/>
        <v>0</v>
      </c>
      <c r="Z26" s="86">
        <f t="shared" ref="Z26" si="207">IF($C25=$Z$3,E26,0)</f>
        <v>0</v>
      </c>
      <c r="AA26" s="86">
        <f t="shared" ref="AA26" si="208">IF($C25=$Z$3,H26,0)</f>
        <v>0</v>
      </c>
      <c r="AB26" s="86">
        <f t="shared" ref="AB26" si="209">IF($C25=$AB$3,E26,0)</f>
        <v>0</v>
      </c>
      <c r="AC26" s="86">
        <f t="shared" ref="AC26" si="210">IF($C25=$AB$3,H26,0)</f>
        <v>0</v>
      </c>
      <c r="AD26" s="86">
        <f t="shared" ref="AD26" si="211">IF($C25=$AD$3,E26,0)</f>
        <v>0</v>
      </c>
      <c r="AE26" s="86">
        <f t="shared" ref="AE26" si="212">IF($C25=$AD$3,H26,0)</f>
        <v>0</v>
      </c>
      <c r="AG26" s="100">
        <f t="shared" si="10"/>
        <v>0</v>
      </c>
      <c r="AH26" s="100">
        <f t="shared" si="11"/>
        <v>0</v>
      </c>
      <c r="AI26" s="100">
        <f t="shared" si="12"/>
        <v>0</v>
      </c>
      <c r="AJ26" s="100">
        <f t="shared" si="13"/>
        <v>0</v>
      </c>
      <c r="AK26" s="100">
        <f t="shared" si="14"/>
        <v>0</v>
      </c>
      <c r="AL26" s="100">
        <f t="shared" si="15"/>
        <v>0</v>
      </c>
      <c r="AM26" s="93">
        <f t="shared" ref="AM26" si="213">IF($C25=$AM$3,$N26,0)</f>
        <v>0</v>
      </c>
      <c r="AN26" s="93">
        <f t="shared" ref="AN26" si="214">IF($C25=$AM$3,$K26,0)</f>
        <v>0</v>
      </c>
      <c r="AO26" s="93">
        <f t="shared" ref="AO26" si="215">IF($C25=$AO$3,$N26,0)</f>
        <v>0</v>
      </c>
      <c r="AP26" s="93">
        <f t="shared" ref="AP26" si="216">IF($C25=$AO$3,$K26,0)</f>
        <v>0</v>
      </c>
      <c r="AQ26" s="93">
        <f t="shared" ref="AQ26" si="217">IF($C25=$AQ$3,$N26,0)</f>
        <v>0</v>
      </c>
      <c r="AR26" s="93">
        <f t="shared" ref="AR26" si="218">IF($C25=$AQ$3,$K26,0)</f>
        <v>0</v>
      </c>
      <c r="AT26" s="164"/>
      <c r="AU26" s="164"/>
    </row>
    <row r="27" spans="1:47" ht="18.95" customHeight="1">
      <c r="A27" s="154">
        <v>11</v>
      </c>
      <c r="B27" s="153" t="e">
        <f>VLOOKUP(A27,様式5!$A$10:$B$309,2,FALSE)</f>
        <v>#N/A</v>
      </c>
      <c r="C27" s="155"/>
      <c r="D27" s="94" t="s">
        <v>127</v>
      </c>
      <c r="E27" s="95">
        <f>COUNTIF(様式5!$U$10:$U$309,D27&amp;B27&amp;"1")</f>
        <v>0</v>
      </c>
      <c r="F27" s="77" t="e">
        <f t="shared" ref="F27" si="219">VLOOKUP(C27,$AW$7:$AX$10,2,FALSE)</f>
        <v>#N/A</v>
      </c>
      <c r="G27" s="96" t="e">
        <f t="shared" si="17"/>
        <v>#N/A</v>
      </c>
      <c r="H27" s="97">
        <f>COUNTIF(様式5!$U$10:$U$309,D27&amp;B27&amp;"2")</f>
        <v>0</v>
      </c>
      <c r="I27" s="77" t="e">
        <f t="shared" ref="I27" si="220">VLOOKUP(C27,$AW$7:$AY$10,3,FALSE)</f>
        <v>#N/A</v>
      </c>
      <c r="J27" s="96" t="e">
        <f t="shared" si="2"/>
        <v>#N/A</v>
      </c>
      <c r="K27" s="97">
        <f>IF(COUNTIF(様式5!$W$10:$W$309,D27&amp;"400mR"&amp;B27)&gt;=1,1,0)</f>
        <v>0</v>
      </c>
      <c r="L27" s="77" t="e">
        <f t="shared" ref="L27" si="221">VLOOKUP(C27,$AW$7:$AZ$10,4,FALSE)</f>
        <v>#N/A</v>
      </c>
      <c r="M27" s="96" t="e">
        <f t="shared" si="3"/>
        <v>#N/A</v>
      </c>
      <c r="N27" s="97">
        <f>COUNTIF(様式5!$Y$10:$Y$309,B27&amp;D27)</f>
        <v>0</v>
      </c>
      <c r="O27" s="77">
        <v>400</v>
      </c>
      <c r="P27" s="96">
        <f t="shared" si="4"/>
        <v>0</v>
      </c>
      <c r="Q27" s="98" t="e">
        <f>SUM(G27,J27,M27,P27)</f>
        <v>#N/A</v>
      </c>
      <c r="R27" s="149" t="e">
        <f>SUM(Q27,Q28)</f>
        <v>#N/A</v>
      </c>
      <c r="T27" s="86">
        <f t="shared" si="20"/>
        <v>0</v>
      </c>
      <c r="U27" s="86">
        <f t="shared" si="27"/>
        <v>0</v>
      </c>
      <c r="V27" s="86">
        <f t="shared" si="28"/>
        <v>0</v>
      </c>
      <c r="W27" s="86">
        <f t="shared" ref="W27" si="222">IF($C27=$V$3,H27,0)</f>
        <v>0</v>
      </c>
      <c r="X27" s="86">
        <f t="shared" si="29"/>
        <v>0</v>
      </c>
      <c r="Y27" s="86">
        <f t="shared" si="30"/>
        <v>0</v>
      </c>
      <c r="Z27" s="86"/>
      <c r="AA27" s="86"/>
      <c r="AB27" s="86"/>
      <c r="AC27" s="86"/>
      <c r="AD27" s="86"/>
      <c r="AE27" s="86"/>
      <c r="AG27" s="93">
        <f t="shared" si="10"/>
        <v>0</v>
      </c>
      <c r="AH27" s="93">
        <f t="shared" si="11"/>
        <v>0</v>
      </c>
      <c r="AI27" s="93">
        <f t="shared" si="12"/>
        <v>0</v>
      </c>
      <c r="AJ27" s="93">
        <f t="shared" ref="AJ27" si="223">IF($C27=$AI$3,$K27,0)</f>
        <v>0</v>
      </c>
      <c r="AK27" s="93">
        <f t="shared" si="14"/>
        <v>0</v>
      </c>
      <c r="AL27" s="93">
        <f t="shared" si="15"/>
        <v>0</v>
      </c>
      <c r="AM27" s="100"/>
      <c r="AN27" s="100"/>
      <c r="AO27" s="100"/>
      <c r="AP27" s="100"/>
      <c r="AQ27" s="100"/>
      <c r="AR27" s="100"/>
      <c r="AT27" s="164" t="str">
        <f t="shared" ref="AT27" si="224">IF(SUM(E27:E28,H27:H28)=SUM(T27:AE28),"","×")</f>
        <v/>
      </c>
      <c r="AU27" s="164" t="str">
        <f t="shared" ref="AU27" si="225">IF(SUM(K27:K28,N27:N28)=SUM(AG27:AR28),"","×")</f>
        <v/>
      </c>
    </row>
    <row r="28" spans="1:47" ht="18.95" customHeight="1">
      <c r="A28" s="154"/>
      <c r="B28" s="153"/>
      <c r="C28" s="155"/>
      <c r="D28" s="101" t="s">
        <v>128</v>
      </c>
      <c r="E28" s="102">
        <f>COUNTIF(様式5!$U$10:$U$309,D28&amp;B27&amp;"1")</f>
        <v>0</v>
      </c>
      <c r="F28" s="79" t="e">
        <f t="shared" ref="F28" si="226">VLOOKUP(C27,$AW$7:$AX$10,2,FALSE)</f>
        <v>#N/A</v>
      </c>
      <c r="G28" s="103" t="e">
        <f t="shared" si="17"/>
        <v>#N/A</v>
      </c>
      <c r="H28" s="104">
        <f>COUNTIF(様式5!$U$10:$U$309,D28&amp;B27&amp;"2")</f>
        <v>0</v>
      </c>
      <c r="I28" s="105" t="e">
        <f t="shared" ref="I28" si="227">VLOOKUP(C27,$AW$7:$AY$10,3,FALSE)</f>
        <v>#N/A</v>
      </c>
      <c r="J28" s="103" t="e">
        <f t="shared" si="2"/>
        <v>#N/A</v>
      </c>
      <c r="K28" s="104">
        <f>IF(COUNTIF(様式5!$W$10:$W$309,D28&amp;"400mR"&amp;B27)&gt;=1,1,0)</f>
        <v>0</v>
      </c>
      <c r="L28" s="79" t="e">
        <f t="shared" ref="L28" si="228">VLOOKUP(C27,$AW$7:$AZ$10,4,FALSE)</f>
        <v>#N/A</v>
      </c>
      <c r="M28" s="103" t="e">
        <f t="shared" si="3"/>
        <v>#N/A</v>
      </c>
      <c r="N28" s="106">
        <f>COUNTIF(様式5!$Y$10:$Y$309,B27&amp;D28)</f>
        <v>0</v>
      </c>
      <c r="O28" s="79">
        <v>400</v>
      </c>
      <c r="P28" s="103">
        <f t="shared" si="4"/>
        <v>0</v>
      </c>
      <c r="Q28" s="107" t="e">
        <f t="shared" si="5"/>
        <v>#N/A</v>
      </c>
      <c r="R28" s="150"/>
      <c r="T28" s="86">
        <f t="shared" si="20"/>
        <v>0</v>
      </c>
      <c r="U28" s="86">
        <f t="shared" si="27"/>
        <v>0</v>
      </c>
      <c r="V28" s="86">
        <f t="shared" si="28"/>
        <v>0</v>
      </c>
      <c r="W28" s="86"/>
      <c r="X28" s="86">
        <f t="shared" si="29"/>
        <v>0</v>
      </c>
      <c r="Y28" s="86">
        <f t="shared" si="30"/>
        <v>0</v>
      </c>
      <c r="Z28" s="86"/>
      <c r="AA28" s="86"/>
      <c r="AB28" s="86"/>
      <c r="AC28" s="86"/>
      <c r="AD28" s="86"/>
      <c r="AE28" s="86"/>
      <c r="AG28" s="100">
        <f t="shared" si="10"/>
        <v>0</v>
      </c>
      <c r="AH28" s="100">
        <f t="shared" si="11"/>
        <v>0</v>
      </c>
      <c r="AI28" s="100">
        <f t="shared" si="12"/>
        <v>0</v>
      </c>
      <c r="AJ28" s="100">
        <f t="shared" si="13"/>
        <v>0</v>
      </c>
      <c r="AK28" s="100">
        <f t="shared" si="14"/>
        <v>0</v>
      </c>
      <c r="AL28" s="100">
        <f t="shared" si="15"/>
        <v>0</v>
      </c>
      <c r="AM28" s="93">
        <f t="shared" ref="AM28" si="229">IF($C27=$AM$3,$N28,0)</f>
        <v>0</v>
      </c>
      <c r="AN28" s="93">
        <f t="shared" ref="AN28" si="230">IF($C27=$AM$3,$K28,0)</f>
        <v>0</v>
      </c>
      <c r="AO28" s="93">
        <f t="shared" ref="AO28" si="231">IF($C27=$AO$3,$N28,0)</f>
        <v>0</v>
      </c>
      <c r="AP28" s="93">
        <f t="shared" ref="AP28" si="232">IF($C27=$AO$3,$K28,0)</f>
        <v>0</v>
      </c>
      <c r="AQ28" s="93">
        <f t="shared" ref="AQ28" si="233">IF($C27=$AQ$3,$N28,0)</f>
        <v>0</v>
      </c>
      <c r="AR28" s="93">
        <f t="shared" ref="AR28" si="234">IF($C27=$AQ$3,$K28,0)</f>
        <v>0</v>
      </c>
      <c r="AT28" s="164"/>
      <c r="AU28" s="164"/>
    </row>
    <row r="29" spans="1:47" ht="18.95" customHeight="1">
      <c r="A29" s="154">
        <v>12</v>
      </c>
      <c r="B29" s="153" t="e">
        <f>VLOOKUP(A29,様式5!$A$10:$B$309,2,FALSE)</f>
        <v>#N/A</v>
      </c>
      <c r="C29" s="155"/>
      <c r="D29" s="94" t="s">
        <v>97</v>
      </c>
      <c r="E29" s="95">
        <f>COUNTIF(様式5!$U$10:$U$309,D29&amp;B29&amp;"1")</f>
        <v>0</v>
      </c>
      <c r="F29" s="77" t="e">
        <f t="shared" ref="F29" si="235">VLOOKUP(C29,$AW$7:$AX$10,2,FALSE)</f>
        <v>#N/A</v>
      </c>
      <c r="G29" s="96" t="e">
        <f t="shared" ref="G29:G92" si="236">E29*F29</f>
        <v>#N/A</v>
      </c>
      <c r="H29" s="97">
        <f>COUNTIF(様式5!$U$10:$U$309,D29&amp;B29&amp;"2")</f>
        <v>0</v>
      </c>
      <c r="I29" s="77" t="e">
        <f t="shared" ref="I29" si="237">VLOOKUP(C29,$AW$7:$AY$10,3,FALSE)</f>
        <v>#N/A</v>
      </c>
      <c r="J29" s="96" t="e">
        <f t="shared" ref="J29:J92" si="238">H29*I29</f>
        <v>#N/A</v>
      </c>
      <c r="K29" s="97">
        <f>IF(COUNTIF(様式5!$W$10:$W$309,D29&amp;"400mR"&amp;B29)&gt;=1,1,0)</f>
        <v>0</v>
      </c>
      <c r="L29" s="77" t="e">
        <f t="shared" ref="L29" si="239">VLOOKUP(C29,$AW$7:$AZ$10,4,FALSE)</f>
        <v>#N/A</v>
      </c>
      <c r="M29" s="96" t="e">
        <f t="shared" ref="M29:M92" si="240">K29*L29</f>
        <v>#N/A</v>
      </c>
      <c r="N29" s="97">
        <f>COUNTIF(様式5!$Y$10:$Y$309,B29&amp;D29)</f>
        <v>0</v>
      </c>
      <c r="O29" s="77">
        <v>400</v>
      </c>
      <c r="P29" s="96">
        <f t="shared" ref="P29:P92" si="241">IF(N29="",0,N29*400)</f>
        <v>0</v>
      </c>
      <c r="Q29" s="98" t="e">
        <f t="shared" si="5"/>
        <v>#N/A</v>
      </c>
      <c r="R29" s="149" t="e">
        <f>SUM(Q29,Q30)</f>
        <v>#N/A</v>
      </c>
      <c r="T29" s="86">
        <f t="shared" si="20"/>
        <v>0</v>
      </c>
      <c r="U29" s="86">
        <f t="shared" si="27"/>
        <v>0</v>
      </c>
      <c r="V29" s="86">
        <f t="shared" si="28"/>
        <v>0</v>
      </c>
      <c r="W29" s="86">
        <f t="shared" ref="W29" si="242">IF($C29=$V$3,H29,0)</f>
        <v>0</v>
      </c>
      <c r="X29" s="86">
        <f t="shared" si="29"/>
        <v>0</v>
      </c>
      <c r="Y29" s="86">
        <f t="shared" si="30"/>
        <v>0</v>
      </c>
      <c r="Z29" s="86"/>
      <c r="AA29" s="86"/>
      <c r="AB29" s="86"/>
      <c r="AC29" s="86"/>
      <c r="AD29" s="86"/>
      <c r="AE29" s="86"/>
      <c r="AG29" s="93">
        <f t="shared" si="10"/>
        <v>0</v>
      </c>
      <c r="AH29" s="93">
        <f t="shared" si="11"/>
        <v>0</v>
      </c>
      <c r="AI29" s="93">
        <f t="shared" si="12"/>
        <v>0</v>
      </c>
      <c r="AJ29" s="93">
        <f t="shared" ref="AJ29" si="243">IF($C29=$AI$3,$K29,0)</f>
        <v>0</v>
      </c>
      <c r="AK29" s="93">
        <f t="shared" si="14"/>
        <v>0</v>
      </c>
      <c r="AL29" s="93">
        <f t="shared" si="15"/>
        <v>0</v>
      </c>
      <c r="AM29" s="100"/>
      <c r="AN29" s="100"/>
      <c r="AO29" s="100"/>
      <c r="AP29" s="100"/>
      <c r="AQ29" s="100"/>
      <c r="AR29" s="100"/>
      <c r="AT29" s="164" t="str">
        <f t="shared" ref="AT29" si="244">IF(SUM(E29:E30,H29:H30)=SUM(T29:AE30),"","×")</f>
        <v/>
      </c>
      <c r="AU29" s="164" t="str">
        <f t="shared" ref="AU29" si="245">IF(SUM(K29:K30,N29:N30)=SUM(AG29:AR30),"","×")</f>
        <v/>
      </c>
    </row>
    <row r="30" spans="1:47" ht="18.95" customHeight="1">
      <c r="A30" s="154"/>
      <c r="B30" s="153"/>
      <c r="C30" s="155"/>
      <c r="D30" s="101" t="s">
        <v>106</v>
      </c>
      <c r="E30" s="102">
        <f>COUNTIF(様式5!$U$10:$U$309,D30&amp;B29&amp;"1")</f>
        <v>0</v>
      </c>
      <c r="F30" s="79" t="e">
        <f t="shared" ref="F30" si="246">VLOOKUP(C29,$AW$7:$AX$10,2,FALSE)</f>
        <v>#N/A</v>
      </c>
      <c r="G30" s="103" t="e">
        <f t="shared" si="236"/>
        <v>#N/A</v>
      </c>
      <c r="H30" s="104">
        <f>COUNTIF(様式5!$U$10:$U$309,D30&amp;B29&amp;"2")</f>
        <v>0</v>
      </c>
      <c r="I30" s="105" t="e">
        <f t="shared" ref="I30" si="247">VLOOKUP(C29,$AW$7:$AY$10,3,FALSE)</f>
        <v>#N/A</v>
      </c>
      <c r="J30" s="103" t="e">
        <f t="shared" si="238"/>
        <v>#N/A</v>
      </c>
      <c r="K30" s="104">
        <f>IF(COUNTIF(様式5!$W$10:$W$309,D30&amp;"400mR"&amp;B29)&gt;=1,1,0)</f>
        <v>0</v>
      </c>
      <c r="L30" s="79" t="e">
        <f t="shared" ref="L30" si="248">VLOOKUP(C29,$AW$7:$AZ$10,4,FALSE)</f>
        <v>#N/A</v>
      </c>
      <c r="M30" s="103" t="e">
        <f t="shared" si="240"/>
        <v>#N/A</v>
      </c>
      <c r="N30" s="106">
        <f>COUNTIF(様式5!$Y$10:$Y$309,B29&amp;D30)</f>
        <v>0</v>
      </c>
      <c r="O30" s="79">
        <v>400</v>
      </c>
      <c r="P30" s="103">
        <f t="shared" si="241"/>
        <v>0</v>
      </c>
      <c r="Q30" s="107" t="e">
        <f t="shared" ref="Q30:Q93" si="249">SUM(G30,J30,M30,P30)</f>
        <v>#N/A</v>
      </c>
      <c r="R30" s="150"/>
      <c r="T30" s="86">
        <f t="shared" si="20"/>
        <v>0</v>
      </c>
      <c r="U30" s="86">
        <f t="shared" si="27"/>
        <v>0</v>
      </c>
      <c r="V30" s="86">
        <f t="shared" si="28"/>
        <v>0</v>
      </c>
      <c r="W30" s="86"/>
      <c r="X30" s="86">
        <f t="shared" si="29"/>
        <v>0</v>
      </c>
      <c r="Y30" s="86">
        <f t="shared" si="30"/>
        <v>0</v>
      </c>
      <c r="Z30" s="86"/>
      <c r="AA30" s="86"/>
      <c r="AB30" s="86"/>
      <c r="AC30" s="86"/>
      <c r="AD30" s="86"/>
      <c r="AE30" s="86"/>
      <c r="AG30" s="100">
        <f t="shared" si="10"/>
        <v>0</v>
      </c>
      <c r="AH30" s="100">
        <f t="shared" si="11"/>
        <v>0</v>
      </c>
      <c r="AI30" s="100">
        <f t="shared" si="12"/>
        <v>0</v>
      </c>
      <c r="AJ30" s="100">
        <f t="shared" si="13"/>
        <v>0</v>
      </c>
      <c r="AK30" s="100">
        <f t="shared" si="14"/>
        <v>0</v>
      </c>
      <c r="AL30" s="100">
        <f t="shared" si="15"/>
        <v>0</v>
      </c>
      <c r="AM30" s="93">
        <f t="shared" ref="AM30" si="250">IF($C29=$AM$3,$N30,0)</f>
        <v>0</v>
      </c>
      <c r="AN30" s="93">
        <f t="shared" ref="AN30" si="251">IF($C29=$AM$3,$K30,0)</f>
        <v>0</v>
      </c>
      <c r="AO30" s="93">
        <f t="shared" ref="AO30" si="252">IF($C29=$AO$3,$N30,0)</f>
        <v>0</v>
      </c>
      <c r="AP30" s="93">
        <f t="shared" ref="AP30" si="253">IF($C29=$AO$3,$K30,0)</f>
        <v>0</v>
      </c>
      <c r="AQ30" s="93">
        <f t="shared" ref="AQ30" si="254">IF($C29=$AQ$3,$N30,0)</f>
        <v>0</v>
      </c>
      <c r="AR30" s="93">
        <f t="shared" ref="AR30" si="255">IF($C29=$AQ$3,$K30,0)</f>
        <v>0</v>
      </c>
      <c r="AT30" s="164"/>
      <c r="AU30" s="164"/>
    </row>
    <row r="31" spans="1:47" ht="18.95" customHeight="1">
      <c r="A31" s="154">
        <v>13</v>
      </c>
      <c r="B31" s="153" t="e">
        <f>VLOOKUP(A31,様式5!$A$10:$B$309,2,FALSE)</f>
        <v>#N/A</v>
      </c>
      <c r="C31" s="155"/>
      <c r="D31" s="94" t="s">
        <v>97</v>
      </c>
      <c r="E31" s="95">
        <f>COUNTIF(様式5!$U$10:$U$309,D31&amp;B31&amp;"1")</f>
        <v>0</v>
      </c>
      <c r="F31" s="77" t="e">
        <f t="shared" ref="F31" si="256">VLOOKUP(C31,$AW$7:$AX$10,2,FALSE)</f>
        <v>#N/A</v>
      </c>
      <c r="G31" s="96" t="e">
        <f t="shared" si="236"/>
        <v>#N/A</v>
      </c>
      <c r="H31" s="97">
        <f>COUNTIF(様式5!$U$10:$U$309,D31&amp;B31&amp;"2")</f>
        <v>0</v>
      </c>
      <c r="I31" s="77" t="e">
        <f t="shared" ref="I31" si="257">VLOOKUP(C31,$AW$7:$AY$10,3,FALSE)</f>
        <v>#N/A</v>
      </c>
      <c r="J31" s="96" t="e">
        <f t="shared" si="238"/>
        <v>#N/A</v>
      </c>
      <c r="K31" s="97">
        <f>IF(COUNTIF(様式5!$W$10:$W$309,D31&amp;"400mR"&amp;B31)&gt;=1,1,0)</f>
        <v>0</v>
      </c>
      <c r="L31" s="77" t="e">
        <f t="shared" ref="L31" si="258">VLOOKUP(C31,$AW$7:$AZ$10,4,FALSE)</f>
        <v>#N/A</v>
      </c>
      <c r="M31" s="96" t="e">
        <f t="shared" si="240"/>
        <v>#N/A</v>
      </c>
      <c r="N31" s="97">
        <f>COUNTIF(様式5!$Y$10:$Y$309,B31&amp;D31)</f>
        <v>0</v>
      </c>
      <c r="O31" s="77">
        <v>400</v>
      </c>
      <c r="P31" s="96">
        <f t="shared" si="241"/>
        <v>0</v>
      </c>
      <c r="Q31" s="98" t="e">
        <f t="shared" si="249"/>
        <v>#N/A</v>
      </c>
      <c r="R31" s="149" t="e">
        <f>SUM(Q31,Q32)</f>
        <v>#N/A</v>
      </c>
      <c r="T31" s="86">
        <f t="shared" si="20"/>
        <v>0</v>
      </c>
      <c r="U31" s="86">
        <f t="shared" si="27"/>
        <v>0</v>
      </c>
      <c r="V31" s="86">
        <f t="shared" si="28"/>
        <v>0</v>
      </c>
      <c r="W31" s="86">
        <f t="shared" ref="W31" si="259">IF($C31=$V$3,H31,0)</f>
        <v>0</v>
      </c>
      <c r="X31" s="86">
        <f t="shared" si="29"/>
        <v>0</v>
      </c>
      <c r="Y31" s="86">
        <f t="shared" si="30"/>
        <v>0</v>
      </c>
      <c r="Z31" s="86"/>
      <c r="AA31" s="86"/>
      <c r="AB31" s="86"/>
      <c r="AC31" s="86"/>
      <c r="AD31" s="86"/>
      <c r="AE31" s="86"/>
      <c r="AG31" s="93">
        <f t="shared" si="10"/>
        <v>0</v>
      </c>
      <c r="AH31" s="93">
        <f t="shared" si="11"/>
        <v>0</v>
      </c>
      <c r="AI31" s="93">
        <f t="shared" si="12"/>
        <v>0</v>
      </c>
      <c r="AJ31" s="93">
        <f t="shared" ref="AJ31" si="260">IF($C31=$AI$3,$K31,0)</f>
        <v>0</v>
      </c>
      <c r="AK31" s="93">
        <f t="shared" si="14"/>
        <v>0</v>
      </c>
      <c r="AL31" s="93">
        <f t="shared" si="15"/>
        <v>0</v>
      </c>
      <c r="AM31" s="100"/>
      <c r="AN31" s="100"/>
      <c r="AO31" s="100"/>
      <c r="AP31" s="100"/>
      <c r="AQ31" s="100"/>
      <c r="AR31" s="100"/>
      <c r="AT31" s="164" t="str">
        <f t="shared" ref="AT31" si="261">IF(SUM(E31:E32,H31:H32)=SUM(T31:AE32),"","×")</f>
        <v/>
      </c>
      <c r="AU31" s="164" t="str">
        <f t="shared" ref="AU31" si="262">IF(SUM(K31:K32,N31:N32)=SUM(AG31:AR32),"","×")</f>
        <v/>
      </c>
    </row>
    <row r="32" spans="1:47" ht="18.95" customHeight="1">
      <c r="A32" s="154"/>
      <c r="B32" s="153"/>
      <c r="C32" s="155"/>
      <c r="D32" s="101" t="s">
        <v>106</v>
      </c>
      <c r="E32" s="102">
        <f>COUNTIF(様式5!$U$10:$U$309,D32&amp;B31&amp;"1")</f>
        <v>0</v>
      </c>
      <c r="F32" s="79" t="e">
        <f t="shared" ref="F32" si="263">VLOOKUP(C31,$AW$7:$AX$10,2,FALSE)</f>
        <v>#N/A</v>
      </c>
      <c r="G32" s="103" t="e">
        <f t="shared" si="236"/>
        <v>#N/A</v>
      </c>
      <c r="H32" s="104">
        <f>COUNTIF(様式5!$U$10:$U$309,D32&amp;B31&amp;"2")</f>
        <v>0</v>
      </c>
      <c r="I32" s="105" t="e">
        <f t="shared" ref="I32" si="264">VLOOKUP(C31,$AW$7:$AY$10,3,FALSE)</f>
        <v>#N/A</v>
      </c>
      <c r="J32" s="103" t="e">
        <f t="shared" si="238"/>
        <v>#N/A</v>
      </c>
      <c r="K32" s="104">
        <f>IF(COUNTIF(様式5!$W$10:$W$309,D32&amp;"400mR"&amp;B31)&gt;=1,1,0)</f>
        <v>0</v>
      </c>
      <c r="L32" s="79" t="e">
        <f t="shared" ref="L32" si="265">VLOOKUP(C31,$AW$7:$AZ$10,4,FALSE)</f>
        <v>#N/A</v>
      </c>
      <c r="M32" s="103" t="e">
        <f t="shared" si="240"/>
        <v>#N/A</v>
      </c>
      <c r="N32" s="106">
        <f>COUNTIF(様式5!$Y$10:$Y$309,B31&amp;D32)</f>
        <v>0</v>
      </c>
      <c r="O32" s="79">
        <v>400</v>
      </c>
      <c r="P32" s="103">
        <f t="shared" si="241"/>
        <v>0</v>
      </c>
      <c r="Q32" s="107" t="e">
        <f t="shared" si="249"/>
        <v>#N/A</v>
      </c>
      <c r="R32" s="150"/>
      <c r="T32" s="86">
        <f t="shared" si="20"/>
        <v>0</v>
      </c>
      <c r="U32" s="86">
        <f t="shared" si="27"/>
        <v>0</v>
      </c>
      <c r="V32" s="86">
        <f t="shared" si="28"/>
        <v>0</v>
      </c>
      <c r="W32" s="86"/>
      <c r="X32" s="86">
        <f t="shared" si="29"/>
        <v>0</v>
      </c>
      <c r="Y32" s="86">
        <f t="shared" si="30"/>
        <v>0</v>
      </c>
      <c r="Z32" s="86"/>
      <c r="AA32" s="86"/>
      <c r="AB32" s="86"/>
      <c r="AC32" s="86"/>
      <c r="AD32" s="86"/>
      <c r="AE32" s="86"/>
      <c r="AG32" s="100">
        <f t="shared" si="10"/>
        <v>0</v>
      </c>
      <c r="AH32" s="100">
        <f t="shared" si="11"/>
        <v>0</v>
      </c>
      <c r="AI32" s="100">
        <f t="shared" si="12"/>
        <v>0</v>
      </c>
      <c r="AJ32" s="100">
        <f t="shared" si="13"/>
        <v>0</v>
      </c>
      <c r="AK32" s="100">
        <f t="shared" si="14"/>
        <v>0</v>
      </c>
      <c r="AL32" s="100">
        <f t="shared" si="15"/>
        <v>0</v>
      </c>
      <c r="AM32" s="93">
        <f t="shared" ref="AM32" si="266">IF($C31=$AM$3,$N32,0)</f>
        <v>0</v>
      </c>
      <c r="AN32" s="93">
        <f t="shared" ref="AN32" si="267">IF($C31=$AM$3,$K32,0)</f>
        <v>0</v>
      </c>
      <c r="AO32" s="93">
        <f t="shared" ref="AO32" si="268">IF($C31=$AO$3,$N32,0)</f>
        <v>0</v>
      </c>
      <c r="AP32" s="93">
        <f t="shared" ref="AP32" si="269">IF($C31=$AO$3,$K32,0)</f>
        <v>0</v>
      </c>
      <c r="AQ32" s="93">
        <f t="shared" ref="AQ32" si="270">IF($C31=$AQ$3,$N32,0)</f>
        <v>0</v>
      </c>
      <c r="AR32" s="93">
        <f t="shared" ref="AR32" si="271">IF($C31=$AQ$3,$K32,0)</f>
        <v>0</v>
      </c>
      <c r="AT32" s="164"/>
      <c r="AU32" s="164"/>
    </row>
    <row r="33" spans="1:47" ht="18.95" customHeight="1">
      <c r="A33" s="154">
        <v>14</v>
      </c>
      <c r="B33" s="153" t="e">
        <f>VLOOKUP(A33,様式5!$A$10:$B$309,2,FALSE)</f>
        <v>#N/A</v>
      </c>
      <c r="C33" s="155"/>
      <c r="D33" s="94" t="s">
        <v>97</v>
      </c>
      <c r="E33" s="95">
        <f>COUNTIF(様式5!$U$10:$U$309,D33&amp;B33&amp;"1")</f>
        <v>0</v>
      </c>
      <c r="F33" s="77" t="e">
        <f t="shared" ref="F33" si="272">VLOOKUP(C33,$AW$7:$AX$10,2,FALSE)</f>
        <v>#N/A</v>
      </c>
      <c r="G33" s="96" t="e">
        <f t="shared" si="236"/>
        <v>#N/A</v>
      </c>
      <c r="H33" s="97">
        <f>COUNTIF(様式5!$U$10:$U$309,D33&amp;B33&amp;"2")</f>
        <v>0</v>
      </c>
      <c r="I33" s="77" t="e">
        <f t="shared" ref="I33" si="273">VLOOKUP(C33,$AW$7:$AY$10,3,FALSE)</f>
        <v>#N/A</v>
      </c>
      <c r="J33" s="96" t="e">
        <f t="shared" si="238"/>
        <v>#N/A</v>
      </c>
      <c r="K33" s="97">
        <f>IF(COUNTIF(様式5!$W$10:$W$309,D33&amp;"400mR"&amp;B33)&gt;=1,1,0)</f>
        <v>0</v>
      </c>
      <c r="L33" s="77" t="e">
        <f t="shared" ref="L33" si="274">VLOOKUP(C33,$AW$7:$AZ$10,4,FALSE)</f>
        <v>#N/A</v>
      </c>
      <c r="M33" s="96" t="e">
        <f t="shared" si="240"/>
        <v>#N/A</v>
      </c>
      <c r="N33" s="97">
        <f>COUNTIF(様式5!$Y$10:$Y$309,B33&amp;D33)</f>
        <v>0</v>
      </c>
      <c r="O33" s="77">
        <v>400</v>
      </c>
      <c r="P33" s="96">
        <f t="shared" si="241"/>
        <v>0</v>
      </c>
      <c r="Q33" s="98" t="e">
        <f t="shared" si="249"/>
        <v>#N/A</v>
      </c>
      <c r="R33" s="149" t="e">
        <f>SUM(Q33,Q34)</f>
        <v>#N/A</v>
      </c>
      <c r="T33" s="86">
        <f t="shared" si="20"/>
        <v>0</v>
      </c>
      <c r="U33" s="86">
        <f t="shared" si="27"/>
        <v>0</v>
      </c>
      <c r="V33" s="86">
        <f t="shared" si="28"/>
        <v>0</v>
      </c>
      <c r="W33" s="86">
        <f t="shared" ref="W33" si="275">IF($C33=$V$3,H33,0)</f>
        <v>0</v>
      </c>
      <c r="X33" s="86">
        <f t="shared" si="29"/>
        <v>0</v>
      </c>
      <c r="Y33" s="86">
        <f t="shared" si="30"/>
        <v>0</v>
      </c>
      <c r="Z33" s="86"/>
      <c r="AA33" s="86"/>
      <c r="AB33" s="86"/>
      <c r="AC33" s="86"/>
      <c r="AD33" s="86"/>
      <c r="AE33" s="86"/>
      <c r="AG33" s="93">
        <f t="shared" si="10"/>
        <v>0</v>
      </c>
      <c r="AH33" s="93">
        <f t="shared" si="11"/>
        <v>0</v>
      </c>
      <c r="AI33" s="93">
        <f t="shared" si="12"/>
        <v>0</v>
      </c>
      <c r="AJ33" s="93">
        <f t="shared" ref="AJ33" si="276">IF($C33=$AI$3,$K33,0)</f>
        <v>0</v>
      </c>
      <c r="AK33" s="93">
        <f t="shared" si="14"/>
        <v>0</v>
      </c>
      <c r="AL33" s="93">
        <f t="shared" si="15"/>
        <v>0</v>
      </c>
      <c r="AM33" s="100"/>
      <c r="AN33" s="100"/>
      <c r="AO33" s="100"/>
      <c r="AP33" s="100"/>
      <c r="AQ33" s="100"/>
      <c r="AR33" s="100"/>
      <c r="AT33" s="164" t="str">
        <f t="shared" ref="AT33" si="277">IF(SUM(E33:E34,H33:H34)=SUM(T33:AE34),"","×")</f>
        <v/>
      </c>
      <c r="AU33" s="164" t="str">
        <f t="shared" ref="AU33" si="278">IF(SUM(K33:K34,N33:N34)=SUM(AG33:AR34),"","×")</f>
        <v/>
      </c>
    </row>
    <row r="34" spans="1:47" ht="18.95" customHeight="1">
      <c r="A34" s="154"/>
      <c r="B34" s="153"/>
      <c r="C34" s="155"/>
      <c r="D34" s="101" t="s">
        <v>106</v>
      </c>
      <c r="E34" s="102">
        <f>COUNTIF(様式5!$U$10:$U$309,D34&amp;B33&amp;"1")</f>
        <v>0</v>
      </c>
      <c r="F34" s="79" t="e">
        <f t="shared" ref="F34" si="279">VLOOKUP(C33,$AW$7:$AX$10,2,FALSE)</f>
        <v>#N/A</v>
      </c>
      <c r="G34" s="103" t="e">
        <f t="shared" si="236"/>
        <v>#N/A</v>
      </c>
      <c r="H34" s="104">
        <f>COUNTIF(様式5!$U$10:$U$309,D34&amp;B33&amp;"2")</f>
        <v>0</v>
      </c>
      <c r="I34" s="105" t="e">
        <f t="shared" ref="I34" si="280">VLOOKUP(C33,$AW$7:$AY$10,3,FALSE)</f>
        <v>#N/A</v>
      </c>
      <c r="J34" s="103" t="e">
        <f t="shared" si="238"/>
        <v>#N/A</v>
      </c>
      <c r="K34" s="104">
        <f>IF(COUNTIF(様式5!$W$10:$W$309,D34&amp;"400mR"&amp;B33)&gt;=1,1,0)</f>
        <v>0</v>
      </c>
      <c r="L34" s="79" t="e">
        <f t="shared" ref="L34" si="281">VLOOKUP(C33,$AW$7:$AZ$10,4,FALSE)</f>
        <v>#N/A</v>
      </c>
      <c r="M34" s="103" t="e">
        <f t="shared" si="240"/>
        <v>#N/A</v>
      </c>
      <c r="N34" s="106">
        <f>COUNTIF(様式5!$Y$10:$Y$309,B33&amp;D34)</f>
        <v>0</v>
      </c>
      <c r="O34" s="79">
        <v>400</v>
      </c>
      <c r="P34" s="103">
        <f t="shared" si="241"/>
        <v>0</v>
      </c>
      <c r="Q34" s="107" t="e">
        <f t="shared" si="249"/>
        <v>#N/A</v>
      </c>
      <c r="R34" s="150"/>
      <c r="T34" s="86">
        <f t="shared" si="20"/>
        <v>0</v>
      </c>
      <c r="U34" s="86">
        <f t="shared" si="27"/>
        <v>0</v>
      </c>
      <c r="V34" s="86">
        <f t="shared" si="28"/>
        <v>0</v>
      </c>
      <c r="W34" s="86"/>
      <c r="X34" s="86">
        <f t="shared" si="29"/>
        <v>0</v>
      </c>
      <c r="Y34" s="86">
        <f t="shared" si="30"/>
        <v>0</v>
      </c>
      <c r="Z34" s="86"/>
      <c r="AA34" s="86"/>
      <c r="AB34" s="86"/>
      <c r="AC34" s="86"/>
      <c r="AD34" s="86"/>
      <c r="AE34" s="86"/>
      <c r="AG34" s="100">
        <f t="shared" si="10"/>
        <v>0</v>
      </c>
      <c r="AH34" s="100">
        <f t="shared" si="11"/>
        <v>0</v>
      </c>
      <c r="AI34" s="100">
        <f t="shared" si="12"/>
        <v>0</v>
      </c>
      <c r="AJ34" s="100">
        <f t="shared" si="13"/>
        <v>0</v>
      </c>
      <c r="AK34" s="100">
        <f t="shared" si="14"/>
        <v>0</v>
      </c>
      <c r="AL34" s="100">
        <f t="shared" si="15"/>
        <v>0</v>
      </c>
      <c r="AM34" s="93">
        <f t="shared" ref="AM34" si="282">IF($C33=$AM$3,$N34,0)</f>
        <v>0</v>
      </c>
      <c r="AN34" s="93">
        <f t="shared" ref="AN34" si="283">IF($C33=$AM$3,$K34,0)</f>
        <v>0</v>
      </c>
      <c r="AO34" s="93">
        <f t="shared" ref="AO34" si="284">IF($C33=$AO$3,$N34,0)</f>
        <v>0</v>
      </c>
      <c r="AP34" s="93">
        <f t="shared" ref="AP34" si="285">IF($C33=$AO$3,$K34,0)</f>
        <v>0</v>
      </c>
      <c r="AQ34" s="93">
        <f t="shared" ref="AQ34" si="286">IF($C33=$AQ$3,$N34,0)</f>
        <v>0</v>
      </c>
      <c r="AR34" s="93">
        <f t="shared" ref="AR34" si="287">IF($C33=$AQ$3,$K34,0)</f>
        <v>0</v>
      </c>
      <c r="AT34" s="164"/>
      <c r="AU34" s="164"/>
    </row>
    <row r="35" spans="1:47" ht="18.95" customHeight="1">
      <c r="A35" s="154">
        <v>15</v>
      </c>
      <c r="B35" s="153" t="e">
        <f>VLOOKUP(A35,様式5!$A$10:$B$309,2,FALSE)</f>
        <v>#N/A</v>
      </c>
      <c r="C35" s="155"/>
      <c r="D35" s="94" t="s">
        <v>97</v>
      </c>
      <c r="E35" s="95">
        <f>COUNTIF(様式5!$U$10:$U$309,D35&amp;B35&amp;"1")</f>
        <v>0</v>
      </c>
      <c r="F35" s="77" t="e">
        <f t="shared" ref="F35" si="288">VLOOKUP(C35,$AW$7:$AX$10,2,FALSE)</f>
        <v>#N/A</v>
      </c>
      <c r="G35" s="96" t="e">
        <f t="shared" si="236"/>
        <v>#N/A</v>
      </c>
      <c r="H35" s="97">
        <f>COUNTIF(様式5!$U$10:$U$309,D35&amp;B35&amp;"2")</f>
        <v>0</v>
      </c>
      <c r="I35" s="77" t="e">
        <f t="shared" ref="I35" si="289">VLOOKUP(C35,$AW$7:$AY$10,3,FALSE)</f>
        <v>#N/A</v>
      </c>
      <c r="J35" s="96" t="e">
        <f t="shared" si="238"/>
        <v>#N/A</v>
      </c>
      <c r="K35" s="97">
        <f>IF(COUNTIF(様式5!$W$10:$W$309,D35&amp;"400mR"&amp;B35)&gt;=1,1,0)</f>
        <v>0</v>
      </c>
      <c r="L35" s="77" t="e">
        <f t="shared" ref="L35" si="290">VLOOKUP(C35,$AW$7:$AZ$10,4,FALSE)</f>
        <v>#N/A</v>
      </c>
      <c r="M35" s="96" t="e">
        <f t="shared" si="240"/>
        <v>#N/A</v>
      </c>
      <c r="N35" s="97">
        <f>COUNTIF(様式5!$Y$10:$Y$309,B35&amp;D35)</f>
        <v>0</v>
      </c>
      <c r="O35" s="77">
        <v>400</v>
      </c>
      <c r="P35" s="96">
        <f t="shared" si="241"/>
        <v>0</v>
      </c>
      <c r="Q35" s="98" t="e">
        <f t="shared" si="249"/>
        <v>#N/A</v>
      </c>
      <c r="R35" s="149" t="e">
        <f>SUM(Q35,Q36)</f>
        <v>#N/A</v>
      </c>
      <c r="T35" s="86">
        <f t="shared" si="20"/>
        <v>0</v>
      </c>
      <c r="U35" s="86">
        <f t="shared" si="27"/>
        <v>0</v>
      </c>
      <c r="V35" s="86">
        <f t="shared" si="28"/>
        <v>0</v>
      </c>
      <c r="W35" s="86">
        <f t="shared" ref="W35" si="291">IF($C35=$V$3,H35,0)</f>
        <v>0</v>
      </c>
      <c r="X35" s="86">
        <f t="shared" si="29"/>
        <v>0</v>
      </c>
      <c r="Y35" s="86">
        <f t="shared" si="30"/>
        <v>0</v>
      </c>
      <c r="Z35" s="86"/>
      <c r="AA35" s="86"/>
      <c r="AB35" s="86"/>
      <c r="AC35" s="86"/>
      <c r="AD35" s="86"/>
      <c r="AE35" s="86"/>
      <c r="AG35" s="93">
        <f t="shared" si="10"/>
        <v>0</v>
      </c>
      <c r="AH35" s="93">
        <f t="shared" si="11"/>
        <v>0</v>
      </c>
      <c r="AI35" s="93">
        <f t="shared" si="12"/>
        <v>0</v>
      </c>
      <c r="AJ35" s="93">
        <f t="shared" ref="AJ35" si="292">IF($C35=$AI$3,$K35,0)</f>
        <v>0</v>
      </c>
      <c r="AK35" s="93">
        <f t="shared" si="14"/>
        <v>0</v>
      </c>
      <c r="AL35" s="93">
        <f t="shared" si="15"/>
        <v>0</v>
      </c>
      <c r="AM35" s="100"/>
      <c r="AN35" s="100"/>
      <c r="AO35" s="100"/>
      <c r="AP35" s="100"/>
      <c r="AQ35" s="100"/>
      <c r="AR35" s="100"/>
      <c r="AT35" s="164" t="str">
        <f t="shared" ref="AT35" si="293">IF(SUM(E35:E36,H35:H36)=SUM(T35:AE36),"","×")</f>
        <v/>
      </c>
      <c r="AU35" s="164" t="str">
        <f t="shared" ref="AU35" si="294">IF(SUM(K35:K36,N35:N36)=SUM(AG35:AR36),"","×")</f>
        <v/>
      </c>
    </row>
    <row r="36" spans="1:47" ht="18.95" customHeight="1">
      <c r="A36" s="154"/>
      <c r="B36" s="153"/>
      <c r="C36" s="155"/>
      <c r="D36" s="101" t="s">
        <v>106</v>
      </c>
      <c r="E36" s="102">
        <f>COUNTIF(様式5!$U$10:$U$309,D36&amp;B35&amp;"1")</f>
        <v>0</v>
      </c>
      <c r="F36" s="79" t="e">
        <f t="shared" ref="F36" si="295">VLOOKUP(C35,$AW$7:$AX$10,2,FALSE)</f>
        <v>#N/A</v>
      </c>
      <c r="G36" s="103" t="e">
        <f t="shared" si="236"/>
        <v>#N/A</v>
      </c>
      <c r="H36" s="104">
        <f>COUNTIF(様式5!$U$10:$U$309,D36&amp;B35&amp;"2")</f>
        <v>0</v>
      </c>
      <c r="I36" s="105" t="e">
        <f t="shared" ref="I36" si="296">VLOOKUP(C35,$AW$7:$AY$10,3,FALSE)</f>
        <v>#N/A</v>
      </c>
      <c r="J36" s="103" t="e">
        <f t="shared" si="238"/>
        <v>#N/A</v>
      </c>
      <c r="K36" s="104">
        <f>IF(COUNTIF(様式5!$W$10:$W$309,D36&amp;"400mR"&amp;B35)&gt;=1,1,0)</f>
        <v>0</v>
      </c>
      <c r="L36" s="79" t="e">
        <f t="shared" ref="L36" si="297">VLOOKUP(C35,$AW$7:$AZ$10,4,FALSE)</f>
        <v>#N/A</v>
      </c>
      <c r="M36" s="103" t="e">
        <f t="shared" si="240"/>
        <v>#N/A</v>
      </c>
      <c r="N36" s="106">
        <f>COUNTIF(様式5!$Y$10:$Y$309,B35&amp;D36)</f>
        <v>0</v>
      </c>
      <c r="O36" s="79">
        <v>400</v>
      </c>
      <c r="P36" s="103">
        <f t="shared" si="241"/>
        <v>0</v>
      </c>
      <c r="Q36" s="107" t="e">
        <f t="shared" si="249"/>
        <v>#N/A</v>
      </c>
      <c r="R36" s="150"/>
      <c r="T36" s="86">
        <f t="shared" si="20"/>
        <v>0</v>
      </c>
      <c r="U36" s="86">
        <f t="shared" si="27"/>
        <v>0</v>
      </c>
      <c r="V36" s="86">
        <f t="shared" si="28"/>
        <v>0</v>
      </c>
      <c r="W36" s="86"/>
      <c r="X36" s="86">
        <f t="shared" si="29"/>
        <v>0</v>
      </c>
      <c r="Y36" s="86">
        <f t="shared" si="30"/>
        <v>0</v>
      </c>
      <c r="Z36" s="86"/>
      <c r="AA36" s="86"/>
      <c r="AB36" s="86"/>
      <c r="AC36" s="86"/>
      <c r="AD36" s="86"/>
      <c r="AE36" s="86"/>
      <c r="AG36" s="100">
        <f t="shared" si="10"/>
        <v>0</v>
      </c>
      <c r="AH36" s="100">
        <f t="shared" si="11"/>
        <v>0</v>
      </c>
      <c r="AI36" s="100">
        <f t="shared" si="12"/>
        <v>0</v>
      </c>
      <c r="AJ36" s="100">
        <f t="shared" si="13"/>
        <v>0</v>
      </c>
      <c r="AK36" s="100">
        <f t="shared" si="14"/>
        <v>0</v>
      </c>
      <c r="AL36" s="100">
        <f t="shared" si="15"/>
        <v>0</v>
      </c>
      <c r="AM36" s="93">
        <f t="shared" ref="AM36" si="298">IF($C35=$AM$3,$N36,0)</f>
        <v>0</v>
      </c>
      <c r="AN36" s="93">
        <f t="shared" ref="AN36" si="299">IF($C35=$AM$3,$K36,0)</f>
        <v>0</v>
      </c>
      <c r="AO36" s="93">
        <f t="shared" ref="AO36" si="300">IF($C35=$AO$3,$N36,0)</f>
        <v>0</v>
      </c>
      <c r="AP36" s="93">
        <f t="shared" ref="AP36" si="301">IF($C35=$AO$3,$K36,0)</f>
        <v>0</v>
      </c>
      <c r="AQ36" s="93">
        <f t="shared" ref="AQ36" si="302">IF($C35=$AQ$3,$N36,0)</f>
        <v>0</v>
      </c>
      <c r="AR36" s="93">
        <f t="shared" ref="AR36" si="303">IF($C35=$AQ$3,$K36,0)</f>
        <v>0</v>
      </c>
      <c r="AT36" s="164"/>
      <c r="AU36" s="164"/>
    </row>
    <row r="37" spans="1:47" ht="18.95" customHeight="1">
      <c r="A37" s="154">
        <v>16</v>
      </c>
      <c r="B37" s="153" t="e">
        <f>VLOOKUP(A37,様式5!$A$10:$B$309,2,FALSE)</f>
        <v>#N/A</v>
      </c>
      <c r="C37" s="155"/>
      <c r="D37" s="94" t="s">
        <v>97</v>
      </c>
      <c r="E37" s="95">
        <f>COUNTIF(様式5!$U$10:$U$309,D37&amp;B37&amp;"1")</f>
        <v>0</v>
      </c>
      <c r="F37" s="77" t="e">
        <f t="shared" ref="F37" si="304">VLOOKUP(C37,$AW$7:$AX$10,2,FALSE)</f>
        <v>#N/A</v>
      </c>
      <c r="G37" s="96" t="e">
        <f t="shared" si="236"/>
        <v>#N/A</v>
      </c>
      <c r="H37" s="97">
        <f>COUNTIF(様式5!$U$10:$U$309,D37&amp;B37&amp;"2")</f>
        <v>0</v>
      </c>
      <c r="I37" s="77" t="e">
        <f t="shared" ref="I37" si="305">VLOOKUP(C37,$AW$7:$AY$10,3,FALSE)</f>
        <v>#N/A</v>
      </c>
      <c r="J37" s="96" t="e">
        <f t="shared" si="238"/>
        <v>#N/A</v>
      </c>
      <c r="K37" s="97">
        <f>IF(COUNTIF(様式5!$W$10:$W$309,D37&amp;"400mR"&amp;B37)&gt;=1,1,0)</f>
        <v>0</v>
      </c>
      <c r="L37" s="77" t="e">
        <f t="shared" ref="L37" si="306">VLOOKUP(C37,$AW$7:$AZ$10,4,FALSE)</f>
        <v>#N/A</v>
      </c>
      <c r="M37" s="96" t="e">
        <f t="shared" si="240"/>
        <v>#N/A</v>
      </c>
      <c r="N37" s="97">
        <f>COUNTIF(様式5!$Y$10:$Y$309,B37&amp;D37)</f>
        <v>0</v>
      </c>
      <c r="O37" s="77">
        <v>400</v>
      </c>
      <c r="P37" s="96">
        <f t="shared" si="241"/>
        <v>0</v>
      </c>
      <c r="Q37" s="98" t="e">
        <f t="shared" si="249"/>
        <v>#N/A</v>
      </c>
      <c r="R37" s="149" t="e">
        <f>SUM(Q37,Q38)</f>
        <v>#N/A</v>
      </c>
      <c r="T37" s="86">
        <f t="shared" si="20"/>
        <v>0</v>
      </c>
      <c r="U37" s="86">
        <f t="shared" si="27"/>
        <v>0</v>
      </c>
      <c r="V37" s="86">
        <f t="shared" si="28"/>
        <v>0</v>
      </c>
      <c r="W37" s="86">
        <f t="shared" ref="W37" si="307">IF($C37=$V$3,H37,0)</f>
        <v>0</v>
      </c>
      <c r="X37" s="86">
        <f t="shared" si="29"/>
        <v>0</v>
      </c>
      <c r="Y37" s="86">
        <f t="shared" si="30"/>
        <v>0</v>
      </c>
      <c r="Z37" s="86"/>
      <c r="AA37" s="86"/>
      <c r="AB37" s="86"/>
      <c r="AC37" s="86"/>
      <c r="AD37" s="86"/>
      <c r="AE37" s="86"/>
      <c r="AG37" s="93">
        <f t="shared" si="10"/>
        <v>0</v>
      </c>
      <c r="AH37" s="93">
        <f t="shared" si="11"/>
        <v>0</v>
      </c>
      <c r="AI37" s="93">
        <f t="shared" si="12"/>
        <v>0</v>
      </c>
      <c r="AJ37" s="93">
        <f t="shared" ref="AJ37" si="308">IF($C37=$AI$3,$K37,0)</f>
        <v>0</v>
      </c>
      <c r="AK37" s="93">
        <f t="shared" si="14"/>
        <v>0</v>
      </c>
      <c r="AL37" s="93">
        <f t="shared" si="15"/>
        <v>0</v>
      </c>
      <c r="AM37" s="100"/>
      <c r="AN37" s="100"/>
      <c r="AO37" s="100"/>
      <c r="AP37" s="100"/>
      <c r="AQ37" s="100"/>
      <c r="AR37" s="100"/>
      <c r="AT37" s="164" t="str">
        <f t="shared" ref="AT37" si="309">IF(SUM(E37:E38,H37:H38)=SUM(T37:AE38),"","×")</f>
        <v/>
      </c>
      <c r="AU37" s="164" t="str">
        <f t="shared" ref="AU37" si="310">IF(SUM(K37:K38,N37:N38)=SUM(AG37:AR38),"","×")</f>
        <v/>
      </c>
    </row>
    <row r="38" spans="1:47" ht="18.95" customHeight="1">
      <c r="A38" s="154"/>
      <c r="B38" s="153"/>
      <c r="C38" s="155"/>
      <c r="D38" s="101" t="s">
        <v>106</v>
      </c>
      <c r="E38" s="102">
        <f>COUNTIF(様式5!$U$10:$U$309,D38&amp;B37&amp;"1")</f>
        <v>0</v>
      </c>
      <c r="F38" s="79" t="e">
        <f t="shared" ref="F38" si="311">VLOOKUP(C37,$AW$7:$AX$10,2,FALSE)</f>
        <v>#N/A</v>
      </c>
      <c r="G38" s="103" t="e">
        <f t="shared" si="236"/>
        <v>#N/A</v>
      </c>
      <c r="H38" s="104">
        <f>COUNTIF(様式5!$U$10:$U$309,D38&amp;B37&amp;"2")</f>
        <v>0</v>
      </c>
      <c r="I38" s="105" t="e">
        <f t="shared" ref="I38" si="312">VLOOKUP(C37,$AW$7:$AY$10,3,FALSE)</f>
        <v>#N/A</v>
      </c>
      <c r="J38" s="103" t="e">
        <f t="shared" si="238"/>
        <v>#N/A</v>
      </c>
      <c r="K38" s="104">
        <f>IF(COUNTIF(様式5!$W$10:$W$309,D38&amp;"400mR"&amp;B37)&gt;=1,1,0)</f>
        <v>0</v>
      </c>
      <c r="L38" s="79" t="e">
        <f t="shared" ref="L38" si="313">VLOOKUP(C37,$AW$7:$AZ$10,4,FALSE)</f>
        <v>#N/A</v>
      </c>
      <c r="M38" s="103" t="e">
        <f t="shared" si="240"/>
        <v>#N/A</v>
      </c>
      <c r="N38" s="106">
        <f>COUNTIF(様式5!$Y$10:$Y$309,B37&amp;D38)</f>
        <v>0</v>
      </c>
      <c r="O38" s="79">
        <v>400</v>
      </c>
      <c r="P38" s="103">
        <f t="shared" si="241"/>
        <v>0</v>
      </c>
      <c r="Q38" s="107" t="e">
        <f t="shared" si="249"/>
        <v>#N/A</v>
      </c>
      <c r="R38" s="150"/>
      <c r="T38" s="86">
        <f t="shared" si="20"/>
        <v>0</v>
      </c>
      <c r="U38" s="86">
        <f t="shared" si="27"/>
        <v>0</v>
      </c>
      <c r="V38" s="86">
        <f t="shared" si="28"/>
        <v>0</v>
      </c>
      <c r="W38" s="86"/>
      <c r="X38" s="86">
        <f t="shared" si="29"/>
        <v>0</v>
      </c>
      <c r="Y38" s="86">
        <f t="shared" si="30"/>
        <v>0</v>
      </c>
      <c r="Z38" s="86"/>
      <c r="AA38" s="86"/>
      <c r="AB38" s="86"/>
      <c r="AC38" s="86"/>
      <c r="AD38" s="86"/>
      <c r="AE38" s="86"/>
      <c r="AG38" s="100">
        <f t="shared" si="10"/>
        <v>0</v>
      </c>
      <c r="AH38" s="100">
        <f t="shared" si="11"/>
        <v>0</v>
      </c>
      <c r="AI38" s="100">
        <f t="shared" si="12"/>
        <v>0</v>
      </c>
      <c r="AJ38" s="100">
        <f t="shared" si="13"/>
        <v>0</v>
      </c>
      <c r="AK38" s="100">
        <f t="shared" si="14"/>
        <v>0</v>
      </c>
      <c r="AL38" s="100">
        <f t="shared" si="15"/>
        <v>0</v>
      </c>
      <c r="AM38" s="93">
        <f t="shared" ref="AM38" si="314">IF($C37=$AM$3,$N38,0)</f>
        <v>0</v>
      </c>
      <c r="AN38" s="93">
        <f t="shared" ref="AN38" si="315">IF($C37=$AM$3,$K38,0)</f>
        <v>0</v>
      </c>
      <c r="AO38" s="93">
        <f t="shared" ref="AO38" si="316">IF($C37=$AO$3,$N38,0)</f>
        <v>0</v>
      </c>
      <c r="AP38" s="93">
        <f t="shared" ref="AP38" si="317">IF($C37=$AO$3,$K38,0)</f>
        <v>0</v>
      </c>
      <c r="AQ38" s="93">
        <f t="shared" ref="AQ38" si="318">IF($C37=$AQ$3,$N38,0)</f>
        <v>0</v>
      </c>
      <c r="AR38" s="93">
        <f t="shared" ref="AR38" si="319">IF($C37=$AQ$3,$K38,0)</f>
        <v>0</v>
      </c>
      <c r="AT38" s="164"/>
      <c r="AU38" s="164"/>
    </row>
    <row r="39" spans="1:47" ht="18.95" customHeight="1">
      <c r="A39" s="154">
        <v>17</v>
      </c>
      <c r="B39" s="153" t="e">
        <f>VLOOKUP(A39,様式5!$A$10:$B$309,2,FALSE)</f>
        <v>#N/A</v>
      </c>
      <c r="C39" s="155"/>
      <c r="D39" s="94" t="s">
        <v>97</v>
      </c>
      <c r="E39" s="95">
        <f>COUNTIF(様式5!$U$10:$U$309,D39&amp;B39&amp;"1")</f>
        <v>0</v>
      </c>
      <c r="F39" s="77" t="e">
        <f t="shared" ref="F39" si="320">VLOOKUP(C39,$AW$7:$AX$10,2,FALSE)</f>
        <v>#N/A</v>
      </c>
      <c r="G39" s="96" t="e">
        <f t="shared" si="236"/>
        <v>#N/A</v>
      </c>
      <c r="H39" s="97">
        <f>COUNTIF(様式5!$U$10:$U$309,D39&amp;B39&amp;"2")</f>
        <v>0</v>
      </c>
      <c r="I39" s="77" t="e">
        <f t="shared" ref="I39" si="321">VLOOKUP(C39,$AW$7:$AY$10,3,FALSE)</f>
        <v>#N/A</v>
      </c>
      <c r="J39" s="96" t="e">
        <f t="shared" si="238"/>
        <v>#N/A</v>
      </c>
      <c r="K39" s="97">
        <f>IF(COUNTIF(様式5!$W$10:$W$309,D39&amp;"400mR"&amp;B39)&gt;=1,1,0)</f>
        <v>0</v>
      </c>
      <c r="L39" s="77" t="e">
        <f t="shared" ref="L39" si="322">VLOOKUP(C39,$AW$7:$AZ$10,4,FALSE)</f>
        <v>#N/A</v>
      </c>
      <c r="M39" s="96" t="e">
        <f t="shared" si="240"/>
        <v>#N/A</v>
      </c>
      <c r="N39" s="97">
        <f>COUNTIF(様式5!$Y$10:$Y$309,B39&amp;D39)</f>
        <v>0</v>
      </c>
      <c r="O39" s="77">
        <v>400</v>
      </c>
      <c r="P39" s="96">
        <f t="shared" si="241"/>
        <v>0</v>
      </c>
      <c r="Q39" s="98" t="e">
        <f t="shared" si="249"/>
        <v>#N/A</v>
      </c>
      <c r="R39" s="149" t="e">
        <f>SUM(Q39,Q40)</f>
        <v>#N/A</v>
      </c>
      <c r="T39" s="86">
        <f t="shared" si="20"/>
        <v>0</v>
      </c>
      <c r="U39" s="86">
        <f t="shared" si="27"/>
        <v>0</v>
      </c>
      <c r="V39" s="86">
        <f t="shared" si="28"/>
        <v>0</v>
      </c>
      <c r="W39" s="86">
        <f t="shared" ref="W39" si="323">IF($C39=$V$3,H39,0)</f>
        <v>0</v>
      </c>
      <c r="X39" s="86">
        <f t="shared" si="29"/>
        <v>0</v>
      </c>
      <c r="Y39" s="86">
        <f t="shared" si="30"/>
        <v>0</v>
      </c>
      <c r="Z39" s="86"/>
      <c r="AA39" s="86"/>
      <c r="AB39" s="86"/>
      <c r="AC39" s="86"/>
      <c r="AD39" s="86"/>
      <c r="AE39" s="86"/>
      <c r="AG39" s="93">
        <f t="shared" si="10"/>
        <v>0</v>
      </c>
      <c r="AH39" s="93">
        <f t="shared" si="11"/>
        <v>0</v>
      </c>
      <c r="AI39" s="93">
        <f t="shared" si="12"/>
        <v>0</v>
      </c>
      <c r="AJ39" s="93">
        <f t="shared" ref="AJ39" si="324">IF($C39=$AI$3,$K39,0)</f>
        <v>0</v>
      </c>
      <c r="AK39" s="93">
        <f t="shared" si="14"/>
        <v>0</v>
      </c>
      <c r="AL39" s="93">
        <f t="shared" si="15"/>
        <v>0</v>
      </c>
      <c r="AM39" s="100"/>
      <c r="AN39" s="100"/>
      <c r="AO39" s="100"/>
      <c r="AP39" s="100"/>
      <c r="AQ39" s="100"/>
      <c r="AR39" s="100"/>
      <c r="AT39" s="164" t="str">
        <f t="shared" ref="AT39" si="325">IF(SUM(E39:E40,H39:H40)=SUM(T39:AE40),"","×")</f>
        <v/>
      </c>
      <c r="AU39" s="164" t="str">
        <f t="shared" ref="AU39" si="326">IF(SUM(K39:K40,N39:N40)=SUM(AG39:AR40),"","×")</f>
        <v/>
      </c>
    </row>
    <row r="40" spans="1:47" ht="18.95" customHeight="1">
      <c r="A40" s="154"/>
      <c r="B40" s="153"/>
      <c r="C40" s="155"/>
      <c r="D40" s="101" t="s">
        <v>106</v>
      </c>
      <c r="E40" s="102">
        <f>COUNTIF(様式5!$U$10:$U$309,D40&amp;B39&amp;"1")</f>
        <v>0</v>
      </c>
      <c r="F40" s="79" t="e">
        <f t="shared" ref="F40" si="327">VLOOKUP(C39,$AW$7:$AX$10,2,FALSE)</f>
        <v>#N/A</v>
      </c>
      <c r="G40" s="103" t="e">
        <f t="shared" si="236"/>
        <v>#N/A</v>
      </c>
      <c r="H40" s="104">
        <f>COUNTIF(様式5!$U$10:$U$309,D40&amp;B39&amp;"2")</f>
        <v>0</v>
      </c>
      <c r="I40" s="105" t="e">
        <f t="shared" ref="I40" si="328">VLOOKUP(C39,$AW$7:$AY$10,3,FALSE)</f>
        <v>#N/A</v>
      </c>
      <c r="J40" s="103" t="e">
        <f t="shared" si="238"/>
        <v>#N/A</v>
      </c>
      <c r="K40" s="104">
        <f>IF(COUNTIF(様式5!$W$10:$W$309,D40&amp;"400mR"&amp;B39)&gt;=1,1,0)</f>
        <v>0</v>
      </c>
      <c r="L40" s="79" t="e">
        <f t="shared" ref="L40" si="329">VLOOKUP(C39,$AW$7:$AZ$10,4,FALSE)</f>
        <v>#N/A</v>
      </c>
      <c r="M40" s="103" t="e">
        <f t="shared" si="240"/>
        <v>#N/A</v>
      </c>
      <c r="N40" s="106">
        <f>COUNTIF(様式5!$Y$10:$Y$309,B39&amp;D40)</f>
        <v>0</v>
      </c>
      <c r="O40" s="79">
        <v>400</v>
      </c>
      <c r="P40" s="103">
        <f t="shared" si="241"/>
        <v>0</v>
      </c>
      <c r="Q40" s="107" t="e">
        <f t="shared" si="249"/>
        <v>#N/A</v>
      </c>
      <c r="R40" s="150"/>
      <c r="T40" s="86">
        <f t="shared" si="20"/>
        <v>0</v>
      </c>
      <c r="U40" s="86">
        <f t="shared" si="27"/>
        <v>0</v>
      </c>
      <c r="V40" s="86">
        <f t="shared" si="28"/>
        <v>0</v>
      </c>
      <c r="W40" s="86"/>
      <c r="X40" s="86">
        <f t="shared" si="29"/>
        <v>0</v>
      </c>
      <c r="Y40" s="86">
        <f t="shared" si="30"/>
        <v>0</v>
      </c>
      <c r="Z40" s="86"/>
      <c r="AA40" s="86"/>
      <c r="AB40" s="86"/>
      <c r="AC40" s="86"/>
      <c r="AD40" s="86"/>
      <c r="AE40" s="86"/>
      <c r="AG40" s="100">
        <f t="shared" si="10"/>
        <v>0</v>
      </c>
      <c r="AH40" s="100">
        <f t="shared" si="11"/>
        <v>0</v>
      </c>
      <c r="AI40" s="100">
        <f t="shared" si="12"/>
        <v>0</v>
      </c>
      <c r="AJ40" s="100">
        <f t="shared" si="13"/>
        <v>0</v>
      </c>
      <c r="AK40" s="100">
        <f t="shared" si="14"/>
        <v>0</v>
      </c>
      <c r="AL40" s="100">
        <f t="shared" si="15"/>
        <v>0</v>
      </c>
      <c r="AM40" s="93">
        <f t="shared" ref="AM40" si="330">IF($C39=$AM$3,$N40,0)</f>
        <v>0</v>
      </c>
      <c r="AN40" s="93">
        <f t="shared" ref="AN40" si="331">IF($C39=$AM$3,$K40,0)</f>
        <v>0</v>
      </c>
      <c r="AO40" s="93">
        <f t="shared" ref="AO40" si="332">IF($C39=$AO$3,$N40,0)</f>
        <v>0</v>
      </c>
      <c r="AP40" s="93">
        <f t="shared" ref="AP40" si="333">IF($C39=$AO$3,$K40,0)</f>
        <v>0</v>
      </c>
      <c r="AQ40" s="93">
        <f t="shared" ref="AQ40" si="334">IF($C39=$AQ$3,$N40,0)</f>
        <v>0</v>
      </c>
      <c r="AR40" s="93">
        <f t="shared" ref="AR40" si="335">IF($C39=$AQ$3,$K40,0)</f>
        <v>0</v>
      </c>
      <c r="AT40" s="164"/>
      <c r="AU40" s="164"/>
    </row>
    <row r="41" spans="1:47" ht="18.95" customHeight="1">
      <c r="A41" s="154">
        <v>18</v>
      </c>
      <c r="B41" s="153" t="e">
        <f>VLOOKUP(A41,様式5!$A$10:$B$309,2,FALSE)</f>
        <v>#N/A</v>
      </c>
      <c r="C41" s="155"/>
      <c r="D41" s="94" t="s">
        <v>97</v>
      </c>
      <c r="E41" s="95">
        <f>COUNTIF(様式5!$U$10:$U$309,D41&amp;B41&amp;"1")</f>
        <v>0</v>
      </c>
      <c r="F41" s="77" t="e">
        <f t="shared" ref="F41" si="336">VLOOKUP(C41,$AW$7:$AX$10,2,FALSE)</f>
        <v>#N/A</v>
      </c>
      <c r="G41" s="96" t="e">
        <f t="shared" si="236"/>
        <v>#N/A</v>
      </c>
      <c r="H41" s="97">
        <f>COUNTIF(様式5!$U$10:$U$309,D41&amp;B41&amp;"2")</f>
        <v>0</v>
      </c>
      <c r="I41" s="77" t="e">
        <f t="shared" ref="I41" si="337">VLOOKUP(C41,$AW$7:$AY$10,3,FALSE)</f>
        <v>#N/A</v>
      </c>
      <c r="J41" s="96" t="e">
        <f t="shared" si="238"/>
        <v>#N/A</v>
      </c>
      <c r="K41" s="97">
        <f>IF(COUNTIF(様式5!$W$10:$W$309,D41&amp;"400mR"&amp;B41)&gt;=1,1,0)</f>
        <v>0</v>
      </c>
      <c r="L41" s="77" t="e">
        <f t="shared" ref="L41" si="338">VLOOKUP(C41,$AW$7:$AZ$10,4,FALSE)</f>
        <v>#N/A</v>
      </c>
      <c r="M41" s="96" t="e">
        <f t="shared" si="240"/>
        <v>#N/A</v>
      </c>
      <c r="N41" s="97">
        <f>COUNTIF(様式5!$Y$10:$Y$309,B41&amp;D41)</f>
        <v>0</v>
      </c>
      <c r="O41" s="77">
        <v>400</v>
      </c>
      <c r="P41" s="96">
        <f t="shared" si="241"/>
        <v>0</v>
      </c>
      <c r="Q41" s="98" t="e">
        <f t="shared" si="249"/>
        <v>#N/A</v>
      </c>
      <c r="R41" s="149" t="e">
        <f>SUM(Q41,Q42)</f>
        <v>#N/A</v>
      </c>
      <c r="T41" s="86">
        <f t="shared" si="20"/>
        <v>0</v>
      </c>
      <c r="U41" s="86">
        <f t="shared" si="27"/>
        <v>0</v>
      </c>
      <c r="V41" s="86">
        <f t="shared" si="28"/>
        <v>0</v>
      </c>
      <c r="W41" s="86">
        <f t="shared" ref="W41" si="339">IF($C41=$V$3,H41,0)</f>
        <v>0</v>
      </c>
      <c r="X41" s="86">
        <f t="shared" si="29"/>
        <v>0</v>
      </c>
      <c r="Y41" s="86">
        <f t="shared" si="30"/>
        <v>0</v>
      </c>
      <c r="Z41" s="86"/>
      <c r="AA41" s="86"/>
      <c r="AB41" s="86"/>
      <c r="AC41" s="86"/>
      <c r="AD41" s="86"/>
      <c r="AE41" s="86"/>
      <c r="AG41" s="93">
        <f t="shared" si="10"/>
        <v>0</v>
      </c>
      <c r="AH41" s="93">
        <f t="shared" si="11"/>
        <v>0</v>
      </c>
      <c r="AI41" s="93">
        <f t="shared" si="12"/>
        <v>0</v>
      </c>
      <c r="AJ41" s="93">
        <f t="shared" ref="AJ41" si="340">IF($C41=$AI$3,$K41,0)</f>
        <v>0</v>
      </c>
      <c r="AK41" s="93">
        <f t="shared" si="14"/>
        <v>0</v>
      </c>
      <c r="AL41" s="93">
        <f t="shared" si="15"/>
        <v>0</v>
      </c>
      <c r="AM41" s="100"/>
      <c r="AN41" s="100"/>
      <c r="AO41" s="100"/>
      <c r="AP41" s="100"/>
      <c r="AQ41" s="100"/>
      <c r="AR41" s="100"/>
      <c r="AT41" s="164" t="str">
        <f t="shared" ref="AT41" si="341">IF(SUM(E41:E42,H41:H42)=SUM(T41:AE42),"","×")</f>
        <v/>
      </c>
      <c r="AU41" s="164" t="str">
        <f t="shared" ref="AU41" si="342">IF(SUM(K41:K42,N41:N42)=SUM(AG41:AR42),"","×")</f>
        <v/>
      </c>
    </row>
    <row r="42" spans="1:47" ht="18.95" customHeight="1">
      <c r="A42" s="154"/>
      <c r="B42" s="153"/>
      <c r="C42" s="155"/>
      <c r="D42" s="101" t="s">
        <v>106</v>
      </c>
      <c r="E42" s="102">
        <f>COUNTIF(様式5!$U$10:$U$309,D42&amp;B41&amp;"1")</f>
        <v>0</v>
      </c>
      <c r="F42" s="79" t="e">
        <f t="shared" ref="F42" si="343">VLOOKUP(C41,$AW$7:$AX$10,2,FALSE)</f>
        <v>#N/A</v>
      </c>
      <c r="G42" s="103" t="e">
        <f t="shared" si="236"/>
        <v>#N/A</v>
      </c>
      <c r="H42" s="104">
        <f>COUNTIF(様式5!$U$10:$U$309,D42&amp;B41&amp;"2")</f>
        <v>0</v>
      </c>
      <c r="I42" s="105" t="e">
        <f t="shared" ref="I42" si="344">VLOOKUP(C41,$AW$7:$AY$10,3,FALSE)</f>
        <v>#N/A</v>
      </c>
      <c r="J42" s="103" t="e">
        <f t="shared" si="238"/>
        <v>#N/A</v>
      </c>
      <c r="K42" s="104">
        <f>IF(COUNTIF(様式5!$W$10:$W$309,D42&amp;"400mR"&amp;B41)&gt;=1,1,0)</f>
        <v>0</v>
      </c>
      <c r="L42" s="79" t="e">
        <f t="shared" ref="L42" si="345">VLOOKUP(C41,$AW$7:$AZ$10,4,FALSE)</f>
        <v>#N/A</v>
      </c>
      <c r="M42" s="103" t="e">
        <f t="shared" si="240"/>
        <v>#N/A</v>
      </c>
      <c r="N42" s="106">
        <f>COUNTIF(様式5!$Y$10:$Y$309,B41&amp;D42)</f>
        <v>0</v>
      </c>
      <c r="O42" s="79">
        <v>400</v>
      </c>
      <c r="P42" s="103">
        <f t="shared" si="241"/>
        <v>0</v>
      </c>
      <c r="Q42" s="107" t="e">
        <f t="shared" si="249"/>
        <v>#N/A</v>
      </c>
      <c r="R42" s="150"/>
      <c r="T42" s="86">
        <f t="shared" si="20"/>
        <v>0</v>
      </c>
      <c r="U42" s="86">
        <f t="shared" si="27"/>
        <v>0</v>
      </c>
      <c r="V42" s="86">
        <f t="shared" si="28"/>
        <v>0</v>
      </c>
      <c r="W42" s="86"/>
      <c r="X42" s="86">
        <f t="shared" si="29"/>
        <v>0</v>
      </c>
      <c r="Y42" s="86">
        <f t="shared" si="30"/>
        <v>0</v>
      </c>
      <c r="Z42" s="86"/>
      <c r="AA42" s="86"/>
      <c r="AB42" s="86"/>
      <c r="AC42" s="86"/>
      <c r="AD42" s="86"/>
      <c r="AE42" s="86"/>
      <c r="AG42" s="100">
        <f t="shared" si="10"/>
        <v>0</v>
      </c>
      <c r="AH42" s="100">
        <f t="shared" si="11"/>
        <v>0</v>
      </c>
      <c r="AI42" s="100">
        <f t="shared" si="12"/>
        <v>0</v>
      </c>
      <c r="AJ42" s="100">
        <f t="shared" si="13"/>
        <v>0</v>
      </c>
      <c r="AK42" s="100">
        <f t="shared" si="14"/>
        <v>0</v>
      </c>
      <c r="AL42" s="100">
        <f t="shared" si="15"/>
        <v>0</v>
      </c>
      <c r="AM42" s="93">
        <f t="shared" ref="AM42" si="346">IF($C41=$AM$3,$N42,0)</f>
        <v>0</v>
      </c>
      <c r="AN42" s="93">
        <f t="shared" ref="AN42" si="347">IF($C41=$AM$3,$K42,0)</f>
        <v>0</v>
      </c>
      <c r="AO42" s="93">
        <f t="shared" ref="AO42" si="348">IF($C41=$AO$3,$N42,0)</f>
        <v>0</v>
      </c>
      <c r="AP42" s="93">
        <f t="shared" ref="AP42" si="349">IF($C41=$AO$3,$K42,0)</f>
        <v>0</v>
      </c>
      <c r="AQ42" s="93">
        <f t="shared" ref="AQ42" si="350">IF($C41=$AQ$3,$N42,0)</f>
        <v>0</v>
      </c>
      <c r="AR42" s="93">
        <f t="shared" ref="AR42" si="351">IF($C41=$AQ$3,$K42,0)</f>
        <v>0</v>
      </c>
      <c r="AT42" s="164"/>
      <c r="AU42" s="164"/>
    </row>
    <row r="43" spans="1:47" ht="18.95" customHeight="1">
      <c r="A43" s="154">
        <v>19</v>
      </c>
      <c r="B43" s="153" t="e">
        <f>VLOOKUP(A43,様式5!$A$10:$B$309,2,FALSE)</f>
        <v>#N/A</v>
      </c>
      <c r="C43" s="155"/>
      <c r="D43" s="94" t="s">
        <v>97</v>
      </c>
      <c r="E43" s="95">
        <f>COUNTIF(様式5!$U$10:$U$309,D43&amp;B43&amp;"1")</f>
        <v>0</v>
      </c>
      <c r="F43" s="77" t="e">
        <f t="shared" ref="F43" si="352">VLOOKUP(C43,$AW$7:$AX$10,2,FALSE)</f>
        <v>#N/A</v>
      </c>
      <c r="G43" s="96" t="e">
        <f t="shared" si="236"/>
        <v>#N/A</v>
      </c>
      <c r="H43" s="97">
        <f>COUNTIF(様式5!$U$10:$U$309,D43&amp;B43&amp;"2")</f>
        <v>0</v>
      </c>
      <c r="I43" s="77" t="e">
        <f t="shared" ref="I43" si="353">VLOOKUP(C43,$AW$7:$AY$10,3,FALSE)</f>
        <v>#N/A</v>
      </c>
      <c r="J43" s="96" t="e">
        <f t="shared" si="238"/>
        <v>#N/A</v>
      </c>
      <c r="K43" s="97">
        <f>IF(COUNTIF(様式5!$W$10:$W$309,D43&amp;"400mR"&amp;B43)&gt;=1,1,0)</f>
        <v>0</v>
      </c>
      <c r="L43" s="77" t="e">
        <f t="shared" ref="L43" si="354">VLOOKUP(C43,$AW$7:$AZ$10,4,FALSE)</f>
        <v>#N/A</v>
      </c>
      <c r="M43" s="96" t="e">
        <f t="shared" si="240"/>
        <v>#N/A</v>
      </c>
      <c r="N43" s="97">
        <f>COUNTIF(様式5!$Y$10:$Y$309,B43&amp;D43)</f>
        <v>0</v>
      </c>
      <c r="O43" s="77">
        <v>400</v>
      </c>
      <c r="P43" s="96">
        <f t="shared" si="241"/>
        <v>0</v>
      </c>
      <c r="Q43" s="98" t="e">
        <f t="shared" si="249"/>
        <v>#N/A</v>
      </c>
      <c r="R43" s="149" t="e">
        <f>SUM(Q43,Q44)</f>
        <v>#N/A</v>
      </c>
      <c r="T43" s="86">
        <f t="shared" si="20"/>
        <v>0</v>
      </c>
      <c r="U43" s="86">
        <f t="shared" si="27"/>
        <v>0</v>
      </c>
      <c r="V43" s="86">
        <f t="shared" si="28"/>
        <v>0</v>
      </c>
      <c r="W43" s="86">
        <f t="shared" ref="W43" si="355">IF($C43=$V$3,H43,0)</f>
        <v>0</v>
      </c>
      <c r="X43" s="86">
        <f t="shared" si="29"/>
        <v>0</v>
      </c>
      <c r="Y43" s="86">
        <f t="shared" si="30"/>
        <v>0</v>
      </c>
      <c r="Z43" s="86"/>
      <c r="AA43" s="86"/>
      <c r="AB43" s="86"/>
      <c r="AC43" s="86"/>
      <c r="AD43" s="86"/>
      <c r="AE43" s="86"/>
      <c r="AG43" s="93">
        <f t="shared" si="10"/>
        <v>0</v>
      </c>
      <c r="AH43" s="93">
        <f t="shared" si="11"/>
        <v>0</v>
      </c>
      <c r="AI43" s="93">
        <f t="shared" si="12"/>
        <v>0</v>
      </c>
      <c r="AJ43" s="93">
        <f t="shared" ref="AJ43" si="356">IF($C43=$AI$3,$K43,0)</f>
        <v>0</v>
      </c>
      <c r="AK43" s="93">
        <f t="shared" si="14"/>
        <v>0</v>
      </c>
      <c r="AL43" s="93">
        <f t="shared" si="15"/>
        <v>0</v>
      </c>
      <c r="AM43" s="100"/>
      <c r="AN43" s="100"/>
      <c r="AO43" s="100"/>
      <c r="AP43" s="100"/>
      <c r="AQ43" s="100"/>
      <c r="AR43" s="100"/>
      <c r="AT43" s="164" t="str">
        <f t="shared" ref="AT43" si="357">IF(SUM(E43:E44,H43:H44)=SUM(T43:AE44),"","×")</f>
        <v/>
      </c>
      <c r="AU43" s="164" t="str">
        <f t="shared" ref="AU43" si="358">IF(SUM(K43:K44,N43:N44)=SUM(AG43:AR44),"","×")</f>
        <v/>
      </c>
    </row>
    <row r="44" spans="1:47" ht="18.95" customHeight="1">
      <c r="A44" s="154"/>
      <c r="B44" s="153"/>
      <c r="C44" s="155"/>
      <c r="D44" s="101" t="s">
        <v>106</v>
      </c>
      <c r="E44" s="102">
        <f>COUNTIF(様式5!$U$10:$U$309,D44&amp;B43&amp;"1")</f>
        <v>0</v>
      </c>
      <c r="F44" s="79" t="e">
        <f t="shared" ref="F44" si="359">VLOOKUP(C43,$AW$7:$AX$10,2,FALSE)</f>
        <v>#N/A</v>
      </c>
      <c r="G44" s="103" t="e">
        <f t="shared" si="236"/>
        <v>#N/A</v>
      </c>
      <c r="H44" s="104">
        <f>COUNTIF(様式5!$U$10:$U$309,D44&amp;B43&amp;"2")</f>
        <v>0</v>
      </c>
      <c r="I44" s="105" t="e">
        <f t="shared" ref="I44" si="360">VLOOKUP(C43,$AW$7:$AY$10,3,FALSE)</f>
        <v>#N/A</v>
      </c>
      <c r="J44" s="103" t="e">
        <f t="shared" si="238"/>
        <v>#N/A</v>
      </c>
      <c r="K44" s="104">
        <f>IF(COUNTIF(様式5!$W$10:$W$309,D44&amp;"400mR"&amp;B43)&gt;=1,1,0)</f>
        <v>0</v>
      </c>
      <c r="L44" s="79" t="e">
        <f t="shared" ref="L44" si="361">VLOOKUP(C43,$AW$7:$AZ$10,4,FALSE)</f>
        <v>#N/A</v>
      </c>
      <c r="M44" s="103" t="e">
        <f t="shared" si="240"/>
        <v>#N/A</v>
      </c>
      <c r="N44" s="106">
        <f>COUNTIF(様式5!$Y$10:$Y$309,B43&amp;D44)</f>
        <v>0</v>
      </c>
      <c r="O44" s="79">
        <v>400</v>
      </c>
      <c r="P44" s="103">
        <f t="shared" si="241"/>
        <v>0</v>
      </c>
      <c r="Q44" s="107" t="e">
        <f t="shared" si="249"/>
        <v>#N/A</v>
      </c>
      <c r="R44" s="150"/>
      <c r="T44" s="86">
        <f t="shared" si="20"/>
        <v>0</v>
      </c>
      <c r="U44" s="86">
        <f t="shared" si="27"/>
        <v>0</v>
      </c>
      <c r="V44" s="86">
        <f t="shared" si="28"/>
        <v>0</v>
      </c>
      <c r="W44" s="86"/>
      <c r="X44" s="86">
        <f t="shared" si="29"/>
        <v>0</v>
      </c>
      <c r="Y44" s="86">
        <f t="shared" si="30"/>
        <v>0</v>
      </c>
      <c r="Z44" s="86"/>
      <c r="AA44" s="86"/>
      <c r="AB44" s="86"/>
      <c r="AC44" s="86"/>
      <c r="AD44" s="86"/>
      <c r="AE44" s="86"/>
      <c r="AG44" s="100">
        <f t="shared" si="10"/>
        <v>0</v>
      </c>
      <c r="AH44" s="100">
        <f t="shared" si="11"/>
        <v>0</v>
      </c>
      <c r="AI44" s="100">
        <f t="shared" si="12"/>
        <v>0</v>
      </c>
      <c r="AJ44" s="100">
        <f t="shared" si="13"/>
        <v>0</v>
      </c>
      <c r="AK44" s="100">
        <f t="shared" si="14"/>
        <v>0</v>
      </c>
      <c r="AL44" s="100">
        <f t="shared" si="15"/>
        <v>0</v>
      </c>
      <c r="AM44" s="93">
        <f t="shared" ref="AM44" si="362">IF($C43=$AM$3,$N44,0)</f>
        <v>0</v>
      </c>
      <c r="AN44" s="93">
        <f t="shared" ref="AN44" si="363">IF($C43=$AM$3,$K44,0)</f>
        <v>0</v>
      </c>
      <c r="AO44" s="93">
        <f t="shared" ref="AO44" si="364">IF($C43=$AO$3,$N44,0)</f>
        <v>0</v>
      </c>
      <c r="AP44" s="93">
        <f t="shared" ref="AP44" si="365">IF($C43=$AO$3,$K44,0)</f>
        <v>0</v>
      </c>
      <c r="AQ44" s="93">
        <f t="shared" ref="AQ44" si="366">IF($C43=$AQ$3,$N44,0)</f>
        <v>0</v>
      </c>
      <c r="AR44" s="93">
        <f t="shared" ref="AR44" si="367">IF($C43=$AQ$3,$K44,0)</f>
        <v>0</v>
      </c>
      <c r="AT44" s="164"/>
      <c r="AU44" s="164"/>
    </row>
    <row r="45" spans="1:47" ht="18.95" customHeight="1">
      <c r="A45" s="154">
        <v>20</v>
      </c>
      <c r="B45" s="153" t="e">
        <f>VLOOKUP(A45,様式5!$A$10:$B$309,2,FALSE)</f>
        <v>#N/A</v>
      </c>
      <c r="C45" s="155"/>
      <c r="D45" s="94" t="s">
        <v>97</v>
      </c>
      <c r="E45" s="95">
        <f>COUNTIF(様式5!$U$10:$U$309,D45&amp;B45&amp;"1")</f>
        <v>0</v>
      </c>
      <c r="F45" s="77" t="e">
        <f t="shared" ref="F45" si="368">VLOOKUP(C45,$AW$7:$AX$10,2,FALSE)</f>
        <v>#N/A</v>
      </c>
      <c r="G45" s="96" t="e">
        <f t="shared" si="236"/>
        <v>#N/A</v>
      </c>
      <c r="H45" s="97">
        <f>COUNTIF(様式5!$U$10:$U$309,D45&amp;B45&amp;"2")</f>
        <v>0</v>
      </c>
      <c r="I45" s="77" t="e">
        <f t="shared" ref="I45" si="369">VLOOKUP(C45,$AW$7:$AY$10,3,FALSE)</f>
        <v>#N/A</v>
      </c>
      <c r="J45" s="96" t="e">
        <f t="shared" si="238"/>
        <v>#N/A</v>
      </c>
      <c r="K45" s="97">
        <f>IF(COUNTIF(様式5!$W$10:$W$309,D45&amp;"400mR"&amp;B45)&gt;=1,1,0)</f>
        <v>0</v>
      </c>
      <c r="L45" s="77" t="e">
        <f t="shared" ref="L45" si="370">VLOOKUP(C45,$AW$7:$AZ$10,4,FALSE)</f>
        <v>#N/A</v>
      </c>
      <c r="M45" s="96" t="e">
        <f t="shared" si="240"/>
        <v>#N/A</v>
      </c>
      <c r="N45" s="97">
        <f>COUNTIF(様式5!$Y$10:$Y$309,B45&amp;D45)</f>
        <v>0</v>
      </c>
      <c r="O45" s="77">
        <v>400</v>
      </c>
      <c r="P45" s="96">
        <f t="shared" si="241"/>
        <v>0</v>
      </c>
      <c r="Q45" s="98" t="e">
        <f t="shared" si="249"/>
        <v>#N/A</v>
      </c>
      <c r="R45" s="149" t="e">
        <f>SUM(Q45,Q46)</f>
        <v>#N/A</v>
      </c>
      <c r="T45" s="86">
        <f t="shared" si="20"/>
        <v>0</v>
      </c>
      <c r="U45" s="86">
        <f t="shared" si="27"/>
        <v>0</v>
      </c>
      <c r="V45" s="86">
        <f t="shared" si="28"/>
        <v>0</v>
      </c>
      <c r="W45" s="86">
        <f t="shared" ref="W45" si="371">IF($C45=$V$3,H45,0)</f>
        <v>0</v>
      </c>
      <c r="X45" s="86">
        <f t="shared" si="29"/>
        <v>0</v>
      </c>
      <c r="Y45" s="86">
        <f t="shared" si="30"/>
        <v>0</v>
      </c>
      <c r="Z45" s="86"/>
      <c r="AA45" s="86"/>
      <c r="AB45" s="86"/>
      <c r="AC45" s="86"/>
      <c r="AD45" s="86"/>
      <c r="AE45" s="86"/>
      <c r="AG45" s="93">
        <f t="shared" si="10"/>
        <v>0</v>
      </c>
      <c r="AH45" s="93">
        <f t="shared" si="11"/>
        <v>0</v>
      </c>
      <c r="AI45" s="93">
        <f t="shared" si="12"/>
        <v>0</v>
      </c>
      <c r="AJ45" s="93">
        <f t="shared" ref="AJ45" si="372">IF($C45=$AI$3,$K45,0)</f>
        <v>0</v>
      </c>
      <c r="AK45" s="93">
        <f t="shared" si="14"/>
        <v>0</v>
      </c>
      <c r="AL45" s="93">
        <f t="shared" si="15"/>
        <v>0</v>
      </c>
      <c r="AM45" s="100"/>
      <c r="AN45" s="100"/>
      <c r="AO45" s="100"/>
      <c r="AP45" s="100"/>
      <c r="AQ45" s="100"/>
      <c r="AR45" s="100"/>
      <c r="AT45" s="164" t="str">
        <f t="shared" ref="AT45" si="373">IF(SUM(E45:E46,H45:H46)=SUM(T45:AE46),"","×")</f>
        <v/>
      </c>
      <c r="AU45" s="164" t="str">
        <f t="shared" ref="AU45" si="374">IF(SUM(K45:K46,N45:N46)=SUM(AG45:AR46),"","×")</f>
        <v/>
      </c>
    </row>
    <row r="46" spans="1:47" ht="18.95" customHeight="1">
      <c r="A46" s="154"/>
      <c r="B46" s="153"/>
      <c r="C46" s="155"/>
      <c r="D46" s="101" t="s">
        <v>106</v>
      </c>
      <c r="E46" s="102">
        <f>COUNTIF(様式5!$U$10:$U$309,D46&amp;B45&amp;"1")</f>
        <v>0</v>
      </c>
      <c r="F46" s="79" t="e">
        <f t="shared" ref="F46" si="375">VLOOKUP(C45,$AW$7:$AX$10,2,FALSE)</f>
        <v>#N/A</v>
      </c>
      <c r="G46" s="103" t="e">
        <f t="shared" si="236"/>
        <v>#N/A</v>
      </c>
      <c r="H46" s="104">
        <f>COUNTIF(様式5!$U$10:$U$309,D46&amp;B45&amp;"2")</f>
        <v>0</v>
      </c>
      <c r="I46" s="105" t="e">
        <f t="shared" ref="I46" si="376">VLOOKUP(C45,$AW$7:$AY$10,3,FALSE)</f>
        <v>#N/A</v>
      </c>
      <c r="J46" s="103" t="e">
        <f t="shared" si="238"/>
        <v>#N/A</v>
      </c>
      <c r="K46" s="104">
        <f>IF(COUNTIF(様式5!$W$10:$W$309,D46&amp;"400mR"&amp;B45)&gt;=1,1,0)</f>
        <v>0</v>
      </c>
      <c r="L46" s="79" t="e">
        <f t="shared" ref="L46" si="377">VLOOKUP(C45,$AW$7:$AZ$10,4,FALSE)</f>
        <v>#N/A</v>
      </c>
      <c r="M46" s="103" t="e">
        <f t="shared" si="240"/>
        <v>#N/A</v>
      </c>
      <c r="N46" s="106">
        <f>COUNTIF(様式5!$Y$10:$Y$309,B45&amp;D46)</f>
        <v>0</v>
      </c>
      <c r="O46" s="79">
        <v>400</v>
      </c>
      <c r="P46" s="103">
        <f t="shared" si="241"/>
        <v>0</v>
      </c>
      <c r="Q46" s="107" t="e">
        <f t="shared" si="249"/>
        <v>#N/A</v>
      </c>
      <c r="R46" s="151"/>
      <c r="T46" s="86">
        <f t="shared" si="20"/>
        <v>0</v>
      </c>
      <c r="U46" s="86">
        <f t="shared" si="27"/>
        <v>0</v>
      </c>
      <c r="V46" s="86">
        <f t="shared" si="28"/>
        <v>0</v>
      </c>
      <c r="W46" s="86"/>
      <c r="X46" s="86">
        <f t="shared" si="29"/>
        <v>0</v>
      </c>
      <c r="Y46" s="86">
        <f t="shared" si="30"/>
        <v>0</v>
      </c>
      <c r="Z46" s="86"/>
      <c r="AA46" s="86"/>
      <c r="AB46" s="86"/>
      <c r="AC46" s="86"/>
      <c r="AD46" s="86"/>
      <c r="AE46" s="86"/>
      <c r="AG46" s="100">
        <f t="shared" si="10"/>
        <v>0</v>
      </c>
      <c r="AH46" s="100">
        <f t="shared" si="11"/>
        <v>0</v>
      </c>
      <c r="AI46" s="100">
        <f t="shared" si="12"/>
        <v>0</v>
      </c>
      <c r="AJ46" s="100">
        <f t="shared" si="13"/>
        <v>0</v>
      </c>
      <c r="AK46" s="100">
        <f t="shared" si="14"/>
        <v>0</v>
      </c>
      <c r="AL46" s="100">
        <f t="shared" si="15"/>
        <v>0</v>
      </c>
      <c r="AM46" s="93">
        <f t="shared" ref="AM46" si="378">IF($C45=$AM$3,$N46,0)</f>
        <v>0</v>
      </c>
      <c r="AN46" s="93">
        <f t="shared" ref="AN46" si="379">IF($C45=$AM$3,$K46,0)</f>
        <v>0</v>
      </c>
      <c r="AO46" s="93">
        <f t="shared" ref="AO46" si="380">IF($C45=$AO$3,$N46,0)</f>
        <v>0</v>
      </c>
      <c r="AP46" s="93">
        <f t="shared" ref="AP46" si="381">IF($C45=$AO$3,$K46,0)</f>
        <v>0</v>
      </c>
      <c r="AQ46" s="93">
        <f t="shared" ref="AQ46" si="382">IF($C45=$AQ$3,$N46,0)</f>
        <v>0</v>
      </c>
      <c r="AR46" s="93">
        <f t="shared" ref="AR46" si="383">IF($C45=$AQ$3,$K46,0)</f>
        <v>0</v>
      </c>
      <c r="AT46" s="164"/>
      <c r="AU46" s="164"/>
    </row>
    <row r="47" spans="1:47" ht="18.95" customHeight="1">
      <c r="A47" s="154">
        <v>21</v>
      </c>
      <c r="B47" s="153" t="e">
        <f>VLOOKUP(A47,様式5!$A$10:$B$309,2,FALSE)</f>
        <v>#N/A</v>
      </c>
      <c r="C47" s="155"/>
      <c r="D47" s="94" t="s">
        <v>97</v>
      </c>
      <c r="E47" s="95">
        <f>COUNTIF(様式5!$U$10:$U$309,D47&amp;B47&amp;"1")</f>
        <v>0</v>
      </c>
      <c r="F47" s="77" t="e">
        <f t="shared" ref="F47" si="384">VLOOKUP(C47,$AW$7:$AX$10,2,FALSE)</f>
        <v>#N/A</v>
      </c>
      <c r="G47" s="96" t="e">
        <f t="shared" si="236"/>
        <v>#N/A</v>
      </c>
      <c r="H47" s="97">
        <f>COUNTIF(様式5!$U$10:$U$309,D47&amp;B47&amp;"2")</f>
        <v>0</v>
      </c>
      <c r="I47" s="77" t="e">
        <f t="shared" ref="I47" si="385">VLOOKUP(C47,$AW$7:$AY$10,3,FALSE)</f>
        <v>#N/A</v>
      </c>
      <c r="J47" s="96" t="e">
        <f t="shared" si="238"/>
        <v>#N/A</v>
      </c>
      <c r="K47" s="97">
        <f>IF(COUNTIF(様式5!$W$10:$W$309,D47&amp;"400mR"&amp;B47)&gt;=1,1,0)</f>
        <v>0</v>
      </c>
      <c r="L47" s="77" t="e">
        <f t="shared" ref="L47" si="386">VLOOKUP(C47,$AW$7:$AZ$10,4,FALSE)</f>
        <v>#N/A</v>
      </c>
      <c r="M47" s="96" t="e">
        <f t="shared" si="240"/>
        <v>#N/A</v>
      </c>
      <c r="N47" s="97">
        <f>COUNTIF(様式5!$Y$10:$Y$309,B47&amp;D47)</f>
        <v>0</v>
      </c>
      <c r="O47" s="77">
        <v>400</v>
      </c>
      <c r="P47" s="96">
        <f t="shared" si="241"/>
        <v>0</v>
      </c>
      <c r="Q47" s="98" t="e">
        <f t="shared" si="249"/>
        <v>#N/A</v>
      </c>
      <c r="R47" s="149" t="e">
        <f t="shared" ref="R47" si="387">SUM(Q47,Q48)</f>
        <v>#N/A</v>
      </c>
      <c r="T47" s="86">
        <f t="shared" si="20"/>
        <v>0</v>
      </c>
      <c r="U47" s="86">
        <f t="shared" si="27"/>
        <v>0</v>
      </c>
      <c r="V47" s="86">
        <f t="shared" si="28"/>
        <v>0</v>
      </c>
      <c r="W47" s="86">
        <f t="shared" ref="W47" si="388">IF($C47=$V$3,H47,0)</f>
        <v>0</v>
      </c>
      <c r="X47" s="86">
        <f t="shared" si="29"/>
        <v>0</v>
      </c>
      <c r="Y47" s="86">
        <f t="shared" si="30"/>
        <v>0</v>
      </c>
      <c r="Z47" s="86"/>
      <c r="AA47" s="86"/>
      <c r="AB47" s="86"/>
      <c r="AC47" s="86"/>
      <c r="AD47" s="86"/>
      <c r="AE47" s="86"/>
      <c r="AG47" s="93">
        <f t="shared" si="10"/>
        <v>0</v>
      </c>
      <c r="AH47" s="93">
        <f t="shared" si="11"/>
        <v>0</v>
      </c>
      <c r="AI47" s="93">
        <f t="shared" si="12"/>
        <v>0</v>
      </c>
      <c r="AJ47" s="93">
        <f t="shared" ref="AJ47" si="389">IF($C47=$AI$3,$K47,0)</f>
        <v>0</v>
      </c>
      <c r="AK47" s="93">
        <f t="shared" si="14"/>
        <v>0</v>
      </c>
      <c r="AL47" s="93">
        <f t="shared" si="15"/>
        <v>0</v>
      </c>
      <c r="AM47" s="100"/>
      <c r="AN47" s="100"/>
      <c r="AO47" s="100"/>
      <c r="AP47" s="100"/>
      <c r="AQ47" s="100"/>
      <c r="AR47" s="100"/>
      <c r="AT47" s="164" t="str">
        <f t="shared" ref="AT47" si="390">IF(SUM(E47:E48,H47:H48)=SUM(T47:AE48),"","×")</f>
        <v/>
      </c>
      <c r="AU47" s="164" t="str">
        <f t="shared" ref="AU47" si="391">IF(SUM(K47:K48,N47:N48)=SUM(AG47:AR48),"","×")</f>
        <v/>
      </c>
    </row>
    <row r="48" spans="1:47" ht="18.95" customHeight="1">
      <c r="A48" s="154"/>
      <c r="B48" s="153"/>
      <c r="C48" s="155"/>
      <c r="D48" s="101" t="s">
        <v>106</v>
      </c>
      <c r="E48" s="102">
        <f>COUNTIF(様式5!$U$10:$U$309,D48&amp;B47&amp;"1")</f>
        <v>0</v>
      </c>
      <c r="F48" s="79" t="e">
        <f t="shared" ref="F48" si="392">VLOOKUP(C47,$AW$7:$AX$10,2,FALSE)</f>
        <v>#N/A</v>
      </c>
      <c r="G48" s="103" t="e">
        <f t="shared" si="236"/>
        <v>#N/A</v>
      </c>
      <c r="H48" s="104">
        <f>COUNTIF(様式5!$U$10:$U$309,D48&amp;B47&amp;"2")</f>
        <v>0</v>
      </c>
      <c r="I48" s="105" t="e">
        <f t="shared" ref="I48" si="393">VLOOKUP(C47,$AW$7:$AY$10,3,FALSE)</f>
        <v>#N/A</v>
      </c>
      <c r="J48" s="103" t="e">
        <f t="shared" si="238"/>
        <v>#N/A</v>
      </c>
      <c r="K48" s="104">
        <f>IF(COUNTIF(様式5!$W$10:$W$309,D48&amp;"400mR"&amp;B47)&gt;=1,1,0)</f>
        <v>0</v>
      </c>
      <c r="L48" s="79" t="e">
        <f t="shared" ref="L48" si="394">VLOOKUP(C47,$AW$7:$AZ$10,4,FALSE)</f>
        <v>#N/A</v>
      </c>
      <c r="M48" s="103" t="e">
        <f t="shared" si="240"/>
        <v>#N/A</v>
      </c>
      <c r="N48" s="106">
        <f>COUNTIF(様式5!$Y$10:$Y$309,B47&amp;D48)</f>
        <v>0</v>
      </c>
      <c r="O48" s="79">
        <v>400</v>
      </c>
      <c r="P48" s="103">
        <f t="shared" si="241"/>
        <v>0</v>
      </c>
      <c r="Q48" s="107" t="e">
        <f t="shared" si="249"/>
        <v>#N/A</v>
      </c>
      <c r="R48" s="151"/>
      <c r="T48" s="86">
        <f t="shared" si="20"/>
        <v>0</v>
      </c>
      <c r="U48" s="86">
        <f t="shared" si="27"/>
        <v>0</v>
      </c>
      <c r="V48" s="86">
        <f t="shared" si="28"/>
        <v>0</v>
      </c>
      <c r="W48" s="86"/>
      <c r="X48" s="86">
        <f t="shared" si="29"/>
        <v>0</v>
      </c>
      <c r="Y48" s="86">
        <f t="shared" si="30"/>
        <v>0</v>
      </c>
      <c r="Z48" s="86"/>
      <c r="AA48" s="86"/>
      <c r="AB48" s="86"/>
      <c r="AC48" s="86"/>
      <c r="AD48" s="86"/>
      <c r="AE48" s="86"/>
      <c r="AG48" s="100">
        <f t="shared" si="10"/>
        <v>0</v>
      </c>
      <c r="AH48" s="100">
        <f t="shared" si="11"/>
        <v>0</v>
      </c>
      <c r="AI48" s="100">
        <f t="shared" si="12"/>
        <v>0</v>
      </c>
      <c r="AJ48" s="100">
        <f t="shared" si="13"/>
        <v>0</v>
      </c>
      <c r="AK48" s="100">
        <f t="shared" si="14"/>
        <v>0</v>
      </c>
      <c r="AL48" s="100">
        <f t="shared" si="15"/>
        <v>0</v>
      </c>
      <c r="AM48" s="93">
        <f t="shared" ref="AM48" si="395">IF($C47=$AM$3,$N48,0)</f>
        <v>0</v>
      </c>
      <c r="AN48" s="93">
        <f t="shared" ref="AN48" si="396">IF($C47=$AM$3,$K48,0)</f>
        <v>0</v>
      </c>
      <c r="AO48" s="93">
        <f t="shared" ref="AO48" si="397">IF($C47=$AO$3,$N48,0)</f>
        <v>0</v>
      </c>
      <c r="AP48" s="93">
        <f t="shared" ref="AP48" si="398">IF($C47=$AO$3,$K48,0)</f>
        <v>0</v>
      </c>
      <c r="AQ48" s="93">
        <f t="shared" ref="AQ48" si="399">IF($C47=$AQ$3,$N48,0)</f>
        <v>0</v>
      </c>
      <c r="AR48" s="93">
        <f t="shared" ref="AR48" si="400">IF($C47=$AQ$3,$K48,0)</f>
        <v>0</v>
      </c>
      <c r="AT48" s="164"/>
      <c r="AU48" s="164"/>
    </row>
    <row r="49" spans="1:47" ht="18.95" customHeight="1">
      <c r="A49" s="154">
        <v>22</v>
      </c>
      <c r="B49" s="153" t="e">
        <f>VLOOKUP(A49,様式5!$A$10:$B$309,2,FALSE)</f>
        <v>#N/A</v>
      </c>
      <c r="C49" s="155"/>
      <c r="D49" s="94" t="s">
        <v>97</v>
      </c>
      <c r="E49" s="95">
        <f>COUNTIF(様式5!$U$10:$U$309,D49&amp;B49&amp;"1")</f>
        <v>0</v>
      </c>
      <c r="F49" s="77" t="e">
        <f t="shared" ref="F49" si="401">VLOOKUP(C49,$AW$7:$AX$10,2,FALSE)</f>
        <v>#N/A</v>
      </c>
      <c r="G49" s="96" t="e">
        <f t="shared" si="236"/>
        <v>#N/A</v>
      </c>
      <c r="H49" s="97">
        <f>COUNTIF(様式5!$U$10:$U$309,D49&amp;B49&amp;"2")</f>
        <v>0</v>
      </c>
      <c r="I49" s="77" t="e">
        <f t="shared" ref="I49" si="402">VLOOKUP(C49,$AW$7:$AY$10,3,FALSE)</f>
        <v>#N/A</v>
      </c>
      <c r="J49" s="96" t="e">
        <f t="shared" si="238"/>
        <v>#N/A</v>
      </c>
      <c r="K49" s="97">
        <f>IF(COUNTIF(様式5!$W$10:$W$309,D49&amp;"400mR"&amp;B49)&gt;=1,1,0)</f>
        <v>0</v>
      </c>
      <c r="L49" s="77" t="e">
        <f t="shared" ref="L49" si="403">VLOOKUP(C49,$AW$7:$AZ$10,4,FALSE)</f>
        <v>#N/A</v>
      </c>
      <c r="M49" s="96" t="e">
        <f t="shared" si="240"/>
        <v>#N/A</v>
      </c>
      <c r="N49" s="97">
        <f>COUNTIF(様式5!$Y$10:$Y$309,B49&amp;D49)</f>
        <v>0</v>
      </c>
      <c r="O49" s="77">
        <v>400</v>
      </c>
      <c r="P49" s="96">
        <f t="shared" si="241"/>
        <v>0</v>
      </c>
      <c r="Q49" s="98" t="e">
        <f t="shared" si="249"/>
        <v>#N/A</v>
      </c>
      <c r="R49" s="149" t="e">
        <f t="shared" ref="R49" si="404">SUM(Q49,Q50)</f>
        <v>#N/A</v>
      </c>
      <c r="T49" s="86">
        <f t="shared" si="20"/>
        <v>0</v>
      </c>
      <c r="U49" s="86">
        <f t="shared" si="27"/>
        <v>0</v>
      </c>
      <c r="V49" s="86">
        <f t="shared" si="28"/>
        <v>0</v>
      </c>
      <c r="W49" s="86">
        <f t="shared" ref="W49" si="405">IF($C49=$V$3,H49,0)</f>
        <v>0</v>
      </c>
      <c r="X49" s="86">
        <f t="shared" si="29"/>
        <v>0</v>
      </c>
      <c r="Y49" s="86">
        <f t="shared" si="30"/>
        <v>0</v>
      </c>
      <c r="Z49" s="86"/>
      <c r="AA49" s="86"/>
      <c r="AB49" s="86"/>
      <c r="AC49" s="86"/>
      <c r="AD49" s="86"/>
      <c r="AE49" s="86"/>
      <c r="AG49" s="93">
        <f t="shared" si="10"/>
        <v>0</v>
      </c>
      <c r="AH49" s="93">
        <f t="shared" si="11"/>
        <v>0</v>
      </c>
      <c r="AI49" s="93">
        <f t="shared" si="12"/>
        <v>0</v>
      </c>
      <c r="AJ49" s="93">
        <f t="shared" ref="AJ49" si="406">IF($C49=$AI$3,$K49,0)</f>
        <v>0</v>
      </c>
      <c r="AK49" s="93">
        <f t="shared" si="14"/>
        <v>0</v>
      </c>
      <c r="AL49" s="93">
        <f t="shared" si="15"/>
        <v>0</v>
      </c>
      <c r="AM49" s="100"/>
      <c r="AN49" s="100"/>
      <c r="AO49" s="100"/>
      <c r="AP49" s="100"/>
      <c r="AQ49" s="100"/>
      <c r="AR49" s="100"/>
      <c r="AT49" s="164" t="str">
        <f t="shared" ref="AT49" si="407">IF(SUM(E49:E50,H49:H50)=SUM(T49:AE50),"","×")</f>
        <v/>
      </c>
      <c r="AU49" s="164" t="str">
        <f t="shared" ref="AU49" si="408">IF(SUM(K49:K50,N49:N50)=SUM(AG49:AR50),"","×")</f>
        <v/>
      </c>
    </row>
    <row r="50" spans="1:47" ht="18.95" customHeight="1">
      <c r="A50" s="154"/>
      <c r="B50" s="153"/>
      <c r="C50" s="155"/>
      <c r="D50" s="101" t="s">
        <v>106</v>
      </c>
      <c r="E50" s="102">
        <f>COUNTIF(様式5!$U$10:$U$309,D50&amp;B49&amp;"1")</f>
        <v>0</v>
      </c>
      <c r="F50" s="79" t="e">
        <f t="shared" ref="F50" si="409">VLOOKUP(C49,$AW$7:$AX$10,2,FALSE)</f>
        <v>#N/A</v>
      </c>
      <c r="G50" s="103" t="e">
        <f t="shared" si="236"/>
        <v>#N/A</v>
      </c>
      <c r="H50" s="104">
        <f>COUNTIF(様式5!$U$10:$U$309,D50&amp;B49&amp;"2")</f>
        <v>0</v>
      </c>
      <c r="I50" s="105" t="e">
        <f t="shared" ref="I50" si="410">VLOOKUP(C49,$AW$7:$AY$10,3,FALSE)</f>
        <v>#N/A</v>
      </c>
      <c r="J50" s="103" t="e">
        <f t="shared" si="238"/>
        <v>#N/A</v>
      </c>
      <c r="K50" s="104">
        <f>IF(COUNTIF(様式5!$W$10:$W$309,D50&amp;"400mR"&amp;B49)&gt;=1,1,0)</f>
        <v>0</v>
      </c>
      <c r="L50" s="79" t="e">
        <f t="shared" ref="L50" si="411">VLOOKUP(C49,$AW$7:$AZ$10,4,FALSE)</f>
        <v>#N/A</v>
      </c>
      <c r="M50" s="103" t="e">
        <f t="shared" si="240"/>
        <v>#N/A</v>
      </c>
      <c r="N50" s="106">
        <f>COUNTIF(様式5!$Y$10:$Y$309,B49&amp;D50)</f>
        <v>0</v>
      </c>
      <c r="O50" s="79">
        <v>400</v>
      </c>
      <c r="P50" s="103">
        <f t="shared" si="241"/>
        <v>0</v>
      </c>
      <c r="Q50" s="107" t="e">
        <f t="shared" si="249"/>
        <v>#N/A</v>
      </c>
      <c r="R50" s="151"/>
      <c r="T50" s="86">
        <f t="shared" si="20"/>
        <v>0</v>
      </c>
      <c r="U50" s="86">
        <f t="shared" si="27"/>
        <v>0</v>
      </c>
      <c r="V50" s="86">
        <f t="shared" si="28"/>
        <v>0</v>
      </c>
      <c r="W50" s="86"/>
      <c r="X50" s="86">
        <f t="shared" si="29"/>
        <v>0</v>
      </c>
      <c r="Y50" s="86">
        <f t="shared" si="30"/>
        <v>0</v>
      </c>
      <c r="Z50" s="86"/>
      <c r="AA50" s="86"/>
      <c r="AB50" s="86"/>
      <c r="AC50" s="86"/>
      <c r="AD50" s="86"/>
      <c r="AE50" s="86"/>
      <c r="AG50" s="100">
        <f t="shared" si="10"/>
        <v>0</v>
      </c>
      <c r="AH50" s="100">
        <f t="shared" si="11"/>
        <v>0</v>
      </c>
      <c r="AI50" s="100">
        <f t="shared" si="12"/>
        <v>0</v>
      </c>
      <c r="AJ50" s="100">
        <f t="shared" si="13"/>
        <v>0</v>
      </c>
      <c r="AK50" s="100">
        <f t="shared" si="14"/>
        <v>0</v>
      </c>
      <c r="AL50" s="100">
        <f t="shared" si="15"/>
        <v>0</v>
      </c>
      <c r="AM50" s="93">
        <f t="shared" ref="AM50" si="412">IF($C49=$AM$3,$N50,0)</f>
        <v>0</v>
      </c>
      <c r="AN50" s="93">
        <f t="shared" ref="AN50" si="413">IF($C49=$AM$3,$K50,0)</f>
        <v>0</v>
      </c>
      <c r="AO50" s="93">
        <f t="shared" ref="AO50" si="414">IF($C49=$AO$3,$N50,0)</f>
        <v>0</v>
      </c>
      <c r="AP50" s="93">
        <f t="shared" ref="AP50" si="415">IF($C49=$AO$3,$K50,0)</f>
        <v>0</v>
      </c>
      <c r="AQ50" s="93">
        <f t="shared" ref="AQ50" si="416">IF($C49=$AQ$3,$N50,0)</f>
        <v>0</v>
      </c>
      <c r="AR50" s="93">
        <f t="shared" ref="AR50" si="417">IF($C49=$AQ$3,$K50,0)</f>
        <v>0</v>
      </c>
      <c r="AT50" s="164"/>
      <c r="AU50" s="164"/>
    </row>
    <row r="51" spans="1:47" ht="18.95" customHeight="1">
      <c r="A51" s="154">
        <v>23</v>
      </c>
      <c r="B51" s="153" t="e">
        <f>VLOOKUP(A51,様式5!$A$10:$B$309,2,FALSE)</f>
        <v>#N/A</v>
      </c>
      <c r="C51" s="155"/>
      <c r="D51" s="94" t="s">
        <v>97</v>
      </c>
      <c r="E51" s="95">
        <f>COUNTIF(様式5!$U$10:$U$309,D51&amp;B51&amp;"1")</f>
        <v>0</v>
      </c>
      <c r="F51" s="77" t="e">
        <f t="shared" ref="F51" si="418">VLOOKUP(C51,$AW$7:$AX$10,2,FALSE)</f>
        <v>#N/A</v>
      </c>
      <c r="G51" s="96" t="e">
        <f t="shared" si="236"/>
        <v>#N/A</v>
      </c>
      <c r="H51" s="97">
        <f>COUNTIF(様式5!$U$10:$U$309,D51&amp;B51&amp;"2")</f>
        <v>0</v>
      </c>
      <c r="I51" s="77" t="e">
        <f t="shared" ref="I51" si="419">VLOOKUP(C51,$AW$7:$AY$10,3,FALSE)</f>
        <v>#N/A</v>
      </c>
      <c r="J51" s="96" t="e">
        <f t="shared" si="238"/>
        <v>#N/A</v>
      </c>
      <c r="K51" s="97">
        <f>IF(COUNTIF(様式5!$W$10:$W$309,D51&amp;"400mR"&amp;B51)&gt;=1,1,0)</f>
        <v>0</v>
      </c>
      <c r="L51" s="77" t="e">
        <f t="shared" ref="L51" si="420">VLOOKUP(C51,$AW$7:$AZ$10,4,FALSE)</f>
        <v>#N/A</v>
      </c>
      <c r="M51" s="96" t="e">
        <f t="shared" si="240"/>
        <v>#N/A</v>
      </c>
      <c r="N51" s="97">
        <f>COUNTIF(様式5!$Y$10:$Y$309,B51&amp;D51)</f>
        <v>0</v>
      </c>
      <c r="O51" s="77">
        <v>400</v>
      </c>
      <c r="P51" s="96">
        <f t="shared" si="241"/>
        <v>0</v>
      </c>
      <c r="Q51" s="98" t="e">
        <f t="shared" si="249"/>
        <v>#N/A</v>
      </c>
      <c r="R51" s="149" t="e">
        <f t="shared" ref="R51" si="421">SUM(Q51,Q52)</f>
        <v>#N/A</v>
      </c>
      <c r="T51" s="86">
        <f t="shared" si="20"/>
        <v>0</v>
      </c>
      <c r="U51" s="86">
        <f t="shared" si="27"/>
        <v>0</v>
      </c>
      <c r="V51" s="86">
        <f t="shared" si="28"/>
        <v>0</v>
      </c>
      <c r="W51" s="86">
        <f t="shared" ref="W51" si="422">IF($C51=$V$3,H51,0)</f>
        <v>0</v>
      </c>
      <c r="X51" s="86">
        <f t="shared" si="29"/>
        <v>0</v>
      </c>
      <c r="Y51" s="86">
        <f t="shared" si="30"/>
        <v>0</v>
      </c>
      <c r="Z51" s="86"/>
      <c r="AA51" s="86"/>
      <c r="AB51" s="86"/>
      <c r="AC51" s="86"/>
      <c r="AD51" s="86"/>
      <c r="AE51" s="86"/>
      <c r="AG51" s="93">
        <f t="shared" si="10"/>
        <v>0</v>
      </c>
      <c r="AH51" s="93">
        <f t="shared" si="11"/>
        <v>0</v>
      </c>
      <c r="AI51" s="93">
        <f t="shared" si="12"/>
        <v>0</v>
      </c>
      <c r="AJ51" s="93">
        <f t="shared" ref="AJ51" si="423">IF($C51=$AI$3,$K51,0)</f>
        <v>0</v>
      </c>
      <c r="AK51" s="93">
        <f t="shared" si="14"/>
        <v>0</v>
      </c>
      <c r="AL51" s="93">
        <f t="shared" si="15"/>
        <v>0</v>
      </c>
      <c r="AM51" s="100"/>
      <c r="AN51" s="100"/>
      <c r="AO51" s="100"/>
      <c r="AP51" s="100"/>
      <c r="AQ51" s="100"/>
      <c r="AR51" s="100"/>
      <c r="AT51" s="164" t="str">
        <f t="shared" ref="AT51" si="424">IF(SUM(E51:E52,H51:H52)=SUM(T51:AE52),"","×")</f>
        <v/>
      </c>
      <c r="AU51" s="164" t="str">
        <f t="shared" ref="AU51" si="425">IF(SUM(K51:K52,N51:N52)=SUM(AG51:AR52),"","×")</f>
        <v/>
      </c>
    </row>
    <row r="52" spans="1:47" ht="18.95" customHeight="1">
      <c r="A52" s="154"/>
      <c r="B52" s="153"/>
      <c r="C52" s="155"/>
      <c r="D52" s="101" t="s">
        <v>106</v>
      </c>
      <c r="E52" s="102">
        <f>COUNTIF(様式5!$U$10:$U$309,D52&amp;B51&amp;"1")</f>
        <v>0</v>
      </c>
      <c r="F52" s="79" t="e">
        <f t="shared" ref="F52" si="426">VLOOKUP(C51,$AW$7:$AX$10,2,FALSE)</f>
        <v>#N/A</v>
      </c>
      <c r="G52" s="103" t="e">
        <f t="shared" si="236"/>
        <v>#N/A</v>
      </c>
      <c r="H52" s="104">
        <f>COUNTIF(様式5!$U$10:$U$309,D52&amp;B51&amp;"2")</f>
        <v>0</v>
      </c>
      <c r="I52" s="105" t="e">
        <f t="shared" ref="I52" si="427">VLOOKUP(C51,$AW$7:$AY$10,3,FALSE)</f>
        <v>#N/A</v>
      </c>
      <c r="J52" s="103" t="e">
        <f t="shared" si="238"/>
        <v>#N/A</v>
      </c>
      <c r="K52" s="104">
        <f>IF(COUNTIF(様式5!$W$10:$W$309,D52&amp;"400mR"&amp;B51)&gt;=1,1,0)</f>
        <v>0</v>
      </c>
      <c r="L52" s="79" t="e">
        <f t="shared" ref="L52" si="428">VLOOKUP(C51,$AW$7:$AZ$10,4,FALSE)</f>
        <v>#N/A</v>
      </c>
      <c r="M52" s="103" t="e">
        <f t="shared" si="240"/>
        <v>#N/A</v>
      </c>
      <c r="N52" s="106">
        <f>COUNTIF(様式5!$Y$10:$Y$309,B51&amp;D52)</f>
        <v>0</v>
      </c>
      <c r="O52" s="79">
        <v>400</v>
      </c>
      <c r="P52" s="103">
        <f t="shared" si="241"/>
        <v>0</v>
      </c>
      <c r="Q52" s="107" t="e">
        <f t="shared" si="249"/>
        <v>#N/A</v>
      </c>
      <c r="R52" s="151"/>
      <c r="T52" s="86">
        <f t="shared" si="20"/>
        <v>0</v>
      </c>
      <c r="U52" s="86">
        <f t="shared" si="27"/>
        <v>0</v>
      </c>
      <c r="V52" s="86">
        <f t="shared" si="28"/>
        <v>0</v>
      </c>
      <c r="W52" s="86"/>
      <c r="X52" s="86">
        <f t="shared" si="29"/>
        <v>0</v>
      </c>
      <c r="Y52" s="86">
        <f t="shared" si="30"/>
        <v>0</v>
      </c>
      <c r="Z52" s="86"/>
      <c r="AA52" s="86"/>
      <c r="AB52" s="86"/>
      <c r="AC52" s="86"/>
      <c r="AD52" s="86"/>
      <c r="AE52" s="86"/>
      <c r="AG52" s="100">
        <f t="shared" si="10"/>
        <v>0</v>
      </c>
      <c r="AH52" s="100">
        <f t="shared" si="11"/>
        <v>0</v>
      </c>
      <c r="AI52" s="100">
        <f t="shared" si="12"/>
        <v>0</v>
      </c>
      <c r="AJ52" s="100">
        <f t="shared" si="13"/>
        <v>0</v>
      </c>
      <c r="AK52" s="100">
        <f t="shared" si="14"/>
        <v>0</v>
      </c>
      <c r="AL52" s="100">
        <f t="shared" si="15"/>
        <v>0</v>
      </c>
      <c r="AM52" s="93">
        <f t="shared" ref="AM52" si="429">IF($C51=$AM$3,$N52,0)</f>
        <v>0</v>
      </c>
      <c r="AN52" s="93">
        <f t="shared" ref="AN52" si="430">IF($C51=$AM$3,$K52,0)</f>
        <v>0</v>
      </c>
      <c r="AO52" s="93">
        <f t="shared" ref="AO52" si="431">IF($C51=$AO$3,$N52,0)</f>
        <v>0</v>
      </c>
      <c r="AP52" s="93">
        <f t="shared" ref="AP52" si="432">IF($C51=$AO$3,$K52,0)</f>
        <v>0</v>
      </c>
      <c r="AQ52" s="93">
        <f t="shared" ref="AQ52" si="433">IF($C51=$AQ$3,$N52,0)</f>
        <v>0</v>
      </c>
      <c r="AR52" s="93">
        <f t="shared" ref="AR52" si="434">IF($C51=$AQ$3,$K52,0)</f>
        <v>0</v>
      </c>
      <c r="AT52" s="164"/>
      <c r="AU52" s="164"/>
    </row>
    <row r="53" spans="1:47" ht="18.95" customHeight="1">
      <c r="A53" s="154">
        <v>24</v>
      </c>
      <c r="B53" s="153" t="e">
        <f>VLOOKUP(A53,様式5!$A$10:$B$309,2,FALSE)</f>
        <v>#N/A</v>
      </c>
      <c r="C53" s="155"/>
      <c r="D53" s="94" t="s">
        <v>97</v>
      </c>
      <c r="E53" s="95">
        <f>COUNTIF(様式5!$U$10:$U$309,D53&amp;B53&amp;"1")</f>
        <v>0</v>
      </c>
      <c r="F53" s="77" t="e">
        <f t="shared" ref="F53" si="435">VLOOKUP(C53,$AW$7:$AX$10,2,FALSE)</f>
        <v>#N/A</v>
      </c>
      <c r="G53" s="96" t="e">
        <f t="shared" si="236"/>
        <v>#N/A</v>
      </c>
      <c r="H53" s="97">
        <f>COUNTIF(様式5!$U$10:$U$309,D53&amp;B53&amp;"2")</f>
        <v>0</v>
      </c>
      <c r="I53" s="77" t="e">
        <f t="shared" ref="I53" si="436">VLOOKUP(C53,$AW$7:$AY$10,3,FALSE)</f>
        <v>#N/A</v>
      </c>
      <c r="J53" s="96" t="e">
        <f t="shared" si="238"/>
        <v>#N/A</v>
      </c>
      <c r="K53" s="97">
        <f>IF(COUNTIF(様式5!$W$10:$W$309,D53&amp;"400mR"&amp;B53)&gt;=1,1,0)</f>
        <v>0</v>
      </c>
      <c r="L53" s="77" t="e">
        <f t="shared" ref="L53" si="437">VLOOKUP(C53,$AW$7:$AZ$10,4,FALSE)</f>
        <v>#N/A</v>
      </c>
      <c r="M53" s="96" t="e">
        <f t="shared" si="240"/>
        <v>#N/A</v>
      </c>
      <c r="N53" s="97">
        <f>COUNTIF(様式5!$Y$10:$Y$309,B53&amp;D53)</f>
        <v>0</v>
      </c>
      <c r="O53" s="77">
        <v>400</v>
      </c>
      <c r="P53" s="96">
        <f t="shared" si="241"/>
        <v>0</v>
      </c>
      <c r="Q53" s="98" t="e">
        <f t="shared" si="249"/>
        <v>#N/A</v>
      </c>
      <c r="R53" s="149" t="e">
        <f t="shared" ref="R53" si="438">SUM(Q53,Q54)</f>
        <v>#N/A</v>
      </c>
      <c r="T53" s="86">
        <f t="shared" si="20"/>
        <v>0</v>
      </c>
      <c r="U53" s="86">
        <f t="shared" si="27"/>
        <v>0</v>
      </c>
      <c r="V53" s="86">
        <f t="shared" si="28"/>
        <v>0</v>
      </c>
      <c r="W53" s="86">
        <f t="shared" ref="W53" si="439">IF($C53=$V$3,H53,0)</f>
        <v>0</v>
      </c>
      <c r="X53" s="86">
        <f t="shared" si="29"/>
        <v>0</v>
      </c>
      <c r="Y53" s="86">
        <f t="shared" si="30"/>
        <v>0</v>
      </c>
      <c r="Z53" s="86"/>
      <c r="AA53" s="86"/>
      <c r="AB53" s="86"/>
      <c r="AC53" s="86"/>
      <c r="AD53" s="86"/>
      <c r="AE53" s="86"/>
      <c r="AG53" s="93">
        <f t="shared" si="10"/>
        <v>0</v>
      </c>
      <c r="AH53" s="93">
        <f t="shared" si="11"/>
        <v>0</v>
      </c>
      <c r="AI53" s="93">
        <f t="shared" si="12"/>
        <v>0</v>
      </c>
      <c r="AJ53" s="93">
        <f t="shared" ref="AJ53" si="440">IF($C53=$AI$3,$K53,0)</f>
        <v>0</v>
      </c>
      <c r="AK53" s="93">
        <f t="shared" si="14"/>
        <v>0</v>
      </c>
      <c r="AL53" s="93">
        <f t="shared" si="15"/>
        <v>0</v>
      </c>
      <c r="AM53" s="100"/>
      <c r="AN53" s="100"/>
      <c r="AO53" s="100"/>
      <c r="AP53" s="100"/>
      <c r="AQ53" s="100"/>
      <c r="AR53" s="100"/>
      <c r="AT53" s="164" t="str">
        <f t="shared" ref="AT53" si="441">IF(SUM(E53:E54,H53:H54)=SUM(T53:AE54),"","×")</f>
        <v/>
      </c>
      <c r="AU53" s="164" t="str">
        <f t="shared" ref="AU53" si="442">IF(SUM(K53:K54,N53:N54)=SUM(AG53:AR54),"","×")</f>
        <v/>
      </c>
    </row>
    <row r="54" spans="1:47" ht="18.95" customHeight="1">
      <c r="A54" s="154"/>
      <c r="B54" s="153"/>
      <c r="C54" s="155"/>
      <c r="D54" s="101" t="s">
        <v>106</v>
      </c>
      <c r="E54" s="102">
        <f>COUNTIF(様式5!$U$10:$U$309,D54&amp;B53&amp;"1")</f>
        <v>0</v>
      </c>
      <c r="F54" s="79" t="e">
        <f t="shared" ref="F54" si="443">VLOOKUP(C53,$AW$7:$AX$10,2,FALSE)</f>
        <v>#N/A</v>
      </c>
      <c r="G54" s="103" t="e">
        <f t="shared" si="236"/>
        <v>#N/A</v>
      </c>
      <c r="H54" s="104">
        <f>COUNTIF(様式5!$U$10:$U$309,D54&amp;B53&amp;"2")</f>
        <v>0</v>
      </c>
      <c r="I54" s="105" t="e">
        <f t="shared" ref="I54" si="444">VLOOKUP(C53,$AW$7:$AY$10,3,FALSE)</f>
        <v>#N/A</v>
      </c>
      <c r="J54" s="103" t="e">
        <f t="shared" si="238"/>
        <v>#N/A</v>
      </c>
      <c r="K54" s="104">
        <f>IF(COUNTIF(様式5!$W$10:$W$309,D54&amp;"400mR"&amp;B53)&gt;=1,1,0)</f>
        <v>0</v>
      </c>
      <c r="L54" s="79" t="e">
        <f t="shared" ref="L54" si="445">VLOOKUP(C53,$AW$7:$AZ$10,4,FALSE)</f>
        <v>#N/A</v>
      </c>
      <c r="M54" s="103" t="e">
        <f t="shared" si="240"/>
        <v>#N/A</v>
      </c>
      <c r="N54" s="106">
        <f>COUNTIF(様式5!$Y$10:$Y$309,B53&amp;D54)</f>
        <v>0</v>
      </c>
      <c r="O54" s="79">
        <v>400</v>
      </c>
      <c r="P54" s="103">
        <f t="shared" si="241"/>
        <v>0</v>
      </c>
      <c r="Q54" s="107" t="e">
        <f t="shared" si="249"/>
        <v>#N/A</v>
      </c>
      <c r="R54" s="151"/>
      <c r="T54" s="86">
        <f t="shared" si="20"/>
        <v>0</v>
      </c>
      <c r="U54" s="86">
        <f t="shared" si="27"/>
        <v>0</v>
      </c>
      <c r="V54" s="86">
        <f t="shared" si="28"/>
        <v>0</v>
      </c>
      <c r="W54" s="86"/>
      <c r="X54" s="86">
        <f t="shared" si="29"/>
        <v>0</v>
      </c>
      <c r="Y54" s="86">
        <f t="shared" si="30"/>
        <v>0</v>
      </c>
      <c r="Z54" s="86"/>
      <c r="AA54" s="86"/>
      <c r="AB54" s="86"/>
      <c r="AC54" s="86"/>
      <c r="AD54" s="86"/>
      <c r="AE54" s="86"/>
      <c r="AG54" s="100">
        <f t="shared" si="10"/>
        <v>0</v>
      </c>
      <c r="AH54" s="100">
        <f t="shared" si="11"/>
        <v>0</v>
      </c>
      <c r="AI54" s="100">
        <f t="shared" si="12"/>
        <v>0</v>
      </c>
      <c r="AJ54" s="100">
        <f t="shared" si="13"/>
        <v>0</v>
      </c>
      <c r="AK54" s="100">
        <f t="shared" si="14"/>
        <v>0</v>
      </c>
      <c r="AL54" s="100">
        <f t="shared" si="15"/>
        <v>0</v>
      </c>
      <c r="AM54" s="93">
        <f t="shared" ref="AM54" si="446">IF($C53=$AM$3,$N54,0)</f>
        <v>0</v>
      </c>
      <c r="AN54" s="93">
        <f t="shared" ref="AN54" si="447">IF($C53=$AM$3,$K54,0)</f>
        <v>0</v>
      </c>
      <c r="AO54" s="93">
        <f t="shared" ref="AO54" si="448">IF($C53=$AO$3,$N54,0)</f>
        <v>0</v>
      </c>
      <c r="AP54" s="93">
        <f t="shared" ref="AP54" si="449">IF($C53=$AO$3,$K54,0)</f>
        <v>0</v>
      </c>
      <c r="AQ54" s="93">
        <f t="shared" ref="AQ54" si="450">IF($C53=$AQ$3,$N54,0)</f>
        <v>0</v>
      </c>
      <c r="AR54" s="93">
        <f t="shared" ref="AR54" si="451">IF($C53=$AQ$3,$K54,0)</f>
        <v>0</v>
      </c>
      <c r="AT54" s="164"/>
      <c r="AU54" s="164"/>
    </row>
    <row r="55" spans="1:47" ht="18.95" customHeight="1">
      <c r="A55" s="154">
        <v>25</v>
      </c>
      <c r="B55" s="153" t="e">
        <f>VLOOKUP(A55,様式5!$A$10:$B$309,2,FALSE)</f>
        <v>#N/A</v>
      </c>
      <c r="C55" s="155"/>
      <c r="D55" s="94" t="s">
        <v>97</v>
      </c>
      <c r="E55" s="95">
        <f>COUNTIF(様式5!$U$10:$U$309,D55&amp;B55&amp;"1")</f>
        <v>0</v>
      </c>
      <c r="F55" s="77" t="e">
        <f t="shared" ref="F55" si="452">VLOOKUP(C55,$AW$7:$AX$10,2,FALSE)</f>
        <v>#N/A</v>
      </c>
      <c r="G55" s="96" t="e">
        <f t="shared" si="236"/>
        <v>#N/A</v>
      </c>
      <c r="H55" s="97">
        <f>COUNTIF(様式5!$U$10:$U$309,D55&amp;B55&amp;"2")</f>
        <v>0</v>
      </c>
      <c r="I55" s="77" t="e">
        <f t="shared" ref="I55" si="453">VLOOKUP(C55,$AW$7:$AY$10,3,FALSE)</f>
        <v>#N/A</v>
      </c>
      <c r="J55" s="96" t="e">
        <f t="shared" si="238"/>
        <v>#N/A</v>
      </c>
      <c r="K55" s="97">
        <f>IF(COUNTIF(様式5!$W$10:$W$309,D55&amp;"400mR"&amp;B55)&gt;=1,1,0)</f>
        <v>0</v>
      </c>
      <c r="L55" s="77" t="e">
        <f t="shared" ref="L55" si="454">VLOOKUP(C55,$AW$7:$AZ$10,4,FALSE)</f>
        <v>#N/A</v>
      </c>
      <c r="M55" s="96" t="e">
        <f t="shared" si="240"/>
        <v>#N/A</v>
      </c>
      <c r="N55" s="97">
        <f>COUNTIF(様式5!$Y$10:$Y$309,B55&amp;D55)</f>
        <v>0</v>
      </c>
      <c r="O55" s="77">
        <v>400</v>
      </c>
      <c r="P55" s="96">
        <f t="shared" si="241"/>
        <v>0</v>
      </c>
      <c r="Q55" s="98" t="e">
        <f t="shared" si="249"/>
        <v>#N/A</v>
      </c>
      <c r="R55" s="149" t="e">
        <f t="shared" ref="R55" si="455">SUM(Q55,Q56)</f>
        <v>#N/A</v>
      </c>
      <c r="T55" s="86">
        <f t="shared" si="20"/>
        <v>0</v>
      </c>
      <c r="U55" s="86">
        <f t="shared" si="27"/>
        <v>0</v>
      </c>
      <c r="V55" s="86">
        <f t="shared" si="28"/>
        <v>0</v>
      </c>
      <c r="W55" s="86">
        <f t="shared" ref="W55" si="456">IF($C55=$V$3,H55,0)</f>
        <v>0</v>
      </c>
      <c r="X55" s="86">
        <f t="shared" si="29"/>
        <v>0</v>
      </c>
      <c r="Y55" s="86">
        <f t="shared" si="30"/>
        <v>0</v>
      </c>
      <c r="Z55" s="86"/>
      <c r="AA55" s="86"/>
      <c r="AB55" s="86"/>
      <c r="AC55" s="86"/>
      <c r="AD55" s="86"/>
      <c r="AE55" s="86"/>
      <c r="AG55" s="93">
        <f t="shared" si="10"/>
        <v>0</v>
      </c>
      <c r="AH55" s="93">
        <f t="shared" si="11"/>
        <v>0</v>
      </c>
      <c r="AI55" s="93">
        <f t="shared" si="12"/>
        <v>0</v>
      </c>
      <c r="AJ55" s="93">
        <f t="shared" ref="AJ55" si="457">IF($C55=$AI$3,$K55,0)</f>
        <v>0</v>
      </c>
      <c r="AK55" s="93">
        <f t="shared" si="14"/>
        <v>0</v>
      </c>
      <c r="AL55" s="93">
        <f t="shared" si="15"/>
        <v>0</v>
      </c>
      <c r="AM55" s="100"/>
      <c r="AN55" s="100"/>
      <c r="AO55" s="100"/>
      <c r="AP55" s="100"/>
      <c r="AQ55" s="100"/>
      <c r="AR55" s="100"/>
      <c r="AT55" s="164" t="str">
        <f t="shared" ref="AT55" si="458">IF(SUM(E55:E56,H55:H56)=SUM(T55:AE56),"","×")</f>
        <v/>
      </c>
      <c r="AU55" s="164" t="str">
        <f t="shared" ref="AU55" si="459">IF(SUM(K55:K56,N55:N56)=SUM(AG55:AR56),"","×")</f>
        <v/>
      </c>
    </row>
    <row r="56" spans="1:47" ht="18.95" customHeight="1">
      <c r="A56" s="154"/>
      <c r="B56" s="153"/>
      <c r="C56" s="155"/>
      <c r="D56" s="101" t="s">
        <v>106</v>
      </c>
      <c r="E56" s="102">
        <f>COUNTIF(様式5!$U$10:$U$309,D56&amp;B55&amp;"1")</f>
        <v>0</v>
      </c>
      <c r="F56" s="79" t="e">
        <f t="shared" ref="F56" si="460">VLOOKUP(C55,$AW$7:$AX$10,2,FALSE)</f>
        <v>#N/A</v>
      </c>
      <c r="G56" s="103" t="e">
        <f t="shared" si="236"/>
        <v>#N/A</v>
      </c>
      <c r="H56" s="104">
        <f>COUNTIF(様式5!$U$10:$U$309,D56&amp;B55&amp;"2")</f>
        <v>0</v>
      </c>
      <c r="I56" s="105" t="e">
        <f t="shared" ref="I56" si="461">VLOOKUP(C55,$AW$7:$AY$10,3,FALSE)</f>
        <v>#N/A</v>
      </c>
      <c r="J56" s="103" t="e">
        <f t="shared" si="238"/>
        <v>#N/A</v>
      </c>
      <c r="K56" s="104">
        <f>IF(COUNTIF(様式5!$W$10:$W$309,D56&amp;"400mR"&amp;B55)&gt;=1,1,0)</f>
        <v>0</v>
      </c>
      <c r="L56" s="79" t="e">
        <f t="shared" ref="L56" si="462">VLOOKUP(C55,$AW$7:$AZ$10,4,FALSE)</f>
        <v>#N/A</v>
      </c>
      <c r="M56" s="103" t="e">
        <f t="shared" si="240"/>
        <v>#N/A</v>
      </c>
      <c r="N56" s="106">
        <f>COUNTIF(様式5!$Y$10:$Y$309,B55&amp;D56)</f>
        <v>0</v>
      </c>
      <c r="O56" s="79">
        <v>400</v>
      </c>
      <c r="P56" s="103">
        <f t="shared" si="241"/>
        <v>0</v>
      </c>
      <c r="Q56" s="107" t="e">
        <f t="shared" si="249"/>
        <v>#N/A</v>
      </c>
      <c r="R56" s="151"/>
      <c r="T56" s="86">
        <f t="shared" si="20"/>
        <v>0</v>
      </c>
      <c r="U56" s="86">
        <f t="shared" si="27"/>
        <v>0</v>
      </c>
      <c r="V56" s="86">
        <f t="shared" si="28"/>
        <v>0</v>
      </c>
      <c r="W56" s="86"/>
      <c r="X56" s="86">
        <f t="shared" si="29"/>
        <v>0</v>
      </c>
      <c r="Y56" s="86">
        <f t="shared" si="30"/>
        <v>0</v>
      </c>
      <c r="Z56" s="86"/>
      <c r="AA56" s="86"/>
      <c r="AB56" s="86"/>
      <c r="AC56" s="86"/>
      <c r="AD56" s="86"/>
      <c r="AE56" s="86"/>
      <c r="AG56" s="100">
        <f t="shared" si="10"/>
        <v>0</v>
      </c>
      <c r="AH56" s="100">
        <f t="shared" si="11"/>
        <v>0</v>
      </c>
      <c r="AI56" s="100">
        <f t="shared" si="12"/>
        <v>0</v>
      </c>
      <c r="AJ56" s="100">
        <f t="shared" si="13"/>
        <v>0</v>
      </c>
      <c r="AK56" s="100">
        <f t="shared" si="14"/>
        <v>0</v>
      </c>
      <c r="AL56" s="100">
        <f t="shared" si="15"/>
        <v>0</v>
      </c>
      <c r="AM56" s="93">
        <f t="shared" ref="AM56" si="463">IF($C55=$AM$3,$N56,0)</f>
        <v>0</v>
      </c>
      <c r="AN56" s="93">
        <f t="shared" ref="AN56" si="464">IF($C55=$AM$3,$K56,0)</f>
        <v>0</v>
      </c>
      <c r="AO56" s="93">
        <f t="shared" ref="AO56" si="465">IF($C55=$AO$3,$N56,0)</f>
        <v>0</v>
      </c>
      <c r="AP56" s="93">
        <f t="shared" ref="AP56" si="466">IF($C55=$AO$3,$K56,0)</f>
        <v>0</v>
      </c>
      <c r="AQ56" s="93">
        <f t="shared" ref="AQ56" si="467">IF($C55=$AQ$3,$N56,0)</f>
        <v>0</v>
      </c>
      <c r="AR56" s="93">
        <f t="shared" ref="AR56" si="468">IF($C55=$AQ$3,$K56,0)</f>
        <v>0</v>
      </c>
      <c r="AT56" s="164"/>
      <c r="AU56" s="164"/>
    </row>
    <row r="57" spans="1:47" ht="18.95" customHeight="1">
      <c r="A57" s="154">
        <v>26</v>
      </c>
      <c r="B57" s="153" t="e">
        <f>VLOOKUP(A57,様式5!$A$10:$B$309,2,FALSE)</f>
        <v>#N/A</v>
      </c>
      <c r="C57" s="155"/>
      <c r="D57" s="94" t="s">
        <v>97</v>
      </c>
      <c r="E57" s="95">
        <f>COUNTIF(様式5!$U$10:$U$309,D57&amp;B57&amp;"1")</f>
        <v>0</v>
      </c>
      <c r="F57" s="77" t="e">
        <f t="shared" ref="F57" si="469">VLOOKUP(C57,$AW$7:$AX$10,2,FALSE)</f>
        <v>#N/A</v>
      </c>
      <c r="G57" s="96" t="e">
        <f t="shared" si="236"/>
        <v>#N/A</v>
      </c>
      <c r="H57" s="97">
        <f>COUNTIF(様式5!$U$10:$U$309,D57&amp;B57&amp;"2")</f>
        <v>0</v>
      </c>
      <c r="I57" s="77" t="e">
        <f t="shared" ref="I57" si="470">VLOOKUP(C57,$AW$7:$AY$10,3,FALSE)</f>
        <v>#N/A</v>
      </c>
      <c r="J57" s="96" t="e">
        <f t="shared" si="238"/>
        <v>#N/A</v>
      </c>
      <c r="K57" s="97">
        <f>IF(COUNTIF(様式5!$W$10:$W$309,D57&amp;"400mR"&amp;B57)&gt;=1,1,0)</f>
        <v>0</v>
      </c>
      <c r="L57" s="77" t="e">
        <f t="shared" ref="L57" si="471">VLOOKUP(C57,$AW$7:$AZ$10,4,FALSE)</f>
        <v>#N/A</v>
      </c>
      <c r="M57" s="96" t="e">
        <f t="shared" si="240"/>
        <v>#N/A</v>
      </c>
      <c r="N57" s="97">
        <f>COUNTIF(様式5!$Y$10:$Y$309,B57&amp;D57)</f>
        <v>0</v>
      </c>
      <c r="O57" s="77">
        <v>400</v>
      </c>
      <c r="P57" s="96">
        <f t="shared" si="241"/>
        <v>0</v>
      </c>
      <c r="Q57" s="98" t="e">
        <f t="shared" si="249"/>
        <v>#N/A</v>
      </c>
      <c r="R57" s="149" t="e">
        <f t="shared" ref="R57" si="472">SUM(Q57,Q58)</f>
        <v>#N/A</v>
      </c>
      <c r="T57" s="86">
        <f t="shared" si="20"/>
        <v>0</v>
      </c>
      <c r="U57" s="86">
        <f t="shared" si="27"/>
        <v>0</v>
      </c>
      <c r="V57" s="86">
        <f t="shared" si="28"/>
        <v>0</v>
      </c>
      <c r="W57" s="86">
        <f t="shared" ref="W57" si="473">IF($C57=$V$3,H57,0)</f>
        <v>0</v>
      </c>
      <c r="X57" s="86">
        <f t="shared" si="29"/>
        <v>0</v>
      </c>
      <c r="Y57" s="86">
        <f t="shared" si="30"/>
        <v>0</v>
      </c>
      <c r="Z57" s="86"/>
      <c r="AA57" s="86"/>
      <c r="AB57" s="86"/>
      <c r="AC57" s="86"/>
      <c r="AD57" s="86"/>
      <c r="AE57" s="86"/>
      <c r="AG57" s="93">
        <f t="shared" si="10"/>
        <v>0</v>
      </c>
      <c r="AH57" s="93">
        <f t="shared" si="11"/>
        <v>0</v>
      </c>
      <c r="AI57" s="93">
        <f t="shared" si="12"/>
        <v>0</v>
      </c>
      <c r="AJ57" s="93">
        <f t="shared" ref="AJ57" si="474">IF($C57=$AI$3,$K57,0)</f>
        <v>0</v>
      </c>
      <c r="AK57" s="93">
        <f t="shared" si="14"/>
        <v>0</v>
      </c>
      <c r="AL57" s="93">
        <f t="shared" si="15"/>
        <v>0</v>
      </c>
      <c r="AM57" s="100"/>
      <c r="AN57" s="100"/>
      <c r="AO57" s="100"/>
      <c r="AP57" s="100"/>
      <c r="AQ57" s="100"/>
      <c r="AR57" s="100"/>
      <c r="AT57" s="164" t="str">
        <f t="shared" ref="AT57" si="475">IF(SUM(E57:E58,H57:H58)=SUM(T57:AE58),"","×")</f>
        <v/>
      </c>
      <c r="AU57" s="164" t="str">
        <f t="shared" ref="AU57" si="476">IF(SUM(K57:K58,N57:N58)=SUM(AG57:AR58),"","×")</f>
        <v/>
      </c>
    </row>
    <row r="58" spans="1:47" ht="18.95" customHeight="1">
      <c r="A58" s="154"/>
      <c r="B58" s="153"/>
      <c r="C58" s="155"/>
      <c r="D58" s="101" t="s">
        <v>106</v>
      </c>
      <c r="E58" s="102">
        <f>COUNTIF(様式5!$U$10:$U$309,D58&amp;B57&amp;"1")</f>
        <v>0</v>
      </c>
      <c r="F58" s="79" t="e">
        <f t="shared" ref="F58" si="477">VLOOKUP(C57,$AW$7:$AX$10,2,FALSE)</f>
        <v>#N/A</v>
      </c>
      <c r="G58" s="103" t="e">
        <f t="shared" si="236"/>
        <v>#N/A</v>
      </c>
      <c r="H58" s="104">
        <f>COUNTIF(様式5!$U$10:$U$309,D58&amp;B57&amp;"2")</f>
        <v>0</v>
      </c>
      <c r="I58" s="105" t="e">
        <f t="shared" ref="I58" si="478">VLOOKUP(C57,$AW$7:$AY$10,3,FALSE)</f>
        <v>#N/A</v>
      </c>
      <c r="J58" s="103" t="e">
        <f t="shared" si="238"/>
        <v>#N/A</v>
      </c>
      <c r="K58" s="104">
        <f>IF(COUNTIF(様式5!$W$10:$W$309,D58&amp;"400mR"&amp;B57)&gt;=1,1,0)</f>
        <v>0</v>
      </c>
      <c r="L58" s="79" t="e">
        <f t="shared" ref="L58" si="479">VLOOKUP(C57,$AW$7:$AZ$10,4,FALSE)</f>
        <v>#N/A</v>
      </c>
      <c r="M58" s="103" t="e">
        <f t="shared" si="240"/>
        <v>#N/A</v>
      </c>
      <c r="N58" s="106">
        <f>COUNTIF(様式5!$Y$10:$Y$309,B57&amp;D58)</f>
        <v>0</v>
      </c>
      <c r="O58" s="79">
        <v>400</v>
      </c>
      <c r="P58" s="103">
        <f t="shared" si="241"/>
        <v>0</v>
      </c>
      <c r="Q58" s="107" t="e">
        <f t="shared" si="249"/>
        <v>#N/A</v>
      </c>
      <c r="R58" s="151"/>
      <c r="T58" s="86">
        <f t="shared" si="20"/>
        <v>0</v>
      </c>
      <c r="U58" s="86">
        <f t="shared" si="27"/>
        <v>0</v>
      </c>
      <c r="V58" s="86">
        <f t="shared" si="28"/>
        <v>0</v>
      </c>
      <c r="W58" s="86"/>
      <c r="X58" s="86">
        <f t="shared" si="29"/>
        <v>0</v>
      </c>
      <c r="Y58" s="86">
        <f t="shared" si="30"/>
        <v>0</v>
      </c>
      <c r="Z58" s="86"/>
      <c r="AA58" s="86"/>
      <c r="AB58" s="86"/>
      <c r="AC58" s="86"/>
      <c r="AD58" s="86"/>
      <c r="AE58" s="86"/>
      <c r="AG58" s="100">
        <f t="shared" si="10"/>
        <v>0</v>
      </c>
      <c r="AH58" s="100">
        <f t="shared" si="11"/>
        <v>0</v>
      </c>
      <c r="AI58" s="100">
        <f t="shared" si="12"/>
        <v>0</v>
      </c>
      <c r="AJ58" s="100">
        <f t="shared" si="13"/>
        <v>0</v>
      </c>
      <c r="AK58" s="100">
        <f t="shared" si="14"/>
        <v>0</v>
      </c>
      <c r="AL58" s="100">
        <f t="shared" si="15"/>
        <v>0</v>
      </c>
      <c r="AM58" s="93">
        <f t="shared" ref="AM58" si="480">IF($C57=$AM$3,$N58,0)</f>
        <v>0</v>
      </c>
      <c r="AN58" s="93">
        <f t="shared" ref="AN58" si="481">IF($C57=$AM$3,$K58,0)</f>
        <v>0</v>
      </c>
      <c r="AO58" s="93">
        <f t="shared" ref="AO58" si="482">IF($C57=$AO$3,$N58,0)</f>
        <v>0</v>
      </c>
      <c r="AP58" s="93">
        <f t="shared" ref="AP58" si="483">IF($C57=$AO$3,$K58,0)</f>
        <v>0</v>
      </c>
      <c r="AQ58" s="93">
        <f t="shared" ref="AQ58" si="484">IF($C57=$AQ$3,$N58,0)</f>
        <v>0</v>
      </c>
      <c r="AR58" s="93">
        <f t="shared" ref="AR58" si="485">IF($C57=$AQ$3,$K58,0)</f>
        <v>0</v>
      </c>
      <c r="AT58" s="164"/>
      <c r="AU58" s="164"/>
    </row>
    <row r="59" spans="1:47" ht="18.95" customHeight="1">
      <c r="A59" s="154">
        <v>27</v>
      </c>
      <c r="B59" s="153" t="e">
        <f>VLOOKUP(A59,様式5!$A$10:$B$309,2,FALSE)</f>
        <v>#N/A</v>
      </c>
      <c r="C59" s="155"/>
      <c r="D59" s="94" t="s">
        <v>97</v>
      </c>
      <c r="E59" s="95">
        <f>COUNTIF(様式5!$U$10:$U$309,D59&amp;B59&amp;"1")</f>
        <v>0</v>
      </c>
      <c r="F59" s="77" t="e">
        <f t="shared" ref="F59" si="486">VLOOKUP(C59,$AW$7:$AX$10,2,FALSE)</f>
        <v>#N/A</v>
      </c>
      <c r="G59" s="96" t="e">
        <f t="shared" si="236"/>
        <v>#N/A</v>
      </c>
      <c r="H59" s="97">
        <f>COUNTIF(様式5!$U$10:$U$309,D59&amp;B59&amp;"2")</f>
        <v>0</v>
      </c>
      <c r="I59" s="77" t="e">
        <f t="shared" ref="I59" si="487">VLOOKUP(C59,$AW$7:$AY$10,3,FALSE)</f>
        <v>#N/A</v>
      </c>
      <c r="J59" s="96" t="e">
        <f t="shared" si="238"/>
        <v>#N/A</v>
      </c>
      <c r="K59" s="97">
        <f>IF(COUNTIF(様式5!$W$10:$W$309,D59&amp;"400mR"&amp;B59)&gt;=1,1,0)</f>
        <v>0</v>
      </c>
      <c r="L59" s="77" t="e">
        <f t="shared" ref="L59" si="488">VLOOKUP(C59,$AW$7:$AZ$10,4,FALSE)</f>
        <v>#N/A</v>
      </c>
      <c r="M59" s="96" t="e">
        <f t="shared" si="240"/>
        <v>#N/A</v>
      </c>
      <c r="N59" s="97">
        <f>COUNTIF(様式5!$Y$10:$Y$309,B59&amp;D59)</f>
        <v>0</v>
      </c>
      <c r="O59" s="77">
        <v>400</v>
      </c>
      <c r="P59" s="96">
        <f t="shared" si="241"/>
        <v>0</v>
      </c>
      <c r="Q59" s="98" t="e">
        <f t="shared" si="249"/>
        <v>#N/A</v>
      </c>
      <c r="R59" s="149" t="e">
        <f t="shared" ref="R59" si="489">SUM(Q59,Q60)</f>
        <v>#N/A</v>
      </c>
      <c r="T59" s="86">
        <f t="shared" si="20"/>
        <v>0</v>
      </c>
      <c r="U59" s="86">
        <f t="shared" si="27"/>
        <v>0</v>
      </c>
      <c r="V59" s="86">
        <f t="shared" si="28"/>
        <v>0</v>
      </c>
      <c r="W59" s="86">
        <f t="shared" ref="W59" si="490">IF($C59=$V$3,H59,0)</f>
        <v>0</v>
      </c>
      <c r="X59" s="86">
        <f t="shared" si="29"/>
        <v>0</v>
      </c>
      <c r="Y59" s="86">
        <f t="shared" si="30"/>
        <v>0</v>
      </c>
      <c r="Z59" s="86"/>
      <c r="AA59" s="86"/>
      <c r="AB59" s="86"/>
      <c r="AC59" s="86"/>
      <c r="AD59" s="86"/>
      <c r="AE59" s="86"/>
      <c r="AG59" s="93">
        <f t="shared" si="10"/>
        <v>0</v>
      </c>
      <c r="AH59" s="93">
        <f t="shared" si="11"/>
        <v>0</v>
      </c>
      <c r="AI59" s="93">
        <f t="shared" si="12"/>
        <v>0</v>
      </c>
      <c r="AJ59" s="93">
        <f t="shared" ref="AJ59" si="491">IF($C59=$AI$3,$K59,0)</f>
        <v>0</v>
      </c>
      <c r="AK59" s="93">
        <f t="shared" si="14"/>
        <v>0</v>
      </c>
      <c r="AL59" s="93">
        <f t="shared" si="15"/>
        <v>0</v>
      </c>
      <c r="AM59" s="100"/>
      <c r="AN59" s="100"/>
      <c r="AO59" s="100"/>
      <c r="AP59" s="100"/>
      <c r="AQ59" s="100"/>
      <c r="AR59" s="100"/>
      <c r="AT59" s="164" t="str">
        <f t="shared" ref="AT59" si="492">IF(SUM(E59:E60,H59:H60)=SUM(T59:AE60),"","×")</f>
        <v/>
      </c>
      <c r="AU59" s="164" t="str">
        <f t="shared" ref="AU59" si="493">IF(SUM(K59:K60,N59:N60)=SUM(AG59:AR60),"","×")</f>
        <v/>
      </c>
    </row>
    <row r="60" spans="1:47" ht="18.95" customHeight="1">
      <c r="A60" s="154"/>
      <c r="B60" s="153"/>
      <c r="C60" s="155"/>
      <c r="D60" s="101" t="s">
        <v>106</v>
      </c>
      <c r="E60" s="102">
        <f>COUNTIF(様式5!$U$10:$U$309,D60&amp;B59&amp;"1")</f>
        <v>0</v>
      </c>
      <c r="F60" s="79" t="e">
        <f t="shared" ref="F60" si="494">VLOOKUP(C59,$AW$7:$AX$10,2,FALSE)</f>
        <v>#N/A</v>
      </c>
      <c r="G60" s="103" t="e">
        <f t="shared" si="236"/>
        <v>#N/A</v>
      </c>
      <c r="H60" s="104">
        <f>COUNTIF(様式5!$U$10:$U$309,D60&amp;B59&amp;"2")</f>
        <v>0</v>
      </c>
      <c r="I60" s="105" t="e">
        <f t="shared" ref="I60" si="495">VLOOKUP(C59,$AW$7:$AY$10,3,FALSE)</f>
        <v>#N/A</v>
      </c>
      <c r="J60" s="103" t="e">
        <f t="shared" si="238"/>
        <v>#N/A</v>
      </c>
      <c r="K60" s="104">
        <f>IF(COUNTIF(様式5!$W$10:$W$309,D60&amp;"400mR"&amp;B59)&gt;=1,1,0)</f>
        <v>0</v>
      </c>
      <c r="L60" s="79" t="e">
        <f t="shared" ref="L60" si="496">VLOOKUP(C59,$AW$7:$AZ$10,4,FALSE)</f>
        <v>#N/A</v>
      </c>
      <c r="M60" s="103" t="e">
        <f t="shared" si="240"/>
        <v>#N/A</v>
      </c>
      <c r="N60" s="106">
        <f>COUNTIF(様式5!$Y$10:$Y$309,B59&amp;D60)</f>
        <v>0</v>
      </c>
      <c r="O60" s="79">
        <v>400</v>
      </c>
      <c r="P60" s="103">
        <f t="shared" si="241"/>
        <v>0</v>
      </c>
      <c r="Q60" s="107" t="e">
        <f t="shared" si="249"/>
        <v>#N/A</v>
      </c>
      <c r="R60" s="151"/>
      <c r="T60" s="86">
        <f t="shared" si="20"/>
        <v>0</v>
      </c>
      <c r="U60" s="86">
        <f t="shared" si="27"/>
        <v>0</v>
      </c>
      <c r="V60" s="86">
        <f t="shared" si="28"/>
        <v>0</v>
      </c>
      <c r="W60" s="86"/>
      <c r="X60" s="86">
        <f t="shared" si="29"/>
        <v>0</v>
      </c>
      <c r="Y60" s="86">
        <f t="shared" si="30"/>
        <v>0</v>
      </c>
      <c r="Z60" s="86"/>
      <c r="AA60" s="86"/>
      <c r="AB60" s="86"/>
      <c r="AC60" s="86"/>
      <c r="AD60" s="86"/>
      <c r="AE60" s="86"/>
      <c r="AG60" s="100">
        <f t="shared" si="10"/>
        <v>0</v>
      </c>
      <c r="AH60" s="100">
        <f t="shared" si="11"/>
        <v>0</v>
      </c>
      <c r="AI60" s="100">
        <f t="shared" si="12"/>
        <v>0</v>
      </c>
      <c r="AJ60" s="100">
        <f t="shared" si="13"/>
        <v>0</v>
      </c>
      <c r="AK60" s="100">
        <f t="shared" si="14"/>
        <v>0</v>
      </c>
      <c r="AL60" s="100">
        <f t="shared" si="15"/>
        <v>0</v>
      </c>
      <c r="AM60" s="93">
        <f t="shared" ref="AM60" si="497">IF($C59=$AM$3,$N60,0)</f>
        <v>0</v>
      </c>
      <c r="AN60" s="93">
        <f t="shared" ref="AN60" si="498">IF($C59=$AM$3,$K60,0)</f>
        <v>0</v>
      </c>
      <c r="AO60" s="93">
        <f t="shared" ref="AO60" si="499">IF($C59=$AO$3,$N60,0)</f>
        <v>0</v>
      </c>
      <c r="AP60" s="93">
        <f t="shared" ref="AP60" si="500">IF($C59=$AO$3,$K60,0)</f>
        <v>0</v>
      </c>
      <c r="AQ60" s="93">
        <f t="shared" ref="AQ60" si="501">IF($C59=$AQ$3,$N60,0)</f>
        <v>0</v>
      </c>
      <c r="AR60" s="93">
        <f t="shared" ref="AR60" si="502">IF($C59=$AQ$3,$K60,0)</f>
        <v>0</v>
      </c>
      <c r="AT60" s="164"/>
      <c r="AU60" s="164"/>
    </row>
    <row r="61" spans="1:47" ht="18.95" customHeight="1">
      <c r="A61" s="154">
        <v>28</v>
      </c>
      <c r="B61" s="153" t="e">
        <f>VLOOKUP(A61,様式5!$A$10:$B$309,2,FALSE)</f>
        <v>#N/A</v>
      </c>
      <c r="C61" s="155"/>
      <c r="D61" s="94" t="s">
        <v>97</v>
      </c>
      <c r="E61" s="95">
        <f>COUNTIF(様式5!$U$10:$U$309,D61&amp;B61&amp;"1")</f>
        <v>0</v>
      </c>
      <c r="F61" s="77" t="e">
        <f t="shared" ref="F61" si="503">VLOOKUP(C61,$AW$7:$AX$10,2,FALSE)</f>
        <v>#N/A</v>
      </c>
      <c r="G61" s="96" t="e">
        <f t="shared" si="236"/>
        <v>#N/A</v>
      </c>
      <c r="H61" s="97">
        <f>COUNTIF(様式5!$U$10:$U$309,D61&amp;B61&amp;"2")</f>
        <v>0</v>
      </c>
      <c r="I61" s="77" t="e">
        <f t="shared" ref="I61" si="504">VLOOKUP(C61,$AW$7:$AY$10,3,FALSE)</f>
        <v>#N/A</v>
      </c>
      <c r="J61" s="96" t="e">
        <f t="shared" si="238"/>
        <v>#N/A</v>
      </c>
      <c r="K61" s="97">
        <f>IF(COUNTIF(様式5!$W$10:$W$309,D61&amp;"400mR"&amp;B61)&gt;=1,1,0)</f>
        <v>0</v>
      </c>
      <c r="L61" s="77" t="e">
        <f t="shared" ref="L61" si="505">VLOOKUP(C61,$AW$7:$AZ$10,4,FALSE)</f>
        <v>#N/A</v>
      </c>
      <c r="M61" s="96" t="e">
        <f t="shared" si="240"/>
        <v>#N/A</v>
      </c>
      <c r="N61" s="97">
        <f>COUNTIF(様式5!$Y$10:$Y$309,B61&amp;D61)</f>
        <v>0</v>
      </c>
      <c r="O61" s="77">
        <v>400</v>
      </c>
      <c r="P61" s="96">
        <f t="shared" si="241"/>
        <v>0</v>
      </c>
      <c r="Q61" s="98" t="e">
        <f t="shared" si="249"/>
        <v>#N/A</v>
      </c>
      <c r="R61" s="149" t="e">
        <f t="shared" ref="R61" si="506">SUM(Q61,Q62)</f>
        <v>#N/A</v>
      </c>
      <c r="T61" s="86">
        <f t="shared" si="20"/>
        <v>0</v>
      </c>
      <c r="U61" s="86">
        <f t="shared" si="27"/>
        <v>0</v>
      </c>
      <c r="V61" s="86">
        <f t="shared" si="28"/>
        <v>0</v>
      </c>
      <c r="W61" s="86">
        <f t="shared" ref="W61" si="507">IF($C61=$V$3,H61,0)</f>
        <v>0</v>
      </c>
      <c r="X61" s="86">
        <f t="shared" si="29"/>
        <v>0</v>
      </c>
      <c r="Y61" s="86">
        <f t="shared" si="30"/>
        <v>0</v>
      </c>
      <c r="Z61" s="86"/>
      <c r="AA61" s="86"/>
      <c r="AB61" s="86"/>
      <c r="AC61" s="86"/>
      <c r="AD61" s="86"/>
      <c r="AE61" s="86"/>
      <c r="AG61" s="93">
        <f t="shared" si="10"/>
        <v>0</v>
      </c>
      <c r="AH61" s="93">
        <f t="shared" si="11"/>
        <v>0</v>
      </c>
      <c r="AI61" s="93">
        <f t="shared" si="12"/>
        <v>0</v>
      </c>
      <c r="AJ61" s="93">
        <f t="shared" ref="AJ61" si="508">IF($C61=$AI$3,$K61,0)</f>
        <v>0</v>
      </c>
      <c r="AK61" s="93">
        <f t="shared" si="14"/>
        <v>0</v>
      </c>
      <c r="AL61" s="93">
        <f t="shared" si="15"/>
        <v>0</v>
      </c>
      <c r="AM61" s="100"/>
      <c r="AN61" s="100"/>
      <c r="AO61" s="100"/>
      <c r="AP61" s="100"/>
      <c r="AQ61" s="100"/>
      <c r="AR61" s="100"/>
      <c r="AT61" s="164" t="str">
        <f t="shared" ref="AT61" si="509">IF(SUM(E61:E62,H61:H62)=SUM(T61:AE62),"","×")</f>
        <v/>
      </c>
      <c r="AU61" s="164" t="str">
        <f t="shared" ref="AU61" si="510">IF(SUM(K61:K62,N61:N62)=SUM(AG61:AR62),"","×")</f>
        <v/>
      </c>
    </row>
    <row r="62" spans="1:47" ht="18.95" customHeight="1">
      <c r="A62" s="154"/>
      <c r="B62" s="153"/>
      <c r="C62" s="155"/>
      <c r="D62" s="101" t="s">
        <v>106</v>
      </c>
      <c r="E62" s="102">
        <f>COUNTIF(様式5!$U$10:$U$309,D62&amp;B61&amp;"1")</f>
        <v>0</v>
      </c>
      <c r="F62" s="79" t="e">
        <f t="shared" ref="F62" si="511">VLOOKUP(C61,$AW$7:$AX$10,2,FALSE)</f>
        <v>#N/A</v>
      </c>
      <c r="G62" s="103" t="e">
        <f t="shared" si="236"/>
        <v>#N/A</v>
      </c>
      <c r="H62" s="104">
        <f>COUNTIF(様式5!$U$10:$U$309,D62&amp;B61&amp;"2")</f>
        <v>0</v>
      </c>
      <c r="I62" s="105" t="e">
        <f t="shared" ref="I62" si="512">VLOOKUP(C61,$AW$7:$AY$10,3,FALSE)</f>
        <v>#N/A</v>
      </c>
      <c r="J62" s="103" t="e">
        <f t="shared" si="238"/>
        <v>#N/A</v>
      </c>
      <c r="K62" s="104">
        <f>IF(COUNTIF(様式5!$W$10:$W$309,D62&amp;"400mR"&amp;B61)&gt;=1,1,0)</f>
        <v>0</v>
      </c>
      <c r="L62" s="79" t="e">
        <f t="shared" ref="L62" si="513">VLOOKUP(C61,$AW$7:$AZ$10,4,FALSE)</f>
        <v>#N/A</v>
      </c>
      <c r="M62" s="103" t="e">
        <f t="shared" si="240"/>
        <v>#N/A</v>
      </c>
      <c r="N62" s="106">
        <f>COUNTIF(様式5!$Y$10:$Y$309,B61&amp;D62)</f>
        <v>0</v>
      </c>
      <c r="O62" s="79">
        <v>400</v>
      </c>
      <c r="P62" s="103">
        <f t="shared" si="241"/>
        <v>0</v>
      </c>
      <c r="Q62" s="107" t="e">
        <f t="shared" si="249"/>
        <v>#N/A</v>
      </c>
      <c r="R62" s="151"/>
      <c r="T62" s="86">
        <f t="shared" si="20"/>
        <v>0</v>
      </c>
      <c r="U62" s="86">
        <f t="shared" si="27"/>
        <v>0</v>
      </c>
      <c r="V62" s="86">
        <f t="shared" si="28"/>
        <v>0</v>
      </c>
      <c r="W62" s="86"/>
      <c r="X62" s="86">
        <f t="shared" si="29"/>
        <v>0</v>
      </c>
      <c r="Y62" s="86">
        <f t="shared" si="30"/>
        <v>0</v>
      </c>
      <c r="Z62" s="86"/>
      <c r="AA62" s="86"/>
      <c r="AB62" s="86"/>
      <c r="AC62" s="86"/>
      <c r="AD62" s="86"/>
      <c r="AE62" s="86"/>
      <c r="AG62" s="100">
        <f t="shared" si="10"/>
        <v>0</v>
      </c>
      <c r="AH62" s="100">
        <f t="shared" si="11"/>
        <v>0</v>
      </c>
      <c r="AI62" s="100">
        <f t="shared" si="12"/>
        <v>0</v>
      </c>
      <c r="AJ62" s="100">
        <f t="shared" si="13"/>
        <v>0</v>
      </c>
      <c r="AK62" s="100">
        <f t="shared" si="14"/>
        <v>0</v>
      </c>
      <c r="AL62" s="100">
        <f t="shared" si="15"/>
        <v>0</v>
      </c>
      <c r="AM62" s="93">
        <f t="shared" ref="AM62" si="514">IF($C61=$AM$3,$N62,0)</f>
        <v>0</v>
      </c>
      <c r="AN62" s="93">
        <f t="shared" ref="AN62" si="515">IF($C61=$AM$3,$K62,0)</f>
        <v>0</v>
      </c>
      <c r="AO62" s="93">
        <f t="shared" ref="AO62" si="516">IF($C61=$AO$3,$N62,0)</f>
        <v>0</v>
      </c>
      <c r="AP62" s="93">
        <f t="shared" ref="AP62" si="517">IF($C61=$AO$3,$K62,0)</f>
        <v>0</v>
      </c>
      <c r="AQ62" s="93">
        <f t="shared" ref="AQ62" si="518">IF($C61=$AQ$3,$N62,0)</f>
        <v>0</v>
      </c>
      <c r="AR62" s="93">
        <f t="shared" ref="AR62" si="519">IF($C61=$AQ$3,$K62,0)</f>
        <v>0</v>
      </c>
      <c r="AT62" s="164"/>
      <c r="AU62" s="164"/>
    </row>
    <row r="63" spans="1:47" ht="18.95" customHeight="1">
      <c r="A63" s="154">
        <v>29</v>
      </c>
      <c r="B63" s="153" t="e">
        <f>VLOOKUP(A63,様式5!$A$10:$B$309,2,FALSE)</f>
        <v>#N/A</v>
      </c>
      <c r="C63" s="155"/>
      <c r="D63" s="94" t="s">
        <v>97</v>
      </c>
      <c r="E63" s="95">
        <f>COUNTIF(様式5!$U$10:$U$309,D63&amp;B63&amp;"1")</f>
        <v>0</v>
      </c>
      <c r="F63" s="77" t="e">
        <f t="shared" ref="F63" si="520">VLOOKUP(C63,$AW$7:$AX$10,2,FALSE)</f>
        <v>#N/A</v>
      </c>
      <c r="G63" s="96" t="e">
        <f t="shared" si="236"/>
        <v>#N/A</v>
      </c>
      <c r="H63" s="97">
        <f>COUNTIF(様式5!$U$10:$U$309,D63&amp;B63&amp;"2")</f>
        <v>0</v>
      </c>
      <c r="I63" s="77" t="e">
        <f t="shared" ref="I63" si="521">VLOOKUP(C63,$AW$7:$AY$10,3,FALSE)</f>
        <v>#N/A</v>
      </c>
      <c r="J63" s="96" t="e">
        <f t="shared" si="238"/>
        <v>#N/A</v>
      </c>
      <c r="K63" s="97">
        <f>IF(COUNTIF(様式5!$W$10:$W$309,D63&amp;"400mR"&amp;B63)&gt;=1,1,0)</f>
        <v>0</v>
      </c>
      <c r="L63" s="77" t="e">
        <f t="shared" ref="L63" si="522">VLOOKUP(C63,$AW$7:$AZ$10,4,FALSE)</f>
        <v>#N/A</v>
      </c>
      <c r="M63" s="96" t="e">
        <f t="shared" si="240"/>
        <v>#N/A</v>
      </c>
      <c r="N63" s="97">
        <f>COUNTIF(様式5!$Y$10:$Y$309,B63&amp;D63)</f>
        <v>0</v>
      </c>
      <c r="O63" s="77">
        <v>400</v>
      </c>
      <c r="P63" s="96">
        <f t="shared" si="241"/>
        <v>0</v>
      </c>
      <c r="Q63" s="98" t="e">
        <f t="shared" si="249"/>
        <v>#N/A</v>
      </c>
      <c r="R63" s="149" t="e">
        <f t="shared" ref="R63" si="523">SUM(Q63,Q64)</f>
        <v>#N/A</v>
      </c>
      <c r="T63" s="86">
        <f t="shared" si="20"/>
        <v>0</v>
      </c>
      <c r="U63" s="86">
        <f t="shared" si="27"/>
        <v>0</v>
      </c>
      <c r="V63" s="86">
        <f t="shared" si="28"/>
        <v>0</v>
      </c>
      <c r="W63" s="86">
        <f t="shared" ref="W63" si="524">IF($C63=$V$3,H63,0)</f>
        <v>0</v>
      </c>
      <c r="X63" s="86">
        <f t="shared" si="29"/>
        <v>0</v>
      </c>
      <c r="Y63" s="86">
        <f t="shared" si="30"/>
        <v>0</v>
      </c>
      <c r="Z63" s="86"/>
      <c r="AA63" s="86"/>
      <c r="AB63" s="86"/>
      <c r="AC63" s="86"/>
      <c r="AD63" s="86"/>
      <c r="AE63" s="86"/>
      <c r="AG63" s="93">
        <f t="shared" si="10"/>
        <v>0</v>
      </c>
      <c r="AH63" s="93">
        <f t="shared" si="11"/>
        <v>0</v>
      </c>
      <c r="AI63" s="93">
        <f t="shared" si="12"/>
        <v>0</v>
      </c>
      <c r="AJ63" s="93">
        <f t="shared" ref="AJ63" si="525">IF($C63=$AI$3,$K63,0)</f>
        <v>0</v>
      </c>
      <c r="AK63" s="93">
        <f t="shared" si="14"/>
        <v>0</v>
      </c>
      <c r="AL63" s="93">
        <f t="shared" si="15"/>
        <v>0</v>
      </c>
      <c r="AM63" s="100"/>
      <c r="AN63" s="100"/>
      <c r="AO63" s="100"/>
      <c r="AP63" s="100"/>
      <c r="AQ63" s="100"/>
      <c r="AR63" s="100"/>
      <c r="AT63" s="164" t="str">
        <f t="shared" ref="AT63" si="526">IF(SUM(E63:E64,H63:H64)=SUM(T63:AE64),"","×")</f>
        <v/>
      </c>
      <c r="AU63" s="164" t="str">
        <f t="shared" ref="AU63" si="527">IF(SUM(K63:K64,N63:N64)=SUM(AG63:AR64),"","×")</f>
        <v/>
      </c>
    </row>
    <row r="64" spans="1:47" ht="18.95" customHeight="1">
      <c r="A64" s="154"/>
      <c r="B64" s="153"/>
      <c r="C64" s="155"/>
      <c r="D64" s="101" t="s">
        <v>106</v>
      </c>
      <c r="E64" s="102">
        <f>COUNTIF(様式5!$U$10:$U$309,D64&amp;B63&amp;"1")</f>
        <v>0</v>
      </c>
      <c r="F64" s="79" t="e">
        <f t="shared" ref="F64" si="528">VLOOKUP(C63,$AW$7:$AX$10,2,FALSE)</f>
        <v>#N/A</v>
      </c>
      <c r="G64" s="103" t="e">
        <f t="shared" si="236"/>
        <v>#N/A</v>
      </c>
      <c r="H64" s="104">
        <f>COUNTIF(様式5!$U$10:$U$309,D64&amp;B63&amp;"2")</f>
        <v>0</v>
      </c>
      <c r="I64" s="105" t="e">
        <f t="shared" ref="I64" si="529">VLOOKUP(C63,$AW$7:$AY$10,3,FALSE)</f>
        <v>#N/A</v>
      </c>
      <c r="J64" s="103" t="e">
        <f t="shared" si="238"/>
        <v>#N/A</v>
      </c>
      <c r="K64" s="104">
        <f>IF(COUNTIF(様式5!$W$10:$W$309,D64&amp;"400mR"&amp;B63)&gt;=1,1,0)</f>
        <v>0</v>
      </c>
      <c r="L64" s="79" t="e">
        <f t="shared" ref="L64" si="530">VLOOKUP(C63,$AW$7:$AZ$10,4,FALSE)</f>
        <v>#N/A</v>
      </c>
      <c r="M64" s="103" t="e">
        <f t="shared" si="240"/>
        <v>#N/A</v>
      </c>
      <c r="N64" s="106">
        <f>COUNTIF(様式5!$Y$10:$Y$309,B63&amp;D64)</f>
        <v>0</v>
      </c>
      <c r="O64" s="79">
        <v>400</v>
      </c>
      <c r="P64" s="103">
        <f t="shared" si="241"/>
        <v>0</v>
      </c>
      <c r="Q64" s="107" t="e">
        <f t="shared" si="249"/>
        <v>#N/A</v>
      </c>
      <c r="R64" s="151"/>
      <c r="T64" s="86">
        <f t="shared" si="20"/>
        <v>0</v>
      </c>
      <c r="U64" s="86">
        <f t="shared" si="27"/>
        <v>0</v>
      </c>
      <c r="V64" s="86">
        <f t="shared" si="28"/>
        <v>0</v>
      </c>
      <c r="W64" s="86"/>
      <c r="X64" s="86">
        <f t="shared" si="29"/>
        <v>0</v>
      </c>
      <c r="Y64" s="86">
        <f t="shared" si="30"/>
        <v>0</v>
      </c>
      <c r="Z64" s="86"/>
      <c r="AA64" s="86"/>
      <c r="AB64" s="86"/>
      <c r="AC64" s="86"/>
      <c r="AD64" s="86"/>
      <c r="AE64" s="86"/>
      <c r="AG64" s="100">
        <f t="shared" si="10"/>
        <v>0</v>
      </c>
      <c r="AH64" s="100">
        <f t="shared" si="11"/>
        <v>0</v>
      </c>
      <c r="AI64" s="100">
        <f t="shared" si="12"/>
        <v>0</v>
      </c>
      <c r="AJ64" s="100">
        <f t="shared" si="13"/>
        <v>0</v>
      </c>
      <c r="AK64" s="100">
        <f t="shared" si="14"/>
        <v>0</v>
      </c>
      <c r="AL64" s="100">
        <f t="shared" si="15"/>
        <v>0</v>
      </c>
      <c r="AM64" s="93">
        <f t="shared" ref="AM64" si="531">IF($C63=$AM$3,$N64,0)</f>
        <v>0</v>
      </c>
      <c r="AN64" s="93">
        <f t="shared" ref="AN64" si="532">IF($C63=$AM$3,$K64,0)</f>
        <v>0</v>
      </c>
      <c r="AO64" s="93">
        <f t="shared" ref="AO64" si="533">IF($C63=$AO$3,$N64,0)</f>
        <v>0</v>
      </c>
      <c r="AP64" s="93">
        <f t="shared" ref="AP64" si="534">IF($C63=$AO$3,$K64,0)</f>
        <v>0</v>
      </c>
      <c r="AQ64" s="93">
        <f t="shared" ref="AQ64" si="535">IF($C63=$AQ$3,$N64,0)</f>
        <v>0</v>
      </c>
      <c r="AR64" s="93">
        <f t="shared" ref="AR64" si="536">IF($C63=$AQ$3,$K64,0)</f>
        <v>0</v>
      </c>
      <c r="AT64" s="164"/>
      <c r="AU64" s="164"/>
    </row>
    <row r="65" spans="1:47" ht="18.95" customHeight="1">
      <c r="A65" s="154">
        <v>30</v>
      </c>
      <c r="B65" s="153" t="e">
        <f>VLOOKUP(A65,様式5!$A$10:$B$309,2,FALSE)</f>
        <v>#N/A</v>
      </c>
      <c r="C65" s="155"/>
      <c r="D65" s="94" t="s">
        <v>97</v>
      </c>
      <c r="E65" s="95">
        <f>COUNTIF(様式5!$U$10:$U$309,D65&amp;B65&amp;"1")</f>
        <v>0</v>
      </c>
      <c r="F65" s="77" t="e">
        <f t="shared" ref="F65" si="537">VLOOKUP(C65,$AW$7:$AX$10,2,FALSE)</f>
        <v>#N/A</v>
      </c>
      <c r="G65" s="96" t="e">
        <f t="shared" si="236"/>
        <v>#N/A</v>
      </c>
      <c r="H65" s="97">
        <f>COUNTIF(様式5!$U$10:$U$309,D65&amp;B65&amp;"2")</f>
        <v>0</v>
      </c>
      <c r="I65" s="77" t="e">
        <f t="shared" ref="I65" si="538">VLOOKUP(C65,$AW$7:$AY$10,3,FALSE)</f>
        <v>#N/A</v>
      </c>
      <c r="J65" s="96" t="e">
        <f t="shared" si="238"/>
        <v>#N/A</v>
      </c>
      <c r="K65" s="97">
        <f>IF(COUNTIF(様式5!$W$10:$W$309,D65&amp;"400mR"&amp;B65)&gt;=1,1,0)</f>
        <v>0</v>
      </c>
      <c r="L65" s="77" t="e">
        <f t="shared" ref="L65" si="539">VLOOKUP(C65,$AW$7:$AZ$10,4,FALSE)</f>
        <v>#N/A</v>
      </c>
      <c r="M65" s="96" t="e">
        <f t="shared" si="240"/>
        <v>#N/A</v>
      </c>
      <c r="N65" s="97">
        <f>COUNTIF(様式5!$Y$10:$Y$309,B65&amp;D65)</f>
        <v>0</v>
      </c>
      <c r="O65" s="77">
        <v>400</v>
      </c>
      <c r="P65" s="96">
        <f t="shared" si="241"/>
        <v>0</v>
      </c>
      <c r="Q65" s="98" t="e">
        <f t="shared" si="249"/>
        <v>#N/A</v>
      </c>
      <c r="R65" s="149" t="e">
        <f t="shared" ref="R65" si="540">SUM(Q65,Q66)</f>
        <v>#N/A</v>
      </c>
      <c r="T65" s="86">
        <f t="shared" si="20"/>
        <v>0</v>
      </c>
      <c r="U65" s="86">
        <f t="shared" si="27"/>
        <v>0</v>
      </c>
      <c r="V65" s="86">
        <f t="shared" si="28"/>
        <v>0</v>
      </c>
      <c r="W65" s="86">
        <f t="shared" ref="W65" si="541">IF($C65=$V$3,H65,0)</f>
        <v>0</v>
      </c>
      <c r="X65" s="86">
        <f t="shared" si="29"/>
        <v>0</v>
      </c>
      <c r="Y65" s="86">
        <f t="shared" si="30"/>
        <v>0</v>
      </c>
      <c r="Z65" s="86"/>
      <c r="AA65" s="86"/>
      <c r="AB65" s="86"/>
      <c r="AC65" s="86"/>
      <c r="AD65" s="86"/>
      <c r="AE65" s="86"/>
      <c r="AG65" s="93">
        <f t="shared" si="10"/>
        <v>0</v>
      </c>
      <c r="AH65" s="93">
        <f t="shared" si="11"/>
        <v>0</v>
      </c>
      <c r="AI65" s="93">
        <f t="shared" si="12"/>
        <v>0</v>
      </c>
      <c r="AJ65" s="93">
        <f t="shared" ref="AJ65" si="542">IF($C65=$AI$3,$K65,0)</f>
        <v>0</v>
      </c>
      <c r="AK65" s="93">
        <f t="shared" si="14"/>
        <v>0</v>
      </c>
      <c r="AL65" s="93">
        <f t="shared" si="15"/>
        <v>0</v>
      </c>
      <c r="AM65" s="100"/>
      <c r="AN65" s="100"/>
      <c r="AO65" s="100"/>
      <c r="AP65" s="100"/>
      <c r="AQ65" s="100"/>
      <c r="AR65" s="100"/>
      <c r="AT65" s="164" t="str">
        <f t="shared" ref="AT65" si="543">IF(SUM(E65:E66,H65:H66)=SUM(T65:AE66),"","×")</f>
        <v/>
      </c>
      <c r="AU65" s="164" t="str">
        <f t="shared" ref="AU65" si="544">IF(SUM(K65:K66,N65:N66)=SUM(AG65:AR66),"","×")</f>
        <v/>
      </c>
    </row>
    <row r="66" spans="1:47" ht="18.95" customHeight="1">
      <c r="A66" s="154"/>
      <c r="B66" s="153"/>
      <c r="C66" s="155"/>
      <c r="D66" s="101" t="s">
        <v>106</v>
      </c>
      <c r="E66" s="102">
        <f>COUNTIF(様式5!$U$10:$U$309,D66&amp;B65&amp;"1")</f>
        <v>0</v>
      </c>
      <c r="F66" s="79" t="e">
        <f t="shared" ref="F66" si="545">VLOOKUP(C65,$AW$7:$AX$10,2,FALSE)</f>
        <v>#N/A</v>
      </c>
      <c r="G66" s="103" t="e">
        <f t="shared" si="236"/>
        <v>#N/A</v>
      </c>
      <c r="H66" s="104">
        <f>COUNTIF(様式5!$U$10:$U$309,D66&amp;B65&amp;"2")</f>
        <v>0</v>
      </c>
      <c r="I66" s="105" t="e">
        <f t="shared" ref="I66" si="546">VLOOKUP(C65,$AW$7:$AY$10,3,FALSE)</f>
        <v>#N/A</v>
      </c>
      <c r="J66" s="103" t="e">
        <f t="shared" si="238"/>
        <v>#N/A</v>
      </c>
      <c r="K66" s="104">
        <f>IF(COUNTIF(様式5!$W$10:$W$309,D66&amp;"400mR"&amp;B65)&gt;=1,1,0)</f>
        <v>0</v>
      </c>
      <c r="L66" s="79" t="e">
        <f t="shared" ref="L66" si="547">VLOOKUP(C65,$AW$7:$AZ$10,4,FALSE)</f>
        <v>#N/A</v>
      </c>
      <c r="M66" s="103" t="e">
        <f t="shared" si="240"/>
        <v>#N/A</v>
      </c>
      <c r="N66" s="106">
        <f>COUNTIF(様式5!$Y$10:$Y$309,B65&amp;D66)</f>
        <v>0</v>
      </c>
      <c r="O66" s="79">
        <v>400</v>
      </c>
      <c r="P66" s="103">
        <f t="shared" si="241"/>
        <v>0</v>
      </c>
      <c r="Q66" s="107" t="e">
        <f t="shared" si="249"/>
        <v>#N/A</v>
      </c>
      <c r="R66" s="151"/>
      <c r="T66" s="86">
        <f t="shared" si="20"/>
        <v>0</v>
      </c>
      <c r="U66" s="86">
        <f t="shared" si="27"/>
        <v>0</v>
      </c>
      <c r="V66" s="86">
        <f t="shared" si="28"/>
        <v>0</v>
      </c>
      <c r="W66" s="86"/>
      <c r="X66" s="86">
        <f t="shared" si="29"/>
        <v>0</v>
      </c>
      <c r="Y66" s="86">
        <f t="shared" si="30"/>
        <v>0</v>
      </c>
      <c r="Z66" s="86"/>
      <c r="AA66" s="86"/>
      <c r="AB66" s="86"/>
      <c r="AC66" s="86"/>
      <c r="AD66" s="86"/>
      <c r="AE66" s="86"/>
      <c r="AG66" s="100">
        <f t="shared" si="10"/>
        <v>0</v>
      </c>
      <c r="AH66" s="100">
        <f t="shared" si="11"/>
        <v>0</v>
      </c>
      <c r="AI66" s="100">
        <f t="shared" si="12"/>
        <v>0</v>
      </c>
      <c r="AJ66" s="100">
        <f t="shared" si="13"/>
        <v>0</v>
      </c>
      <c r="AK66" s="100">
        <f t="shared" si="14"/>
        <v>0</v>
      </c>
      <c r="AL66" s="100">
        <f t="shared" si="15"/>
        <v>0</v>
      </c>
      <c r="AM66" s="93">
        <f t="shared" ref="AM66" si="548">IF($C65=$AM$3,$N66,0)</f>
        <v>0</v>
      </c>
      <c r="AN66" s="93">
        <f t="shared" ref="AN66" si="549">IF($C65=$AM$3,$K66,0)</f>
        <v>0</v>
      </c>
      <c r="AO66" s="93">
        <f t="shared" ref="AO66" si="550">IF($C65=$AO$3,$N66,0)</f>
        <v>0</v>
      </c>
      <c r="AP66" s="93">
        <f t="shared" ref="AP66" si="551">IF($C65=$AO$3,$K66,0)</f>
        <v>0</v>
      </c>
      <c r="AQ66" s="93">
        <f t="shared" ref="AQ66" si="552">IF($C65=$AQ$3,$N66,0)</f>
        <v>0</v>
      </c>
      <c r="AR66" s="93">
        <f t="shared" ref="AR66" si="553">IF($C65=$AQ$3,$K66,0)</f>
        <v>0</v>
      </c>
      <c r="AT66" s="164"/>
      <c r="AU66" s="164"/>
    </row>
    <row r="67" spans="1:47" ht="18.95" customHeight="1">
      <c r="A67" s="154">
        <v>31</v>
      </c>
      <c r="B67" s="153" t="e">
        <f>VLOOKUP(A67,様式5!$A$10:$B$309,2,FALSE)</f>
        <v>#N/A</v>
      </c>
      <c r="C67" s="155"/>
      <c r="D67" s="94" t="s">
        <v>97</v>
      </c>
      <c r="E67" s="95">
        <f>COUNTIF(様式5!$U$10:$U$309,D67&amp;B67&amp;"1")</f>
        <v>0</v>
      </c>
      <c r="F67" s="77" t="e">
        <f t="shared" ref="F67" si="554">VLOOKUP(C67,$AW$7:$AX$10,2,FALSE)</f>
        <v>#N/A</v>
      </c>
      <c r="G67" s="96" t="e">
        <f t="shared" si="236"/>
        <v>#N/A</v>
      </c>
      <c r="H67" s="97">
        <f>COUNTIF(様式5!$U$10:$U$309,D67&amp;B67&amp;"2")</f>
        <v>0</v>
      </c>
      <c r="I67" s="77" t="e">
        <f t="shared" ref="I67" si="555">VLOOKUP(C67,$AW$7:$AY$10,3,FALSE)</f>
        <v>#N/A</v>
      </c>
      <c r="J67" s="96" t="e">
        <f t="shared" si="238"/>
        <v>#N/A</v>
      </c>
      <c r="K67" s="97">
        <f>IF(COUNTIF(様式5!$W$10:$W$309,D67&amp;"400mR"&amp;B67)&gt;=1,1,0)</f>
        <v>0</v>
      </c>
      <c r="L67" s="77" t="e">
        <f t="shared" ref="L67" si="556">VLOOKUP(C67,$AW$7:$AZ$10,4,FALSE)</f>
        <v>#N/A</v>
      </c>
      <c r="M67" s="96" t="e">
        <f t="shared" si="240"/>
        <v>#N/A</v>
      </c>
      <c r="N67" s="97">
        <f>COUNTIF(様式5!$Y$10:$Y$309,B67&amp;D67)</f>
        <v>0</v>
      </c>
      <c r="O67" s="77">
        <v>400</v>
      </c>
      <c r="P67" s="96">
        <f t="shared" si="241"/>
        <v>0</v>
      </c>
      <c r="Q67" s="98" t="e">
        <f t="shared" si="249"/>
        <v>#N/A</v>
      </c>
      <c r="R67" s="149" t="e">
        <f t="shared" ref="R67" si="557">SUM(Q67,Q68)</f>
        <v>#N/A</v>
      </c>
      <c r="T67" s="86">
        <f t="shared" si="20"/>
        <v>0</v>
      </c>
      <c r="U67" s="86">
        <f t="shared" si="27"/>
        <v>0</v>
      </c>
      <c r="V67" s="86">
        <f t="shared" si="28"/>
        <v>0</v>
      </c>
      <c r="W67" s="86">
        <f t="shared" ref="W67" si="558">IF($C67=$V$3,H67,0)</f>
        <v>0</v>
      </c>
      <c r="X67" s="86">
        <f t="shared" si="29"/>
        <v>0</v>
      </c>
      <c r="Y67" s="86">
        <f t="shared" si="30"/>
        <v>0</v>
      </c>
      <c r="Z67" s="86"/>
      <c r="AA67" s="86"/>
      <c r="AB67" s="86"/>
      <c r="AC67" s="86"/>
      <c r="AD67" s="86"/>
      <c r="AE67" s="86"/>
      <c r="AG67" s="93">
        <f t="shared" si="10"/>
        <v>0</v>
      </c>
      <c r="AH67" s="93">
        <f t="shared" si="11"/>
        <v>0</v>
      </c>
      <c r="AI67" s="93">
        <f t="shared" si="12"/>
        <v>0</v>
      </c>
      <c r="AJ67" s="93">
        <f t="shared" ref="AJ67" si="559">IF($C67=$AI$3,$K67,0)</f>
        <v>0</v>
      </c>
      <c r="AK67" s="93">
        <f t="shared" si="14"/>
        <v>0</v>
      </c>
      <c r="AL67" s="93">
        <f t="shared" si="15"/>
        <v>0</v>
      </c>
      <c r="AM67" s="100"/>
      <c r="AN67" s="100"/>
      <c r="AO67" s="100"/>
      <c r="AP67" s="100"/>
      <c r="AQ67" s="100"/>
      <c r="AR67" s="100"/>
      <c r="AT67" s="164" t="str">
        <f t="shared" ref="AT67" si="560">IF(SUM(E67:E68,H67:H68)=SUM(T67:AE68),"","×")</f>
        <v/>
      </c>
      <c r="AU67" s="164" t="str">
        <f t="shared" ref="AU67" si="561">IF(SUM(K67:K68,N67:N68)=SUM(AG67:AR68),"","×")</f>
        <v/>
      </c>
    </row>
    <row r="68" spans="1:47" ht="18.95" customHeight="1">
      <c r="A68" s="154"/>
      <c r="B68" s="153"/>
      <c r="C68" s="155"/>
      <c r="D68" s="101" t="s">
        <v>106</v>
      </c>
      <c r="E68" s="102">
        <f>COUNTIF(様式5!$U$10:$U$309,D68&amp;B67&amp;"1")</f>
        <v>0</v>
      </c>
      <c r="F68" s="79" t="e">
        <f t="shared" ref="F68" si="562">VLOOKUP(C67,$AW$7:$AX$10,2,FALSE)</f>
        <v>#N/A</v>
      </c>
      <c r="G68" s="103" t="e">
        <f t="shared" si="236"/>
        <v>#N/A</v>
      </c>
      <c r="H68" s="104">
        <f>COUNTIF(様式5!$U$10:$U$309,D68&amp;B67&amp;"2")</f>
        <v>0</v>
      </c>
      <c r="I68" s="105" t="e">
        <f t="shared" ref="I68" si="563">VLOOKUP(C67,$AW$7:$AY$10,3,FALSE)</f>
        <v>#N/A</v>
      </c>
      <c r="J68" s="103" t="e">
        <f t="shared" si="238"/>
        <v>#N/A</v>
      </c>
      <c r="K68" s="104">
        <f>IF(COUNTIF(様式5!$W$10:$W$309,D68&amp;"400mR"&amp;B67)&gt;=1,1,0)</f>
        <v>0</v>
      </c>
      <c r="L68" s="79" t="e">
        <f t="shared" ref="L68" si="564">VLOOKUP(C67,$AW$7:$AZ$10,4,FALSE)</f>
        <v>#N/A</v>
      </c>
      <c r="M68" s="103" t="e">
        <f t="shared" si="240"/>
        <v>#N/A</v>
      </c>
      <c r="N68" s="106">
        <f>COUNTIF(様式5!$Y$10:$Y$309,B67&amp;D68)</f>
        <v>0</v>
      </c>
      <c r="O68" s="79">
        <v>400</v>
      </c>
      <c r="P68" s="103">
        <f t="shared" si="241"/>
        <v>0</v>
      </c>
      <c r="Q68" s="107" t="e">
        <f t="shared" si="249"/>
        <v>#N/A</v>
      </c>
      <c r="R68" s="151"/>
      <c r="T68" s="86">
        <f t="shared" si="20"/>
        <v>0</v>
      </c>
      <c r="U68" s="86">
        <f t="shared" si="27"/>
        <v>0</v>
      </c>
      <c r="V68" s="86">
        <f t="shared" si="28"/>
        <v>0</v>
      </c>
      <c r="W68" s="86"/>
      <c r="X68" s="86">
        <f t="shared" si="29"/>
        <v>0</v>
      </c>
      <c r="Y68" s="86">
        <f t="shared" si="30"/>
        <v>0</v>
      </c>
      <c r="Z68" s="86"/>
      <c r="AA68" s="86"/>
      <c r="AB68" s="86"/>
      <c r="AC68" s="86"/>
      <c r="AD68" s="86"/>
      <c r="AE68" s="86"/>
      <c r="AG68" s="100">
        <f t="shared" si="10"/>
        <v>0</v>
      </c>
      <c r="AH68" s="100">
        <f t="shared" si="11"/>
        <v>0</v>
      </c>
      <c r="AI68" s="100">
        <f t="shared" si="12"/>
        <v>0</v>
      </c>
      <c r="AJ68" s="100">
        <f t="shared" si="13"/>
        <v>0</v>
      </c>
      <c r="AK68" s="100">
        <f t="shared" si="14"/>
        <v>0</v>
      </c>
      <c r="AL68" s="100">
        <f t="shared" si="15"/>
        <v>0</v>
      </c>
      <c r="AM68" s="93">
        <f t="shared" ref="AM68" si="565">IF($C67=$AM$3,$N68,0)</f>
        <v>0</v>
      </c>
      <c r="AN68" s="93">
        <f t="shared" ref="AN68" si="566">IF($C67=$AM$3,$K68,0)</f>
        <v>0</v>
      </c>
      <c r="AO68" s="93">
        <f t="shared" ref="AO68" si="567">IF($C67=$AO$3,$N68,0)</f>
        <v>0</v>
      </c>
      <c r="AP68" s="93">
        <f t="shared" ref="AP68" si="568">IF($C67=$AO$3,$K68,0)</f>
        <v>0</v>
      </c>
      <c r="AQ68" s="93">
        <f t="shared" ref="AQ68" si="569">IF($C67=$AQ$3,$N68,0)</f>
        <v>0</v>
      </c>
      <c r="AR68" s="93">
        <f t="shared" ref="AR68" si="570">IF($C67=$AQ$3,$K68,0)</f>
        <v>0</v>
      </c>
      <c r="AT68" s="164"/>
      <c r="AU68" s="164"/>
    </row>
    <row r="69" spans="1:47" ht="18.95" customHeight="1">
      <c r="A69" s="154">
        <v>32</v>
      </c>
      <c r="B69" s="153" t="e">
        <f>VLOOKUP(A69,様式5!$A$10:$B$309,2,FALSE)</f>
        <v>#N/A</v>
      </c>
      <c r="C69" s="155"/>
      <c r="D69" s="94" t="s">
        <v>97</v>
      </c>
      <c r="E69" s="95">
        <f>COUNTIF(様式5!$U$10:$U$309,D69&amp;B69&amp;"1")</f>
        <v>0</v>
      </c>
      <c r="F69" s="77" t="e">
        <f t="shared" ref="F69" si="571">VLOOKUP(C69,$AW$7:$AX$10,2,FALSE)</f>
        <v>#N/A</v>
      </c>
      <c r="G69" s="96" t="e">
        <f t="shared" si="236"/>
        <v>#N/A</v>
      </c>
      <c r="H69" s="97">
        <f>COUNTIF(様式5!$U$10:$U$309,D69&amp;B69&amp;"2")</f>
        <v>0</v>
      </c>
      <c r="I69" s="77" t="e">
        <f t="shared" ref="I69" si="572">VLOOKUP(C69,$AW$7:$AY$10,3,FALSE)</f>
        <v>#N/A</v>
      </c>
      <c r="J69" s="96" t="e">
        <f t="shared" si="238"/>
        <v>#N/A</v>
      </c>
      <c r="K69" s="97">
        <f>IF(COUNTIF(様式5!$W$10:$W$309,D69&amp;"400mR"&amp;B69)&gt;=1,1,0)</f>
        <v>0</v>
      </c>
      <c r="L69" s="77" t="e">
        <f t="shared" ref="L69" si="573">VLOOKUP(C69,$AW$7:$AZ$10,4,FALSE)</f>
        <v>#N/A</v>
      </c>
      <c r="M69" s="96" t="e">
        <f t="shared" si="240"/>
        <v>#N/A</v>
      </c>
      <c r="N69" s="97">
        <f>COUNTIF(様式5!$Y$10:$Y$309,B69&amp;D69)</f>
        <v>0</v>
      </c>
      <c r="O69" s="77">
        <v>400</v>
      </c>
      <c r="P69" s="96">
        <f t="shared" si="241"/>
        <v>0</v>
      </c>
      <c r="Q69" s="98" t="e">
        <f t="shared" si="249"/>
        <v>#N/A</v>
      </c>
      <c r="R69" s="149" t="e">
        <f t="shared" ref="R69" si="574">SUM(Q69,Q70)</f>
        <v>#N/A</v>
      </c>
      <c r="T69" s="86">
        <f t="shared" si="20"/>
        <v>0</v>
      </c>
      <c r="U69" s="86">
        <f t="shared" si="27"/>
        <v>0</v>
      </c>
      <c r="V69" s="86">
        <f t="shared" si="28"/>
        <v>0</v>
      </c>
      <c r="W69" s="86">
        <f t="shared" ref="W69" si="575">IF($C69=$V$3,H69,0)</f>
        <v>0</v>
      </c>
      <c r="X69" s="86">
        <f t="shared" si="29"/>
        <v>0</v>
      </c>
      <c r="Y69" s="86">
        <f t="shared" si="30"/>
        <v>0</v>
      </c>
      <c r="Z69" s="86"/>
      <c r="AA69" s="86"/>
      <c r="AB69" s="86"/>
      <c r="AC69" s="86"/>
      <c r="AD69" s="86"/>
      <c r="AE69" s="86"/>
      <c r="AG69" s="93">
        <f t="shared" si="10"/>
        <v>0</v>
      </c>
      <c r="AH69" s="93">
        <f t="shared" si="11"/>
        <v>0</v>
      </c>
      <c r="AI69" s="93">
        <f t="shared" si="12"/>
        <v>0</v>
      </c>
      <c r="AJ69" s="93">
        <f t="shared" ref="AJ69" si="576">IF($C69=$AI$3,$K69,0)</f>
        <v>0</v>
      </c>
      <c r="AK69" s="93">
        <f t="shared" si="14"/>
        <v>0</v>
      </c>
      <c r="AL69" s="93">
        <f t="shared" si="15"/>
        <v>0</v>
      </c>
      <c r="AM69" s="100"/>
      <c r="AN69" s="100"/>
      <c r="AO69" s="100"/>
      <c r="AP69" s="100"/>
      <c r="AQ69" s="100"/>
      <c r="AR69" s="100"/>
      <c r="AT69" s="164" t="str">
        <f t="shared" ref="AT69" si="577">IF(SUM(E69:E70,H69:H70)=SUM(T69:AE70),"","×")</f>
        <v/>
      </c>
      <c r="AU69" s="164" t="str">
        <f t="shared" ref="AU69" si="578">IF(SUM(K69:K70,N69:N70)=SUM(AG69:AR70),"","×")</f>
        <v/>
      </c>
    </row>
    <row r="70" spans="1:47" ht="18.95" customHeight="1">
      <c r="A70" s="154"/>
      <c r="B70" s="153"/>
      <c r="C70" s="155"/>
      <c r="D70" s="101" t="s">
        <v>106</v>
      </c>
      <c r="E70" s="102">
        <f>COUNTIF(様式5!$U$10:$U$309,D70&amp;B69&amp;"1")</f>
        <v>0</v>
      </c>
      <c r="F70" s="79" t="e">
        <f t="shared" ref="F70" si="579">VLOOKUP(C69,$AW$7:$AX$10,2,FALSE)</f>
        <v>#N/A</v>
      </c>
      <c r="G70" s="103" t="e">
        <f t="shared" si="236"/>
        <v>#N/A</v>
      </c>
      <c r="H70" s="104">
        <f>COUNTIF(様式5!$U$10:$U$309,D70&amp;B69&amp;"2")</f>
        <v>0</v>
      </c>
      <c r="I70" s="105" t="e">
        <f t="shared" ref="I70" si="580">VLOOKUP(C69,$AW$7:$AY$10,3,FALSE)</f>
        <v>#N/A</v>
      </c>
      <c r="J70" s="103" t="e">
        <f t="shared" si="238"/>
        <v>#N/A</v>
      </c>
      <c r="K70" s="104">
        <f>IF(COUNTIF(様式5!$W$10:$W$309,D70&amp;"400mR"&amp;B69)&gt;=1,1,0)</f>
        <v>0</v>
      </c>
      <c r="L70" s="79" t="e">
        <f t="shared" ref="L70" si="581">VLOOKUP(C69,$AW$7:$AZ$10,4,FALSE)</f>
        <v>#N/A</v>
      </c>
      <c r="M70" s="103" t="e">
        <f t="shared" si="240"/>
        <v>#N/A</v>
      </c>
      <c r="N70" s="106">
        <f>COUNTIF(様式5!$Y$10:$Y$309,B69&amp;D70)</f>
        <v>0</v>
      </c>
      <c r="O70" s="79">
        <v>400</v>
      </c>
      <c r="P70" s="103">
        <f t="shared" si="241"/>
        <v>0</v>
      </c>
      <c r="Q70" s="107" t="e">
        <f t="shared" si="249"/>
        <v>#N/A</v>
      </c>
      <c r="R70" s="151"/>
      <c r="T70" s="86">
        <f t="shared" si="20"/>
        <v>0</v>
      </c>
      <c r="U70" s="86">
        <f t="shared" si="27"/>
        <v>0</v>
      </c>
      <c r="V70" s="86">
        <f t="shared" si="28"/>
        <v>0</v>
      </c>
      <c r="W70" s="86"/>
      <c r="X70" s="86">
        <f t="shared" si="29"/>
        <v>0</v>
      </c>
      <c r="Y70" s="86">
        <f t="shared" si="30"/>
        <v>0</v>
      </c>
      <c r="Z70" s="86"/>
      <c r="AA70" s="86"/>
      <c r="AB70" s="86"/>
      <c r="AC70" s="86"/>
      <c r="AD70" s="86"/>
      <c r="AE70" s="86"/>
      <c r="AG70" s="100">
        <f t="shared" si="10"/>
        <v>0</v>
      </c>
      <c r="AH70" s="100">
        <f t="shared" si="11"/>
        <v>0</v>
      </c>
      <c r="AI70" s="100">
        <f t="shared" si="12"/>
        <v>0</v>
      </c>
      <c r="AJ70" s="100">
        <f t="shared" si="13"/>
        <v>0</v>
      </c>
      <c r="AK70" s="100">
        <f t="shared" si="14"/>
        <v>0</v>
      </c>
      <c r="AL70" s="100">
        <f t="shared" si="15"/>
        <v>0</v>
      </c>
      <c r="AM70" s="93">
        <f t="shared" ref="AM70" si="582">IF($C69=$AM$3,$N70,0)</f>
        <v>0</v>
      </c>
      <c r="AN70" s="93">
        <f t="shared" ref="AN70" si="583">IF($C69=$AM$3,$K70,0)</f>
        <v>0</v>
      </c>
      <c r="AO70" s="93">
        <f t="shared" ref="AO70" si="584">IF($C69=$AO$3,$N70,0)</f>
        <v>0</v>
      </c>
      <c r="AP70" s="93">
        <f t="shared" ref="AP70" si="585">IF($C69=$AO$3,$K70,0)</f>
        <v>0</v>
      </c>
      <c r="AQ70" s="93">
        <f t="shared" ref="AQ70" si="586">IF($C69=$AQ$3,$N70,0)</f>
        <v>0</v>
      </c>
      <c r="AR70" s="93">
        <f t="shared" ref="AR70" si="587">IF($C69=$AQ$3,$K70,0)</f>
        <v>0</v>
      </c>
      <c r="AT70" s="164"/>
      <c r="AU70" s="164"/>
    </row>
    <row r="71" spans="1:47" ht="18.95" customHeight="1">
      <c r="A71" s="154">
        <v>33</v>
      </c>
      <c r="B71" s="153" t="e">
        <f>VLOOKUP(A71,様式5!$A$10:$B$309,2,FALSE)</f>
        <v>#N/A</v>
      </c>
      <c r="C71" s="155"/>
      <c r="D71" s="94" t="s">
        <v>97</v>
      </c>
      <c r="E71" s="95">
        <f>COUNTIF(様式5!$U$10:$U$309,D71&amp;B71&amp;"1")</f>
        <v>0</v>
      </c>
      <c r="F71" s="77" t="e">
        <f t="shared" ref="F71" si="588">VLOOKUP(C71,$AW$7:$AX$10,2,FALSE)</f>
        <v>#N/A</v>
      </c>
      <c r="G71" s="96" t="e">
        <f t="shared" si="236"/>
        <v>#N/A</v>
      </c>
      <c r="H71" s="97">
        <f>COUNTIF(様式5!$U$10:$U$309,D71&amp;B71&amp;"2")</f>
        <v>0</v>
      </c>
      <c r="I71" s="77" t="e">
        <f t="shared" ref="I71" si="589">VLOOKUP(C71,$AW$7:$AY$10,3,FALSE)</f>
        <v>#N/A</v>
      </c>
      <c r="J71" s="96" t="e">
        <f t="shared" si="238"/>
        <v>#N/A</v>
      </c>
      <c r="K71" s="97">
        <f>IF(COUNTIF(様式5!$W$10:$W$309,D71&amp;"400mR"&amp;B71)&gt;=1,1,0)</f>
        <v>0</v>
      </c>
      <c r="L71" s="77" t="e">
        <f t="shared" ref="L71" si="590">VLOOKUP(C71,$AW$7:$AZ$10,4,FALSE)</f>
        <v>#N/A</v>
      </c>
      <c r="M71" s="96" t="e">
        <f t="shared" si="240"/>
        <v>#N/A</v>
      </c>
      <c r="N71" s="97">
        <f>COUNTIF(様式5!$Y$10:$Y$309,B71&amp;D71)</f>
        <v>0</v>
      </c>
      <c r="O71" s="77">
        <v>400</v>
      </c>
      <c r="P71" s="96">
        <f t="shared" si="241"/>
        <v>0</v>
      </c>
      <c r="Q71" s="98" t="e">
        <f t="shared" si="249"/>
        <v>#N/A</v>
      </c>
      <c r="R71" s="149" t="e">
        <f t="shared" ref="R71" si="591">SUM(Q71,Q72)</f>
        <v>#N/A</v>
      </c>
      <c r="T71" s="86">
        <f t="shared" si="20"/>
        <v>0</v>
      </c>
      <c r="U71" s="86">
        <f t="shared" si="27"/>
        <v>0</v>
      </c>
      <c r="V71" s="86">
        <f t="shared" si="28"/>
        <v>0</v>
      </c>
      <c r="W71" s="86">
        <f t="shared" ref="W71" si="592">IF($C71=$V$3,H71,0)</f>
        <v>0</v>
      </c>
      <c r="X71" s="86">
        <f t="shared" si="29"/>
        <v>0</v>
      </c>
      <c r="Y71" s="86">
        <f t="shared" si="30"/>
        <v>0</v>
      </c>
      <c r="Z71" s="86"/>
      <c r="AA71" s="86"/>
      <c r="AB71" s="86"/>
      <c r="AC71" s="86"/>
      <c r="AD71" s="86"/>
      <c r="AE71" s="86"/>
      <c r="AG71" s="93">
        <f t="shared" si="10"/>
        <v>0</v>
      </c>
      <c r="AH71" s="93">
        <f t="shared" si="11"/>
        <v>0</v>
      </c>
      <c r="AI71" s="93">
        <f t="shared" si="12"/>
        <v>0</v>
      </c>
      <c r="AJ71" s="93">
        <f t="shared" ref="AJ71" si="593">IF($C71=$AI$3,$K71,0)</f>
        <v>0</v>
      </c>
      <c r="AK71" s="93">
        <f t="shared" si="14"/>
        <v>0</v>
      </c>
      <c r="AL71" s="93">
        <f t="shared" si="15"/>
        <v>0</v>
      </c>
      <c r="AM71" s="100"/>
      <c r="AN71" s="100"/>
      <c r="AO71" s="100"/>
      <c r="AP71" s="100"/>
      <c r="AQ71" s="100"/>
      <c r="AR71" s="100"/>
      <c r="AT71" s="164" t="str">
        <f t="shared" ref="AT71" si="594">IF(SUM(E71:E72,H71:H72)=SUM(T71:AE72),"","×")</f>
        <v/>
      </c>
      <c r="AU71" s="164" t="str">
        <f t="shared" ref="AU71" si="595">IF(SUM(K71:K72,N71:N72)=SUM(AG71:AR72),"","×")</f>
        <v/>
      </c>
    </row>
    <row r="72" spans="1:47" ht="18.95" customHeight="1">
      <c r="A72" s="154"/>
      <c r="B72" s="153"/>
      <c r="C72" s="155"/>
      <c r="D72" s="101" t="s">
        <v>106</v>
      </c>
      <c r="E72" s="102">
        <f>COUNTIF(様式5!$U$10:$U$309,D72&amp;B71&amp;"1")</f>
        <v>0</v>
      </c>
      <c r="F72" s="79" t="e">
        <f t="shared" ref="F72" si="596">VLOOKUP(C71,$AW$7:$AX$10,2,FALSE)</f>
        <v>#N/A</v>
      </c>
      <c r="G72" s="103" t="e">
        <f t="shared" si="236"/>
        <v>#N/A</v>
      </c>
      <c r="H72" s="104">
        <f>COUNTIF(様式5!$U$10:$U$309,D72&amp;B71&amp;"2")</f>
        <v>0</v>
      </c>
      <c r="I72" s="105" t="e">
        <f t="shared" ref="I72" si="597">VLOOKUP(C71,$AW$7:$AY$10,3,FALSE)</f>
        <v>#N/A</v>
      </c>
      <c r="J72" s="103" t="e">
        <f t="shared" si="238"/>
        <v>#N/A</v>
      </c>
      <c r="K72" s="104">
        <f>IF(COUNTIF(様式5!$W$10:$W$309,D72&amp;"400mR"&amp;B71)&gt;=1,1,0)</f>
        <v>0</v>
      </c>
      <c r="L72" s="79" t="e">
        <f t="shared" ref="L72" si="598">VLOOKUP(C71,$AW$7:$AZ$10,4,FALSE)</f>
        <v>#N/A</v>
      </c>
      <c r="M72" s="103" t="e">
        <f t="shared" si="240"/>
        <v>#N/A</v>
      </c>
      <c r="N72" s="106">
        <f>COUNTIF(様式5!$Y$10:$Y$309,B71&amp;D72)</f>
        <v>0</v>
      </c>
      <c r="O72" s="79">
        <v>400</v>
      </c>
      <c r="P72" s="103">
        <f t="shared" si="241"/>
        <v>0</v>
      </c>
      <c r="Q72" s="107" t="e">
        <f t="shared" si="249"/>
        <v>#N/A</v>
      </c>
      <c r="R72" s="151"/>
      <c r="T72" s="86">
        <f t="shared" si="20"/>
        <v>0</v>
      </c>
      <c r="U72" s="86">
        <f t="shared" si="27"/>
        <v>0</v>
      </c>
      <c r="V72" s="86">
        <f t="shared" si="28"/>
        <v>0</v>
      </c>
      <c r="W72" s="86"/>
      <c r="X72" s="86">
        <f t="shared" si="29"/>
        <v>0</v>
      </c>
      <c r="Y72" s="86">
        <f t="shared" si="30"/>
        <v>0</v>
      </c>
      <c r="Z72" s="86"/>
      <c r="AA72" s="86"/>
      <c r="AB72" s="86"/>
      <c r="AC72" s="86"/>
      <c r="AD72" s="86"/>
      <c r="AE72" s="86"/>
      <c r="AG72" s="100">
        <f t="shared" ref="AG72:AG126" si="599">IF($C72=$AG$3,$N72,0)</f>
        <v>0</v>
      </c>
      <c r="AH72" s="100">
        <f t="shared" ref="AH72:AH126" si="600">IF($C72=$AG$3,$K72,0)</f>
        <v>0</v>
      </c>
      <c r="AI72" s="100">
        <f t="shared" ref="AI72:AI126" si="601">IF($C72=$AI$3,$N72,0)</f>
        <v>0</v>
      </c>
      <c r="AJ72" s="100">
        <f t="shared" ref="AJ72:AJ126" si="602">IF($C72=$AK$3,$K72,0)</f>
        <v>0</v>
      </c>
      <c r="AK72" s="100">
        <f t="shared" ref="AK72:AK126" si="603">IF($C72=$AK$3,$N72,0)</f>
        <v>0</v>
      </c>
      <c r="AL72" s="100">
        <f t="shared" ref="AL72:AL126" si="604">IF($C72=$AK$3,$K72,0)</f>
        <v>0</v>
      </c>
      <c r="AM72" s="93">
        <f t="shared" ref="AM72" si="605">IF($C71=$AM$3,$N72,0)</f>
        <v>0</v>
      </c>
      <c r="AN72" s="93">
        <f t="shared" ref="AN72" si="606">IF($C71=$AM$3,$K72,0)</f>
        <v>0</v>
      </c>
      <c r="AO72" s="93">
        <f t="shared" ref="AO72" si="607">IF($C71=$AO$3,$N72,0)</f>
        <v>0</v>
      </c>
      <c r="AP72" s="93">
        <f t="shared" ref="AP72" si="608">IF($C71=$AO$3,$K72,0)</f>
        <v>0</v>
      </c>
      <c r="AQ72" s="93">
        <f t="shared" ref="AQ72" si="609">IF($C71=$AQ$3,$N72,0)</f>
        <v>0</v>
      </c>
      <c r="AR72" s="93">
        <f t="shared" ref="AR72" si="610">IF($C71=$AQ$3,$K72,0)</f>
        <v>0</v>
      </c>
      <c r="AT72" s="164"/>
      <c r="AU72" s="164"/>
    </row>
    <row r="73" spans="1:47" ht="18.95" customHeight="1">
      <c r="A73" s="154">
        <v>34</v>
      </c>
      <c r="B73" s="153" t="e">
        <f>VLOOKUP(A73,様式5!$A$10:$B$309,2,FALSE)</f>
        <v>#N/A</v>
      </c>
      <c r="C73" s="155"/>
      <c r="D73" s="94" t="s">
        <v>97</v>
      </c>
      <c r="E73" s="95">
        <f>COUNTIF(様式5!$U$10:$U$309,D73&amp;B73&amp;"1")</f>
        <v>0</v>
      </c>
      <c r="F73" s="77" t="e">
        <f t="shared" ref="F73" si="611">VLOOKUP(C73,$AW$7:$AX$10,2,FALSE)</f>
        <v>#N/A</v>
      </c>
      <c r="G73" s="96" t="e">
        <f t="shared" si="236"/>
        <v>#N/A</v>
      </c>
      <c r="H73" s="97">
        <f>COUNTIF(様式5!$U$10:$U$309,D73&amp;B73&amp;"2")</f>
        <v>0</v>
      </c>
      <c r="I73" s="77" t="e">
        <f t="shared" ref="I73" si="612">VLOOKUP(C73,$AW$7:$AY$10,3,FALSE)</f>
        <v>#N/A</v>
      </c>
      <c r="J73" s="96" t="e">
        <f t="shared" si="238"/>
        <v>#N/A</v>
      </c>
      <c r="K73" s="97">
        <f>IF(COUNTIF(様式5!$W$10:$W$309,D73&amp;"400mR"&amp;B73)&gt;=1,1,0)</f>
        <v>0</v>
      </c>
      <c r="L73" s="77" t="e">
        <f t="shared" ref="L73" si="613">VLOOKUP(C73,$AW$7:$AZ$10,4,FALSE)</f>
        <v>#N/A</v>
      </c>
      <c r="M73" s="96" t="e">
        <f t="shared" si="240"/>
        <v>#N/A</v>
      </c>
      <c r="N73" s="97">
        <f>COUNTIF(様式5!$Y$10:$Y$309,B73&amp;D73)</f>
        <v>0</v>
      </c>
      <c r="O73" s="77">
        <v>400</v>
      </c>
      <c r="P73" s="96">
        <f t="shared" si="241"/>
        <v>0</v>
      </c>
      <c r="Q73" s="98" t="e">
        <f t="shared" si="249"/>
        <v>#N/A</v>
      </c>
      <c r="R73" s="149" t="e">
        <f t="shared" ref="R73" si="614">SUM(Q73,Q74)</f>
        <v>#N/A</v>
      </c>
      <c r="T73" s="86">
        <f t="shared" ref="T73:T126" si="615">IF($C73=$T$3,E73,0)</f>
        <v>0</v>
      </c>
      <c r="U73" s="86">
        <f t="shared" si="27"/>
        <v>0</v>
      </c>
      <c r="V73" s="86">
        <f t="shared" si="28"/>
        <v>0</v>
      </c>
      <c r="W73" s="86">
        <f t="shared" ref="W73" si="616">IF($C73=$V$3,H73,0)</f>
        <v>0</v>
      </c>
      <c r="X73" s="86">
        <f t="shared" si="29"/>
        <v>0</v>
      </c>
      <c r="Y73" s="86">
        <f t="shared" si="30"/>
        <v>0</v>
      </c>
      <c r="Z73" s="86"/>
      <c r="AA73" s="86"/>
      <c r="AB73" s="86"/>
      <c r="AC73" s="86"/>
      <c r="AD73" s="86"/>
      <c r="AE73" s="86"/>
      <c r="AG73" s="93">
        <f t="shared" si="599"/>
        <v>0</v>
      </c>
      <c r="AH73" s="93">
        <f t="shared" si="600"/>
        <v>0</v>
      </c>
      <c r="AI73" s="93">
        <f t="shared" si="601"/>
        <v>0</v>
      </c>
      <c r="AJ73" s="93">
        <f t="shared" ref="AJ73" si="617">IF($C73=$AI$3,$K73,0)</f>
        <v>0</v>
      </c>
      <c r="AK73" s="93">
        <f t="shared" si="603"/>
        <v>0</v>
      </c>
      <c r="AL73" s="93">
        <f t="shared" si="604"/>
        <v>0</v>
      </c>
      <c r="AM73" s="100"/>
      <c r="AN73" s="100"/>
      <c r="AO73" s="100"/>
      <c r="AP73" s="100"/>
      <c r="AQ73" s="100"/>
      <c r="AR73" s="100"/>
      <c r="AT73" s="164" t="str">
        <f t="shared" ref="AT73" si="618">IF(SUM(E73:E74,H73:H74)=SUM(T73:AE74),"","×")</f>
        <v/>
      </c>
      <c r="AU73" s="164" t="str">
        <f t="shared" ref="AU73" si="619">IF(SUM(K73:K74,N73:N74)=SUM(AG73:AR74),"","×")</f>
        <v/>
      </c>
    </row>
    <row r="74" spans="1:47" ht="18.95" customHeight="1">
      <c r="A74" s="154"/>
      <c r="B74" s="153"/>
      <c r="C74" s="155"/>
      <c r="D74" s="101" t="s">
        <v>106</v>
      </c>
      <c r="E74" s="102">
        <f>COUNTIF(様式5!$U$10:$U$309,D74&amp;B73&amp;"1")</f>
        <v>0</v>
      </c>
      <c r="F74" s="79" t="e">
        <f t="shared" ref="F74" si="620">VLOOKUP(C73,$AW$7:$AX$10,2,FALSE)</f>
        <v>#N/A</v>
      </c>
      <c r="G74" s="103" t="e">
        <f t="shared" si="236"/>
        <v>#N/A</v>
      </c>
      <c r="H74" s="104">
        <f>COUNTIF(様式5!$U$10:$U$309,D74&amp;B73&amp;"2")</f>
        <v>0</v>
      </c>
      <c r="I74" s="105" t="e">
        <f t="shared" ref="I74" si="621">VLOOKUP(C73,$AW$7:$AY$10,3,FALSE)</f>
        <v>#N/A</v>
      </c>
      <c r="J74" s="103" t="e">
        <f t="shared" si="238"/>
        <v>#N/A</v>
      </c>
      <c r="K74" s="104">
        <f>IF(COUNTIF(様式5!$W$10:$W$309,D74&amp;"400mR"&amp;B73)&gt;=1,1,0)</f>
        <v>0</v>
      </c>
      <c r="L74" s="79" t="e">
        <f t="shared" ref="L74" si="622">VLOOKUP(C73,$AW$7:$AZ$10,4,FALSE)</f>
        <v>#N/A</v>
      </c>
      <c r="M74" s="103" t="e">
        <f t="shared" si="240"/>
        <v>#N/A</v>
      </c>
      <c r="N74" s="106">
        <f>COUNTIF(様式5!$Y$10:$Y$309,B73&amp;D74)</f>
        <v>0</v>
      </c>
      <c r="O74" s="79">
        <v>400</v>
      </c>
      <c r="P74" s="103">
        <f t="shared" si="241"/>
        <v>0</v>
      </c>
      <c r="Q74" s="107" t="e">
        <f t="shared" si="249"/>
        <v>#N/A</v>
      </c>
      <c r="R74" s="151"/>
      <c r="T74" s="86">
        <f t="shared" si="615"/>
        <v>0</v>
      </c>
      <c r="U74" s="86">
        <f t="shared" ref="U74:U126" si="623">IF($C74=$T$3,H74,0)</f>
        <v>0</v>
      </c>
      <c r="V74" s="86">
        <f t="shared" ref="V74:V126" si="624">IF($C74=$V$3,E74,0)</f>
        <v>0</v>
      </c>
      <c r="W74" s="86"/>
      <c r="X74" s="86">
        <f t="shared" ref="X74:X126" si="625">IF($C74=$X$3,E74,0)</f>
        <v>0</v>
      </c>
      <c r="Y74" s="86">
        <f t="shared" ref="Y74:Y126" si="626">IF($C74=$X$3,H74,0)</f>
        <v>0</v>
      </c>
      <c r="Z74" s="86"/>
      <c r="AA74" s="86"/>
      <c r="AB74" s="86"/>
      <c r="AC74" s="86"/>
      <c r="AD74" s="86"/>
      <c r="AE74" s="86"/>
      <c r="AG74" s="100">
        <f t="shared" si="599"/>
        <v>0</v>
      </c>
      <c r="AH74" s="100">
        <f t="shared" si="600"/>
        <v>0</v>
      </c>
      <c r="AI74" s="100">
        <f t="shared" si="601"/>
        <v>0</v>
      </c>
      <c r="AJ74" s="100">
        <f t="shared" si="602"/>
        <v>0</v>
      </c>
      <c r="AK74" s="100">
        <f t="shared" si="603"/>
        <v>0</v>
      </c>
      <c r="AL74" s="100">
        <f t="shared" si="604"/>
        <v>0</v>
      </c>
      <c r="AM74" s="93">
        <f t="shared" ref="AM74" si="627">IF($C73=$AM$3,$N74,0)</f>
        <v>0</v>
      </c>
      <c r="AN74" s="93">
        <f t="shared" ref="AN74" si="628">IF($C73=$AM$3,$K74,0)</f>
        <v>0</v>
      </c>
      <c r="AO74" s="93">
        <f t="shared" ref="AO74" si="629">IF($C73=$AO$3,$N74,0)</f>
        <v>0</v>
      </c>
      <c r="AP74" s="93">
        <f t="shared" ref="AP74" si="630">IF($C73=$AO$3,$K74,0)</f>
        <v>0</v>
      </c>
      <c r="AQ74" s="93">
        <f t="shared" ref="AQ74" si="631">IF($C73=$AQ$3,$N74,0)</f>
        <v>0</v>
      </c>
      <c r="AR74" s="93">
        <f t="shared" ref="AR74" si="632">IF($C73=$AQ$3,$K74,0)</f>
        <v>0</v>
      </c>
      <c r="AT74" s="164"/>
      <c r="AU74" s="164"/>
    </row>
    <row r="75" spans="1:47" ht="18.95" customHeight="1">
      <c r="A75" s="154">
        <v>35</v>
      </c>
      <c r="B75" s="153" t="e">
        <f>VLOOKUP(A75,様式5!$A$10:$B$309,2,FALSE)</f>
        <v>#N/A</v>
      </c>
      <c r="C75" s="155"/>
      <c r="D75" s="94" t="s">
        <v>97</v>
      </c>
      <c r="E75" s="95">
        <f>COUNTIF(様式5!$U$10:$U$309,D75&amp;B75&amp;"1")</f>
        <v>0</v>
      </c>
      <c r="F75" s="77" t="e">
        <f t="shared" ref="F75" si="633">VLOOKUP(C75,$AW$7:$AX$10,2,FALSE)</f>
        <v>#N/A</v>
      </c>
      <c r="G75" s="96" t="e">
        <f t="shared" si="236"/>
        <v>#N/A</v>
      </c>
      <c r="H75" s="97">
        <f>COUNTIF(様式5!$U$10:$U$309,D75&amp;B75&amp;"2")</f>
        <v>0</v>
      </c>
      <c r="I75" s="77" t="e">
        <f t="shared" ref="I75" si="634">VLOOKUP(C75,$AW$7:$AY$10,3,FALSE)</f>
        <v>#N/A</v>
      </c>
      <c r="J75" s="96" t="e">
        <f t="shared" si="238"/>
        <v>#N/A</v>
      </c>
      <c r="K75" s="97">
        <f>IF(COUNTIF(様式5!$W$10:$W$309,D75&amp;"400mR"&amp;B75)&gt;=1,1,0)</f>
        <v>0</v>
      </c>
      <c r="L75" s="77" t="e">
        <f t="shared" ref="L75" si="635">VLOOKUP(C75,$AW$7:$AZ$10,4,FALSE)</f>
        <v>#N/A</v>
      </c>
      <c r="M75" s="96" t="e">
        <f t="shared" si="240"/>
        <v>#N/A</v>
      </c>
      <c r="N75" s="97">
        <f>COUNTIF(様式5!$Y$10:$Y$309,B75&amp;D75)</f>
        <v>0</v>
      </c>
      <c r="O75" s="77">
        <v>400</v>
      </c>
      <c r="P75" s="96">
        <f t="shared" si="241"/>
        <v>0</v>
      </c>
      <c r="Q75" s="98" t="e">
        <f t="shared" si="249"/>
        <v>#N/A</v>
      </c>
      <c r="R75" s="149" t="e">
        <f t="shared" ref="R75" si="636">SUM(Q75,Q76)</f>
        <v>#N/A</v>
      </c>
      <c r="T75" s="86">
        <f t="shared" si="615"/>
        <v>0</v>
      </c>
      <c r="U75" s="86">
        <f t="shared" si="623"/>
        <v>0</v>
      </c>
      <c r="V75" s="86">
        <f t="shared" si="624"/>
        <v>0</v>
      </c>
      <c r="W75" s="86">
        <f t="shared" ref="W75" si="637">IF($C75=$V$3,H75,0)</f>
        <v>0</v>
      </c>
      <c r="X75" s="86">
        <f t="shared" si="625"/>
        <v>0</v>
      </c>
      <c r="Y75" s="86">
        <f t="shared" si="626"/>
        <v>0</v>
      </c>
      <c r="Z75" s="86"/>
      <c r="AA75" s="86"/>
      <c r="AB75" s="86"/>
      <c r="AC75" s="86"/>
      <c r="AD75" s="86"/>
      <c r="AE75" s="86"/>
      <c r="AG75" s="93">
        <f t="shared" si="599"/>
        <v>0</v>
      </c>
      <c r="AH75" s="93">
        <f t="shared" si="600"/>
        <v>0</v>
      </c>
      <c r="AI75" s="93">
        <f t="shared" si="601"/>
        <v>0</v>
      </c>
      <c r="AJ75" s="93">
        <f t="shared" ref="AJ75" si="638">IF($C75=$AI$3,$K75,0)</f>
        <v>0</v>
      </c>
      <c r="AK75" s="93">
        <f t="shared" si="603"/>
        <v>0</v>
      </c>
      <c r="AL75" s="93">
        <f t="shared" si="604"/>
        <v>0</v>
      </c>
      <c r="AM75" s="100"/>
      <c r="AN75" s="100"/>
      <c r="AO75" s="100"/>
      <c r="AP75" s="100"/>
      <c r="AQ75" s="100"/>
      <c r="AR75" s="100"/>
      <c r="AT75" s="164" t="str">
        <f t="shared" ref="AT75" si="639">IF(SUM(E75:E76,H75:H76)=SUM(T75:AE76),"","×")</f>
        <v/>
      </c>
      <c r="AU75" s="164" t="str">
        <f t="shared" ref="AU75" si="640">IF(SUM(K75:K76,N75:N76)=SUM(AG75:AR76),"","×")</f>
        <v/>
      </c>
    </row>
    <row r="76" spans="1:47" ht="18.95" customHeight="1">
      <c r="A76" s="154"/>
      <c r="B76" s="153"/>
      <c r="C76" s="155"/>
      <c r="D76" s="101" t="s">
        <v>106</v>
      </c>
      <c r="E76" s="102">
        <f>COUNTIF(様式5!$U$10:$U$309,D76&amp;B75&amp;"1")</f>
        <v>0</v>
      </c>
      <c r="F76" s="79" t="e">
        <f t="shared" ref="F76" si="641">VLOOKUP(C75,$AW$7:$AX$10,2,FALSE)</f>
        <v>#N/A</v>
      </c>
      <c r="G76" s="103" t="e">
        <f t="shared" si="236"/>
        <v>#N/A</v>
      </c>
      <c r="H76" s="104">
        <f>COUNTIF(様式5!$U$10:$U$309,D76&amp;B75&amp;"2")</f>
        <v>0</v>
      </c>
      <c r="I76" s="105" t="e">
        <f t="shared" ref="I76" si="642">VLOOKUP(C75,$AW$7:$AY$10,3,FALSE)</f>
        <v>#N/A</v>
      </c>
      <c r="J76" s="103" t="e">
        <f t="shared" si="238"/>
        <v>#N/A</v>
      </c>
      <c r="K76" s="104">
        <f>IF(COUNTIF(様式5!$W$10:$W$309,D76&amp;"400mR"&amp;B75)&gt;=1,1,0)</f>
        <v>0</v>
      </c>
      <c r="L76" s="79" t="e">
        <f t="shared" ref="L76" si="643">VLOOKUP(C75,$AW$7:$AZ$10,4,FALSE)</f>
        <v>#N/A</v>
      </c>
      <c r="M76" s="103" t="e">
        <f t="shared" si="240"/>
        <v>#N/A</v>
      </c>
      <c r="N76" s="106">
        <f>COUNTIF(様式5!$Y$10:$Y$309,B75&amp;D76)</f>
        <v>0</v>
      </c>
      <c r="O76" s="79">
        <v>400</v>
      </c>
      <c r="P76" s="103">
        <f t="shared" si="241"/>
        <v>0</v>
      </c>
      <c r="Q76" s="107" t="e">
        <f t="shared" si="249"/>
        <v>#N/A</v>
      </c>
      <c r="R76" s="151"/>
      <c r="T76" s="86">
        <f t="shared" si="615"/>
        <v>0</v>
      </c>
      <c r="U76" s="86">
        <f t="shared" si="623"/>
        <v>0</v>
      </c>
      <c r="V76" s="86">
        <f t="shared" si="624"/>
        <v>0</v>
      </c>
      <c r="W76" s="86"/>
      <c r="X76" s="86">
        <f t="shared" si="625"/>
        <v>0</v>
      </c>
      <c r="Y76" s="86">
        <f t="shared" si="626"/>
        <v>0</v>
      </c>
      <c r="Z76" s="86"/>
      <c r="AA76" s="86"/>
      <c r="AB76" s="86"/>
      <c r="AC76" s="86"/>
      <c r="AD76" s="86"/>
      <c r="AE76" s="86"/>
      <c r="AG76" s="100">
        <f t="shared" si="599"/>
        <v>0</v>
      </c>
      <c r="AH76" s="100">
        <f t="shared" si="600"/>
        <v>0</v>
      </c>
      <c r="AI76" s="100">
        <f t="shared" si="601"/>
        <v>0</v>
      </c>
      <c r="AJ76" s="100">
        <f t="shared" si="602"/>
        <v>0</v>
      </c>
      <c r="AK76" s="100">
        <f t="shared" si="603"/>
        <v>0</v>
      </c>
      <c r="AL76" s="100">
        <f t="shared" si="604"/>
        <v>0</v>
      </c>
      <c r="AM76" s="93">
        <f t="shared" ref="AM76" si="644">IF($C75=$AM$3,$N76,0)</f>
        <v>0</v>
      </c>
      <c r="AN76" s="93">
        <f t="shared" ref="AN76" si="645">IF($C75=$AM$3,$K76,0)</f>
        <v>0</v>
      </c>
      <c r="AO76" s="93">
        <f t="shared" ref="AO76" si="646">IF($C75=$AO$3,$N76,0)</f>
        <v>0</v>
      </c>
      <c r="AP76" s="93">
        <f t="shared" ref="AP76" si="647">IF($C75=$AO$3,$K76,0)</f>
        <v>0</v>
      </c>
      <c r="AQ76" s="93">
        <f t="shared" ref="AQ76" si="648">IF($C75=$AQ$3,$N76,0)</f>
        <v>0</v>
      </c>
      <c r="AR76" s="93">
        <f t="shared" ref="AR76" si="649">IF($C75=$AQ$3,$K76,0)</f>
        <v>0</v>
      </c>
      <c r="AT76" s="164"/>
      <c r="AU76" s="164"/>
    </row>
    <row r="77" spans="1:47" ht="18.95" customHeight="1">
      <c r="A77" s="154">
        <v>36</v>
      </c>
      <c r="B77" s="153" t="e">
        <f>VLOOKUP(A77,様式5!$A$10:$B$309,2,FALSE)</f>
        <v>#N/A</v>
      </c>
      <c r="C77" s="155"/>
      <c r="D77" s="94" t="s">
        <v>97</v>
      </c>
      <c r="E77" s="95">
        <f>COUNTIF(様式5!$U$10:$U$309,D77&amp;B77&amp;"1")</f>
        <v>0</v>
      </c>
      <c r="F77" s="77" t="e">
        <f t="shared" ref="F77" si="650">VLOOKUP(C77,$AW$7:$AX$10,2,FALSE)</f>
        <v>#N/A</v>
      </c>
      <c r="G77" s="96" t="e">
        <f t="shared" si="236"/>
        <v>#N/A</v>
      </c>
      <c r="H77" s="97">
        <f>COUNTIF(様式5!$U$10:$U$309,D77&amp;B77&amp;"2")</f>
        <v>0</v>
      </c>
      <c r="I77" s="77" t="e">
        <f t="shared" ref="I77" si="651">VLOOKUP(C77,$AW$7:$AY$10,3,FALSE)</f>
        <v>#N/A</v>
      </c>
      <c r="J77" s="96" t="e">
        <f t="shared" si="238"/>
        <v>#N/A</v>
      </c>
      <c r="K77" s="97">
        <f>IF(COUNTIF(様式5!$W$10:$W$309,D77&amp;"400mR"&amp;B77)&gt;=1,1,0)</f>
        <v>0</v>
      </c>
      <c r="L77" s="77" t="e">
        <f t="shared" ref="L77" si="652">VLOOKUP(C77,$AW$7:$AZ$10,4,FALSE)</f>
        <v>#N/A</v>
      </c>
      <c r="M77" s="96" t="e">
        <f t="shared" si="240"/>
        <v>#N/A</v>
      </c>
      <c r="N77" s="97">
        <f>COUNTIF(様式5!$Y$10:$Y$309,B77&amp;D77)</f>
        <v>0</v>
      </c>
      <c r="O77" s="77">
        <v>400</v>
      </c>
      <c r="P77" s="96">
        <f t="shared" si="241"/>
        <v>0</v>
      </c>
      <c r="Q77" s="98" t="e">
        <f t="shared" si="249"/>
        <v>#N/A</v>
      </c>
      <c r="R77" s="149" t="e">
        <f t="shared" ref="R77" si="653">SUM(Q77,Q78)</f>
        <v>#N/A</v>
      </c>
      <c r="T77" s="86">
        <f t="shared" si="615"/>
        <v>0</v>
      </c>
      <c r="U77" s="86">
        <f t="shared" si="623"/>
        <v>0</v>
      </c>
      <c r="V77" s="86">
        <f t="shared" si="624"/>
        <v>0</v>
      </c>
      <c r="W77" s="86">
        <f t="shared" ref="W77" si="654">IF($C77=$V$3,H77,0)</f>
        <v>0</v>
      </c>
      <c r="X77" s="86">
        <f t="shared" si="625"/>
        <v>0</v>
      </c>
      <c r="Y77" s="86">
        <f t="shared" si="626"/>
        <v>0</v>
      </c>
      <c r="Z77" s="86"/>
      <c r="AA77" s="86"/>
      <c r="AB77" s="86"/>
      <c r="AC77" s="86"/>
      <c r="AD77" s="86"/>
      <c r="AE77" s="86"/>
      <c r="AG77" s="93">
        <f t="shared" si="599"/>
        <v>0</v>
      </c>
      <c r="AH77" s="93">
        <f t="shared" si="600"/>
        <v>0</v>
      </c>
      <c r="AI77" s="93">
        <f t="shared" si="601"/>
        <v>0</v>
      </c>
      <c r="AJ77" s="93">
        <f t="shared" ref="AJ77" si="655">IF($C77=$AI$3,$K77,0)</f>
        <v>0</v>
      </c>
      <c r="AK77" s="93">
        <f t="shared" si="603"/>
        <v>0</v>
      </c>
      <c r="AL77" s="93">
        <f t="shared" si="604"/>
        <v>0</v>
      </c>
      <c r="AM77" s="100"/>
      <c r="AN77" s="100"/>
      <c r="AO77" s="100"/>
      <c r="AP77" s="100"/>
      <c r="AQ77" s="100"/>
      <c r="AR77" s="100"/>
      <c r="AT77" s="164" t="str">
        <f t="shared" ref="AT77" si="656">IF(SUM(E77:E78,H77:H78)=SUM(T77:AE78),"","×")</f>
        <v/>
      </c>
      <c r="AU77" s="164" t="str">
        <f t="shared" ref="AU77" si="657">IF(SUM(K77:K78,N77:N78)=SUM(AG77:AR78),"","×")</f>
        <v/>
      </c>
    </row>
    <row r="78" spans="1:47" ht="18.95" customHeight="1">
      <c r="A78" s="154"/>
      <c r="B78" s="153"/>
      <c r="C78" s="155"/>
      <c r="D78" s="101" t="s">
        <v>106</v>
      </c>
      <c r="E78" s="102">
        <f>COUNTIF(様式5!$U$10:$U$309,D78&amp;B77&amp;"1")</f>
        <v>0</v>
      </c>
      <c r="F78" s="79" t="e">
        <f t="shared" ref="F78" si="658">VLOOKUP(C77,$AW$7:$AX$10,2,FALSE)</f>
        <v>#N/A</v>
      </c>
      <c r="G78" s="103" t="e">
        <f t="shared" si="236"/>
        <v>#N/A</v>
      </c>
      <c r="H78" s="104">
        <f>COUNTIF(様式5!$U$10:$U$309,D78&amp;B77&amp;"2")</f>
        <v>0</v>
      </c>
      <c r="I78" s="105" t="e">
        <f t="shared" ref="I78" si="659">VLOOKUP(C77,$AW$7:$AY$10,3,FALSE)</f>
        <v>#N/A</v>
      </c>
      <c r="J78" s="103" t="e">
        <f t="shared" si="238"/>
        <v>#N/A</v>
      </c>
      <c r="K78" s="104">
        <f>IF(COUNTIF(様式5!$W$10:$W$309,D78&amp;"400mR"&amp;B77)&gt;=1,1,0)</f>
        <v>0</v>
      </c>
      <c r="L78" s="79" t="e">
        <f t="shared" ref="L78" si="660">VLOOKUP(C77,$AW$7:$AZ$10,4,FALSE)</f>
        <v>#N/A</v>
      </c>
      <c r="M78" s="103" t="e">
        <f t="shared" si="240"/>
        <v>#N/A</v>
      </c>
      <c r="N78" s="106">
        <f>COUNTIF(様式5!$Y$10:$Y$309,B77&amp;D78)</f>
        <v>0</v>
      </c>
      <c r="O78" s="79">
        <v>400</v>
      </c>
      <c r="P78" s="103">
        <f t="shared" si="241"/>
        <v>0</v>
      </c>
      <c r="Q78" s="107" t="e">
        <f t="shared" si="249"/>
        <v>#N/A</v>
      </c>
      <c r="R78" s="151"/>
      <c r="T78" s="86">
        <f t="shared" si="615"/>
        <v>0</v>
      </c>
      <c r="U78" s="86">
        <f t="shared" si="623"/>
        <v>0</v>
      </c>
      <c r="V78" s="86">
        <f t="shared" si="624"/>
        <v>0</v>
      </c>
      <c r="W78" s="86"/>
      <c r="X78" s="86">
        <f t="shared" si="625"/>
        <v>0</v>
      </c>
      <c r="Y78" s="86">
        <f t="shared" si="626"/>
        <v>0</v>
      </c>
      <c r="Z78" s="86"/>
      <c r="AA78" s="86"/>
      <c r="AB78" s="86"/>
      <c r="AC78" s="86"/>
      <c r="AD78" s="86"/>
      <c r="AE78" s="86"/>
      <c r="AG78" s="100">
        <f t="shared" si="599"/>
        <v>0</v>
      </c>
      <c r="AH78" s="100">
        <f t="shared" si="600"/>
        <v>0</v>
      </c>
      <c r="AI78" s="100">
        <f t="shared" si="601"/>
        <v>0</v>
      </c>
      <c r="AJ78" s="100">
        <f t="shared" si="602"/>
        <v>0</v>
      </c>
      <c r="AK78" s="100">
        <f t="shared" si="603"/>
        <v>0</v>
      </c>
      <c r="AL78" s="100">
        <f t="shared" si="604"/>
        <v>0</v>
      </c>
      <c r="AM78" s="93">
        <f t="shared" ref="AM78" si="661">IF($C77=$AM$3,$N78,0)</f>
        <v>0</v>
      </c>
      <c r="AN78" s="93">
        <f t="shared" ref="AN78" si="662">IF($C77=$AM$3,$K78,0)</f>
        <v>0</v>
      </c>
      <c r="AO78" s="93">
        <f t="shared" ref="AO78" si="663">IF($C77=$AO$3,$N78,0)</f>
        <v>0</v>
      </c>
      <c r="AP78" s="93">
        <f t="shared" ref="AP78" si="664">IF($C77=$AO$3,$K78,0)</f>
        <v>0</v>
      </c>
      <c r="AQ78" s="93">
        <f t="shared" ref="AQ78" si="665">IF($C77=$AQ$3,$N78,0)</f>
        <v>0</v>
      </c>
      <c r="AR78" s="93">
        <f t="shared" ref="AR78" si="666">IF($C77=$AQ$3,$K78,0)</f>
        <v>0</v>
      </c>
      <c r="AT78" s="164"/>
      <c r="AU78" s="164"/>
    </row>
    <row r="79" spans="1:47" ht="18.95" customHeight="1">
      <c r="A79" s="154">
        <v>37</v>
      </c>
      <c r="B79" s="153" t="e">
        <f>VLOOKUP(A79,様式5!$A$10:$B$309,2,FALSE)</f>
        <v>#N/A</v>
      </c>
      <c r="C79" s="155"/>
      <c r="D79" s="94" t="s">
        <v>97</v>
      </c>
      <c r="E79" s="95">
        <f>COUNTIF(様式5!$U$10:$U$309,D79&amp;B79&amp;"1")</f>
        <v>0</v>
      </c>
      <c r="F79" s="77" t="e">
        <f t="shared" ref="F79" si="667">VLOOKUP(C79,$AW$7:$AX$10,2,FALSE)</f>
        <v>#N/A</v>
      </c>
      <c r="G79" s="96" t="e">
        <f t="shared" si="236"/>
        <v>#N/A</v>
      </c>
      <c r="H79" s="97">
        <f>COUNTIF(様式5!$U$10:$U$309,D79&amp;B79&amp;"2")</f>
        <v>0</v>
      </c>
      <c r="I79" s="77" t="e">
        <f t="shared" ref="I79" si="668">VLOOKUP(C79,$AW$7:$AY$10,3,FALSE)</f>
        <v>#N/A</v>
      </c>
      <c r="J79" s="96" t="e">
        <f t="shared" si="238"/>
        <v>#N/A</v>
      </c>
      <c r="K79" s="97">
        <f>IF(COUNTIF(様式5!$W$10:$W$309,D79&amp;"400mR"&amp;B79)&gt;=1,1,0)</f>
        <v>0</v>
      </c>
      <c r="L79" s="77" t="e">
        <f t="shared" ref="L79" si="669">VLOOKUP(C79,$AW$7:$AZ$10,4,FALSE)</f>
        <v>#N/A</v>
      </c>
      <c r="M79" s="96" t="e">
        <f t="shared" si="240"/>
        <v>#N/A</v>
      </c>
      <c r="N79" s="97">
        <f>COUNTIF(様式5!$Y$10:$Y$309,B79&amp;D79)</f>
        <v>0</v>
      </c>
      <c r="O79" s="77">
        <v>400</v>
      </c>
      <c r="P79" s="96">
        <f t="shared" si="241"/>
        <v>0</v>
      </c>
      <c r="Q79" s="98" t="e">
        <f t="shared" si="249"/>
        <v>#N/A</v>
      </c>
      <c r="R79" s="149" t="e">
        <f t="shared" ref="R79" si="670">SUM(Q79,Q80)</f>
        <v>#N/A</v>
      </c>
      <c r="T79" s="86">
        <f t="shared" si="615"/>
        <v>0</v>
      </c>
      <c r="U79" s="86">
        <f t="shared" si="623"/>
        <v>0</v>
      </c>
      <c r="V79" s="86">
        <f t="shared" si="624"/>
        <v>0</v>
      </c>
      <c r="W79" s="86">
        <f t="shared" ref="W79" si="671">IF($C79=$V$3,H79,0)</f>
        <v>0</v>
      </c>
      <c r="X79" s="86">
        <f t="shared" si="625"/>
        <v>0</v>
      </c>
      <c r="Y79" s="86">
        <f t="shared" si="626"/>
        <v>0</v>
      </c>
      <c r="Z79" s="86"/>
      <c r="AA79" s="86"/>
      <c r="AB79" s="86"/>
      <c r="AC79" s="86"/>
      <c r="AD79" s="86"/>
      <c r="AE79" s="86"/>
      <c r="AG79" s="93">
        <f t="shared" si="599"/>
        <v>0</v>
      </c>
      <c r="AH79" s="93">
        <f t="shared" si="600"/>
        <v>0</v>
      </c>
      <c r="AI79" s="93">
        <f t="shared" si="601"/>
        <v>0</v>
      </c>
      <c r="AJ79" s="93">
        <f t="shared" ref="AJ79" si="672">IF($C79=$AI$3,$K79,0)</f>
        <v>0</v>
      </c>
      <c r="AK79" s="93">
        <f t="shared" si="603"/>
        <v>0</v>
      </c>
      <c r="AL79" s="93">
        <f t="shared" si="604"/>
        <v>0</v>
      </c>
      <c r="AM79" s="100"/>
      <c r="AN79" s="100"/>
      <c r="AO79" s="100"/>
      <c r="AP79" s="100"/>
      <c r="AQ79" s="100"/>
      <c r="AR79" s="100"/>
      <c r="AT79" s="164" t="str">
        <f t="shared" ref="AT79" si="673">IF(SUM(E79:E80,H79:H80)=SUM(T79:AE80),"","×")</f>
        <v/>
      </c>
      <c r="AU79" s="164" t="str">
        <f t="shared" ref="AU79" si="674">IF(SUM(K79:K80,N79:N80)=SUM(AG79:AR80),"","×")</f>
        <v/>
      </c>
    </row>
    <row r="80" spans="1:47" ht="18.95" customHeight="1">
      <c r="A80" s="154"/>
      <c r="B80" s="153"/>
      <c r="C80" s="155"/>
      <c r="D80" s="101" t="s">
        <v>106</v>
      </c>
      <c r="E80" s="102">
        <f>COUNTIF(様式5!$U$10:$U$309,D80&amp;B79&amp;"1")</f>
        <v>0</v>
      </c>
      <c r="F80" s="79" t="e">
        <f t="shared" ref="F80" si="675">VLOOKUP(C79,$AW$7:$AX$10,2,FALSE)</f>
        <v>#N/A</v>
      </c>
      <c r="G80" s="103" t="e">
        <f t="shared" si="236"/>
        <v>#N/A</v>
      </c>
      <c r="H80" s="104">
        <f>COUNTIF(様式5!$U$10:$U$309,D80&amp;B79&amp;"2")</f>
        <v>0</v>
      </c>
      <c r="I80" s="105" t="e">
        <f t="shared" ref="I80" si="676">VLOOKUP(C79,$AW$7:$AY$10,3,FALSE)</f>
        <v>#N/A</v>
      </c>
      <c r="J80" s="103" t="e">
        <f t="shared" si="238"/>
        <v>#N/A</v>
      </c>
      <c r="K80" s="104">
        <f>IF(COUNTIF(様式5!$W$10:$W$309,D80&amp;"400mR"&amp;B79)&gt;=1,1,0)</f>
        <v>0</v>
      </c>
      <c r="L80" s="79" t="e">
        <f t="shared" ref="L80" si="677">VLOOKUP(C79,$AW$7:$AZ$10,4,FALSE)</f>
        <v>#N/A</v>
      </c>
      <c r="M80" s="103" t="e">
        <f t="shared" si="240"/>
        <v>#N/A</v>
      </c>
      <c r="N80" s="106">
        <f>COUNTIF(様式5!$Y$10:$Y$309,B79&amp;D80)</f>
        <v>0</v>
      </c>
      <c r="O80" s="79">
        <v>400</v>
      </c>
      <c r="P80" s="103">
        <f t="shared" si="241"/>
        <v>0</v>
      </c>
      <c r="Q80" s="107" t="e">
        <f t="shared" si="249"/>
        <v>#N/A</v>
      </c>
      <c r="R80" s="151"/>
      <c r="T80" s="86">
        <f t="shared" si="615"/>
        <v>0</v>
      </c>
      <c r="U80" s="86">
        <f t="shared" si="623"/>
        <v>0</v>
      </c>
      <c r="V80" s="86">
        <f t="shared" si="624"/>
        <v>0</v>
      </c>
      <c r="W80" s="86"/>
      <c r="X80" s="86">
        <f t="shared" si="625"/>
        <v>0</v>
      </c>
      <c r="Y80" s="86">
        <f t="shared" si="626"/>
        <v>0</v>
      </c>
      <c r="Z80" s="86"/>
      <c r="AA80" s="86"/>
      <c r="AB80" s="86"/>
      <c r="AC80" s="86"/>
      <c r="AD80" s="86"/>
      <c r="AE80" s="86"/>
      <c r="AG80" s="100">
        <f t="shared" si="599"/>
        <v>0</v>
      </c>
      <c r="AH80" s="100">
        <f t="shared" si="600"/>
        <v>0</v>
      </c>
      <c r="AI80" s="100">
        <f t="shared" si="601"/>
        <v>0</v>
      </c>
      <c r="AJ80" s="100">
        <f t="shared" si="602"/>
        <v>0</v>
      </c>
      <c r="AK80" s="100">
        <f t="shared" si="603"/>
        <v>0</v>
      </c>
      <c r="AL80" s="100">
        <f t="shared" si="604"/>
        <v>0</v>
      </c>
      <c r="AM80" s="93">
        <f t="shared" ref="AM80" si="678">IF($C79=$AM$3,$N80,0)</f>
        <v>0</v>
      </c>
      <c r="AN80" s="93">
        <f t="shared" ref="AN80" si="679">IF($C79=$AM$3,$K80,0)</f>
        <v>0</v>
      </c>
      <c r="AO80" s="93">
        <f t="shared" ref="AO80" si="680">IF($C79=$AO$3,$N80,0)</f>
        <v>0</v>
      </c>
      <c r="AP80" s="93">
        <f t="shared" ref="AP80" si="681">IF($C79=$AO$3,$K80,0)</f>
        <v>0</v>
      </c>
      <c r="AQ80" s="93">
        <f t="shared" ref="AQ80" si="682">IF($C79=$AQ$3,$N80,0)</f>
        <v>0</v>
      </c>
      <c r="AR80" s="93">
        <f t="shared" ref="AR80" si="683">IF($C79=$AQ$3,$K80,0)</f>
        <v>0</v>
      </c>
      <c r="AT80" s="164"/>
      <c r="AU80" s="164"/>
    </row>
    <row r="81" spans="1:47" ht="18.95" customHeight="1">
      <c r="A81" s="154">
        <v>38</v>
      </c>
      <c r="B81" s="153" t="e">
        <f>VLOOKUP(A81,様式5!$A$10:$B$309,2,FALSE)</f>
        <v>#N/A</v>
      </c>
      <c r="C81" s="155"/>
      <c r="D81" s="94" t="s">
        <v>97</v>
      </c>
      <c r="E81" s="95">
        <f>COUNTIF(様式5!$U$10:$U$309,D81&amp;B81&amp;"1")</f>
        <v>0</v>
      </c>
      <c r="F81" s="77" t="e">
        <f t="shared" ref="F81" si="684">VLOOKUP(C81,$AW$7:$AX$10,2,FALSE)</f>
        <v>#N/A</v>
      </c>
      <c r="G81" s="96" t="e">
        <f t="shared" si="236"/>
        <v>#N/A</v>
      </c>
      <c r="H81" s="97">
        <f>COUNTIF(様式5!$U$10:$U$309,D81&amp;B81&amp;"2")</f>
        <v>0</v>
      </c>
      <c r="I81" s="77" t="e">
        <f t="shared" ref="I81" si="685">VLOOKUP(C81,$AW$7:$AY$10,3,FALSE)</f>
        <v>#N/A</v>
      </c>
      <c r="J81" s="96" t="e">
        <f t="shared" si="238"/>
        <v>#N/A</v>
      </c>
      <c r="K81" s="97">
        <f>IF(COUNTIF(様式5!$W$10:$W$309,D81&amp;"400mR"&amp;B81)&gt;=1,1,0)</f>
        <v>0</v>
      </c>
      <c r="L81" s="77" t="e">
        <f t="shared" ref="L81" si="686">VLOOKUP(C81,$AW$7:$AZ$10,4,FALSE)</f>
        <v>#N/A</v>
      </c>
      <c r="M81" s="96" t="e">
        <f t="shared" si="240"/>
        <v>#N/A</v>
      </c>
      <c r="N81" s="97">
        <f>COUNTIF(様式5!$Y$10:$Y$309,B81&amp;D81)</f>
        <v>0</v>
      </c>
      <c r="O81" s="77">
        <v>400</v>
      </c>
      <c r="P81" s="96">
        <f t="shared" si="241"/>
        <v>0</v>
      </c>
      <c r="Q81" s="98" t="e">
        <f t="shared" si="249"/>
        <v>#N/A</v>
      </c>
      <c r="R81" s="149" t="e">
        <f t="shared" ref="R81" si="687">SUM(Q81,Q82)</f>
        <v>#N/A</v>
      </c>
      <c r="T81" s="86">
        <f t="shared" si="615"/>
        <v>0</v>
      </c>
      <c r="U81" s="86">
        <f t="shared" si="623"/>
        <v>0</v>
      </c>
      <c r="V81" s="86">
        <f t="shared" si="624"/>
        <v>0</v>
      </c>
      <c r="W81" s="86">
        <f t="shared" ref="W81" si="688">IF($C81=$V$3,H81,0)</f>
        <v>0</v>
      </c>
      <c r="X81" s="86">
        <f t="shared" si="625"/>
        <v>0</v>
      </c>
      <c r="Y81" s="86">
        <f t="shared" si="626"/>
        <v>0</v>
      </c>
      <c r="Z81" s="86"/>
      <c r="AA81" s="86"/>
      <c r="AB81" s="86"/>
      <c r="AC81" s="86"/>
      <c r="AD81" s="86"/>
      <c r="AE81" s="86"/>
      <c r="AG81" s="93">
        <f t="shared" si="599"/>
        <v>0</v>
      </c>
      <c r="AH81" s="93">
        <f t="shared" si="600"/>
        <v>0</v>
      </c>
      <c r="AI81" s="93">
        <f t="shared" si="601"/>
        <v>0</v>
      </c>
      <c r="AJ81" s="93">
        <f t="shared" ref="AJ81" si="689">IF($C81=$AI$3,$K81,0)</f>
        <v>0</v>
      </c>
      <c r="AK81" s="93">
        <f t="shared" si="603"/>
        <v>0</v>
      </c>
      <c r="AL81" s="93">
        <f t="shared" si="604"/>
        <v>0</v>
      </c>
      <c r="AM81" s="100"/>
      <c r="AN81" s="100"/>
      <c r="AO81" s="100"/>
      <c r="AP81" s="100"/>
      <c r="AQ81" s="100"/>
      <c r="AR81" s="100"/>
      <c r="AT81" s="164" t="str">
        <f t="shared" ref="AT81" si="690">IF(SUM(E81:E82,H81:H82)=SUM(T81:AE82),"","×")</f>
        <v/>
      </c>
      <c r="AU81" s="164" t="str">
        <f t="shared" ref="AU81" si="691">IF(SUM(K81:K82,N81:N82)=SUM(AG81:AR82),"","×")</f>
        <v/>
      </c>
    </row>
    <row r="82" spans="1:47" ht="18.95" customHeight="1">
      <c r="A82" s="154"/>
      <c r="B82" s="153"/>
      <c r="C82" s="155"/>
      <c r="D82" s="101" t="s">
        <v>106</v>
      </c>
      <c r="E82" s="102">
        <f>COUNTIF(様式5!$U$10:$U$309,D82&amp;B81&amp;"1")</f>
        <v>0</v>
      </c>
      <c r="F82" s="79" t="e">
        <f t="shared" ref="F82" si="692">VLOOKUP(C81,$AW$7:$AX$10,2,FALSE)</f>
        <v>#N/A</v>
      </c>
      <c r="G82" s="103" t="e">
        <f t="shared" si="236"/>
        <v>#N/A</v>
      </c>
      <c r="H82" s="104">
        <f>COUNTIF(様式5!$U$10:$U$309,D82&amp;B81&amp;"2")</f>
        <v>0</v>
      </c>
      <c r="I82" s="105" t="e">
        <f t="shared" ref="I82" si="693">VLOOKUP(C81,$AW$7:$AY$10,3,FALSE)</f>
        <v>#N/A</v>
      </c>
      <c r="J82" s="103" t="e">
        <f t="shared" si="238"/>
        <v>#N/A</v>
      </c>
      <c r="K82" s="104">
        <f>IF(COUNTIF(様式5!$W$10:$W$309,D82&amp;"400mR"&amp;B81)&gt;=1,1,0)</f>
        <v>0</v>
      </c>
      <c r="L82" s="79" t="e">
        <f t="shared" ref="L82" si="694">VLOOKUP(C81,$AW$7:$AZ$10,4,FALSE)</f>
        <v>#N/A</v>
      </c>
      <c r="M82" s="103" t="e">
        <f t="shared" si="240"/>
        <v>#N/A</v>
      </c>
      <c r="N82" s="106">
        <f>COUNTIF(様式5!$Y$10:$Y$309,B81&amp;D82)</f>
        <v>0</v>
      </c>
      <c r="O82" s="79">
        <v>400</v>
      </c>
      <c r="P82" s="103">
        <f t="shared" si="241"/>
        <v>0</v>
      </c>
      <c r="Q82" s="107" t="e">
        <f t="shared" si="249"/>
        <v>#N/A</v>
      </c>
      <c r="R82" s="151"/>
      <c r="T82" s="86">
        <f t="shared" si="615"/>
        <v>0</v>
      </c>
      <c r="U82" s="86">
        <f t="shared" si="623"/>
        <v>0</v>
      </c>
      <c r="V82" s="86">
        <f t="shared" si="624"/>
        <v>0</v>
      </c>
      <c r="W82" s="86"/>
      <c r="X82" s="86">
        <f t="shared" si="625"/>
        <v>0</v>
      </c>
      <c r="Y82" s="86">
        <f t="shared" si="626"/>
        <v>0</v>
      </c>
      <c r="Z82" s="86"/>
      <c r="AA82" s="86"/>
      <c r="AB82" s="86"/>
      <c r="AC82" s="86"/>
      <c r="AD82" s="86"/>
      <c r="AE82" s="86"/>
      <c r="AG82" s="100">
        <f t="shared" si="599"/>
        <v>0</v>
      </c>
      <c r="AH82" s="100">
        <f t="shared" si="600"/>
        <v>0</v>
      </c>
      <c r="AI82" s="100">
        <f t="shared" si="601"/>
        <v>0</v>
      </c>
      <c r="AJ82" s="100">
        <f t="shared" si="602"/>
        <v>0</v>
      </c>
      <c r="AK82" s="100">
        <f t="shared" si="603"/>
        <v>0</v>
      </c>
      <c r="AL82" s="100">
        <f t="shared" si="604"/>
        <v>0</v>
      </c>
      <c r="AM82" s="93">
        <f t="shared" ref="AM82" si="695">IF($C81=$AM$3,$N82,0)</f>
        <v>0</v>
      </c>
      <c r="AN82" s="93">
        <f t="shared" ref="AN82" si="696">IF($C81=$AM$3,$K82,0)</f>
        <v>0</v>
      </c>
      <c r="AO82" s="93">
        <f t="shared" ref="AO82" si="697">IF($C81=$AO$3,$N82,0)</f>
        <v>0</v>
      </c>
      <c r="AP82" s="93">
        <f t="shared" ref="AP82" si="698">IF($C81=$AO$3,$K82,0)</f>
        <v>0</v>
      </c>
      <c r="AQ82" s="93">
        <f t="shared" ref="AQ82" si="699">IF($C81=$AQ$3,$N82,0)</f>
        <v>0</v>
      </c>
      <c r="AR82" s="93">
        <f t="shared" ref="AR82" si="700">IF($C81=$AQ$3,$K82,0)</f>
        <v>0</v>
      </c>
      <c r="AT82" s="164"/>
      <c r="AU82" s="164"/>
    </row>
    <row r="83" spans="1:47" ht="18.95" customHeight="1">
      <c r="A83" s="154">
        <v>39</v>
      </c>
      <c r="B83" s="153" t="e">
        <f>VLOOKUP(A83,様式5!$A$10:$B$309,2,FALSE)</f>
        <v>#N/A</v>
      </c>
      <c r="C83" s="155"/>
      <c r="D83" s="94" t="s">
        <v>97</v>
      </c>
      <c r="E83" s="95">
        <f>COUNTIF(様式5!$U$10:$U$309,D83&amp;B83&amp;"1")</f>
        <v>0</v>
      </c>
      <c r="F83" s="77" t="e">
        <f t="shared" ref="F83" si="701">VLOOKUP(C83,$AW$7:$AX$10,2,FALSE)</f>
        <v>#N/A</v>
      </c>
      <c r="G83" s="96" t="e">
        <f t="shared" si="236"/>
        <v>#N/A</v>
      </c>
      <c r="H83" s="97">
        <f>COUNTIF(様式5!$U$10:$U$309,D83&amp;B83&amp;"2")</f>
        <v>0</v>
      </c>
      <c r="I83" s="77" t="e">
        <f t="shared" ref="I83" si="702">VLOOKUP(C83,$AW$7:$AY$10,3,FALSE)</f>
        <v>#N/A</v>
      </c>
      <c r="J83" s="96" t="e">
        <f t="shared" si="238"/>
        <v>#N/A</v>
      </c>
      <c r="K83" s="97">
        <f>IF(COUNTIF(様式5!$W$10:$W$309,D83&amp;"400mR"&amp;B83)&gt;=1,1,0)</f>
        <v>0</v>
      </c>
      <c r="L83" s="77" t="e">
        <f t="shared" ref="L83" si="703">VLOOKUP(C83,$AW$7:$AZ$10,4,FALSE)</f>
        <v>#N/A</v>
      </c>
      <c r="M83" s="96" t="e">
        <f t="shared" si="240"/>
        <v>#N/A</v>
      </c>
      <c r="N83" s="97">
        <f>COUNTIF(様式5!$Y$10:$Y$309,B83&amp;D83)</f>
        <v>0</v>
      </c>
      <c r="O83" s="77">
        <v>400</v>
      </c>
      <c r="P83" s="96">
        <f t="shared" si="241"/>
        <v>0</v>
      </c>
      <c r="Q83" s="98" t="e">
        <f t="shared" si="249"/>
        <v>#N/A</v>
      </c>
      <c r="R83" s="149" t="e">
        <f t="shared" ref="R83" si="704">SUM(Q83,Q84)</f>
        <v>#N/A</v>
      </c>
      <c r="T83" s="86">
        <f t="shared" si="615"/>
        <v>0</v>
      </c>
      <c r="U83" s="86">
        <f t="shared" si="623"/>
        <v>0</v>
      </c>
      <c r="V83" s="86">
        <f t="shared" si="624"/>
        <v>0</v>
      </c>
      <c r="W83" s="86">
        <f t="shared" ref="W83" si="705">IF($C83=$V$3,H83,0)</f>
        <v>0</v>
      </c>
      <c r="X83" s="86">
        <f t="shared" si="625"/>
        <v>0</v>
      </c>
      <c r="Y83" s="86">
        <f t="shared" si="626"/>
        <v>0</v>
      </c>
      <c r="Z83" s="86"/>
      <c r="AA83" s="86"/>
      <c r="AB83" s="86"/>
      <c r="AC83" s="86"/>
      <c r="AD83" s="86"/>
      <c r="AE83" s="86"/>
      <c r="AG83" s="93">
        <f t="shared" si="599"/>
        <v>0</v>
      </c>
      <c r="AH83" s="93">
        <f t="shared" si="600"/>
        <v>0</v>
      </c>
      <c r="AI83" s="93">
        <f t="shared" si="601"/>
        <v>0</v>
      </c>
      <c r="AJ83" s="93">
        <f t="shared" ref="AJ83" si="706">IF($C83=$AI$3,$K83,0)</f>
        <v>0</v>
      </c>
      <c r="AK83" s="93">
        <f t="shared" si="603"/>
        <v>0</v>
      </c>
      <c r="AL83" s="93">
        <f t="shared" si="604"/>
        <v>0</v>
      </c>
      <c r="AM83" s="100"/>
      <c r="AN83" s="100"/>
      <c r="AO83" s="100"/>
      <c r="AP83" s="100"/>
      <c r="AQ83" s="100"/>
      <c r="AR83" s="100"/>
      <c r="AT83" s="164" t="str">
        <f t="shared" ref="AT83" si="707">IF(SUM(E83:E84,H83:H84)=SUM(T83:AE84),"","×")</f>
        <v/>
      </c>
      <c r="AU83" s="164" t="str">
        <f t="shared" ref="AU83" si="708">IF(SUM(K83:K84,N83:N84)=SUM(AG83:AR84),"","×")</f>
        <v/>
      </c>
    </row>
    <row r="84" spans="1:47" ht="18.95" customHeight="1">
      <c r="A84" s="154"/>
      <c r="B84" s="153"/>
      <c r="C84" s="155"/>
      <c r="D84" s="101" t="s">
        <v>106</v>
      </c>
      <c r="E84" s="102">
        <f>COUNTIF(様式5!$U$10:$U$309,D84&amp;B83&amp;"1")</f>
        <v>0</v>
      </c>
      <c r="F84" s="79" t="e">
        <f t="shared" ref="F84" si="709">VLOOKUP(C83,$AW$7:$AX$10,2,FALSE)</f>
        <v>#N/A</v>
      </c>
      <c r="G84" s="103" t="e">
        <f t="shared" si="236"/>
        <v>#N/A</v>
      </c>
      <c r="H84" s="104">
        <f>COUNTIF(様式5!$U$10:$U$309,D84&amp;B83&amp;"2")</f>
        <v>0</v>
      </c>
      <c r="I84" s="105" t="e">
        <f t="shared" ref="I84" si="710">VLOOKUP(C83,$AW$7:$AY$10,3,FALSE)</f>
        <v>#N/A</v>
      </c>
      <c r="J84" s="103" t="e">
        <f t="shared" si="238"/>
        <v>#N/A</v>
      </c>
      <c r="K84" s="104">
        <f>IF(COUNTIF(様式5!$W$10:$W$309,D84&amp;"400mR"&amp;B83)&gt;=1,1,0)</f>
        <v>0</v>
      </c>
      <c r="L84" s="79" t="e">
        <f t="shared" ref="L84" si="711">VLOOKUP(C83,$AW$7:$AZ$10,4,FALSE)</f>
        <v>#N/A</v>
      </c>
      <c r="M84" s="103" t="e">
        <f t="shared" si="240"/>
        <v>#N/A</v>
      </c>
      <c r="N84" s="106">
        <f>COUNTIF(様式5!$Y$10:$Y$309,B83&amp;D84)</f>
        <v>0</v>
      </c>
      <c r="O84" s="79">
        <v>400</v>
      </c>
      <c r="P84" s="103">
        <f t="shared" si="241"/>
        <v>0</v>
      </c>
      <c r="Q84" s="107" t="e">
        <f t="shared" si="249"/>
        <v>#N/A</v>
      </c>
      <c r="R84" s="151"/>
      <c r="T84" s="86">
        <f t="shared" si="615"/>
        <v>0</v>
      </c>
      <c r="U84" s="86">
        <f t="shared" si="623"/>
        <v>0</v>
      </c>
      <c r="V84" s="86">
        <f t="shared" si="624"/>
        <v>0</v>
      </c>
      <c r="W84" s="86"/>
      <c r="X84" s="86">
        <f t="shared" si="625"/>
        <v>0</v>
      </c>
      <c r="Y84" s="86">
        <f t="shared" si="626"/>
        <v>0</v>
      </c>
      <c r="Z84" s="86"/>
      <c r="AA84" s="86"/>
      <c r="AB84" s="86"/>
      <c r="AC84" s="86"/>
      <c r="AD84" s="86"/>
      <c r="AE84" s="86"/>
      <c r="AG84" s="100">
        <f t="shared" si="599"/>
        <v>0</v>
      </c>
      <c r="AH84" s="100">
        <f t="shared" si="600"/>
        <v>0</v>
      </c>
      <c r="AI84" s="100">
        <f t="shared" si="601"/>
        <v>0</v>
      </c>
      <c r="AJ84" s="100">
        <f t="shared" si="602"/>
        <v>0</v>
      </c>
      <c r="AK84" s="100">
        <f t="shared" si="603"/>
        <v>0</v>
      </c>
      <c r="AL84" s="100">
        <f t="shared" si="604"/>
        <v>0</v>
      </c>
      <c r="AM84" s="93">
        <f t="shared" ref="AM84" si="712">IF($C83=$AM$3,$N84,0)</f>
        <v>0</v>
      </c>
      <c r="AN84" s="93">
        <f t="shared" ref="AN84" si="713">IF($C83=$AM$3,$K84,0)</f>
        <v>0</v>
      </c>
      <c r="AO84" s="93">
        <f t="shared" ref="AO84" si="714">IF($C83=$AO$3,$N84,0)</f>
        <v>0</v>
      </c>
      <c r="AP84" s="93">
        <f t="shared" ref="AP84" si="715">IF($C83=$AO$3,$K84,0)</f>
        <v>0</v>
      </c>
      <c r="AQ84" s="93">
        <f t="shared" ref="AQ84" si="716">IF($C83=$AQ$3,$N84,0)</f>
        <v>0</v>
      </c>
      <c r="AR84" s="93">
        <f t="shared" ref="AR84" si="717">IF($C83=$AQ$3,$K84,0)</f>
        <v>0</v>
      </c>
      <c r="AT84" s="164"/>
      <c r="AU84" s="164"/>
    </row>
    <row r="85" spans="1:47" ht="18.95" customHeight="1">
      <c r="A85" s="154">
        <v>40</v>
      </c>
      <c r="B85" s="153" t="e">
        <f>VLOOKUP(A85,様式5!$A$10:$B$309,2,FALSE)</f>
        <v>#N/A</v>
      </c>
      <c r="C85" s="155"/>
      <c r="D85" s="94" t="s">
        <v>97</v>
      </c>
      <c r="E85" s="95">
        <f>COUNTIF(様式5!$U$10:$U$309,D85&amp;B85&amp;"1")</f>
        <v>0</v>
      </c>
      <c r="F85" s="77" t="e">
        <f t="shared" ref="F85" si="718">VLOOKUP(C85,$AW$7:$AX$10,2,FALSE)</f>
        <v>#N/A</v>
      </c>
      <c r="G85" s="96" t="e">
        <f t="shared" si="236"/>
        <v>#N/A</v>
      </c>
      <c r="H85" s="97">
        <f>COUNTIF(様式5!$U$10:$U$309,D85&amp;B85&amp;"2")</f>
        <v>0</v>
      </c>
      <c r="I85" s="77" t="e">
        <f t="shared" ref="I85" si="719">VLOOKUP(C85,$AW$7:$AY$10,3,FALSE)</f>
        <v>#N/A</v>
      </c>
      <c r="J85" s="96" t="e">
        <f t="shared" si="238"/>
        <v>#N/A</v>
      </c>
      <c r="K85" s="97">
        <f>IF(COUNTIF(様式5!$W$10:$W$309,D85&amp;"400mR"&amp;B85)&gt;=1,1,0)</f>
        <v>0</v>
      </c>
      <c r="L85" s="77" t="e">
        <f t="shared" ref="L85" si="720">VLOOKUP(C85,$AW$7:$AZ$10,4,FALSE)</f>
        <v>#N/A</v>
      </c>
      <c r="M85" s="96" t="e">
        <f t="shared" si="240"/>
        <v>#N/A</v>
      </c>
      <c r="N85" s="97">
        <f>COUNTIF(様式5!$Y$10:$Y$309,B85&amp;D85)</f>
        <v>0</v>
      </c>
      <c r="O85" s="77">
        <v>400</v>
      </c>
      <c r="P85" s="96">
        <f t="shared" si="241"/>
        <v>0</v>
      </c>
      <c r="Q85" s="98" t="e">
        <f t="shared" si="249"/>
        <v>#N/A</v>
      </c>
      <c r="R85" s="149" t="e">
        <f t="shared" ref="R85" si="721">SUM(Q85,Q86)</f>
        <v>#N/A</v>
      </c>
      <c r="T85" s="86">
        <f t="shared" si="615"/>
        <v>0</v>
      </c>
      <c r="U85" s="86">
        <f t="shared" si="623"/>
        <v>0</v>
      </c>
      <c r="V85" s="86">
        <f t="shared" si="624"/>
        <v>0</v>
      </c>
      <c r="W85" s="86">
        <f t="shared" ref="W85" si="722">IF($C85=$V$3,H85,0)</f>
        <v>0</v>
      </c>
      <c r="X85" s="86">
        <f t="shared" si="625"/>
        <v>0</v>
      </c>
      <c r="Y85" s="86">
        <f t="shared" si="626"/>
        <v>0</v>
      </c>
      <c r="Z85" s="86"/>
      <c r="AA85" s="86"/>
      <c r="AB85" s="86"/>
      <c r="AC85" s="86"/>
      <c r="AD85" s="86"/>
      <c r="AE85" s="86"/>
      <c r="AG85" s="93">
        <f t="shared" si="599"/>
        <v>0</v>
      </c>
      <c r="AH85" s="93">
        <f t="shared" si="600"/>
        <v>0</v>
      </c>
      <c r="AI85" s="93">
        <f t="shared" si="601"/>
        <v>0</v>
      </c>
      <c r="AJ85" s="93">
        <f t="shared" ref="AJ85" si="723">IF($C85=$AI$3,$K85,0)</f>
        <v>0</v>
      </c>
      <c r="AK85" s="93">
        <f t="shared" si="603"/>
        <v>0</v>
      </c>
      <c r="AL85" s="93">
        <f t="shared" si="604"/>
        <v>0</v>
      </c>
      <c r="AM85" s="100"/>
      <c r="AN85" s="100"/>
      <c r="AO85" s="100"/>
      <c r="AP85" s="100"/>
      <c r="AQ85" s="100"/>
      <c r="AR85" s="100"/>
      <c r="AT85" s="164" t="str">
        <f t="shared" ref="AT85" si="724">IF(SUM(E85:E86,H85:H86)=SUM(T85:AE86),"","×")</f>
        <v/>
      </c>
      <c r="AU85" s="164" t="str">
        <f t="shared" ref="AU85" si="725">IF(SUM(K85:K86,N85:N86)=SUM(AG85:AR86),"","×")</f>
        <v/>
      </c>
    </row>
    <row r="86" spans="1:47" ht="18.95" customHeight="1">
      <c r="A86" s="154"/>
      <c r="B86" s="153"/>
      <c r="C86" s="155"/>
      <c r="D86" s="101" t="s">
        <v>106</v>
      </c>
      <c r="E86" s="102">
        <f>COUNTIF(様式5!$U$10:$U$309,D86&amp;B85&amp;"1")</f>
        <v>0</v>
      </c>
      <c r="F86" s="79" t="e">
        <f t="shared" ref="F86" si="726">VLOOKUP(C85,$AW$7:$AX$10,2,FALSE)</f>
        <v>#N/A</v>
      </c>
      <c r="G86" s="103" t="e">
        <f t="shared" si="236"/>
        <v>#N/A</v>
      </c>
      <c r="H86" s="104">
        <f>COUNTIF(様式5!$U$10:$U$309,D86&amp;B85&amp;"2")</f>
        <v>0</v>
      </c>
      <c r="I86" s="105" t="e">
        <f t="shared" ref="I86" si="727">VLOOKUP(C85,$AW$7:$AY$10,3,FALSE)</f>
        <v>#N/A</v>
      </c>
      <c r="J86" s="103" t="e">
        <f t="shared" si="238"/>
        <v>#N/A</v>
      </c>
      <c r="K86" s="104">
        <f>IF(COUNTIF(様式5!$W$10:$W$309,D86&amp;"400mR"&amp;B85)&gt;=1,1,0)</f>
        <v>0</v>
      </c>
      <c r="L86" s="79" t="e">
        <f t="shared" ref="L86" si="728">VLOOKUP(C85,$AW$7:$AZ$10,4,FALSE)</f>
        <v>#N/A</v>
      </c>
      <c r="M86" s="103" t="e">
        <f t="shared" si="240"/>
        <v>#N/A</v>
      </c>
      <c r="N86" s="106">
        <f>COUNTIF(様式5!$Y$10:$Y$309,B85&amp;D86)</f>
        <v>0</v>
      </c>
      <c r="O86" s="79">
        <v>400</v>
      </c>
      <c r="P86" s="103">
        <f t="shared" si="241"/>
        <v>0</v>
      </c>
      <c r="Q86" s="107" t="e">
        <f t="shared" si="249"/>
        <v>#N/A</v>
      </c>
      <c r="R86" s="151"/>
      <c r="T86" s="86">
        <f t="shared" si="615"/>
        <v>0</v>
      </c>
      <c r="U86" s="86">
        <f t="shared" si="623"/>
        <v>0</v>
      </c>
      <c r="V86" s="86">
        <f t="shared" si="624"/>
        <v>0</v>
      </c>
      <c r="W86" s="86"/>
      <c r="X86" s="86">
        <f t="shared" si="625"/>
        <v>0</v>
      </c>
      <c r="Y86" s="86">
        <f t="shared" si="626"/>
        <v>0</v>
      </c>
      <c r="Z86" s="86"/>
      <c r="AA86" s="86"/>
      <c r="AB86" s="86"/>
      <c r="AC86" s="86"/>
      <c r="AD86" s="86"/>
      <c r="AE86" s="86"/>
      <c r="AG86" s="100">
        <f t="shared" si="599"/>
        <v>0</v>
      </c>
      <c r="AH86" s="100">
        <f t="shared" si="600"/>
        <v>0</v>
      </c>
      <c r="AI86" s="100">
        <f t="shared" si="601"/>
        <v>0</v>
      </c>
      <c r="AJ86" s="100">
        <f t="shared" si="602"/>
        <v>0</v>
      </c>
      <c r="AK86" s="100">
        <f t="shared" si="603"/>
        <v>0</v>
      </c>
      <c r="AL86" s="100">
        <f t="shared" si="604"/>
        <v>0</v>
      </c>
      <c r="AM86" s="93">
        <f t="shared" ref="AM86" si="729">IF($C85=$AM$3,$N86,0)</f>
        <v>0</v>
      </c>
      <c r="AN86" s="93">
        <f t="shared" ref="AN86" si="730">IF($C85=$AM$3,$K86,0)</f>
        <v>0</v>
      </c>
      <c r="AO86" s="93">
        <f t="shared" ref="AO86" si="731">IF($C85=$AO$3,$N86,0)</f>
        <v>0</v>
      </c>
      <c r="AP86" s="93">
        <f t="shared" ref="AP86" si="732">IF($C85=$AO$3,$K86,0)</f>
        <v>0</v>
      </c>
      <c r="AQ86" s="93">
        <f t="shared" ref="AQ86" si="733">IF($C85=$AQ$3,$N86,0)</f>
        <v>0</v>
      </c>
      <c r="AR86" s="93">
        <f t="shared" ref="AR86" si="734">IF($C85=$AQ$3,$K86,0)</f>
        <v>0</v>
      </c>
      <c r="AT86" s="164"/>
      <c r="AU86" s="164"/>
    </row>
    <row r="87" spans="1:47" ht="18.95" customHeight="1">
      <c r="A87" s="154">
        <v>41</v>
      </c>
      <c r="B87" s="153" t="e">
        <f>VLOOKUP(A87,様式5!$A$10:$B$309,2,FALSE)</f>
        <v>#N/A</v>
      </c>
      <c r="C87" s="155"/>
      <c r="D87" s="94" t="s">
        <v>97</v>
      </c>
      <c r="E87" s="95">
        <f>COUNTIF(様式5!$U$10:$U$309,D87&amp;B87&amp;"1")</f>
        <v>0</v>
      </c>
      <c r="F87" s="77" t="e">
        <f t="shared" ref="F87" si="735">VLOOKUP(C87,$AW$7:$AX$10,2,FALSE)</f>
        <v>#N/A</v>
      </c>
      <c r="G87" s="96" t="e">
        <f t="shared" si="236"/>
        <v>#N/A</v>
      </c>
      <c r="H87" s="97">
        <f>COUNTIF(様式5!$U$10:$U$309,D87&amp;B87&amp;"2")</f>
        <v>0</v>
      </c>
      <c r="I87" s="77" t="e">
        <f t="shared" ref="I87" si="736">VLOOKUP(C87,$AW$7:$AY$10,3,FALSE)</f>
        <v>#N/A</v>
      </c>
      <c r="J87" s="96" t="e">
        <f t="shared" si="238"/>
        <v>#N/A</v>
      </c>
      <c r="K87" s="97">
        <f>IF(COUNTIF(様式5!$W$10:$W$309,D87&amp;"400mR"&amp;B87)&gt;=1,1,0)</f>
        <v>0</v>
      </c>
      <c r="L87" s="77" t="e">
        <f t="shared" ref="L87" si="737">VLOOKUP(C87,$AW$7:$AZ$10,4,FALSE)</f>
        <v>#N/A</v>
      </c>
      <c r="M87" s="96" t="e">
        <f t="shared" si="240"/>
        <v>#N/A</v>
      </c>
      <c r="N87" s="97">
        <f>COUNTIF(様式5!$Y$10:$Y$309,B87&amp;D87)</f>
        <v>0</v>
      </c>
      <c r="O87" s="77">
        <v>400</v>
      </c>
      <c r="P87" s="96">
        <f t="shared" si="241"/>
        <v>0</v>
      </c>
      <c r="Q87" s="98" t="e">
        <f t="shared" si="249"/>
        <v>#N/A</v>
      </c>
      <c r="R87" s="149" t="e">
        <f t="shared" ref="R87" si="738">SUM(Q87,Q88)</f>
        <v>#N/A</v>
      </c>
      <c r="T87" s="86">
        <f t="shared" si="615"/>
        <v>0</v>
      </c>
      <c r="U87" s="86">
        <f t="shared" si="623"/>
        <v>0</v>
      </c>
      <c r="V87" s="86">
        <f t="shared" si="624"/>
        <v>0</v>
      </c>
      <c r="W87" s="86">
        <f t="shared" ref="W87" si="739">IF($C87=$V$3,H87,0)</f>
        <v>0</v>
      </c>
      <c r="X87" s="86">
        <f t="shared" si="625"/>
        <v>0</v>
      </c>
      <c r="Y87" s="86">
        <f t="shared" si="626"/>
        <v>0</v>
      </c>
      <c r="Z87" s="86"/>
      <c r="AA87" s="86"/>
      <c r="AB87" s="86"/>
      <c r="AC87" s="86"/>
      <c r="AD87" s="86"/>
      <c r="AE87" s="86"/>
      <c r="AG87" s="93">
        <f t="shared" si="599"/>
        <v>0</v>
      </c>
      <c r="AH87" s="93">
        <f t="shared" si="600"/>
        <v>0</v>
      </c>
      <c r="AI87" s="93">
        <f t="shared" si="601"/>
        <v>0</v>
      </c>
      <c r="AJ87" s="93">
        <f t="shared" ref="AJ87" si="740">IF($C87=$AI$3,$K87,0)</f>
        <v>0</v>
      </c>
      <c r="AK87" s="93">
        <f t="shared" si="603"/>
        <v>0</v>
      </c>
      <c r="AL87" s="93">
        <f t="shared" si="604"/>
        <v>0</v>
      </c>
      <c r="AM87" s="100"/>
      <c r="AN87" s="100"/>
      <c r="AO87" s="100"/>
      <c r="AP87" s="100"/>
      <c r="AQ87" s="100"/>
      <c r="AR87" s="100"/>
      <c r="AT87" s="164" t="str">
        <f t="shared" ref="AT87" si="741">IF(SUM(E87:E88,H87:H88)=SUM(T87:AE88),"","×")</f>
        <v/>
      </c>
      <c r="AU87" s="164" t="str">
        <f t="shared" ref="AU87" si="742">IF(SUM(K87:K88,N87:N88)=SUM(AG87:AR88),"","×")</f>
        <v/>
      </c>
    </row>
    <row r="88" spans="1:47" ht="18.95" customHeight="1">
      <c r="A88" s="154"/>
      <c r="B88" s="153"/>
      <c r="C88" s="155"/>
      <c r="D88" s="101" t="s">
        <v>106</v>
      </c>
      <c r="E88" s="102">
        <f>COUNTIF(様式5!$U$10:$U$309,D88&amp;B87&amp;"1")</f>
        <v>0</v>
      </c>
      <c r="F88" s="79" t="e">
        <f t="shared" ref="F88" si="743">VLOOKUP(C87,$AW$7:$AX$10,2,FALSE)</f>
        <v>#N/A</v>
      </c>
      <c r="G88" s="103" t="e">
        <f t="shared" si="236"/>
        <v>#N/A</v>
      </c>
      <c r="H88" s="104">
        <f>COUNTIF(様式5!$U$10:$U$309,D88&amp;B87&amp;"2")</f>
        <v>0</v>
      </c>
      <c r="I88" s="105" t="e">
        <f t="shared" ref="I88" si="744">VLOOKUP(C87,$AW$7:$AY$10,3,FALSE)</f>
        <v>#N/A</v>
      </c>
      <c r="J88" s="103" t="e">
        <f t="shared" si="238"/>
        <v>#N/A</v>
      </c>
      <c r="K88" s="104">
        <f>IF(COUNTIF(様式5!$W$10:$W$309,D88&amp;"400mR"&amp;B87)&gt;=1,1,0)</f>
        <v>0</v>
      </c>
      <c r="L88" s="79" t="e">
        <f t="shared" ref="L88" si="745">VLOOKUP(C87,$AW$7:$AZ$10,4,FALSE)</f>
        <v>#N/A</v>
      </c>
      <c r="M88" s="103" t="e">
        <f t="shared" si="240"/>
        <v>#N/A</v>
      </c>
      <c r="N88" s="106">
        <f>COUNTIF(様式5!$Y$10:$Y$309,B87&amp;D88)</f>
        <v>0</v>
      </c>
      <c r="O88" s="79">
        <v>400</v>
      </c>
      <c r="P88" s="103">
        <f t="shared" si="241"/>
        <v>0</v>
      </c>
      <c r="Q88" s="107" t="e">
        <f t="shared" si="249"/>
        <v>#N/A</v>
      </c>
      <c r="R88" s="151"/>
      <c r="T88" s="86">
        <f t="shared" si="615"/>
        <v>0</v>
      </c>
      <c r="U88" s="86">
        <f t="shared" si="623"/>
        <v>0</v>
      </c>
      <c r="V88" s="86">
        <f t="shared" si="624"/>
        <v>0</v>
      </c>
      <c r="W88" s="86"/>
      <c r="X88" s="86">
        <f t="shared" si="625"/>
        <v>0</v>
      </c>
      <c r="Y88" s="86">
        <f t="shared" si="626"/>
        <v>0</v>
      </c>
      <c r="Z88" s="86"/>
      <c r="AA88" s="86"/>
      <c r="AB88" s="86"/>
      <c r="AC88" s="86"/>
      <c r="AD88" s="86"/>
      <c r="AE88" s="86"/>
      <c r="AG88" s="100">
        <f t="shared" si="599"/>
        <v>0</v>
      </c>
      <c r="AH88" s="100">
        <f t="shared" si="600"/>
        <v>0</v>
      </c>
      <c r="AI88" s="100">
        <f t="shared" si="601"/>
        <v>0</v>
      </c>
      <c r="AJ88" s="100">
        <f t="shared" si="602"/>
        <v>0</v>
      </c>
      <c r="AK88" s="100">
        <f t="shared" si="603"/>
        <v>0</v>
      </c>
      <c r="AL88" s="100">
        <f t="shared" si="604"/>
        <v>0</v>
      </c>
      <c r="AM88" s="93">
        <f t="shared" ref="AM88" si="746">IF($C87=$AM$3,$N88,0)</f>
        <v>0</v>
      </c>
      <c r="AN88" s="93">
        <f t="shared" ref="AN88" si="747">IF($C87=$AM$3,$K88,0)</f>
        <v>0</v>
      </c>
      <c r="AO88" s="93">
        <f t="shared" ref="AO88" si="748">IF($C87=$AO$3,$N88,0)</f>
        <v>0</v>
      </c>
      <c r="AP88" s="93">
        <f t="shared" ref="AP88" si="749">IF($C87=$AO$3,$K88,0)</f>
        <v>0</v>
      </c>
      <c r="AQ88" s="93">
        <f t="shared" ref="AQ88" si="750">IF($C87=$AQ$3,$N88,0)</f>
        <v>0</v>
      </c>
      <c r="AR88" s="93">
        <f t="shared" ref="AR88" si="751">IF($C87=$AQ$3,$K88,0)</f>
        <v>0</v>
      </c>
      <c r="AT88" s="164"/>
      <c r="AU88" s="164"/>
    </row>
    <row r="89" spans="1:47" ht="18.95" customHeight="1">
      <c r="A89" s="154">
        <v>42</v>
      </c>
      <c r="B89" s="153" t="e">
        <f>VLOOKUP(A89,様式5!$A$10:$B$309,2,FALSE)</f>
        <v>#N/A</v>
      </c>
      <c r="C89" s="155"/>
      <c r="D89" s="94" t="s">
        <v>97</v>
      </c>
      <c r="E89" s="95">
        <f>COUNTIF(様式5!$U$10:$U$309,D89&amp;B89&amp;"1")</f>
        <v>0</v>
      </c>
      <c r="F89" s="77" t="e">
        <f t="shared" ref="F89" si="752">VLOOKUP(C89,$AW$7:$AX$10,2,FALSE)</f>
        <v>#N/A</v>
      </c>
      <c r="G89" s="96" t="e">
        <f t="shared" si="236"/>
        <v>#N/A</v>
      </c>
      <c r="H89" s="97">
        <f>COUNTIF(様式5!$U$10:$U$309,D89&amp;B89&amp;"2")</f>
        <v>0</v>
      </c>
      <c r="I89" s="77" t="e">
        <f t="shared" ref="I89" si="753">VLOOKUP(C89,$AW$7:$AY$10,3,FALSE)</f>
        <v>#N/A</v>
      </c>
      <c r="J89" s="96" t="e">
        <f t="shared" si="238"/>
        <v>#N/A</v>
      </c>
      <c r="K89" s="97">
        <f>IF(COUNTIF(様式5!$W$10:$W$309,D89&amp;"400mR"&amp;B89)&gt;=1,1,0)</f>
        <v>0</v>
      </c>
      <c r="L89" s="77" t="e">
        <f t="shared" ref="L89" si="754">VLOOKUP(C89,$AW$7:$AZ$10,4,FALSE)</f>
        <v>#N/A</v>
      </c>
      <c r="M89" s="96" t="e">
        <f t="shared" si="240"/>
        <v>#N/A</v>
      </c>
      <c r="N89" s="97">
        <f>COUNTIF(様式5!$Y$10:$Y$309,B89&amp;D89)</f>
        <v>0</v>
      </c>
      <c r="O89" s="77">
        <v>400</v>
      </c>
      <c r="P89" s="96">
        <f t="shared" si="241"/>
        <v>0</v>
      </c>
      <c r="Q89" s="98" t="e">
        <f t="shared" si="249"/>
        <v>#N/A</v>
      </c>
      <c r="R89" s="149" t="e">
        <f t="shared" ref="R89" si="755">SUM(Q89,Q90)</f>
        <v>#N/A</v>
      </c>
      <c r="T89" s="86">
        <f t="shared" si="615"/>
        <v>0</v>
      </c>
      <c r="U89" s="86">
        <f t="shared" si="623"/>
        <v>0</v>
      </c>
      <c r="V89" s="86">
        <f t="shared" si="624"/>
        <v>0</v>
      </c>
      <c r="W89" s="86">
        <f t="shared" ref="W89" si="756">IF($C89=$V$3,H89,0)</f>
        <v>0</v>
      </c>
      <c r="X89" s="86">
        <f t="shared" si="625"/>
        <v>0</v>
      </c>
      <c r="Y89" s="86">
        <f t="shared" si="626"/>
        <v>0</v>
      </c>
      <c r="Z89" s="86"/>
      <c r="AA89" s="86"/>
      <c r="AB89" s="86"/>
      <c r="AC89" s="86"/>
      <c r="AD89" s="86"/>
      <c r="AE89" s="86"/>
      <c r="AG89" s="93">
        <f t="shared" si="599"/>
        <v>0</v>
      </c>
      <c r="AH89" s="93">
        <f t="shared" si="600"/>
        <v>0</v>
      </c>
      <c r="AI89" s="93">
        <f t="shared" si="601"/>
        <v>0</v>
      </c>
      <c r="AJ89" s="93">
        <f t="shared" ref="AJ89" si="757">IF($C89=$AI$3,$K89,0)</f>
        <v>0</v>
      </c>
      <c r="AK89" s="93">
        <f t="shared" si="603"/>
        <v>0</v>
      </c>
      <c r="AL89" s="93">
        <f t="shared" si="604"/>
        <v>0</v>
      </c>
      <c r="AM89" s="100"/>
      <c r="AN89" s="100"/>
      <c r="AO89" s="100"/>
      <c r="AP89" s="100"/>
      <c r="AQ89" s="100"/>
      <c r="AR89" s="100"/>
      <c r="AT89" s="164" t="str">
        <f t="shared" ref="AT89" si="758">IF(SUM(E89:E90,H89:H90)=SUM(T89:AE90),"","×")</f>
        <v/>
      </c>
      <c r="AU89" s="164" t="str">
        <f t="shared" ref="AU89" si="759">IF(SUM(K89:K90,N89:N90)=SUM(AG89:AR90),"","×")</f>
        <v/>
      </c>
    </row>
    <row r="90" spans="1:47" ht="18.95" customHeight="1">
      <c r="A90" s="154"/>
      <c r="B90" s="153"/>
      <c r="C90" s="155"/>
      <c r="D90" s="101" t="s">
        <v>106</v>
      </c>
      <c r="E90" s="102">
        <f>COUNTIF(様式5!$U$10:$U$309,D90&amp;B89&amp;"1")</f>
        <v>0</v>
      </c>
      <c r="F90" s="79" t="e">
        <f t="shared" ref="F90" si="760">VLOOKUP(C89,$AW$7:$AX$10,2,FALSE)</f>
        <v>#N/A</v>
      </c>
      <c r="G90" s="103" t="e">
        <f t="shared" si="236"/>
        <v>#N/A</v>
      </c>
      <c r="H90" s="104">
        <f>COUNTIF(様式5!$U$10:$U$309,D90&amp;B89&amp;"2")</f>
        <v>0</v>
      </c>
      <c r="I90" s="105" t="e">
        <f t="shared" ref="I90" si="761">VLOOKUP(C89,$AW$7:$AY$10,3,FALSE)</f>
        <v>#N/A</v>
      </c>
      <c r="J90" s="103" t="e">
        <f t="shared" si="238"/>
        <v>#N/A</v>
      </c>
      <c r="K90" s="104">
        <f>IF(COUNTIF(様式5!$W$10:$W$309,D90&amp;"400mR"&amp;B89)&gt;=1,1,0)</f>
        <v>0</v>
      </c>
      <c r="L90" s="79" t="e">
        <f t="shared" ref="L90" si="762">VLOOKUP(C89,$AW$7:$AZ$10,4,FALSE)</f>
        <v>#N/A</v>
      </c>
      <c r="M90" s="103" t="e">
        <f t="shared" si="240"/>
        <v>#N/A</v>
      </c>
      <c r="N90" s="106">
        <f>COUNTIF(様式5!$Y$10:$Y$309,B89&amp;D90)</f>
        <v>0</v>
      </c>
      <c r="O90" s="79">
        <v>400</v>
      </c>
      <c r="P90" s="103">
        <f t="shared" si="241"/>
        <v>0</v>
      </c>
      <c r="Q90" s="107" t="e">
        <f t="shared" si="249"/>
        <v>#N/A</v>
      </c>
      <c r="R90" s="151"/>
      <c r="T90" s="86">
        <f t="shared" si="615"/>
        <v>0</v>
      </c>
      <c r="U90" s="86">
        <f t="shared" si="623"/>
        <v>0</v>
      </c>
      <c r="V90" s="86">
        <f t="shared" si="624"/>
        <v>0</v>
      </c>
      <c r="W90" s="86"/>
      <c r="X90" s="86">
        <f t="shared" si="625"/>
        <v>0</v>
      </c>
      <c r="Y90" s="86">
        <f t="shared" si="626"/>
        <v>0</v>
      </c>
      <c r="Z90" s="86"/>
      <c r="AA90" s="86"/>
      <c r="AB90" s="86"/>
      <c r="AC90" s="86"/>
      <c r="AD90" s="86"/>
      <c r="AE90" s="86"/>
      <c r="AG90" s="100">
        <f t="shared" si="599"/>
        <v>0</v>
      </c>
      <c r="AH90" s="100">
        <f t="shared" si="600"/>
        <v>0</v>
      </c>
      <c r="AI90" s="100">
        <f t="shared" si="601"/>
        <v>0</v>
      </c>
      <c r="AJ90" s="100">
        <f t="shared" si="602"/>
        <v>0</v>
      </c>
      <c r="AK90" s="100">
        <f t="shared" si="603"/>
        <v>0</v>
      </c>
      <c r="AL90" s="100">
        <f t="shared" si="604"/>
        <v>0</v>
      </c>
      <c r="AM90" s="93">
        <f t="shared" ref="AM90" si="763">IF($C89=$AM$3,$N90,0)</f>
        <v>0</v>
      </c>
      <c r="AN90" s="93">
        <f t="shared" ref="AN90" si="764">IF($C89=$AM$3,$K90,0)</f>
        <v>0</v>
      </c>
      <c r="AO90" s="93">
        <f t="shared" ref="AO90" si="765">IF($C89=$AO$3,$N90,0)</f>
        <v>0</v>
      </c>
      <c r="AP90" s="93">
        <f t="shared" ref="AP90" si="766">IF($C89=$AO$3,$K90,0)</f>
        <v>0</v>
      </c>
      <c r="AQ90" s="93">
        <f t="shared" ref="AQ90" si="767">IF($C89=$AQ$3,$N90,0)</f>
        <v>0</v>
      </c>
      <c r="AR90" s="93">
        <f t="shared" ref="AR90" si="768">IF($C89=$AQ$3,$K90,0)</f>
        <v>0</v>
      </c>
      <c r="AT90" s="164"/>
      <c r="AU90" s="164"/>
    </row>
    <row r="91" spans="1:47" ht="18.95" customHeight="1">
      <c r="A91" s="154">
        <v>43</v>
      </c>
      <c r="B91" s="153" t="e">
        <f>VLOOKUP(A91,様式5!$A$10:$B$309,2,FALSE)</f>
        <v>#N/A</v>
      </c>
      <c r="C91" s="155"/>
      <c r="D91" s="94" t="s">
        <v>97</v>
      </c>
      <c r="E91" s="95">
        <f>COUNTIF(様式5!$U$10:$U$309,D91&amp;B91&amp;"1")</f>
        <v>0</v>
      </c>
      <c r="F91" s="77" t="e">
        <f t="shared" ref="F91" si="769">VLOOKUP(C91,$AW$7:$AX$10,2,FALSE)</f>
        <v>#N/A</v>
      </c>
      <c r="G91" s="96" t="e">
        <f t="shared" si="236"/>
        <v>#N/A</v>
      </c>
      <c r="H91" s="97">
        <f>COUNTIF(様式5!$U$10:$U$309,D91&amp;B91&amp;"2")</f>
        <v>0</v>
      </c>
      <c r="I91" s="77" t="e">
        <f t="shared" ref="I91" si="770">VLOOKUP(C91,$AW$7:$AY$10,3,FALSE)</f>
        <v>#N/A</v>
      </c>
      <c r="J91" s="96" t="e">
        <f t="shared" si="238"/>
        <v>#N/A</v>
      </c>
      <c r="K91" s="97">
        <f>IF(COUNTIF(様式5!$W$10:$W$309,D91&amp;"400mR"&amp;B91)&gt;=1,1,0)</f>
        <v>0</v>
      </c>
      <c r="L91" s="77" t="e">
        <f t="shared" ref="L91" si="771">VLOOKUP(C91,$AW$7:$AZ$10,4,FALSE)</f>
        <v>#N/A</v>
      </c>
      <c r="M91" s="96" t="e">
        <f t="shared" si="240"/>
        <v>#N/A</v>
      </c>
      <c r="N91" s="97">
        <f>COUNTIF(様式5!$Y$10:$Y$309,B91&amp;D91)</f>
        <v>0</v>
      </c>
      <c r="O91" s="77">
        <v>400</v>
      </c>
      <c r="P91" s="96">
        <f t="shared" si="241"/>
        <v>0</v>
      </c>
      <c r="Q91" s="98" t="e">
        <f t="shared" si="249"/>
        <v>#N/A</v>
      </c>
      <c r="R91" s="149" t="e">
        <f t="shared" ref="R91" si="772">SUM(Q91,Q92)</f>
        <v>#N/A</v>
      </c>
      <c r="T91" s="86">
        <f t="shared" si="615"/>
        <v>0</v>
      </c>
      <c r="U91" s="86">
        <f t="shared" si="623"/>
        <v>0</v>
      </c>
      <c r="V91" s="86">
        <f t="shared" si="624"/>
        <v>0</v>
      </c>
      <c r="W91" s="86">
        <f t="shared" ref="W91" si="773">IF($C91=$V$3,H91,0)</f>
        <v>0</v>
      </c>
      <c r="X91" s="86">
        <f t="shared" si="625"/>
        <v>0</v>
      </c>
      <c r="Y91" s="86">
        <f t="shared" si="626"/>
        <v>0</v>
      </c>
      <c r="Z91" s="86"/>
      <c r="AA91" s="86"/>
      <c r="AB91" s="86"/>
      <c r="AC91" s="86"/>
      <c r="AD91" s="86"/>
      <c r="AE91" s="86"/>
      <c r="AG91" s="93">
        <f t="shared" si="599"/>
        <v>0</v>
      </c>
      <c r="AH91" s="93">
        <f t="shared" si="600"/>
        <v>0</v>
      </c>
      <c r="AI91" s="93">
        <f t="shared" si="601"/>
        <v>0</v>
      </c>
      <c r="AJ91" s="93">
        <f t="shared" ref="AJ91" si="774">IF($C91=$AI$3,$K91,0)</f>
        <v>0</v>
      </c>
      <c r="AK91" s="93">
        <f t="shared" si="603"/>
        <v>0</v>
      </c>
      <c r="AL91" s="93">
        <f t="shared" si="604"/>
        <v>0</v>
      </c>
      <c r="AM91" s="100"/>
      <c r="AN91" s="100"/>
      <c r="AO91" s="100"/>
      <c r="AP91" s="100"/>
      <c r="AQ91" s="100"/>
      <c r="AR91" s="100"/>
      <c r="AT91" s="164" t="str">
        <f t="shared" ref="AT91" si="775">IF(SUM(E91:E92,H91:H92)=SUM(T91:AE92),"","×")</f>
        <v/>
      </c>
      <c r="AU91" s="164" t="str">
        <f t="shared" ref="AU91" si="776">IF(SUM(K91:K92,N91:N92)=SUM(AG91:AR92),"","×")</f>
        <v/>
      </c>
    </row>
    <row r="92" spans="1:47" ht="18.95" customHeight="1">
      <c r="A92" s="154"/>
      <c r="B92" s="153"/>
      <c r="C92" s="155"/>
      <c r="D92" s="101" t="s">
        <v>106</v>
      </c>
      <c r="E92" s="102">
        <f>COUNTIF(様式5!$U$10:$U$309,D92&amp;B91&amp;"1")</f>
        <v>0</v>
      </c>
      <c r="F92" s="79" t="e">
        <f t="shared" ref="F92" si="777">VLOOKUP(C91,$AW$7:$AX$10,2,FALSE)</f>
        <v>#N/A</v>
      </c>
      <c r="G92" s="103" t="e">
        <f t="shared" si="236"/>
        <v>#N/A</v>
      </c>
      <c r="H92" s="104">
        <f>COUNTIF(様式5!$U$10:$U$309,D92&amp;B91&amp;"2")</f>
        <v>0</v>
      </c>
      <c r="I92" s="105" t="e">
        <f t="shared" ref="I92" si="778">VLOOKUP(C91,$AW$7:$AY$10,3,FALSE)</f>
        <v>#N/A</v>
      </c>
      <c r="J92" s="103" t="e">
        <f t="shared" si="238"/>
        <v>#N/A</v>
      </c>
      <c r="K92" s="104">
        <f>IF(COUNTIF(様式5!$W$10:$W$309,D92&amp;"400mR"&amp;B91)&gt;=1,1,0)</f>
        <v>0</v>
      </c>
      <c r="L92" s="79" t="e">
        <f t="shared" ref="L92" si="779">VLOOKUP(C91,$AW$7:$AZ$10,4,FALSE)</f>
        <v>#N/A</v>
      </c>
      <c r="M92" s="103" t="e">
        <f t="shared" si="240"/>
        <v>#N/A</v>
      </c>
      <c r="N92" s="106">
        <f>COUNTIF(様式5!$Y$10:$Y$309,B91&amp;D92)</f>
        <v>0</v>
      </c>
      <c r="O92" s="79">
        <v>400</v>
      </c>
      <c r="P92" s="103">
        <f t="shared" si="241"/>
        <v>0</v>
      </c>
      <c r="Q92" s="107" t="e">
        <f t="shared" si="249"/>
        <v>#N/A</v>
      </c>
      <c r="R92" s="151"/>
      <c r="T92" s="86">
        <f t="shared" si="615"/>
        <v>0</v>
      </c>
      <c r="U92" s="86">
        <f t="shared" si="623"/>
        <v>0</v>
      </c>
      <c r="V92" s="86">
        <f t="shared" si="624"/>
        <v>0</v>
      </c>
      <c r="W92" s="86"/>
      <c r="X92" s="86">
        <f t="shared" si="625"/>
        <v>0</v>
      </c>
      <c r="Y92" s="86">
        <f t="shared" si="626"/>
        <v>0</v>
      </c>
      <c r="Z92" s="86"/>
      <c r="AA92" s="86"/>
      <c r="AB92" s="86"/>
      <c r="AC92" s="86"/>
      <c r="AD92" s="86"/>
      <c r="AE92" s="86"/>
      <c r="AG92" s="100">
        <f t="shared" si="599"/>
        <v>0</v>
      </c>
      <c r="AH92" s="100">
        <f t="shared" si="600"/>
        <v>0</v>
      </c>
      <c r="AI92" s="100">
        <f t="shared" si="601"/>
        <v>0</v>
      </c>
      <c r="AJ92" s="100">
        <f t="shared" si="602"/>
        <v>0</v>
      </c>
      <c r="AK92" s="100">
        <f t="shared" si="603"/>
        <v>0</v>
      </c>
      <c r="AL92" s="100">
        <f t="shared" si="604"/>
        <v>0</v>
      </c>
      <c r="AM92" s="93">
        <f t="shared" ref="AM92" si="780">IF($C91=$AM$3,$N92,0)</f>
        <v>0</v>
      </c>
      <c r="AN92" s="93">
        <f t="shared" ref="AN92" si="781">IF($C91=$AM$3,$K92,0)</f>
        <v>0</v>
      </c>
      <c r="AO92" s="93">
        <f t="shared" ref="AO92" si="782">IF($C91=$AO$3,$N92,0)</f>
        <v>0</v>
      </c>
      <c r="AP92" s="93">
        <f t="shared" ref="AP92" si="783">IF($C91=$AO$3,$K92,0)</f>
        <v>0</v>
      </c>
      <c r="AQ92" s="93">
        <f t="shared" ref="AQ92" si="784">IF($C91=$AQ$3,$N92,0)</f>
        <v>0</v>
      </c>
      <c r="AR92" s="93">
        <f t="shared" ref="AR92" si="785">IF($C91=$AQ$3,$K92,0)</f>
        <v>0</v>
      </c>
      <c r="AT92" s="164"/>
      <c r="AU92" s="164"/>
    </row>
    <row r="93" spans="1:47" ht="18.95" customHeight="1">
      <c r="A93" s="154">
        <v>44</v>
      </c>
      <c r="B93" s="153" t="e">
        <f>VLOOKUP(A93,様式5!$A$10:$B$309,2,FALSE)</f>
        <v>#N/A</v>
      </c>
      <c r="C93" s="155"/>
      <c r="D93" s="94" t="s">
        <v>97</v>
      </c>
      <c r="E93" s="95">
        <f>COUNTIF(様式5!$U$10:$U$309,D93&amp;B93&amp;"1")</f>
        <v>0</v>
      </c>
      <c r="F93" s="77" t="e">
        <f t="shared" ref="F93" si="786">VLOOKUP(C93,$AW$7:$AX$10,2,FALSE)</f>
        <v>#N/A</v>
      </c>
      <c r="G93" s="96" t="e">
        <f t="shared" ref="G93:G126" si="787">E93*F93</f>
        <v>#N/A</v>
      </c>
      <c r="H93" s="97">
        <f>COUNTIF(様式5!$U$10:$U$309,D93&amp;B93&amp;"2")</f>
        <v>0</v>
      </c>
      <c r="I93" s="77" t="e">
        <f t="shared" ref="I93" si="788">VLOOKUP(C93,$AW$7:$AY$10,3,FALSE)</f>
        <v>#N/A</v>
      </c>
      <c r="J93" s="96" t="e">
        <f t="shared" ref="J93:J126" si="789">H93*I93</f>
        <v>#N/A</v>
      </c>
      <c r="K93" s="97">
        <f>IF(COUNTIF(様式5!$W$10:$W$309,D93&amp;"400mR"&amp;B93)&gt;=1,1,0)</f>
        <v>0</v>
      </c>
      <c r="L93" s="77" t="e">
        <f t="shared" ref="L93" si="790">VLOOKUP(C93,$AW$7:$AZ$10,4,FALSE)</f>
        <v>#N/A</v>
      </c>
      <c r="M93" s="96" t="e">
        <f t="shared" ref="M93:M126" si="791">K93*L93</f>
        <v>#N/A</v>
      </c>
      <c r="N93" s="97">
        <f>COUNTIF(様式5!$Y$10:$Y$309,B93&amp;D93)</f>
        <v>0</v>
      </c>
      <c r="O93" s="77">
        <v>400</v>
      </c>
      <c r="P93" s="96">
        <f t="shared" ref="P93:P126" si="792">IF(N93="",0,N93*400)</f>
        <v>0</v>
      </c>
      <c r="Q93" s="98" t="e">
        <f t="shared" si="249"/>
        <v>#N/A</v>
      </c>
      <c r="R93" s="149" t="e">
        <f t="shared" ref="R93" si="793">SUM(Q93,Q94)</f>
        <v>#N/A</v>
      </c>
      <c r="T93" s="86">
        <f t="shared" si="615"/>
        <v>0</v>
      </c>
      <c r="U93" s="86">
        <f t="shared" si="623"/>
        <v>0</v>
      </c>
      <c r="V93" s="86">
        <f t="shared" si="624"/>
        <v>0</v>
      </c>
      <c r="W93" s="86">
        <f t="shared" ref="W93" si="794">IF($C93=$V$3,H93,0)</f>
        <v>0</v>
      </c>
      <c r="X93" s="86">
        <f t="shared" si="625"/>
        <v>0</v>
      </c>
      <c r="Y93" s="86">
        <f t="shared" si="626"/>
        <v>0</v>
      </c>
      <c r="Z93" s="86"/>
      <c r="AA93" s="86"/>
      <c r="AB93" s="86"/>
      <c r="AC93" s="86"/>
      <c r="AD93" s="86"/>
      <c r="AE93" s="86"/>
      <c r="AG93" s="93">
        <f t="shared" si="599"/>
        <v>0</v>
      </c>
      <c r="AH93" s="93">
        <f t="shared" si="600"/>
        <v>0</v>
      </c>
      <c r="AI93" s="93">
        <f t="shared" si="601"/>
        <v>0</v>
      </c>
      <c r="AJ93" s="93">
        <f t="shared" ref="AJ93" si="795">IF($C93=$AI$3,$K93,0)</f>
        <v>0</v>
      </c>
      <c r="AK93" s="93">
        <f t="shared" si="603"/>
        <v>0</v>
      </c>
      <c r="AL93" s="93">
        <f t="shared" si="604"/>
        <v>0</v>
      </c>
      <c r="AM93" s="100"/>
      <c r="AN93" s="100"/>
      <c r="AO93" s="100"/>
      <c r="AP93" s="100"/>
      <c r="AQ93" s="100"/>
      <c r="AR93" s="100"/>
      <c r="AT93" s="164" t="str">
        <f t="shared" ref="AT93" si="796">IF(SUM(E93:E94,H93:H94)=SUM(T93:AE94),"","×")</f>
        <v/>
      </c>
      <c r="AU93" s="164" t="str">
        <f t="shared" ref="AU93" si="797">IF(SUM(K93:K94,N93:N94)=SUM(AG93:AR94),"","×")</f>
        <v/>
      </c>
    </row>
    <row r="94" spans="1:47" ht="18.95" customHeight="1">
      <c r="A94" s="154"/>
      <c r="B94" s="153"/>
      <c r="C94" s="155"/>
      <c r="D94" s="101" t="s">
        <v>106</v>
      </c>
      <c r="E94" s="102">
        <f>COUNTIF(様式5!$U$10:$U$309,D94&amp;B93&amp;"1")</f>
        <v>0</v>
      </c>
      <c r="F94" s="79" t="e">
        <f t="shared" ref="F94" si="798">VLOOKUP(C93,$AW$7:$AX$10,2,FALSE)</f>
        <v>#N/A</v>
      </c>
      <c r="G94" s="103" t="e">
        <f t="shared" si="787"/>
        <v>#N/A</v>
      </c>
      <c r="H94" s="104">
        <f>COUNTIF(様式5!$U$10:$U$309,D94&amp;B93&amp;"2")</f>
        <v>0</v>
      </c>
      <c r="I94" s="105" t="e">
        <f t="shared" ref="I94" si="799">VLOOKUP(C93,$AW$7:$AY$10,3,FALSE)</f>
        <v>#N/A</v>
      </c>
      <c r="J94" s="103" t="e">
        <f t="shared" si="789"/>
        <v>#N/A</v>
      </c>
      <c r="K94" s="104">
        <f>IF(COUNTIF(様式5!$W$10:$W$309,D94&amp;"400mR"&amp;B93)&gt;=1,1,0)</f>
        <v>0</v>
      </c>
      <c r="L94" s="79" t="e">
        <f t="shared" ref="L94" si="800">VLOOKUP(C93,$AW$7:$AZ$10,4,FALSE)</f>
        <v>#N/A</v>
      </c>
      <c r="M94" s="103" t="e">
        <f t="shared" si="791"/>
        <v>#N/A</v>
      </c>
      <c r="N94" s="106">
        <f>COUNTIF(様式5!$Y$10:$Y$309,B93&amp;D94)</f>
        <v>0</v>
      </c>
      <c r="O94" s="79">
        <v>400</v>
      </c>
      <c r="P94" s="103">
        <f t="shared" si="792"/>
        <v>0</v>
      </c>
      <c r="Q94" s="107" t="e">
        <f t="shared" ref="Q94:Q126" si="801">SUM(G94,J94,M94,P94)</f>
        <v>#N/A</v>
      </c>
      <c r="R94" s="151"/>
      <c r="T94" s="86">
        <f t="shared" si="615"/>
        <v>0</v>
      </c>
      <c r="U94" s="86">
        <f t="shared" si="623"/>
        <v>0</v>
      </c>
      <c r="V94" s="86">
        <f t="shared" si="624"/>
        <v>0</v>
      </c>
      <c r="W94" s="86"/>
      <c r="X94" s="86">
        <f t="shared" si="625"/>
        <v>0</v>
      </c>
      <c r="Y94" s="86">
        <f t="shared" si="626"/>
        <v>0</v>
      </c>
      <c r="Z94" s="86"/>
      <c r="AA94" s="86"/>
      <c r="AB94" s="86"/>
      <c r="AC94" s="86"/>
      <c r="AD94" s="86"/>
      <c r="AE94" s="86"/>
      <c r="AG94" s="100">
        <f t="shared" si="599"/>
        <v>0</v>
      </c>
      <c r="AH94" s="100">
        <f t="shared" si="600"/>
        <v>0</v>
      </c>
      <c r="AI94" s="100">
        <f t="shared" si="601"/>
        <v>0</v>
      </c>
      <c r="AJ94" s="100">
        <f t="shared" si="602"/>
        <v>0</v>
      </c>
      <c r="AK94" s="100">
        <f t="shared" si="603"/>
        <v>0</v>
      </c>
      <c r="AL94" s="100">
        <f t="shared" si="604"/>
        <v>0</v>
      </c>
      <c r="AM94" s="93">
        <f t="shared" ref="AM94" si="802">IF($C93=$AM$3,$N94,0)</f>
        <v>0</v>
      </c>
      <c r="AN94" s="93">
        <f t="shared" ref="AN94" si="803">IF($C93=$AM$3,$K94,0)</f>
        <v>0</v>
      </c>
      <c r="AO94" s="93">
        <f t="shared" ref="AO94" si="804">IF($C93=$AO$3,$N94,0)</f>
        <v>0</v>
      </c>
      <c r="AP94" s="93">
        <f t="shared" ref="AP94" si="805">IF($C93=$AO$3,$K94,0)</f>
        <v>0</v>
      </c>
      <c r="AQ94" s="93">
        <f t="shared" ref="AQ94" si="806">IF($C93=$AQ$3,$N94,0)</f>
        <v>0</v>
      </c>
      <c r="AR94" s="93">
        <f t="shared" ref="AR94" si="807">IF($C93=$AQ$3,$K94,0)</f>
        <v>0</v>
      </c>
      <c r="AT94" s="164"/>
      <c r="AU94" s="164"/>
    </row>
    <row r="95" spans="1:47" ht="18.95" customHeight="1">
      <c r="A95" s="154">
        <v>45</v>
      </c>
      <c r="B95" s="153" t="e">
        <f>VLOOKUP(A95,様式5!$A$10:$B$309,2,FALSE)</f>
        <v>#N/A</v>
      </c>
      <c r="C95" s="155"/>
      <c r="D95" s="94" t="s">
        <v>97</v>
      </c>
      <c r="E95" s="95">
        <f>COUNTIF(様式5!$U$10:$U$309,D95&amp;B95&amp;"1")</f>
        <v>0</v>
      </c>
      <c r="F95" s="77" t="e">
        <f t="shared" ref="F95" si="808">VLOOKUP(C95,$AW$7:$AX$10,2,FALSE)</f>
        <v>#N/A</v>
      </c>
      <c r="G95" s="96" t="e">
        <f t="shared" si="787"/>
        <v>#N/A</v>
      </c>
      <c r="H95" s="97">
        <f>COUNTIF(様式5!$U$10:$U$309,D95&amp;B95&amp;"2")</f>
        <v>0</v>
      </c>
      <c r="I95" s="77" t="e">
        <f t="shared" ref="I95" si="809">VLOOKUP(C95,$AW$7:$AY$10,3,FALSE)</f>
        <v>#N/A</v>
      </c>
      <c r="J95" s="96" t="e">
        <f t="shared" si="789"/>
        <v>#N/A</v>
      </c>
      <c r="K95" s="97">
        <f>IF(COUNTIF(様式5!$W$10:$W$309,D95&amp;"400mR"&amp;B95)&gt;=1,1,0)</f>
        <v>0</v>
      </c>
      <c r="L95" s="77" t="e">
        <f t="shared" ref="L95" si="810">VLOOKUP(C95,$AW$7:$AZ$10,4,FALSE)</f>
        <v>#N/A</v>
      </c>
      <c r="M95" s="96" t="e">
        <f t="shared" si="791"/>
        <v>#N/A</v>
      </c>
      <c r="N95" s="97">
        <f>COUNTIF(様式5!$Y$10:$Y$309,B95&amp;D95)</f>
        <v>0</v>
      </c>
      <c r="O95" s="77">
        <v>400</v>
      </c>
      <c r="P95" s="96">
        <f t="shared" si="792"/>
        <v>0</v>
      </c>
      <c r="Q95" s="98" t="e">
        <f t="shared" si="801"/>
        <v>#N/A</v>
      </c>
      <c r="R95" s="149" t="e">
        <f t="shared" ref="R95" si="811">SUM(Q95,Q96)</f>
        <v>#N/A</v>
      </c>
      <c r="T95" s="86">
        <f t="shared" si="615"/>
        <v>0</v>
      </c>
      <c r="U95" s="86">
        <f t="shared" si="623"/>
        <v>0</v>
      </c>
      <c r="V95" s="86">
        <f t="shared" si="624"/>
        <v>0</v>
      </c>
      <c r="W95" s="86">
        <f t="shared" ref="W95" si="812">IF($C95=$V$3,H95,0)</f>
        <v>0</v>
      </c>
      <c r="X95" s="86">
        <f t="shared" si="625"/>
        <v>0</v>
      </c>
      <c r="Y95" s="86">
        <f t="shared" si="626"/>
        <v>0</v>
      </c>
      <c r="Z95" s="86"/>
      <c r="AA95" s="86"/>
      <c r="AB95" s="86"/>
      <c r="AC95" s="86"/>
      <c r="AD95" s="86"/>
      <c r="AE95" s="86"/>
      <c r="AG95" s="93">
        <f t="shared" si="599"/>
        <v>0</v>
      </c>
      <c r="AH95" s="93">
        <f t="shared" si="600"/>
        <v>0</v>
      </c>
      <c r="AI95" s="93">
        <f t="shared" si="601"/>
        <v>0</v>
      </c>
      <c r="AJ95" s="93">
        <f t="shared" ref="AJ95" si="813">IF($C95=$AI$3,$K95,0)</f>
        <v>0</v>
      </c>
      <c r="AK95" s="93">
        <f t="shared" si="603"/>
        <v>0</v>
      </c>
      <c r="AL95" s="93">
        <f t="shared" si="604"/>
        <v>0</v>
      </c>
      <c r="AM95" s="100"/>
      <c r="AN95" s="100"/>
      <c r="AO95" s="100"/>
      <c r="AP95" s="100"/>
      <c r="AQ95" s="100"/>
      <c r="AR95" s="100"/>
      <c r="AT95" s="164" t="str">
        <f t="shared" ref="AT95" si="814">IF(SUM(E95:E96,H95:H96)=SUM(T95:AE96),"","×")</f>
        <v/>
      </c>
      <c r="AU95" s="164" t="str">
        <f t="shared" ref="AU95" si="815">IF(SUM(K95:K96,N95:N96)=SUM(AG95:AR96),"","×")</f>
        <v/>
      </c>
    </row>
    <row r="96" spans="1:47" ht="18.95" customHeight="1">
      <c r="A96" s="154"/>
      <c r="B96" s="153"/>
      <c r="C96" s="155"/>
      <c r="D96" s="101" t="s">
        <v>106</v>
      </c>
      <c r="E96" s="102">
        <f>COUNTIF(様式5!$U$10:$U$309,D96&amp;B95&amp;"1")</f>
        <v>0</v>
      </c>
      <c r="F96" s="79" t="e">
        <f t="shared" ref="F96" si="816">VLOOKUP(C95,$AW$7:$AX$10,2,FALSE)</f>
        <v>#N/A</v>
      </c>
      <c r="G96" s="103" t="e">
        <f t="shared" si="787"/>
        <v>#N/A</v>
      </c>
      <c r="H96" s="104">
        <f>COUNTIF(様式5!$U$10:$U$309,D96&amp;B95&amp;"2")</f>
        <v>0</v>
      </c>
      <c r="I96" s="105" t="e">
        <f t="shared" ref="I96" si="817">VLOOKUP(C95,$AW$7:$AY$10,3,FALSE)</f>
        <v>#N/A</v>
      </c>
      <c r="J96" s="103" t="e">
        <f t="shared" si="789"/>
        <v>#N/A</v>
      </c>
      <c r="K96" s="104">
        <f>IF(COUNTIF(様式5!$W$10:$W$309,D96&amp;"400mR"&amp;B95)&gt;=1,1,0)</f>
        <v>0</v>
      </c>
      <c r="L96" s="79" t="e">
        <f t="shared" ref="L96" si="818">VLOOKUP(C95,$AW$7:$AZ$10,4,FALSE)</f>
        <v>#N/A</v>
      </c>
      <c r="M96" s="103" t="e">
        <f t="shared" si="791"/>
        <v>#N/A</v>
      </c>
      <c r="N96" s="106">
        <f>COUNTIF(様式5!$Y$10:$Y$309,B95&amp;D96)</f>
        <v>0</v>
      </c>
      <c r="O96" s="79">
        <v>400</v>
      </c>
      <c r="P96" s="103">
        <f t="shared" si="792"/>
        <v>0</v>
      </c>
      <c r="Q96" s="107" t="e">
        <f t="shared" si="801"/>
        <v>#N/A</v>
      </c>
      <c r="R96" s="151"/>
      <c r="T96" s="86">
        <f t="shared" si="615"/>
        <v>0</v>
      </c>
      <c r="U96" s="86">
        <f t="shared" si="623"/>
        <v>0</v>
      </c>
      <c r="V96" s="86">
        <f t="shared" si="624"/>
        <v>0</v>
      </c>
      <c r="W96" s="86"/>
      <c r="X96" s="86">
        <f t="shared" si="625"/>
        <v>0</v>
      </c>
      <c r="Y96" s="86">
        <f t="shared" si="626"/>
        <v>0</v>
      </c>
      <c r="Z96" s="86"/>
      <c r="AA96" s="86"/>
      <c r="AB96" s="86"/>
      <c r="AC96" s="86"/>
      <c r="AD96" s="86"/>
      <c r="AE96" s="86"/>
      <c r="AG96" s="100">
        <f t="shared" si="599"/>
        <v>0</v>
      </c>
      <c r="AH96" s="100">
        <f t="shared" si="600"/>
        <v>0</v>
      </c>
      <c r="AI96" s="100">
        <f t="shared" si="601"/>
        <v>0</v>
      </c>
      <c r="AJ96" s="100">
        <f t="shared" si="602"/>
        <v>0</v>
      </c>
      <c r="AK96" s="100">
        <f t="shared" si="603"/>
        <v>0</v>
      </c>
      <c r="AL96" s="100">
        <f t="shared" si="604"/>
        <v>0</v>
      </c>
      <c r="AM96" s="93">
        <f t="shared" ref="AM96" si="819">IF($C95=$AM$3,$N96,0)</f>
        <v>0</v>
      </c>
      <c r="AN96" s="93">
        <f t="shared" ref="AN96" si="820">IF($C95=$AM$3,$K96,0)</f>
        <v>0</v>
      </c>
      <c r="AO96" s="93">
        <f t="shared" ref="AO96" si="821">IF($C95=$AO$3,$N96,0)</f>
        <v>0</v>
      </c>
      <c r="AP96" s="93">
        <f t="shared" ref="AP96" si="822">IF($C95=$AO$3,$K96,0)</f>
        <v>0</v>
      </c>
      <c r="AQ96" s="93">
        <f t="shared" ref="AQ96" si="823">IF($C95=$AQ$3,$N96,0)</f>
        <v>0</v>
      </c>
      <c r="AR96" s="93">
        <f t="shared" ref="AR96" si="824">IF($C95=$AQ$3,$K96,0)</f>
        <v>0</v>
      </c>
      <c r="AT96" s="164"/>
      <c r="AU96" s="164"/>
    </row>
    <row r="97" spans="1:47" ht="18.95" customHeight="1">
      <c r="A97" s="154">
        <v>46</v>
      </c>
      <c r="B97" s="153" t="e">
        <f>VLOOKUP(A97,様式5!$A$10:$B$309,2,FALSE)</f>
        <v>#N/A</v>
      </c>
      <c r="C97" s="155"/>
      <c r="D97" s="94" t="s">
        <v>97</v>
      </c>
      <c r="E97" s="95">
        <f>COUNTIF(様式5!$U$10:$U$309,D97&amp;B97&amp;"1")</f>
        <v>0</v>
      </c>
      <c r="F97" s="77" t="e">
        <f t="shared" ref="F97" si="825">VLOOKUP(C97,$AW$7:$AX$10,2,FALSE)</f>
        <v>#N/A</v>
      </c>
      <c r="G97" s="96" t="e">
        <f t="shared" si="787"/>
        <v>#N/A</v>
      </c>
      <c r="H97" s="97">
        <f>COUNTIF(様式5!$U$10:$U$309,D97&amp;B97&amp;"2")</f>
        <v>0</v>
      </c>
      <c r="I97" s="77" t="e">
        <f t="shared" ref="I97" si="826">VLOOKUP(C97,$AW$7:$AY$10,3,FALSE)</f>
        <v>#N/A</v>
      </c>
      <c r="J97" s="96" t="e">
        <f t="shared" si="789"/>
        <v>#N/A</v>
      </c>
      <c r="K97" s="97">
        <f>IF(COUNTIF(様式5!$W$10:$W$309,D97&amp;"400mR"&amp;B97)&gt;=1,1,0)</f>
        <v>0</v>
      </c>
      <c r="L97" s="77" t="e">
        <f t="shared" ref="L97" si="827">VLOOKUP(C97,$AW$7:$AZ$10,4,FALSE)</f>
        <v>#N/A</v>
      </c>
      <c r="M97" s="96" t="e">
        <f t="shared" si="791"/>
        <v>#N/A</v>
      </c>
      <c r="N97" s="97">
        <f>COUNTIF(様式5!$Y$10:$Y$309,B97&amp;D97)</f>
        <v>0</v>
      </c>
      <c r="O97" s="77">
        <v>400</v>
      </c>
      <c r="P97" s="96">
        <f t="shared" si="792"/>
        <v>0</v>
      </c>
      <c r="Q97" s="98" t="e">
        <f t="shared" si="801"/>
        <v>#N/A</v>
      </c>
      <c r="R97" s="149" t="e">
        <f t="shared" ref="R97" si="828">SUM(Q97,Q98)</f>
        <v>#N/A</v>
      </c>
      <c r="T97" s="86">
        <f t="shared" si="615"/>
        <v>0</v>
      </c>
      <c r="U97" s="86">
        <f t="shared" si="623"/>
        <v>0</v>
      </c>
      <c r="V97" s="86">
        <f t="shared" si="624"/>
        <v>0</v>
      </c>
      <c r="W97" s="86">
        <f t="shared" ref="W97" si="829">IF($C97=$V$3,H97,0)</f>
        <v>0</v>
      </c>
      <c r="X97" s="86">
        <f t="shared" si="625"/>
        <v>0</v>
      </c>
      <c r="Y97" s="86">
        <f t="shared" si="626"/>
        <v>0</v>
      </c>
      <c r="Z97" s="86"/>
      <c r="AA97" s="86"/>
      <c r="AB97" s="86"/>
      <c r="AC97" s="86"/>
      <c r="AD97" s="86"/>
      <c r="AE97" s="86"/>
      <c r="AG97" s="93">
        <f t="shared" si="599"/>
        <v>0</v>
      </c>
      <c r="AH97" s="93">
        <f t="shared" si="600"/>
        <v>0</v>
      </c>
      <c r="AI97" s="93">
        <f t="shared" si="601"/>
        <v>0</v>
      </c>
      <c r="AJ97" s="93">
        <f t="shared" ref="AJ97" si="830">IF($C97=$AI$3,$K97,0)</f>
        <v>0</v>
      </c>
      <c r="AK97" s="93">
        <f t="shared" si="603"/>
        <v>0</v>
      </c>
      <c r="AL97" s="93">
        <f t="shared" si="604"/>
        <v>0</v>
      </c>
      <c r="AM97" s="100"/>
      <c r="AN97" s="100"/>
      <c r="AO97" s="100"/>
      <c r="AP97" s="100"/>
      <c r="AQ97" s="100"/>
      <c r="AR97" s="100"/>
      <c r="AT97" s="164" t="str">
        <f t="shared" ref="AT97" si="831">IF(SUM(E97:E98,H97:H98)=SUM(T97:AE98),"","×")</f>
        <v/>
      </c>
      <c r="AU97" s="164" t="str">
        <f t="shared" ref="AU97" si="832">IF(SUM(K97:K98,N97:N98)=SUM(AG97:AR98),"","×")</f>
        <v/>
      </c>
    </row>
    <row r="98" spans="1:47" ht="18.95" customHeight="1">
      <c r="A98" s="154"/>
      <c r="B98" s="153"/>
      <c r="C98" s="155"/>
      <c r="D98" s="101" t="s">
        <v>106</v>
      </c>
      <c r="E98" s="102">
        <f>COUNTIF(様式5!$U$10:$U$309,D98&amp;B97&amp;"1")</f>
        <v>0</v>
      </c>
      <c r="F98" s="79" t="e">
        <f t="shared" ref="F98" si="833">VLOOKUP(C97,$AW$7:$AX$10,2,FALSE)</f>
        <v>#N/A</v>
      </c>
      <c r="G98" s="103" t="e">
        <f t="shared" si="787"/>
        <v>#N/A</v>
      </c>
      <c r="H98" s="104">
        <f>COUNTIF(様式5!$U$10:$U$309,D98&amp;B97&amp;"2")</f>
        <v>0</v>
      </c>
      <c r="I98" s="105" t="e">
        <f t="shared" ref="I98" si="834">VLOOKUP(C97,$AW$7:$AY$10,3,FALSE)</f>
        <v>#N/A</v>
      </c>
      <c r="J98" s="103" t="e">
        <f t="shared" si="789"/>
        <v>#N/A</v>
      </c>
      <c r="K98" s="104">
        <f>IF(COUNTIF(様式5!$W$10:$W$309,D98&amp;"400mR"&amp;B97)&gt;=1,1,0)</f>
        <v>0</v>
      </c>
      <c r="L98" s="79" t="e">
        <f t="shared" ref="L98" si="835">VLOOKUP(C97,$AW$7:$AZ$10,4,FALSE)</f>
        <v>#N/A</v>
      </c>
      <c r="M98" s="103" t="e">
        <f t="shared" si="791"/>
        <v>#N/A</v>
      </c>
      <c r="N98" s="106">
        <f>COUNTIF(様式5!$Y$10:$Y$309,B97&amp;D98)</f>
        <v>0</v>
      </c>
      <c r="O98" s="79">
        <v>400</v>
      </c>
      <c r="P98" s="103">
        <f t="shared" si="792"/>
        <v>0</v>
      </c>
      <c r="Q98" s="107" t="e">
        <f t="shared" si="801"/>
        <v>#N/A</v>
      </c>
      <c r="R98" s="151"/>
      <c r="T98" s="86">
        <f t="shared" si="615"/>
        <v>0</v>
      </c>
      <c r="U98" s="86">
        <f t="shared" si="623"/>
        <v>0</v>
      </c>
      <c r="V98" s="86">
        <f t="shared" si="624"/>
        <v>0</v>
      </c>
      <c r="W98" s="86"/>
      <c r="X98" s="86">
        <f t="shared" si="625"/>
        <v>0</v>
      </c>
      <c r="Y98" s="86">
        <f t="shared" si="626"/>
        <v>0</v>
      </c>
      <c r="Z98" s="86"/>
      <c r="AA98" s="86"/>
      <c r="AB98" s="86"/>
      <c r="AC98" s="86"/>
      <c r="AD98" s="86"/>
      <c r="AE98" s="86"/>
      <c r="AG98" s="100">
        <f t="shared" si="599"/>
        <v>0</v>
      </c>
      <c r="AH98" s="100">
        <f t="shared" si="600"/>
        <v>0</v>
      </c>
      <c r="AI98" s="100">
        <f t="shared" si="601"/>
        <v>0</v>
      </c>
      <c r="AJ98" s="100">
        <f t="shared" si="602"/>
        <v>0</v>
      </c>
      <c r="AK98" s="100">
        <f t="shared" si="603"/>
        <v>0</v>
      </c>
      <c r="AL98" s="100">
        <f t="shared" si="604"/>
        <v>0</v>
      </c>
      <c r="AM98" s="93">
        <f t="shared" ref="AM98" si="836">IF($C97=$AM$3,$N98,0)</f>
        <v>0</v>
      </c>
      <c r="AN98" s="93">
        <f t="shared" ref="AN98" si="837">IF($C97=$AM$3,$K98,0)</f>
        <v>0</v>
      </c>
      <c r="AO98" s="93">
        <f t="shared" ref="AO98" si="838">IF($C97=$AO$3,$N98,0)</f>
        <v>0</v>
      </c>
      <c r="AP98" s="93">
        <f t="shared" ref="AP98" si="839">IF($C97=$AO$3,$K98,0)</f>
        <v>0</v>
      </c>
      <c r="AQ98" s="93">
        <f t="shared" ref="AQ98" si="840">IF($C97=$AQ$3,$N98,0)</f>
        <v>0</v>
      </c>
      <c r="AR98" s="93">
        <f t="shared" ref="AR98" si="841">IF($C97=$AQ$3,$K98,0)</f>
        <v>0</v>
      </c>
      <c r="AT98" s="164"/>
      <c r="AU98" s="164"/>
    </row>
    <row r="99" spans="1:47" ht="18.95" customHeight="1">
      <c r="A99" s="154">
        <v>47</v>
      </c>
      <c r="B99" s="153" t="e">
        <f>VLOOKUP(A99,様式5!$A$10:$B$309,2,FALSE)</f>
        <v>#N/A</v>
      </c>
      <c r="C99" s="155"/>
      <c r="D99" s="94" t="s">
        <v>97</v>
      </c>
      <c r="E99" s="95">
        <f>COUNTIF(様式5!$U$10:$U$309,D99&amp;B99&amp;"1")</f>
        <v>0</v>
      </c>
      <c r="F99" s="77" t="e">
        <f t="shared" ref="F99" si="842">VLOOKUP(C99,$AW$7:$AX$10,2,FALSE)</f>
        <v>#N/A</v>
      </c>
      <c r="G99" s="96" t="e">
        <f t="shared" si="787"/>
        <v>#N/A</v>
      </c>
      <c r="H99" s="97">
        <f>COUNTIF(様式5!$U$10:$U$309,D99&amp;B99&amp;"2")</f>
        <v>0</v>
      </c>
      <c r="I99" s="77" t="e">
        <f t="shared" ref="I99" si="843">VLOOKUP(C99,$AW$7:$AY$10,3,FALSE)</f>
        <v>#N/A</v>
      </c>
      <c r="J99" s="96" t="e">
        <f t="shared" si="789"/>
        <v>#N/A</v>
      </c>
      <c r="K99" s="97">
        <f>IF(COUNTIF(様式5!$W$10:$W$309,D99&amp;"400mR"&amp;B99)&gt;=1,1,0)</f>
        <v>0</v>
      </c>
      <c r="L99" s="77" t="e">
        <f t="shared" ref="L99" si="844">VLOOKUP(C99,$AW$7:$AZ$10,4,FALSE)</f>
        <v>#N/A</v>
      </c>
      <c r="M99" s="96" t="e">
        <f t="shared" si="791"/>
        <v>#N/A</v>
      </c>
      <c r="N99" s="97">
        <f>COUNTIF(様式5!$Y$10:$Y$309,B99&amp;D99)</f>
        <v>0</v>
      </c>
      <c r="O99" s="77">
        <v>400</v>
      </c>
      <c r="P99" s="96">
        <f t="shared" si="792"/>
        <v>0</v>
      </c>
      <c r="Q99" s="98" t="e">
        <f t="shared" si="801"/>
        <v>#N/A</v>
      </c>
      <c r="R99" s="149" t="e">
        <f t="shared" ref="R99" si="845">SUM(Q99,Q100)</f>
        <v>#N/A</v>
      </c>
      <c r="T99" s="86">
        <f t="shared" si="615"/>
        <v>0</v>
      </c>
      <c r="U99" s="86">
        <f t="shared" si="623"/>
        <v>0</v>
      </c>
      <c r="V99" s="86">
        <f t="shared" si="624"/>
        <v>0</v>
      </c>
      <c r="W99" s="86">
        <f t="shared" ref="W99" si="846">IF($C99=$V$3,H99,0)</f>
        <v>0</v>
      </c>
      <c r="X99" s="86">
        <f t="shared" si="625"/>
        <v>0</v>
      </c>
      <c r="Y99" s="86">
        <f t="shared" si="626"/>
        <v>0</v>
      </c>
      <c r="Z99" s="86"/>
      <c r="AA99" s="86"/>
      <c r="AB99" s="86"/>
      <c r="AC99" s="86"/>
      <c r="AD99" s="86"/>
      <c r="AE99" s="86"/>
      <c r="AG99" s="93">
        <f t="shared" si="599"/>
        <v>0</v>
      </c>
      <c r="AH99" s="93">
        <f t="shared" si="600"/>
        <v>0</v>
      </c>
      <c r="AI99" s="93">
        <f t="shared" si="601"/>
        <v>0</v>
      </c>
      <c r="AJ99" s="93">
        <f t="shared" ref="AJ99" si="847">IF($C99=$AI$3,$K99,0)</f>
        <v>0</v>
      </c>
      <c r="AK99" s="93">
        <f t="shared" si="603"/>
        <v>0</v>
      </c>
      <c r="AL99" s="93">
        <f t="shared" si="604"/>
        <v>0</v>
      </c>
      <c r="AM99" s="100"/>
      <c r="AN99" s="100"/>
      <c r="AO99" s="100"/>
      <c r="AP99" s="100"/>
      <c r="AQ99" s="100"/>
      <c r="AR99" s="100"/>
      <c r="AT99" s="164" t="str">
        <f t="shared" ref="AT99" si="848">IF(SUM(E99:E100,H99:H100)=SUM(T99:AE100),"","×")</f>
        <v/>
      </c>
      <c r="AU99" s="164" t="str">
        <f t="shared" ref="AU99" si="849">IF(SUM(K99:K100,N99:N100)=SUM(AG99:AR100),"","×")</f>
        <v/>
      </c>
    </row>
    <row r="100" spans="1:47" ht="18.95" customHeight="1">
      <c r="A100" s="154"/>
      <c r="B100" s="153"/>
      <c r="C100" s="155"/>
      <c r="D100" s="101" t="s">
        <v>106</v>
      </c>
      <c r="E100" s="102">
        <f>COUNTIF(様式5!$U$10:$U$309,D100&amp;B99&amp;"1")</f>
        <v>0</v>
      </c>
      <c r="F100" s="79" t="e">
        <f t="shared" ref="F100" si="850">VLOOKUP(C99,$AW$7:$AX$10,2,FALSE)</f>
        <v>#N/A</v>
      </c>
      <c r="G100" s="103" t="e">
        <f t="shared" si="787"/>
        <v>#N/A</v>
      </c>
      <c r="H100" s="104">
        <f>COUNTIF(様式5!$U$10:$U$309,D100&amp;B99&amp;"2")</f>
        <v>0</v>
      </c>
      <c r="I100" s="105" t="e">
        <f t="shared" ref="I100" si="851">VLOOKUP(C99,$AW$7:$AY$10,3,FALSE)</f>
        <v>#N/A</v>
      </c>
      <c r="J100" s="103" t="e">
        <f t="shared" si="789"/>
        <v>#N/A</v>
      </c>
      <c r="K100" s="104">
        <f>IF(COUNTIF(様式5!$W$10:$W$309,D100&amp;"400mR"&amp;B99)&gt;=1,1,0)</f>
        <v>0</v>
      </c>
      <c r="L100" s="79" t="e">
        <f t="shared" ref="L100" si="852">VLOOKUP(C99,$AW$7:$AZ$10,4,FALSE)</f>
        <v>#N/A</v>
      </c>
      <c r="M100" s="103" t="e">
        <f t="shared" si="791"/>
        <v>#N/A</v>
      </c>
      <c r="N100" s="106">
        <f>COUNTIF(様式5!$Y$10:$Y$309,B99&amp;D100)</f>
        <v>0</v>
      </c>
      <c r="O100" s="79">
        <v>400</v>
      </c>
      <c r="P100" s="103">
        <f t="shared" si="792"/>
        <v>0</v>
      </c>
      <c r="Q100" s="107" t="e">
        <f t="shared" si="801"/>
        <v>#N/A</v>
      </c>
      <c r="R100" s="151"/>
      <c r="T100" s="86">
        <f t="shared" si="615"/>
        <v>0</v>
      </c>
      <c r="U100" s="86">
        <f t="shared" si="623"/>
        <v>0</v>
      </c>
      <c r="V100" s="86">
        <f t="shared" si="624"/>
        <v>0</v>
      </c>
      <c r="W100" s="86"/>
      <c r="X100" s="86">
        <f t="shared" si="625"/>
        <v>0</v>
      </c>
      <c r="Y100" s="86">
        <f t="shared" si="626"/>
        <v>0</v>
      </c>
      <c r="Z100" s="86"/>
      <c r="AA100" s="86"/>
      <c r="AB100" s="86"/>
      <c r="AC100" s="86"/>
      <c r="AD100" s="86"/>
      <c r="AE100" s="86"/>
      <c r="AG100" s="100">
        <f t="shared" si="599"/>
        <v>0</v>
      </c>
      <c r="AH100" s="100">
        <f t="shared" si="600"/>
        <v>0</v>
      </c>
      <c r="AI100" s="100">
        <f t="shared" si="601"/>
        <v>0</v>
      </c>
      <c r="AJ100" s="100">
        <f t="shared" si="602"/>
        <v>0</v>
      </c>
      <c r="AK100" s="100">
        <f t="shared" si="603"/>
        <v>0</v>
      </c>
      <c r="AL100" s="100">
        <f t="shared" si="604"/>
        <v>0</v>
      </c>
      <c r="AM100" s="93">
        <f t="shared" ref="AM100" si="853">IF($C99=$AM$3,$N100,0)</f>
        <v>0</v>
      </c>
      <c r="AN100" s="93">
        <f t="shared" ref="AN100" si="854">IF($C99=$AM$3,$K100,0)</f>
        <v>0</v>
      </c>
      <c r="AO100" s="93">
        <f t="shared" ref="AO100" si="855">IF($C99=$AO$3,$N100,0)</f>
        <v>0</v>
      </c>
      <c r="AP100" s="93">
        <f t="shared" ref="AP100" si="856">IF($C99=$AO$3,$K100,0)</f>
        <v>0</v>
      </c>
      <c r="AQ100" s="93">
        <f t="shared" ref="AQ100" si="857">IF($C99=$AQ$3,$N100,0)</f>
        <v>0</v>
      </c>
      <c r="AR100" s="93">
        <f t="shared" ref="AR100" si="858">IF($C99=$AQ$3,$K100,0)</f>
        <v>0</v>
      </c>
      <c r="AT100" s="164"/>
      <c r="AU100" s="164"/>
    </row>
    <row r="101" spans="1:47" ht="18.95" customHeight="1">
      <c r="A101" s="154">
        <v>48</v>
      </c>
      <c r="B101" s="153" t="e">
        <f>VLOOKUP(A101,様式5!$A$10:$B$309,2,FALSE)</f>
        <v>#N/A</v>
      </c>
      <c r="C101" s="155"/>
      <c r="D101" s="94" t="s">
        <v>97</v>
      </c>
      <c r="E101" s="95">
        <f>COUNTIF(様式5!$U$10:$U$309,D101&amp;B101&amp;"1")</f>
        <v>0</v>
      </c>
      <c r="F101" s="77" t="e">
        <f t="shared" ref="F101" si="859">VLOOKUP(C101,$AW$7:$AX$10,2,FALSE)</f>
        <v>#N/A</v>
      </c>
      <c r="G101" s="96" t="e">
        <f t="shared" si="787"/>
        <v>#N/A</v>
      </c>
      <c r="H101" s="97">
        <f>COUNTIF(様式5!$U$10:$U$309,D101&amp;B101&amp;"2")</f>
        <v>0</v>
      </c>
      <c r="I101" s="77" t="e">
        <f t="shared" ref="I101" si="860">VLOOKUP(C101,$AW$7:$AY$10,3,FALSE)</f>
        <v>#N/A</v>
      </c>
      <c r="J101" s="96" t="e">
        <f t="shared" si="789"/>
        <v>#N/A</v>
      </c>
      <c r="K101" s="97">
        <f>IF(COUNTIF(様式5!$W$10:$W$309,D101&amp;"400mR"&amp;B101)&gt;=1,1,0)</f>
        <v>0</v>
      </c>
      <c r="L101" s="77" t="e">
        <f t="shared" ref="L101" si="861">VLOOKUP(C101,$AW$7:$AZ$10,4,FALSE)</f>
        <v>#N/A</v>
      </c>
      <c r="M101" s="96" t="e">
        <f t="shared" si="791"/>
        <v>#N/A</v>
      </c>
      <c r="N101" s="97">
        <f>COUNTIF(様式5!$Y$10:$Y$309,B101&amp;D101)</f>
        <v>0</v>
      </c>
      <c r="O101" s="77">
        <v>400</v>
      </c>
      <c r="P101" s="96">
        <f t="shared" si="792"/>
        <v>0</v>
      </c>
      <c r="Q101" s="98" t="e">
        <f t="shared" si="801"/>
        <v>#N/A</v>
      </c>
      <c r="R101" s="149" t="e">
        <f t="shared" ref="R101" si="862">SUM(Q101,Q102)</f>
        <v>#N/A</v>
      </c>
      <c r="T101" s="86">
        <f t="shared" si="615"/>
        <v>0</v>
      </c>
      <c r="U101" s="86">
        <f t="shared" si="623"/>
        <v>0</v>
      </c>
      <c r="V101" s="86">
        <f t="shared" si="624"/>
        <v>0</v>
      </c>
      <c r="W101" s="86">
        <f t="shared" ref="W101" si="863">IF($C101=$V$3,H101,0)</f>
        <v>0</v>
      </c>
      <c r="X101" s="86">
        <f t="shared" si="625"/>
        <v>0</v>
      </c>
      <c r="Y101" s="86">
        <f t="shared" si="626"/>
        <v>0</v>
      </c>
      <c r="Z101" s="86"/>
      <c r="AA101" s="86"/>
      <c r="AB101" s="86"/>
      <c r="AC101" s="86"/>
      <c r="AD101" s="86"/>
      <c r="AE101" s="86"/>
      <c r="AG101" s="93">
        <f t="shared" si="599"/>
        <v>0</v>
      </c>
      <c r="AH101" s="93">
        <f t="shared" si="600"/>
        <v>0</v>
      </c>
      <c r="AI101" s="93">
        <f t="shared" si="601"/>
        <v>0</v>
      </c>
      <c r="AJ101" s="93">
        <f t="shared" ref="AJ101" si="864">IF($C101=$AI$3,$K101,0)</f>
        <v>0</v>
      </c>
      <c r="AK101" s="93">
        <f t="shared" si="603"/>
        <v>0</v>
      </c>
      <c r="AL101" s="93">
        <f t="shared" si="604"/>
        <v>0</v>
      </c>
      <c r="AM101" s="100"/>
      <c r="AN101" s="100"/>
      <c r="AO101" s="100"/>
      <c r="AP101" s="100"/>
      <c r="AQ101" s="100"/>
      <c r="AR101" s="100"/>
      <c r="AT101" s="164" t="str">
        <f t="shared" ref="AT101" si="865">IF(SUM(E101:E102,H101:H102)=SUM(T101:AE102),"","×")</f>
        <v/>
      </c>
      <c r="AU101" s="164" t="str">
        <f t="shared" ref="AU101" si="866">IF(SUM(K101:K102,N101:N102)=SUM(AG101:AR102),"","×")</f>
        <v/>
      </c>
    </row>
    <row r="102" spans="1:47" ht="18.95" customHeight="1">
      <c r="A102" s="154"/>
      <c r="B102" s="153"/>
      <c r="C102" s="155"/>
      <c r="D102" s="101" t="s">
        <v>106</v>
      </c>
      <c r="E102" s="102">
        <f>COUNTIF(様式5!$U$10:$U$309,D102&amp;B101&amp;"1")</f>
        <v>0</v>
      </c>
      <c r="F102" s="79" t="e">
        <f t="shared" ref="F102" si="867">VLOOKUP(C101,$AW$7:$AX$10,2,FALSE)</f>
        <v>#N/A</v>
      </c>
      <c r="G102" s="103" t="e">
        <f t="shared" si="787"/>
        <v>#N/A</v>
      </c>
      <c r="H102" s="104">
        <f>COUNTIF(様式5!$U$10:$U$309,D102&amp;B101&amp;"2")</f>
        <v>0</v>
      </c>
      <c r="I102" s="105" t="e">
        <f t="shared" ref="I102" si="868">VLOOKUP(C101,$AW$7:$AY$10,3,FALSE)</f>
        <v>#N/A</v>
      </c>
      <c r="J102" s="103" t="e">
        <f t="shared" si="789"/>
        <v>#N/A</v>
      </c>
      <c r="K102" s="104">
        <f>IF(COUNTIF(様式5!$W$10:$W$309,D102&amp;"400mR"&amp;B101)&gt;=1,1,0)</f>
        <v>0</v>
      </c>
      <c r="L102" s="79" t="e">
        <f t="shared" ref="L102" si="869">VLOOKUP(C101,$AW$7:$AZ$10,4,FALSE)</f>
        <v>#N/A</v>
      </c>
      <c r="M102" s="103" t="e">
        <f t="shared" si="791"/>
        <v>#N/A</v>
      </c>
      <c r="N102" s="106">
        <f>COUNTIF(様式5!$Y$10:$Y$309,B101&amp;D102)</f>
        <v>0</v>
      </c>
      <c r="O102" s="79">
        <v>400</v>
      </c>
      <c r="P102" s="103">
        <f t="shared" si="792"/>
        <v>0</v>
      </c>
      <c r="Q102" s="107" t="e">
        <f t="shared" si="801"/>
        <v>#N/A</v>
      </c>
      <c r="R102" s="151"/>
      <c r="T102" s="86">
        <f t="shared" si="615"/>
        <v>0</v>
      </c>
      <c r="U102" s="86">
        <f t="shared" si="623"/>
        <v>0</v>
      </c>
      <c r="V102" s="86">
        <f t="shared" si="624"/>
        <v>0</v>
      </c>
      <c r="W102" s="86"/>
      <c r="X102" s="86">
        <f t="shared" si="625"/>
        <v>0</v>
      </c>
      <c r="Y102" s="86">
        <f t="shared" si="626"/>
        <v>0</v>
      </c>
      <c r="Z102" s="86"/>
      <c r="AA102" s="86"/>
      <c r="AB102" s="86"/>
      <c r="AC102" s="86"/>
      <c r="AD102" s="86"/>
      <c r="AE102" s="86"/>
      <c r="AG102" s="100">
        <f t="shared" si="599"/>
        <v>0</v>
      </c>
      <c r="AH102" s="100">
        <f t="shared" si="600"/>
        <v>0</v>
      </c>
      <c r="AI102" s="100">
        <f t="shared" si="601"/>
        <v>0</v>
      </c>
      <c r="AJ102" s="100">
        <f t="shared" si="602"/>
        <v>0</v>
      </c>
      <c r="AK102" s="100">
        <f t="shared" si="603"/>
        <v>0</v>
      </c>
      <c r="AL102" s="100">
        <f t="shared" si="604"/>
        <v>0</v>
      </c>
      <c r="AM102" s="93">
        <f t="shared" ref="AM102" si="870">IF($C101=$AM$3,$N102,0)</f>
        <v>0</v>
      </c>
      <c r="AN102" s="93">
        <f t="shared" ref="AN102" si="871">IF($C101=$AM$3,$K102,0)</f>
        <v>0</v>
      </c>
      <c r="AO102" s="93">
        <f t="shared" ref="AO102" si="872">IF($C101=$AO$3,$N102,0)</f>
        <v>0</v>
      </c>
      <c r="AP102" s="93">
        <f t="shared" ref="AP102" si="873">IF($C101=$AO$3,$K102,0)</f>
        <v>0</v>
      </c>
      <c r="AQ102" s="93">
        <f t="shared" ref="AQ102" si="874">IF($C101=$AQ$3,$N102,0)</f>
        <v>0</v>
      </c>
      <c r="AR102" s="93">
        <f t="shared" ref="AR102" si="875">IF($C101=$AQ$3,$K102,0)</f>
        <v>0</v>
      </c>
      <c r="AT102" s="164"/>
      <c r="AU102" s="164"/>
    </row>
    <row r="103" spans="1:47" ht="18.95" customHeight="1">
      <c r="A103" s="154">
        <v>49</v>
      </c>
      <c r="B103" s="153" t="e">
        <f>VLOOKUP(A103,様式5!$A$10:$B$309,2,FALSE)</f>
        <v>#N/A</v>
      </c>
      <c r="C103" s="155"/>
      <c r="D103" s="94" t="s">
        <v>97</v>
      </c>
      <c r="E103" s="95">
        <f>COUNTIF(様式5!$U$10:$U$309,D103&amp;B103&amp;"1")</f>
        <v>0</v>
      </c>
      <c r="F103" s="77" t="e">
        <f t="shared" ref="F103" si="876">VLOOKUP(C103,$AW$7:$AX$10,2,FALSE)</f>
        <v>#N/A</v>
      </c>
      <c r="G103" s="96" t="e">
        <f t="shared" si="787"/>
        <v>#N/A</v>
      </c>
      <c r="H103" s="97">
        <f>COUNTIF(様式5!$U$10:$U$309,D103&amp;B103&amp;"2")</f>
        <v>0</v>
      </c>
      <c r="I103" s="77" t="e">
        <f t="shared" ref="I103" si="877">VLOOKUP(C103,$AW$7:$AY$10,3,FALSE)</f>
        <v>#N/A</v>
      </c>
      <c r="J103" s="96" t="e">
        <f t="shared" si="789"/>
        <v>#N/A</v>
      </c>
      <c r="K103" s="97">
        <f>IF(COUNTIF(様式5!$W$10:$W$309,D103&amp;"400mR"&amp;B103)&gt;=1,1,0)</f>
        <v>0</v>
      </c>
      <c r="L103" s="77" t="e">
        <f t="shared" ref="L103" si="878">VLOOKUP(C103,$AW$7:$AZ$10,4,FALSE)</f>
        <v>#N/A</v>
      </c>
      <c r="M103" s="96" t="e">
        <f t="shared" si="791"/>
        <v>#N/A</v>
      </c>
      <c r="N103" s="97">
        <f>COUNTIF(様式5!$Y$10:$Y$309,B103&amp;D103)</f>
        <v>0</v>
      </c>
      <c r="O103" s="77">
        <v>400</v>
      </c>
      <c r="P103" s="96">
        <f t="shared" si="792"/>
        <v>0</v>
      </c>
      <c r="Q103" s="98" t="e">
        <f t="shared" si="801"/>
        <v>#N/A</v>
      </c>
      <c r="R103" s="149" t="e">
        <f t="shared" ref="R103" si="879">SUM(Q103,Q104)</f>
        <v>#N/A</v>
      </c>
      <c r="T103" s="86">
        <f t="shared" si="615"/>
        <v>0</v>
      </c>
      <c r="U103" s="86">
        <f t="shared" si="623"/>
        <v>0</v>
      </c>
      <c r="V103" s="86">
        <f t="shared" si="624"/>
        <v>0</v>
      </c>
      <c r="W103" s="86">
        <f t="shared" ref="W103" si="880">IF($C103=$V$3,H103,0)</f>
        <v>0</v>
      </c>
      <c r="X103" s="86">
        <f t="shared" si="625"/>
        <v>0</v>
      </c>
      <c r="Y103" s="86">
        <f t="shared" si="626"/>
        <v>0</v>
      </c>
      <c r="Z103" s="86"/>
      <c r="AA103" s="86"/>
      <c r="AB103" s="86"/>
      <c r="AC103" s="86"/>
      <c r="AD103" s="86"/>
      <c r="AE103" s="86"/>
      <c r="AG103" s="93">
        <f t="shared" si="599"/>
        <v>0</v>
      </c>
      <c r="AH103" s="93">
        <f t="shared" si="600"/>
        <v>0</v>
      </c>
      <c r="AI103" s="93">
        <f t="shared" si="601"/>
        <v>0</v>
      </c>
      <c r="AJ103" s="93">
        <f t="shared" ref="AJ103" si="881">IF($C103=$AI$3,$K103,0)</f>
        <v>0</v>
      </c>
      <c r="AK103" s="93">
        <f t="shared" si="603"/>
        <v>0</v>
      </c>
      <c r="AL103" s="93">
        <f t="shared" si="604"/>
        <v>0</v>
      </c>
      <c r="AM103" s="100"/>
      <c r="AN103" s="100"/>
      <c r="AO103" s="100"/>
      <c r="AP103" s="100"/>
      <c r="AQ103" s="100"/>
      <c r="AR103" s="100"/>
      <c r="AT103" s="164" t="str">
        <f t="shared" ref="AT103" si="882">IF(SUM(E103:E104,H103:H104)=SUM(T103:AE104),"","×")</f>
        <v/>
      </c>
      <c r="AU103" s="164" t="str">
        <f t="shared" ref="AU103" si="883">IF(SUM(K103:K104,N103:N104)=SUM(AG103:AR104),"","×")</f>
        <v/>
      </c>
    </row>
    <row r="104" spans="1:47" ht="18.95" customHeight="1">
      <c r="A104" s="154"/>
      <c r="B104" s="153"/>
      <c r="C104" s="155"/>
      <c r="D104" s="101" t="s">
        <v>106</v>
      </c>
      <c r="E104" s="102">
        <f>COUNTIF(様式5!$U$10:$U$309,D104&amp;B103&amp;"1")</f>
        <v>0</v>
      </c>
      <c r="F104" s="79" t="e">
        <f t="shared" ref="F104" si="884">VLOOKUP(C103,$AW$7:$AX$10,2,FALSE)</f>
        <v>#N/A</v>
      </c>
      <c r="G104" s="103" t="e">
        <f t="shared" si="787"/>
        <v>#N/A</v>
      </c>
      <c r="H104" s="104">
        <f>COUNTIF(様式5!$U$10:$U$309,D104&amp;B103&amp;"2")</f>
        <v>0</v>
      </c>
      <c r="I104" s="105" t="e">
        <f t="shared" ref="I104" si="885">VLOOKUP(C103,$AW$7:$AY$10,3,FALSE)</f>
        <v>#N/A</v>
      </c>
      <c r="J104" s="103" t="e">
        <f t="shared" si="789"/>
        <v>#N/A</v>
      </c>
      <c r="K104" s="104">
        <f>IF(COUNTIF(様式5!$W$10:$W$309,D104&amp;"400mR"&amp;B103)&gt;=1,1,0)</f>
        <v>0</v>
      </c>
      <c r="L104" s="79" t="e">
        <f t="shared" ref="L104" si="886">VLOOKUP(C103,$AW$7:$AZ$10,4,FALSE)</f>
        <v>#N/A</v>
      </c>
      <c r="M104" s="103" t="e">
        <f t="shared" si="791"/>
        <v>#N/A</v>
      </c>
      <c r="N104" s="106">
        <f>COUNTIF(様式5!$Y$10:$Y$309,B103&amp;D104)</f>
        <v>0</v>
      </c>
      <c r="O104" s="79">
        <v>400</v>
      </c>
      <c r="P104" s="103">
        <f t="shared" si="792"/>
        <v>0</v>
      </c>
      <c r="Q104" s="107" t="e">
        <f t="shared" si="801"/>
        <v>#N/A</v>
      </c>
      <c r="R104" s="151"/>
      <c r="T104" s="86">
        <f t="shared" si="615"/>
        <v>0</v>
      </c>
      <c r="U104" s="86">
        <f t="shared" si="623"/>
        <v>0</v>
      </c>
      <c r="V104" s="86">
        <f t="shared" si="624"/>
        <v>0</v>
      </c>
      <c r="W104" s="86"/>
      <c r="X104" s="86">
        <f t="shared" si="625"/>
        <v>0</v>
      </c>
      <c r="Y104" s="86">
        <f t="shared" si="626"/>
        <v>0</v>
      </c>
      <c r="Z104" s="86"/>
      <c r="AA104" s="86"/>
      <c r="AB104" s="86"/>
      <c r="AC104" s="86"/>
      <c r="AD104" s="86"/>
      <c r="AE104" s="86"/>
      <c r="AG104" s="100">
        <f t="shared" si="599"/>
        <v>0</v>
      </c>
      <c r="AH104" s="100">
        <f t="shared" si="600"/>
        <v>0</v>
      </c>
      <c r="AI104" s="100">
        <f t="shared" si="601"/>
        <v>0</v>
      </c>
      <c r="AJ104" s="100">
        <f t="shared" si="602"/>
        <v>0</v>
      </c>
      <c r="AK104" s="100">
        <f t="shared" si="603"/>
        <v>0</v>
      </c>
      <c r="AL104" s="100">
        <f t="shared" si="604"/>
        <v>0</v>
      </c>
      <c r="AM104" s="93">
        <f t="shared" ref="AM104" si="887">IF($C103=$AM$3,$N104,0)</f>
        <v>0</v>
      </c>
      <c r="AN104" s="93">
        <f t="shared" ref="AN104" si="888">IF($C103=$AM$3,$K104,0)</f>
        <v>0</v>
      </c>
      <c r="AO104" s="93">
        <f t="shared" ref="AO104" si="889">IF($C103=$AO$3,$N104,0)</f>
        <v>0</v>
      </c>
      <c r="AP104" s="93">
        <f t="shared" ref="AP104" si="890">IF($C103=$AO$3,$K104,0)</f>
        <v>0</v>
      </c>
      <c r="AQ104" s="93">
        <f t="shared" ref="AQ104" si="891">IF($C103=$AQ$3,$N104,0)</f>
        <v>0</v>
      </c>
      <c r="AR104" s="93">
        <f t="shared" ref="AR104" si="892">IF($C103=$AQ$3,$K104,0)</f>
        <v>0</v>
      </c>
      <c r="AT104" s="164"/>
      <c r="AU104" s="164"/>
    </row>
    <row r="105" spans="1:47" ht="18.95" customHeight="1">
      <c r="A105" s="154">
        <v>50</v>
      </c>
      <c r="B105" s="153" t="e">
        <f>VLOOKUP(A105,様式5!$A$10:$B$309,2,FALSE)</f>
        <v>#N/A</v>
      </c>
      <c r="C105" s="155"/>
      <c r="D105" s="94" t="s">
        <v>97</v>
      </c>
      <c r="E105" s="95">
        <f>COUNTIF(様式5!$U$10:$U$309,D105&amp;B105&amp;"1")</f>
        <v>0</v>
      </c>
      <c r="F105" s="77" t="e">
        <f t="shared" ref="F105" si="893">VLOOKUP(C105,$AW$7:$AX$10,2,FALSE)</f>
        <v>#N/A</v>
      </c>
      <c r="G105" s="96" t="e">
        <f t="shared" si="787"/>
        <v>#N/A</v>
      </c>
      <c r="H105" s="97">
        <f>COUNTIF(様式5!$U$10:$U$309,D105&amp;B105&amp;"2")</f>
        <v>0</v>
      </c>
      <c r="I105" s="77" t="e">
        <f t="shared" ref="I105" si="894">VLOOKUP(C105,$AW$7:$AY$10,3,FALSE)</f>
        <v>#N/A</v>
      </c>
      <c r="J105" s="96" t="e">
        <f t="shared" si="789"/>
        <v>#N/A</v>
      </c>
      <c r="K105" s="97">
        <f>IF(COUNTIF(様式5!$W$10:$W$309,D105&amp;"400mR"&amp;B105)&gt;=1,1,0)</f>
        <v>0</v>
      </c>
      <c r="L105" s="77" t="e">
        <f t="shared" ref="L105" si="895">VLOOKUP(C105,$AW$7:$AZ$10,4,FALSE)</f>
        <v>#N/A</v>
      </c>
      <c r="M105" s="96" t="e">
        <f t="shared" si="791"/>
        <v>#N/A</v>
      </c>
      <c r="N105" s="97">
        <f>COUNTIF(様式5!$Y$10:$Y$309,B105&amp;D105)</f>
        <v>0</v>
      </c>
      <c r="O105" s="77">
        <v>400</v>
      </c>
      <c r="P105" s="96">
        <f t="shared" si="792"/>
        <v>0</v>
      </c>
      <c r="Q105" s="98" t="e">
        <f t="shared" si="801"/>
        <v>#N/A</v>
      </c>
      <c r="R105" s="149" t="e">
        <f t="shared" ref="R105" si="896">SUM(Q105,Q106)</f>
        <v>#N/A</v>
      </c>
      <c r="T105" s="86">
        <f t="shared" si="615"/>
        <v>0</v>
      </c>
      <c r="U105" s="86">
        <f t="shared" si="623"/>
        <v>0</v>
      </c>
      <c r="V105" s="86">
        <f t="shared" si="624"/>
        <v>0</v>
      </c>
      <c r="W105" s="86">
        <f t="shared" ref="W105" si="897">IF($C105=$V$3,H105,0)</f>
        <v>0</v>
      </c>
      <c r="X105" s="86">
        <f t="shared" si="625"/>
        <v>0</v>
      </c>
      <c r="Y105" s="86">
        <f t="shared" si="626"/>
        <v>0</v>
      </c>
      <c r="Z105" s="86"/>
      <c r="AA105" s="86"/>
      <c r="AB105" s="86"/>
      <c r="AC105" s="86"/>
      <c r="AD105" s="86"/>
      <c r="AE105" s="86"/>
      <c r="AG105" s="93">
        <f t="shared" si="599"/>
        <v>0</v>
      </c>
      <c r="AH105" s="93">
        <f t="shared" si="600"/>
        <v>0</v>
      </c>
      <c r="AI105" s="93">
        <f t="shared" si="601"/>
        <v>0</v>
      </c>
      <c r="AJ105" s="93">
        <f t="shared" ref="AJ105" si="898">IF($C105=$AI$3,$K105,0)</f>
        <v>0</v>
      </c>
      <c r="AK105" s="93">
        <f t="shared" si="603"/>
        <v>0</v>
      </c>
      <c r="AL105" s="93">
        <f t="shared" si="604"/>
        <v>0</v>
      </c>
      <c r="AM105" s="100"/>
      <c r="AN105" s="100"/>
      <c r="AO105" s="100"/>
      <c r="AP105" s="100"/>
      <c r="AQ105" s="100"/>
      <c r="AR105" s="100"/>
      <c r="AT105" s="164" t="str">
        <f t="shared" ref="AT105" si="899">IF(SUM(E105:E106,H105:H106)=SUM(T105:AE106),"","×")</f>
        <v/>
      </c>
      <c r="AU105" s="164" t="str">
        <f t="shared" ref="AU105" si="900">IF(SUM(K105:K106,N105:N106)=SUM(AG105:AR106),"","×")</f>
        <v/>
      </c>
    </row>
    <row r="106" spans="1:47" ht="18.95" customHeight="1">
      <c r="A106" s="154"/>
      <c r="B106" s="153"/>
      <c r="C106" s="155"/>
      <c r="D106" s="101" t="s">
        <v>106</v>
      </c>
      <c r="E106" s="102">
        <f>COUNTIF(様式5!$U$10:$U$309,D106&amp;B105&amp;"1")</f>
        <v>0</v>
      </c>
      <c r="F106" s="79" t="e">
        <f t="shared" ref="F106" si="901">VLOOKUP(C105,$AW$7:$AX$10,2,FALSE)</f>
        <v>#N/A</v>
      </c>
      <c r="G106" s="103" t="e">
        <f t="shared" si="787"/>
        <v>#N/A</v>
      </c>
      <c r="H106" s="104">
        <f>COUNTIF(様式5!$U$10:$U$309,D106&amp;B105&amp;"2")</f>
        <v>0</v>
      </c>
      <c r="I106" s="105" t="e">
        <f t="shared" ref="I106" si="902">VLOOKUP(C105,$AW$7:$AY$10,3,FALSE)</f>
        <v>#N/A</v>
      </c>
      <c r="J106" s="103" t="e">
        <f t="shared" si="789"/>
        <v>#N/A</v>
      </c>
      <c r="K106" s="104">
        <f>IF(COUNTIF(様式5!$W$10:$W$309,D106&amp;"400mR"&amp;B105)&gt;=1,1,0)</f>
        <v>0</v>
      </c>
      <c r="L106" s="79" t="e">
        <f t="shared" ref="L106" si="903">VLOOKUP(C105,$AW$7:$AZ$10,4,FALSE)</f>
        <v>#N/A</v>
      </c>
      <c r="M106" s="103" t="e">
        <f t="shared" si="791"/>
        <v>#N/A</v>
      </c>
      <c r="N106" s="106">
        <f>COUNTIF(様式5!$Y$10:$Y$309,B105&amp;D106)</f>
        <v>0</v>
      </c>
      <c r="O106" s="79">
        <v>400</v>
      </c>
      <c r="P106" s="103">
        <f t="shared" si="792"/>
        <v>0</v>
      </c>
      <c r="Q106" s="107" t="e">
        <f t="shared" si="801"/>
        <v>#N/A</v>
      </c>
      <c r="R106" s="151"/>
      <c r="T106" s="86">
        <f t="shared" si="615"/>
        <v>0</v>
      </c>
      <c r="U106" s="86">
        <f t="shared" si="623"/>
        <v>0</v>
      </c>
      <c r="V106" s="86">
        <f t="shared" si="624"/>
        <v>0</v>
      </c>
      <c r="W106" s="86"/>
      <c r="X106" s="86">
        <f t="shared" si="625"/>
        <v>0</v>
      </c>
      <c r="Y106" s="86">
        <f t="shared" si="626"/>
        <v>0</v>
      </c>
      <c r="Z106" s="86"/>
      <c r="AA106" s="86"/>
      <c r="AB106" s="86"/>
      <c r="AC106" s="86"/>
      <c r="AD106" s="86"/>
      <c r="AE106" s="86"/>
      <c r="AG106" s="100">
        <f t="shared" si="599"/>
        <v>0</v>
      </c>
      <c r="AH106" s="100">
        <f t="shared" si="600"/>
        <v>0</v>
      </c>
      <c r="AI106" s="100">
        <f t="shared" si="601"/>
        <v>0</v>
      </c>
      <c r="AJ106" s="100">
        <f t="shared" si="602"/>
        <v>0</v>
      </c>
      <c r="AK106" s="100">
        <f t="shared" si="603"/>
        <v>0</v>
      </c>
      <c r="AL106" s="100">
        <f t="shared" si="604"/>
        <v>0</v>
      </c>
      <c r="AM106" s="93">
        <f t="shared" ref="AM106" si="904">IF($C105=$AM$3,$N106,0)</f>
        <v>0</v>
      </c>
      <c r="AN106" s="93">
        <f t="shared" ref="AN106" si="905">IF($C105=$AM$3,$K106,0)</f>
        <v>0</v>
      </c>
      <c r="AO106" s="93">
        <f t="shared" ref="AO106" si="906">IF($C105=$AO$3,$N106,0)</f>
        <v>0</v>
      </c>
      <c r="AP106" s="93">
        <f t="shared" ref="AP106" si="907">IF($C105=$AO$3,$K106,0)</f>
        <v>0</v>
      </c>
      <c r="AQ106" s="93">
        <f t="shared" ref="AQ106" si="908">IF($C105=$AQ$3,$N106,0)</f>
        <v>0</v>
      </c>
      <c r="AR106" s="93">
        <f t="shared" ref="AR106" si="909">IF($C105=$AQ$3,$K106,0)</f>
        <v>0</v>
      </c>
      <c r="AT106" s="164"/>
      <c r="AU106" s="164"/>
    </row>
    <row r="107" spans="1:47" ht="18.95" customHeight="1">
      <c r="A107" s="154">
        <v>51</v>
      </c>
      <c r="B107" s="153" t="e">
        <f>VLOOKUP(A107,様式5!$A$10:$B$309,2,FALSE)</f>
        <v>#N/A</v>
      </c>
      <c r="C107" s="155"/>
      <c r="D107" s="94" t="s">
        <v>97</v>
      </c>
      <c r="E107" s="95">
        <f>COUNTIF(様式5!$U$10:$U$309,D107&amp;B107&amp;"1")</f>
        <v>0</v>
      </c>
      <c r="F107" s="77" t="e">
        <f t="shared" ref="F107" si="910">VLOOKUP(C107,$AW$7:$AX$10,2,FALSE)</f>
        <v>#N/A</v>
      </c>
      <c r="G107" s="96" t="e">
        <f t="shared" si="787"/>
        <v>#N/A</v>
      </c>
      <c r="H107" s="97">
        <f>COUNTIF(様式5!$U$10:$U$309,D107&amp;B107&amp;"2")</f>
        <v>0</v>
      </c>
      <c r="I107" s="77" t="e">
        <f t="shared" ref="I107" si="911">VLOOKUP(C107,$AW$7:$AY$10,3,FALSE)</f>
        <v>#N/A</v>
      </c>
      <c r="J107" s="96" t="e">
        <f t="shared" si="789"/>
        <v>#N/A</v>
      </c>
      <c r="K107" s="97">
        <f>IF(COUNTIF(様式5!$W$10:$W$309,D107&amp;"400mR"&amp;B107)&gt;=1,1,0)</f>
        <v>0</v>
      </c>
      <c r="L107" s="77" t="e">
        <f t="shared" ref="L107" si="912">VLOOKUP(C107,$AW$7:$AZ$10,4,FALSE)</f>
        <v>#N/A</v>
      </c>
      <c r="M107" s="96" t="e">
        <f t="shared" si="791"/>
        <v>#N/A</v>
      </c>
      <c r="N107" s="97">
        <f>COUNTIF(様式5!$Y$10:$Y$309,B107&amp;D107)</f>
        <v>0</v>
      </c>
      <c r="O107" s="77">
        <v>400</v>
      </c>
      <c r="P107" s="96">
        <f t="shared" si="792"/>
        <v>0</v>
      </c>
      <c r="Q107" s="98" t="e">
        <f t="shared" si="801"/>
        <v>#N/A</v>
      </c>
      <c r="R107" s="149" t="e">
        <f t="shared" ref="R107" si="913">SUM(Q107,Q108)</f>
        <v>#N/A</v>
      </c>
      <c r="T107" s="86">
        <f t="shared" si="615"/>
        <v>0</v>
      </c>
      <c r="U107" s="86">
        <f t="shared" si="623"/>
        <v>0</v>
      </c>
      <c r="V107" s="86">
        <f t="shared" si="624"/>
        <v>0</v>
      </c>
      <c r="W107" s="86">
        <f t="shared" ref="W107" si="914">IF($C107=$V$3,H107,0)</f>
        <v>0</v>
      </c>
      <c r="X107" s="86">
        <f t="shared" si="625"/>
        <v>0</v>
      </c>
      <c r="Y107" s="86">
        <f t="shared" si="626"/>
        <v>0</v>
      </c>
      <c r="Z107" s="86"/>
      <c r="AA107" s="86"/>
      <c r="AB107" s="86"/>
      <c r="AC107" s="86"/>
      <c r="AD107" s="86"/>
      <c r="AE107" s="86"/>
      <c r="AG107" s="93">
        <f t="shared" si="599"/>
        <v>0</v>
      </c>
      <c r="AH107" s="93">
        <f t="shared" si="600"/>
        <v>0</v>
      </c>
      <c r="AI107" s="93">
        <f t="shared" si="601"/>
        <v>0</v>
      </c>
      <c r="AJ107" s="93">
        <f t="shared" ref="AJ107" si="915">IF($C107=$AI$3,$K107,0)</f>
        <v>0</v>
      </c>
      <c r="AK107" s="93">
        <f t="shared" si="603"/>
        <v>0</v>
      </c>
      <c r="AL107" s="93">
        <f t="shared" si="604"/>
        <v>0</v>
      </c>
      <c r="AM107" s="100"/>
      <c r="AN107" s="100"/>
      <c r="AO107" s="100"/>
      <c r="AP107" s="100"/>
      <c r="AQ107" s="100"/>
      <c r="AR107" s="100"/>
      <c r="AT107" s="164" t="str">
        <f t="shared" ref="AT107" si="916">IF(SUM(E107:E108,H107:H108)=SUM(T107:AE108),"","×")</f>
        <v/>
      </c>
      <c r="AU107" s="164" t="str">
        <f t="shared" ref="AU107" si="917">IF(SUM(K107:K108,N107:N108)=SUM(AG107:AR108),"","×")</f>
        <v/>
      </c>
    </row>
    <row r="108" spans="1:47" ht="18.95" customHeight="1">
      <c r="A108" s="154"/>
      <c r="B108" s="153"/>
      <c r="C108" s="155"/>
      <c r="D108" s="101" t="s">
        <v>106</v>
      </c>
      <c r="E108" s="102">
        <f>COUNTIF(様式5!$U$10:$U$309,D108&amp;B107&amp;"1")</f>
        <v>0</v>
      </c>
      <c r="F108" s="79" t="e">
        <f t="shared" ref="F108" si="918">VLOOKUP(C107,$AW$7:$AX$10,2,FALSE)</f>
        <v>#N/A</v>
      </c>
      <c r="G108" s="103" t="e">
        <f t="shared" si="787"/>
        <v>#N/A</v>
      </c>
      <c r="H108" s="104">
        <f>COUNTIF(様式5!$U$10:$U$309,D108&amp;B107&amp;"2")</f>
        <v>0</v>
      </c>
      <c r="I108" s="105" t="e">
        <f t="shared" ref="I108" si="919">VLOOKUP(C107,$AW$7:$AY$10,3,FALSE)</f>
        <v>#N/A</v>
      </c>
      <c r="J108" s="103" t="e">
        <f t="shared" si="789"/>
        <v>#N/A</v>
      </c>
      <c r="K108" s="104">
        <f>IF(COUNTIF(様式5!$W$10:$W$309,D108&amp;"400mR"&amp;B107)&gt;=1,1,0)</f>
        <v>0</v>
      </c>
      <c r="L108" s="79" t="e">
        <f t="shared" ref="L108" si="920">VLOOKUP(C107,$AW$7:$AZ$10,4,FALSE)</f>
        <v>#N/A</v>
      </c>
      <c r="M108" s="103" t="e">
        <f t="shared" si="791"/>
        <v>#N/A</v>
      </c>
      <c r="N108" s="106">
        <f>COUNTIF(様式5!$Y$10:$Y$309,B107&amp;D108)</f>
        <v>0</v>
      </c>
      <c r="O108" s="79">
        <v>400</v>
      </c>
      <c r="P108" s="103">
        <f t="shared" si="792"/>
        <v>0</v>
      </c>
      <c r="Q108" s="107" t="e">
        <f t="shared" si="801"/>
        <v>#N/A</v>
      </c>
      <c r="R108" s="151"/>
      <c r="T108" s="86">
        <f t="shared" si="615"/>
        <v>0</v>
      </c>
      <c r="U108" s="86">
        <f t="shared" si="623"/>
        <v>0</v>
      </c>
      <c r="V108" s="86">
        <f t="shared" si="624"/>
        <v>0</v>
      </c>
      <c r="W108" s="86"/>
      <c r="X108" s="86">
        <f t="shared" si="625"/>
        <v>0</v>
      </c>
      <c r="Y108" s="86">
        <f t="shared" si="626"/>
        <v>0</v>
      </c>
      <c r="Z108" s="86"/>
      <c r="AA108" s="86"/>
      <c r="AB108" s="86"/>
      <c r="AC108" s="86"/>
      <c r="AD108" s="86"/>
      <c r="AE108" s="86"/>
      <c r="AG108" s="100">
        <f t="shared" si="599"/>
        <v>0</v>
      </c>
      <c r="AH108" s="100">
        <f t="shared" si="600"/>
        <v>0</v>
      </c>
      <c r="AI108" s="100">
        <f t="shared" si="601"/>
        <v>0</v>
      </c>
      <c r="AJ108" s="100">
        <f t="shared" si="602"/>
        <v>0</v>
      </c>
      <c r="AK108" s="100">
        <f t="shared" si="603"/>
        <v>0</v>
      </c>
      <c r="AL108" s="100">
        <f t="shared" si="604"/>
        <v>0</v>
      </c>
      <c r="AM108" s="93">
        <f t="shared" ref="AM108" si="921">IF($C107=$AM$3,$N108,0)</f>
        <v>0</v>
      </c>
      <c r="AN108" s="93">
        <f t="shared" ref="AN108" si="922">IF($C107=$AM$3,$K108,0)</f>
        <v>0</v>
      </c>
      <c r="AO108" s="93">
        <f t="shared" ref="AO108" si="923">IF($C107=$AO$3,$N108,0)</f>
        <v>0</v>
      </c>
      <c r="AP108" s="93">
        <f t="shared" ref="AP108" si="924">IF($C107=$AO$3,$K108,0)</f>
        <v>0</v>
      </c>
      <c r="AQ108" s="93">
        <f t="shared" ref="AQ108" si="925">IF($C107=$AQ$3,$N108,0)</f>
        <v>0</v>
      </c>
      <c r="AR108" s="93">
        <f t="shared" ref="AR108" si="926">IF($C107=$AQ$3,$K108,0)</f>
        <v>0</v>
      </c>
      <c r="AT108" s="164"/>
      <c r="AU108" s="164"/>
    </row>
    <row r="109" spans="1:47" ht="18.95" customHeight="1">
      <c r="A109" s="154">
        <v>52</v>
      </c>
      <c r="B109" s="153" t="e">
        <f>VLOOKUP(A109,様式5!$A$10:$B$309,2,FALSE)</f>
        <v>#N/A</v>
      </c>
      <c r="C109" s="155"/>
      <c r="D109" s="94" t="s">
        <v>97</v>
      </c>
      <c r="E109" s="95">
        <f>COUNTIF(様式5!$U$10:$U$309,D109&amp;B109&amp;"1")</f>
        <v>0</v>
      </c>
      <c r="F109" s="77" t="e">
        <f t="shared" ref="F109" si="927">VLOOKUP(C109,$AW$7:$AX$10,2,FALSE)</f>
        <v>#N/A</v>
      </c>
      <c r="G109" s="96" t="e">
        <f t="shared" si="787"/>
        <v>#N/A</v>
      </c>
      <c r="H109" s="97">
        <f>COUNTIF(様式5!$U$10:$U$309,D109&amp;B109&amp;"2")</f>
        <v>0</v>
      </c>
      <c r="I109" s="77" t="e">
        <f t="shared" ref="I109" si="928">VLOOKUP(C109,$AW$7:$AY$10,3,FALSE)</f>
        <v>#N/A</v>
      </c>
      <c r="J109" s="96" t="e">
        <f t="shared" si="789"/>
        <v>#N/A</v>
      </c>
      <c r="K109" s="97">
        <f>IF(COUNTIF(様式5!$W$10:$W$309,D109&amp;"400mR"&amp;B109)&gt;=1,1,0)</f>
        <v>0</v>
      </c>
      <c r="L109" s="77" t="e">
        <f t="shared" ref="L109" si="929">VLOOKUP(C109,$AW$7:$AZ$10,4,FALSE)</f>
        <v>#N/A</v>
      </c>
      <c r="M109" s="96" t="e">
        <f t="shared" si="791"/>
        <v>#N/A</v>
      </c>
      <c r="N109" s="97">
        <f>COUNTIF(様式5!$Y$10:$Y$309,B109&amp;D109)</f>
        <v>0</v>
      </c>
      <c r="O109" s="77">
        <v>400</v>
      </c>
      <c r="P109" s="96">
        <f t="shared" si="792"/>
        <v>0</v>
      </c>
      <c r="Q109" s="98" t="e">
        <f t="shared" si="801"/>
        <v>#N/A</v>
      </c>
      <c r="R109" s="149" t="e">
        <f t="shared" ref="R109" si="930">SUM(Q109,Q110)</f>
        <v>#N/A</v>
      </c>
      <c r="T109" s="86">
        <f t="shared" si="615"/>
        <v>0</v>
      </c>
      <c r="U109" s="86">
        <f t="shared" si="623"/>
        <v>0</v>
      </c>
      <c r="V109" s="86">
        <f t="shared" si="624"/>
        <v>0</v>
      </c>
      <c r="W109" s="86">
        <f t="shared" ref="W109" si="931">IF($C109=$V$3,H109,0)</f>
        <v>0</v>
      </c>
      <c r="X109" s="86">
        <f t="shared" si="625"/>
        <v>0</v>
      </c>
      <c r="Y109" s="86">
        <f t="shared" si="626"/>
        <v>0</v>
      </c>
      <c r="Z109" s="86"/>
      <c r="AA109" s="86"/>
      <c r="AB109" s="86"/>
      <c r="AC109" s="86"/>
      <c r="AD109" s="86"/>
      <c r="AE109" s="86"/>
      <c r="AG109" s="93">
        <f t="shared" si="599"/>
        <v>0</v>
      </c>
      <c r="AH109" s="93">
        <f t="shared" si="600"/>
        <v>0</v>
      </c>
      <c r="AI109" s="93">
        <f t="shared" si="601"/>
        <v>0</v>
      </c>
      <c r="AJ109" s="93">
        <f t="shared" ref="AJ109" si="932">IF($C109=$AI$3,$K109,0)</f>
        <v>0</v>
      </c>
      <c r="AK109" s="93">
        <f t="shared" si="603"/>
        <v>0</v>
      </c>
      <c r="AL109" s="93">
        <f t="shared" si="604"/>
        <v>0</v>
      </c>
      <c r="AM109" s="100"/>
      <c r="AN109" s="100"/>
      <c r="AO109" s="100"/>
      <c r="AP109" s="100"/>
      <c r="AQ109" s="100"/>
      <c r="AR109" s="100"/>
      <c r="AT109" s="164" t="str">
        <f t="shared" ref="AT109" si="933">IF(SUM(E109:E110,H109:H110)=SUM(T109:AE110),"","×")</f>
        <v/>
      </c>
      <c r="AU109" s="164" t="str">
        <f t="shared" ref="AU109" si="934">IF(SUM(K109:K110,N109:N110)=SUM(AG109:AR110),"","×")</f>
        <v/>
      </c>
    </row>
    <row r="110" spans="1:47" ht="18.95" customHeight="1">
      <c r="A110" s="154"/>
      <c r="B110" s="153"/>
      <c r="C110" s="155"/>
      <c r="D110" s="101" t="s">
        <v>106</v>
      </c>
      <c r="E110" s="102">
        <f>COUNTIF(様式5!$U$10:$U$309,D110&amp;B109&amp;"1")</f>
        <v>0</v>
      </c>
      <c r="F110" s="79" t="e">
        <f t="shared" ref="F110" si="935">VLOOKUP(C109,$AW$7:$AX$10,2,FALSE)</f>
        <v>#N/A</v>
      </c>
      <c r="G110" s="103" t="e">
        <f t="shared" si="787"/>
        <v>#N/A</v>
      </c>
      <c r="H110" s="104">
        <f>COUNTIF(様式5!$U$10:$U$309,D110&amp;B109&amp;"2")</f>
        <v>0</v>
      </c>
      <c r="I110" s="105" t="e">
        <f t="shared" ref="I110" si="936">VLOOKUP(C109,$AW$7:$AY$10,3,FALSE)</f>
        <v>#N/A</v>
      </c>
      <c r="J110" s="103" t="e">
        <f t="shared" si="789"/>
        <v>#N/A</v>
      </c>
      <c r="K110" s="104">
        <f>IF(COUNTIF(様式5!$W$10:$W$309,D110&amp;"400mR"&amp;B109)&gt;=1,1,0)</f>
        <v>0</v>
      </c>
      <c r="L110" s="79" t="e">
        <f t="shared" ref="L110" si="937">VLOOKUP(C109,$AW$7:$AZ$10,4,FALSE)</f>
        <v>#N/A</v>
      </c>
      <c r="M110" s="103" t="e">
        <f t="shared" si="791"/>
        <v>#N/A</v>
      </c>
      <c r="N110" s="106">
        <f>COUNTIF(様式5!$Y$10:$Y$309,B109&amp;D110)</f>
        <v>0</v>
      </c>
      <c r="O110" s="79">
        <v>400</v>
      </c>
      <c r="P110" s="103">
        <f t="shared" si="792"/>
        <v>0</v>
      </c>
      <c r="Q110" s="107" t="e">
        <f t="shared" si="801"/>
        <v>#N/A</v>
      </c>
      <c r="R110" s="151"/>
      <c r="T110" s="86">
        <f t="shared" si="615"/>
        <v>0</v>
      </c>
      <c r="U110" s="86">
        <f t="shared" si="623"/>
        <v>0</v>
      </c>
      <c r="V110" s="86">
        <f t="shared" si="624"/>
        <v>0</v>
      </c>
      <c r="W110" s="86"/>
      <c r="X110" s="86">
        <f t="shared" si="625"/>
        <v>0</v>
      </c>
      <c r="Y110" s="86">
        <f t="shared" si="626"/>
        <v>0</v>
      </c>
      <c r="Z110" s="86"/>
      <c r="AA110" s="86"/>
      <c r="AB110" s="86"/>
      <c r="AC110" s="86"/>
      <c r="AD110" s="86"/>
      <c r="AE110" s="86"/>
      <c r="AG110" s="100">
        <f t="shared" si="599"/>
        <v>0</v>
      </c>
      <c r="AH110" s="100">
        <f t="shared" si="600"/>
        <v>0</v>
      </c>
      <c r="AI110" s="100">
        <f t="shared" si="601"/>
        <v>0</v>
      </c>
      <c r="AJ110" s="100">
        <f t="shared" si="602"/>
        <v>0</v>
      </c>
      <c r="AK110" s="100">
        <f t="shared" si="603"/>
        <v>0</v>
      </c>
      <c r="AL110" s="100">
        <f t="shared" si="604"/>
        <v>0</v>
      </c>
      <c r="AM110" s="93">
        <f t="shared" ref="AM110" si="938">IF($C109=$AM$3,$N110,0)</f>
        <v>0</v>
      </c>
      <c r="AN110" s="93">
        <f t="shared" ref="AN110" si="939">IF($C109=$AM$3,$K110,0)</f>
        <v>0</v>
      </c>
      <c r="AO110" s="93">
        <f t="shared" ref="AO110" si="940">IF($C109=$AO$3,$N110,0)</f>
        <v>0</v>
      </c>
      <c r="AP110" s="93">
        <f t="shared" ref="AP110" si="941">IF($C109=$AO$3,$K110,0)</f>
        <v>0</v>
      </c>
      <c r="AQ110" s="93">
        <f t="shared" ref="AQ110" si="942">IF($C109=$AQ$3,$N110,0)</f>
        <v>0</v>
      </c>
      <c r="AR110" s="93">
        <f t="shared" ref="AR110" si="943">IF($C109=$AQ$3,$K110,0)</f>
        <v>0</v>
      </c>
      <c r="AT110" s="164"/>
      <c r="AU110" s="164"/>
    </row>
    <row r="111" spans="1:47" ht="18.95" customHeight="1">
      <c r="A111" s="154">
        <v>53</v>
      </c>
      <c r="B111" s="153" t="e">
        <f>VLOOKUP(A111,様式5!$A$10:$B$309,2,FALSE)</f>
        <v>#N/A</v>
      </c>
      <c r="C111" s="155"/>
      <c r="D111" s="94" t="s">
        <v>97</v>
      </c>
      <c r="E111" s="95">
        <f>COUNTIF(様式5!$U$10:$U$309,D111&amp;B111&amp;"1")</f>
        <v>0</v>
      </c>
      <c r="F111" s="77" t="e">
        <f t="shared" ref="F111" si="944">VLOOKUP(C111,$AW$7:$AX$10,2,FALSE)</f>
        <v>#N/A</v>
      </c>
      <c r="G111" s="96" t="e">
        <f t="shared" si="787"/>
        <v>#N/A</v>
      </c>
      <c r="H111" s="97">
        <f>COUNTIF(様式5!$U$10:$U$309,D111&amp;B111&amp;"2")</f>
        <v>0</v>
      </c>
      <c r="I111" s="77" t="e">
        <f t="shared" ref="I111" si="945">VLOOKUP(C111,$AW$7:$AY$10,3,FALSE)</f>
        <v>#N/A</v>
      </c>
      <c r="J111" s="96" t="e">
        <f t="shared" si="789"/>
        <v>#N/A</v>
      </c>
      <c r="K111" s="97">
        <f>IF(COUNTIF(様式5!$W$10:$W$309,D111&amp;"400mR"&amp;B111)&gt;=1,1,0)</f>
        <v>0</v>
      </c>
      <c r="L111" s="77" t="e">
        <f t="shared" ref="L111" si="946">VLOOKUP(C111,$AW$7:$AZ$10,4,FALSE)</f>
        <v>#N/A</v>
      </c>
      <c r="M111" s="96" t="e">
        <f t="shared" si="791"/>
        <v>#N/A</v>
      </c>
      <c r="N111" s="97">
        <f>COUNTIF(様式5!$Y$10:$Y$309,B111&amp;D111)</f>
        <v>0</v>
      </c>
      <c r="O111" s="77">
        <v>400</v>
      </c>
      <c r="P111" s="96">
        <f t="shared" si="792"/>
        <v>0</v>
      </c>
      <c r="Q111" s="98" t="e">
        <f t="shared" si="801"/>
        <v>#N/A</v>
      </c>
      <c r="R111" s="149" t="e">
        <f t="shared" ref="R111" si="947">SUM(Q111,Q112)</f>
        <v>#N/A</v>
      </c>
      <c r="T111" s="86">
        <f t="shared" si="615"/>
        <v>0</v>
      </c>
      <c r="U111" s="86">
        <f t="shared" si="623"/>
        <v>0</v>
      </c>
      <c r="V111" s="86">
        <f t="shared" si="624"/>
        <v>0</v>
      </c>
      <c r="W111" s="86">
        <f t="shared" ref="W111" si="948">IF($C111=$V$3,H111,0)</f>
        <v>0</v>
      </c>
      <c r="X111" s="86">
        <f t="shared" si="625"/>
        <v>0</v>
      </c>
      <c r="Y111" s="86">
        <f t="shared" si="626"/>
        <v>0</v>
      </c>
      <c r="Z111" s="86"/>
      <c r="AA111" s="86"/>
      <c r="AB111" s="86"/>
      <c r="AC111" s="86"/>
      <c r="AD111" s="86"/>
      <c r="AE111" s="86"/>
      <c r="AG111" s="93">
        <f t="shared" si="599"/>
        <v>0</v>
      </c>
      <c r="AH111" s="93">
        <f t="shared" si="600"/>
        <v>0</v>
      </c>
      <c r="AI111" s="93">
        <f t="shared" si="601"/>
        <v>0</v>
      </c>
      <c r="AJ111" s="93">
        <f t="shared" ref="AJ111" si="949">IF($C111=$AI$3,$K111,0)</f>
        <v>0</v>
      </c>
      <c r="AK111" s="93">
        <f t="shared" si="603"/>
        <v>0</v>
      </c>
      <c r="AL111" s="93">
        <f t="shared" si="604"/>
        <v>0</v>
      </c>
      <c r="AM111" s="100"/>
      <c r="AN111" s="100"/>
      <c r="AO111" s="100"/>
      <c r="AP111" s="100"/>
      <c r="AQ111" s="100"/>
      <c r="AR111" s="100"/>
      <c r="AT111" s="164" t="str">
        <f t="shared" ref="AT111" si="950">IF(SUM(E111:E112,H111:H112)=SUM(T111:AE112),"","×")</f>
        <v/>
      </c>
      <c r="AU111" s="164" t="str">
        <f t="shared" ref="AU111" si="951">IF(SUM(K111:K112,N111:N112)=SUM(AG111:AR112),"","×")</f>
        <v/>
      </c>
    </row>
    <row r="112" spans="1:47" ht="18.95" customHeight="1">
      <c r="A112" s="154"/>
      <c r="B112" s="153"/>
      <c r="C112" s="155"/>
      <c r="D112" s="101" t="s">
        <v>106</v>
      </c>
      <c r="E112" s="102">
        <f>COUNTIF(様式5!$U$10:$U$309,D112&amp;B111&amp;"1")</f>
        <v>0</v>
      </c>
      <c r="F112" s="79" t="e">
        <f t="shared" ref="F112" si="952">VLOOKUP(C111,$AW$7:$AX$10,2,FALSE)</f>
        <v>#N/A</v>
      </c>
      <c r="G112" s="103" t="e">
        <f t="shared" si="787"/>
        <v>#N/A</v>
      </c>
      <c r="H112" s="104">
        <f>COUNTIF(様式5!$U$10:$U$309,D112&amp;B111&amp;"2")</f>
        <v>0</v>
      </c>
      <c r="I112" s="105" t="e">
        <f t="shared" ref="I112" si="953">VLOOKUP(C111,$AW$7:$AY$10,3,FALSE)</f>
        <v>#N/A</v>
      </c>
      <c r="J112" s="103" t="e">
        <f t="shared" si="789"/>
        <v>#N/A</v>
      </c>
      <c r="K112" s="104">
        <f>IF(COUNTIF(様式5!$W$10:$W$309,D112&amp;"400mR"&amp;B111)&gt;=1,1,0)</f>
        <v>0</v>
      </c>
      <c r="L112" s="79" t="e">
        <f t="shared" ref="L112" si="954">VLOOKUP(C111,$AW$7:$AZ$10,4,FALSE)</f>
        <v>#N/A</v>
      </c>
      <c r="M112" s="103" t="e">
        <f t="shared" si="791"/>
        <v>#N/A</v>
      </c>
      <c r="N112" s="106">
        <f>COUNTIF(様式5!$Y$10:$Y$309,B111&amp;D112)</f>
        <v>0</v>
      </c>
      <c r="O112" s="79">
        <v>400</v>
      </c>
      <c r="P112" s="103">
        <f t="shared" si="792"/>
        <v>0</v>
      </c>
      <c r="Q112" s="107" t="e">
        <f t="shared" si="801"/>
        <v>#N/A</v>
      </c>
      <c r="R112" s="151"/>
      <c r="T112" s="86">
        <f t="shared" si="615"/>
        <v>0</v>
      </c>
      <c r="U112" s="86">
        <f t="shared" si="623"/>
        <v>0</v>
      </c>
      <c r="V112" s="86">
        <f t="shared" si="624"/>
        <v>0</v>
      </c>
      <c r="W112" s="86"/>
      <c r="X112" s="86">
        <f t="shared" si="625"/>
        <v>0</v>
      </c>
      <c r="Y112" s="86">
        <f t="shared" si="626"/>
        <v>0</v>
      </c>
      <c r="Z112" s="86"/>
      <c r="AA112" s="86"/>
      <c r="AB112" s="86"/>
      <c r="AC112" s="86"/>
      <c r="AD112" s="86"/>
      <c r="AE112" s="86"/>
      <c r="AG112" s="100">
        <f t="shared" si="599"/>
        <v>0</v>
      </c>
      <c r="AH112" s="100">
        <f t="shared" si="600"/>
        <v>0</v>
      </c>
      <c r="AI112" s="100">
        <f t="shared" si="601"/>
        <v>0</v>
      </c>
      <c r="AJ112" s="100">
        <f t="shared" si="602"/>
        <v>0</v>
      </c>
      <c r="AK112" s="100">
        <f t="shared" si="603"/>
        <v>0</v>
      </c>
      <c r="AL112" s="100">
        <f t="shared" si="604"/>
        <v>0</v>
      </c>
      <c r="AM112" s="93">
        <f t="shared" ref="AM112" si="955">IF($C111=$AM$3,$N112,0)</f>
        <v>0</v>
      </c>
      <c r="AN112" s="93">
        <f t="shared" ref="AN112" si="956">IF($C111=$AM$3,$K112,0)</f>
        <v>0</v>
      </c>
      <c r="AO112" s="93">
        <f t="shared" ref="AO112" si="957">IF($C111=$AO$3,$N112,0)</f>
        <v>0</v>
      </c>
      <c r="AP112" s="93">
        <f t="shared" ref="AP112" si="958">IF($C111=$AO$3,$K112,0)</f>
        <v>0</v>
      </c>
      <c r="AQ112" s="93">
        <f t="shared" ref="AQ112" si="959">IF($C111=$AQ$3,$N112,0)</f>
        <v>0</v>
      </c>
      <c r="AR112" s="93">
        <f t="shared" ref="AR112" si="960">IF($C111=$AQ$3,$K112,0)</f>
        <v>0</v>
      </c>
      <c r="AT112" s="164"/>
      <c r="AU112" s="164"/>
    </row>
    <row r="113" spans="1:47" ht="18.95" customHeight="1">
      <c r="A113" s="154">
        <v>54</v>
      </c>
      <c r="B113" s="153" t="e">
        <f>VLOOKUP(A113,様式5!$A$10:$B$309,2,FALSE)</f>
        <v>#N/A</v>
      </c>
      <c r="C113" s="155"/>
      <c r="D113" s="94" t="s">
        <v>97</v>
      </c>
      <c r="E113" s="95">
        <f>COUNTIF(様式5!$U$10:$U$309,D113&amp;B113&amp;"1")</f>
        <v>0</v>
      </c>
      <c r="F113" s="77" t="e">
        <f t="shared" ref="F113" si="961">VLOOKUP(C113,$AW$7:$AX$10,2,FALSE)</f>
        <v>#N/A</v>
      </c>
      <c r="G113" s="96" t="e">
        <f t="shared" si="787"/>
        <v>#N/A</v>
      </c>
      <c r="H113" s="97">
        <f>COUNTIF(様式5!$U$10:$U$309,D113&amp;B113&amp;"2")</f>
        <v>0</v>
      </c>
      <c r="I113" s="77" t="e">
        <f t="shared" ref="I113" si="962">VLOOKUP(C113,$AW$7:$AY$10,3,FALSE)</f>
        <v>#N/A</v>
      </c>
      <c r="J113" s="96" t="e">
        <f t="shared" si="789"/>
        <v>#N/A</v>
      </c>
      <c r="K113" s="97">
        <f>IF(COUNTIF(様式5!$W$10:$W$309,D113&amp;"400mR"&amp;B113)&gt;=1,1,0)</f>
        <v>0</v>
      </c>
      <c r="L113" s="77" t="e">
        <f t="shared" ref="L113" si="963">VLOOKUP(C113,$AW$7:$AZ$10,4,FALSE)</f>
        <v>#N/A</v>
      </c>
      <c r="M113" s="96" t="e">
        <f t="shared" si="791"/>
        <v>#N/A</v>
      </c>
      <c r="N113" s="97">
        <f>COUNTIF(様式5!$Y$10:$Y$309,B113&amp;D113)</f>
        <v>0</v>
      </c>
      <c r="O113" s="77">
        <v>400</v>
      </c>
      <c r="P113" s="96">
        <f t="shared" si="792"/>
        <v>0</v>
      </c>
      <c r="Q113" s="98" t="e">
        <f t="shared" si="801"/>
        <v>#N/A</v>
      </c>
      <c r="R113" s="149" t="e">
        <f t="shared" ref="R113" si="964">SUM(Q113,Q114)</f>
        <v>#N/A</v>
      </c>
      <c r="T113" s="86">
        <f t="shared" si="615"/>
        <v>0</v>
      </c>
      <c r="U113" s="86">
        <f t="shared" si="623"/>
        <v>0</v>
      </c>
      <c r="V113" s="86">
        <f t="shared" si="624"/>
        <v>0</v>
      </c>
      <c r="W113" s="86">
        <f t="shared" ref="W113" si="965">IF($C113=$V$3,H113,0)</f>
        <v>0</v>
      </c>
      <c r="X113" s="86">
        <f t="shared" si="625"/>
        <v>0</v>
      </c>
      <c r="Y113" s="86">
        <f t="shared" si="626"/>
        <v>0</v>
      </c>
      <c r="Z113" s="86"/>
      <c r="AA113" s="86"/>
      <c r="AB113" s="86"/>
      <c r="AC113" s="86"/>
      <c r="AD113" s="86"/>
      <c r="AE113" s="86"/>
      <c r="AG113" s="93">
        <f t="shared" si="599"/>
        <v>0</v>
      </c>
      <c r="AH113" s="93">
        <f t="shared" si="600"/>
        <v>0</v>
      </c>
      <c r="AI113" s="93">
        <f t="shared" si="601"/>
        <v>0</v>
      </c>
      <c r="AJ113" s="93">
        <f t="shared" ref="AJ113" si="966">IF($C113=$AI$3,$K113,0)</f>
        <v>0</v>
      </c>
      <c r="AK113" s="93">
        <f t="shared" si="603"/>
        <v>0</v>
      </c>
      <c r="AL113" s="93">
        <f t="shared" si="604"/>
        <v>0</v>
      </c>
      <c r="AM113" s="100"/>
      <c r="AN113" s="100"/>
      <c r="AO113" s="100"/>
      <c r="AP113" s="100"/>
      <c r="AQ113" s="100"/>
      <c r="AR113" s="100"/>
      <c r="AT113" s="164" t="str">
        <f t="shared" ref="AT113" si="967">IF(SUM(E113:E114,H113:H114)=SUM(T113:AE114),"","×")</f>
        <v/>
      </c>
      <c r="AU113" s="164" t="str">
        <f t="shared" ref="AU113" si="968">IF(SUM(K113:K114,N113:N114)=SUM(AG113:AR114),"","×")</f>
        <v/>
      </c>
    </row>
    <row r="114" spans="1:47" ht="18.95" customHeight="1">
      <c r="A114" s="154"/>
      <c r="B114" s="153"/>
      <c r="C114" s="155"/>
      <c r="D114" s="101" t="s">
        <v>106</v>
      </c>
      <c r="E114" s="102">
        <f>COUNTIF(様式5!$U$10:$U$309,D114&amp;B113&amp;"1")</f>
        <v>0</v>
      </c>
      <c r="F114" s="79" t="e">
        <f t="shared" ref="F114" si="969">VLOOKUP(C113,$AW$7:$AX$10,2,FALSE)</f>
        <v>#N/A</v>
      </c>
      <c r="G114" s="103" t="e">
        <f t="shared" si="787"/>
        <v>#N/A</v>
      </c>
      <c r="H114" s="104">
        <f>COUNTIF(様式5!$U$10:$U$309,D114&amp;B113&amp;"2")</f>
        <v>0</v>
      </c>
      <c r="I114" s="105" t="e">
        <f t="shared" ref="I114" si="970">VLOOKUP(C113,$AW$7:$AY$10,3,FALSE)</f>
        <v>#N/A</v>
      </c>
      <c r="J114" s="103" t="e">
        <f t="shared" si="789"/>
        <v>#N/A</v>
      </c>
      <c r="K114" s="104">
        <f>IF(COUNTIF(様式5!$W$10:$W$309,D114&amp;"400mR"&amp;B113)&gt;=1,1,0)</f>
        <v>0</v>
      </c>
      <c r="L114" s="79" t="e">
        <f t="shared" ref="L114" si="971">VLOOKUP(C113,$AW$7:$AZ$10,4,FALSE)</f>
        <v>#N/A</v>
      </c>
      <c r="M114" s="103" t="e">
        <f t="shared" si="791"/>
        <v>#N/A</v>
      </c>
      <c r="N114" s="106">
        <f>COUNTIF(様式5!$Y$10:$Y$309,B113&amp;D114)</f>
        <v>0</v>
      </c>
      <c r="O114" s="79">
        <v>400</v>
      </c>
      <c r="P114" s="103">
        <f t="shared" si="792"/>
        <v>0</v>
      </c>
      <c r="Q114" s="107" t="e">
        <f t="shared" si="801"/>
        <v>#N/A</v>
      </c>
      <c r="R114" s="151"/>
      <c r="T114" s="86">
        <f t="shared" si="615"/>
        <v>0</v>
      </c>
      <c r="U114" s="86">
        <f t="shared" si="623"/>
        <v>0</v>
      </c>
      <c r="V114" s="86">
        <f t="shared" si="624"/>
        <v>0</v>
      </c>
      <c r="W114" s="86"/>
      <c r="X114" s="86">
        <f t="shared" si="625"/>
        <v>0</v>
      </c>
      <c r="Y114" s="86">
        <f t="shared" si="626"/>
        <v>0</v>
      </c>
      <c r="Z114" s="86"/>
      <c r="AA114" s="86"/>
      <c r="AB114" s="86"/>
      <c r="AC114" s="86"/>
      <c r="AD114" s="86"/>
      <c r="AE114" s="86"/>
      <c r="AG114" s="100">
        <f t="shared" si="599"/>
        <v>0</v>
      </c>
      <c r="AH114" s="100">
        <f t="shared" si="600"/>
        <v>0</v>
      </c>
      <c r="AI114" s="100">
        <f t="shared" si="601"/>
        <v>0</v>
      </c>
      <c r="AJ114" s="100">
        <f t="shared" si="602"/>
        <v>0</v>
      </c>
      <c r="AK114" s="100">
        <f t="shared" si="603"/>
        <v>0</v>
      </c>
      <c r="AL114" s="100">
        <f t="shared" si="604"/>
        <v>0</v>
      </c>
      <c r="AM114" s="93">
        <f t="shared" ref="AM114" si="972">IF($C113=$AM$3,$N114,0)</f>
        <v>0</v>
      </c>
      <c r="AN114" s="93">
        <f t="shared" ref="AN114" si="973">IF($C113=$AM$3,$K114,0)</f>
        <v>0</v>
      </c>
      <c r="AO114" s="93">
        <f t="shared" ref="AO114" si="974">IF($C113=$AO$3,$N114,0)</f>
        <v>0</v>
      </c>
      <c r="AP114" s="93">
        <f t="shared" ref="AP114" si="975">IF($C113=$AO$3,$K114,0)</f>
        <v>0</v>
      </c>
      <c r="AQ114" s="93">
        <f t="shared" ref="AQ114" si="976">IF($C113=$AQ$3,$N114,0)</f>
        <v>0</v>
      </c>
      <c r="AR114" s="93">
        <f t="shared" ref="AR114" si="977">IF($C113=$AQ$3,$K114,0)</f>
        <v>0</v>
      </c>
      <c r="AT114" s="164"/>
      <c r="AU114" s="164"/>
    </row>
    <row r="115" spans="1:47" ht="18.95" customHeight="1">
      <c r="A115" s="154">
        <v>55</v>
      </c>
      <c r="B115" s="153" t="e">
        <f>VLOOKUP(A115,様式5!$A$10:$B$309,2,FALSE)</f>
        <v>#N/A</v>
      </c>
      <c r="C115" s="155"/>
      <c r="D115" s="94" t="s">
        <v>97</v>
      </c>
      <c r="E115" s="95">
        <f>COUNTIF(様式5!$U$10:$U$309,D115&amp;B115&amp;"1")</f>
        <v>0</v>
      </c>
      <c r="F115" s="77" t="e">
        <f t="shared" ref="F115" si="978">VLOOKUP(C115,$AW$7:$AX$10,2,FALSE)</f>
        <v>#N/A</v>
      </c>
      <c r="G115" s="96" t="e">
        <f t="shared" si="787"/>
        <v>#N/A</v>
      </c>
      <c r="H115" s="97">
        <f>COUNTIF(様式5!$U$10:$U$309,D115&amp;B115&amp;"2")</f>
        <v>0</v>
      </c>
      <c r="I115" s="77" t="e">
        <f t="shared" ref="I115" si="979">VLOOKUP(C115,$AW$7:$AY$10,3,FALSE)</f>
        <v>#N/A</v>
      </c>
      <c r="J115" s="96" t="e">
        <f t="shared" si="789"/>
        <v>#N/A</v>
      </c>
      <c r="K115" s="97">
        <f>IF(COUNTIF(様式5!$W$10:$W$309,D115&amp;"400mR"&amp;B115)&gt;=1,1,0)</f>
        <v>0</v>
      </c>
      <c r="L115" s="77" t="e">
        <f t="shared" ref="L115" si="980">VLOOKUP(C115,$AW$7:$AZ$10,4,FALSE)</f>
        <v>#N/A</v>
      </c>
      <c r="M115" s="96" t="e">
        <f t="shared" si="791"/>
        <v>#N/A</v>
      </c>
      <c r="N115" s="97">
        <f>COUNTIF(様式5!$Y$10:$Y$309,B115&amp;D115)</f>
        <v>0</v>
      </c>
      <c r="O115" s="77">
        <v>400</v>
      </c>
      <c r="P115" s="96">
        <f t="shared" si="792"/>
        <v>0</v>
      </c>
      <c r="Q115" s="98" t="e">
        <f t="shared" si="801"/>
        <v>#N/A</v>
      </c>
      <c r="R115" s="149" t="e">
        <f t="shared" ref="R115" si="981">SUM(Q115,Q116)</f>
        <v>#N/A</v>
      </c>
      <c r="T115" s="86">
        <f t="shared" si="615"/>
        <v>0</v>
      </c>
      <c r="U115" s="86">
        <f t="shared" si="623"/>
        <v>0</v>
      </c>
      <c r="V115" s="86">
        <f t="shared" si="624"/>
        <v>0</v>
      </c>
      <c r="W115" s="86">
        <f t="shared" ref="W115" si="982">IF($C115=$V$3,H115,0)</f>
        <v>0</v>
      </c>
      <c r="X115" s="86">
        <f t="shared" si="625"/>
        <v>0</v>
      </c>
      <c r="Y115" s="86">
        <f t="shared" si="626"/>
        <v>0</v>
      </c>
      <c r="Z115" s="86"/>
      <c r="AA115" s="86"/>
      <c r="AB115" s="86"/>
      <c r="AC115" s="86"/>
      <c r="AD115" s="86"/>
      <c r="AE115" s="86"/>
      <c r="AG115" s="93">
        <f t="shared" si="599"/>
        <v>0</v>
      </c>
      <c r="AH115" s="93">
        <f t="shared" si="600"/>
        <v>0</v>
      </c>
      <c r="AI115" s="93">
        <f t="shared" si="601"/>
        <v>0</v>
      </c>
      <c r="AJ115" s="93">
        <f t="shared" ref="AJ115" si="983">IF($C115=$AI$3,$K115,0)</f>
        <v>0</v>
      </c>
      <c r="AK115" s="93">
        <f t="shared" si="603"/>
        <v>0</v>
      </c>
      <c r="AL115" s="93">
        <f t="shared" si="604"/>
        <v>0</v>
      </c>
      <c r="AM115" s="100"/>
      <c r="AN115" s="100"/>
      <c r="AO115" s="100"/>
      <c r="AP115" s="100"/>
      <c r="AQ115" s="100"/>
      <c r="AR115" s="100"/>
      <c r="AT115" s="164" t="str">
        <f t="shared" ref="AT115" si="984">IF(SUM(E115:E116,H115:H116)=SUM(T115:AE116),"","×")</f>
        <v/>
      </c>
      <c r="AU115" s="164" t="str">
        <f t="shared" ref="AU115" si="985">IF(SUM(K115:K116,N115:N116)=SUM(AG115:AR116),"","×")</f>
        <v/>
      </c>
    </row>
    <row r="116" spans="1:47" ht="18.95" customHeight="1">
      <c r="A116" s="154"/>
      <c r="B116" s="153"/>
      <c r="C116" s="155"/>
      <c r="D116" s="101" t="s">
        <v>106</v>
      </c>
      <c r="E116" s="102">
        <f>COUNTIF(様式5!$U$10:$U$309,D116&amp;B115&amp;"1")</f>
        <v>0</v>
      </c>
      <c r="F116" s="79" t="e">
        <f t="shared" ref="F116" si="986">VLOOKUP(C115,$AW$7:$AX$10,2,FALSE)</f>
        <v>#N/A</v>
      </c>
      <c r="G116" s="103" t="e">
        <f t="shared" si="787"/>
        <v>#N/A</v>
      </c>
      <c r="H116" s="104">
        <f>COUNTIF(様式5!$U$10:$U$309,D116&amp;B115&amp;"2")</f>
        <v>0</v>
      </c>
      <c r="I116" s="105" t="e">
        <f t="shared" ref="I116" si="987">VLOOKUP(C115,$AW$7:$AY$10,3,FALSE)</f>
        <v>#N/A</v>
      </c>
      <c r="J116" s="103" t="e">
        <f t="shared" si="789"/>
        <v>#N/A</v>
      </c>
      <c r="K116" s="104">
        <f>IF(COUNTIF(様式5!$W$10:$W$309,D116&amp;"400mR"&amp;B115)&gt;=1,1,0)</f>
        <v>0</v>
      </c>
      <c r="L116" s="79" t="e">
        <f t="shared" ref="L116" si="988">VLOOKUP(C115,$AW$7:$AZ$10,4,FALSE)</f>
        <v>#N/A</v>
      </c>
      <c r="M116" s="103" t="e">
        <f t="shared" si="791"/>
        <v>#N/A</v>
      </c>
      <c r="N116" s="106">
        <f>COUNTIF(様式5!$Y$10:$Y$309,B115&amp;D116)</f>
        <v>0</v>
      </c>
      <c r="O116" s="79">
        <v>400</v>
      </c>
      <c r="P116" s="103">
        <f t="shared" si="792"/>
        <v>0</v>
      </c>
      <c r="Q116" s="107" t="e">
        <f t="shared" si="801"/>
        <v>#N/A</v>
      </c>
      <c r="R116" s="151"/>
      <c r="T116" s="86">
        <f t="shared" si="615"/>
        <v>0</v>
      </c>
      <c r="U116" s="86">
        <f t="shared" si="623"/>
        <v>0</v>
      </c>
      <c r="V116" s="86">
        <f t="shared" si="624"/>
        <v>0</v>
      </c>
      <c r="W116" s="86"/>
      <c r="X116" s="86">
        <f t="shared" si="625"/>
        <v>0</v>
      </c>
      <c r="Y116" s="86">
        <f t="shared" si="626"/>
        <v>0</v>
      </c>
      <c r="Z116" s="86"/>
      <c r="AA116" s="86"/>
      <c r="AB116" s="86"/>
      <c r="AC116" s="86"/>
      <c r="AD116" s="86"/>
      <c r="AE116" s="86"/>
      <c r="AG116" s="100">
        <f t="shared" si="599"/>
        <v>0</v>
      </c>
      <c r="AH116" s="100">
        <f t="shared" si="600"/>
        <v>0</v>
      </c>
      <c r="AI116" s="100">
        <f t="shared" si="601"/>
        <v>0</v>
      </c>
      <c r="AJ116" s="100">
        <f t="shared" si="602"/>
        <v>0</v>
      </c>
      <c r="AK116" s="100">
        <f t="shared" si="603"/>
        <v>0</v>
      </c>
      <c r="AL116" s="100">
        <f t="shared" si="604"/>
        <v>0</v>
      </c>
      <c r="AM116" s="93">
        <f t="shared" ref="AM116" si="989">IF($C115=$AM$3,$N116,0)</f>
        <v>0</v>
      </c>
      <c r="AN116" s="93">
        <f t="shared" ref="AN116" si="990">IF($C115=$AM$3,$K116,0)</f>
        <v>0</v>
      </c>
      <c r="AO116" s="93">
        <f t="shared" ref="AO116" si="991">IF($C115=$AO$3,$N116,0)</f>
        <v>0</v>
      </c>
      <c r="AP116" s="93">
        <f t="shared" ref="AP116" si="992">IF($C115=$AO$3,$K116,0)</f>
        <v>0</v>
      </c>
      <c r="AQ116" s="93">
        <f t="shared" ref="AQ116" si="993">IF($C115=$AQ$3,$N116,0)</f>
        <v>0</v>
      </c>
      <c r="AR116" s="93">
        <f t="shared" ref="AR116" si="994">IF($C115=$AQ$3,$K116,0)</f>
        <v>0</v>
      </c>
      <c r="AT116" s="164"/>
      <c r="AU116" s="164"/>
    </row>
    <row r="117" spans="1:47" ht="18.95" customHeight="1">
      <c r="A117" s="154">
        <v>56</v>
      </c>
      <c r="B117" s="153" t="e">
        <f>VLOOKUP(A117,様式5!$A$10:$B$309,2,FALSE)</f>
        <v>#N/A</v>
      </c>
      <c r="C117" s="155"/>
      <c r="D117" s="94" t="s">
        <v>97</v>
      </c>
      <c r="E117" s="95">
        <f>COUNTIF(様式5!$U$10:$U$309,D117&amp;B117&amp;"1")</f>
        <v>0</v>
      </c>
      <c r="F117" s="77" t="e">
        <f t="shared" ref="F117" si="995">VLOOKUP(C117,$AW$7:$AX$10,2,FALSE)</f>
        <v>#N/A</v>
      </c>
      <c r="G117" s="96" t="e">
        <f t="shared" si="787"/>
        <v>#N/A</v>
      </c>
      <c r="H117" s="97">
        <f>COUNTIF(様式5!$U$10:$U$309,D117&amp;B117&amp;"2")</f>
        <v>0</v>
      </c>
      <c r="I117" s="77" t="e">
        <f t="shared" ref="I117" si="996">VLOOKUP(C117,$AW$7:$AY$10,3,FALSE)</f>
        <v>#N/A</v>
      </c>
      <c r="J117" s="96" t="e">
        <f t="shared" si="789"/>
        <v>#N/A</v>
      </c>
      <c r="K117" s="97">
        <f>IF(COUNTIF(様式5!$W$10:$W$309,D117&amp;"400mR"&amp;B117)&gt;=1,1,0)</f>
        <v>0</v>
      </c>
      <c r="L117" s="77" t="e">
        <f t="shared" ref="L117" si="997">VLOOKUP(C117,$AW$7:$AZ$10,4,FALSE)</f>
        <v>#N/A</v>
      </c>
      <c r="M117" s="96" t="e">
        <f t="shared" si="791"/>
        <v>#N/A</v>
      </c>
      <c r="N117" s="97">
        <f>COUNTIF(様式5!$Y$10:$Y$309,B117&amp;D117)</f>
        <v>0</v>
      </c>
      <c r="O117" s="77">
        <v>400</v>
      </c>
      <c r="P117" s="96">
        <f t="shared" si="792"/>
        <v>0</v>
      </c>
      <c r="Q117" s="98" t="e">
        <f t="shared" si="801"/>
        <v>#N/A</v>
      </c>
      <c r="R117" s="149" t="e">
        <f t="shared" ref="R117" si="998">SUM(Q117,Q118)</f>
        <v>#N/A</v>
      </c>
      <c r="T117" s="86">
        <f t="shared" si="615"/>
        <v>0</v>
      </c>
      <c r="U117" s="86">
        <f t="shared" si="623"/>
        <v>0</v>
      </c>
      <c r="V117" s="86">
        <f t="shared" si="624"/>
        <v>0</v>
      </c>
      <c r="W117" s="86">
        <f t="shared" ref="W117" si="999">IF($C117=$V$3,H117,0)</f>
        <v>0</v>
      </c>
      <c r="X117" s="86">
        <f t="shared" si="625"/>
        <v>0</v>
      </c>
      <c r="Y117" s="86">
        <f t="shared" si="626"/>
        <v>0</v>
      </c>
      <c r="Z117" s="86"/>
      <c r="AA117" s="86"/>
      <c r="AB117" s="86"/>
      <c r="AC117" s="86"/>
      <c r="AD117" s="86"/>
      <c r="AE117" s="86"/>
      <c r="AG117" s="93">
        <f t="shared" si="599"/>
        <v>0</v>
      </c>
      <c r="AH117" s="93">
        <f t="shared" si="600"/>
        <v>0</v>
      </c>
      <c r="AI117" s="93">
        <f t="shared" si="601"/>
        <v>0</v>
      </c>
      <c r="AJ117" s="93">
        <f t="shared" ref="AJ117" si="1000">IF($C117=$AI$3,$K117,0)</f>
        <v>0</v>
      </c>
      <c r="AK117" s="93">
        <f t="shared" si="603"/>
        <v>0</v>
      </c>
      <c r="AL117" s="93">
        <f t="shared" si="604"/>
        <v>0</v>
      </c>
      <c r="AM117" s="100"/>
      <c r="AN117" s="100"/>
      <c r="AO117" s="100"/>
      <c r="AP117" s="100"/>
      <c r="AQ117" s="100"/>
      <c r="AR117" s="100"/>
      <c r="AT117" s="164" t="str">
        <f t="shared" ref="AT117" si="1001">IF(SUM(E117:E118,H117:H118)=SUM(T117:AE118),"","×")</f>
        <v/>
      </c>
      <c r="AU117" s="164" t="str">
        <f t="shared" ref="AU117" si="1002">IF(SUM(K117:K118,N117:N118)=SUM(AG117:AR118),"","×")</f>
        <v/>
      </c>
    </row>
    <row r="118" spans="1:47" ht="18.95" customHeight="1">
      <c r="A118" s="154"/>
      <c r="B118" s="153"/>
      <c r="C118" s="155"/>
      <c r="D118" s="101" t="s">
        <v>106</v>
      </c>
      <c r="E118" s="102">
        <f>COUNTIF(様式5!$U$10:$U$309,D118&amp;B117&amp;"1")</f>
        <v>0</v>
      </c>
      <c r="F118" s="79" t="e">
        <f t="shared" ref="F118" si="1003">VLOOKUP(C117,$AW$7:$AX$10,2,FALSE)</f>
        <v>#N/A</v>
      </c>
      <c r="G118" s="103" t="e">
        <f t="shared" si="787"/>
        <v>#N/A</v>
      </c>
      <c r="H118" s="104">
        <f>COUNTIF(様式5!$U$10:$U$309,D118&amp;B117&amp;"2")</f>
        <v>0</v>
      </c>
      <c r="I118" s="105" t="e">
        <f t="shared" ref="I118" si="1004">VLOOKUP(C117,$AW$7:$AY$10,3,FALSE)</f>
        <v>#N/A</v>
      </c>
      <c r="J118" s="103" t="e">
        <f t="shared" si="789"/>
        <v>#N/A</v>
      </c>
      <c r="K118" s="104">
        <f>IF(COUNTIF(様式5!$W$10:$W$309,D118&amp;"400mR"&amp;B117)&gt;=1,1,0)</f>
        <v>0</v>
      </c>
      <c r="L118" s="79" t="e">
        <f t="shared" ref="L118" si="1005">VLOOKUP(C117,$AW$7:$AZ$10,4,FALSE)</f>
        <v>#N/A</v>
      </c>
      <c r="M118" s="103" t="e">
        <f t="shared" si="791"/>
        <v>#N/A</v>
      </c>
      <c r="N118" s="106">
        <f>COUNTIF(様式5!$Y$10:$Y$309,B117&amp;D118)</f>
        <v>0</v>
      </c>
      <c r="O118" s="79">
        <v>400</v>
      </c>
      <c r="P118" s="103">
        <f t="shared" si="792"/>
        <v>0</v>
      </c>
      <c r="Q118" s="107" t="e">
        <f t="shared" si="801"/>
        <v>#N/A</v>
      </c>
      <c r="R118" s="151"/>
      <c r="T118" s="86">
        <f t="shared" si="615"/>
        <v>0</v>
      </c>
      <c r="U118" s="86">
        <f t="shared" si="623"/>
        <v>0</v>
      </c>
      <c r="V118" s="86">
        <f t="shared" si="624"/>
        <v>0</v>
      </c>
      <c r="W118" s="86"/>
      <c r="X118" s="86">
        <f t="shared" si="625"/>
        <v>0</v>
      </c>
      <c r="Y118" s="86">
        <f t="shared" si="626"/>
        <v>0</v>
      </c>
      <c r="Z118" s="86"/>
      <c r="AA118" s="86"/>
      <c r="AB118" s="86"/>
      <c r="AC118" s="86"/>
      <c r="AD118" s="86"/>
      <c r="AE118" s="86"/>
      <c r="AG118" s="100">
        <f t="shared" si="599"/>
        <v>0</v>
      </c>
      <c r="AH118" s="100">
        <f t="shared" si="600"/>
        <v>0</v>
      </c>
      <c r="AI118" s="100">
        <f t="shared" si="601"/>
        <v>0</v>
      </c>
      <c r="AJ118" s="100">
        <f t="shared" si="602"/>
        <v>0</v>
      </c>
      <c r="AK118" s="100">
        <f t="shared" si="603"/>
        <v>0</v>
      </c>
      <c r="AL118" s="100">
        <f t="shared" si="604"/>
        <v>0</v>
      </c>
      <c r="AM118" s="93">
        <f t="shared" ref="AM118" si="1006">IF($C117=$AM$3,$N118,0)</f>
        <v>0</v>
      </c>
      <c r="AN118" s="93">
        <f t="shared" ref="AN118" si="1007">IF($C117=$AM$3,$K118,0)</f>
        <v>0</v>
      </c>
      <c r="AO118" s="93">
        <f t="shared" ref="AO118" si="1008">IF($C117=$AO$3,$N118,0)</f>
        <v>0</v>
      </c>
      <c r="AP118" s="93">
        <f t="shared" ref="AP118" si="1009">IF($C117=$AO$3,$K118,0)</f>
        <v>0</v>
      </c>
      <c r="AQ118" s="93">
        <f t="shared" ref="AQ118" si="1010">IF($C117=$AQ$3,$N118,0)</f>
        <v>0</v>
      </c>
      <c r="AR118" s="93">
        <f t="shared" ref="AR118" si="1011">IF($C117=$AQ$3,$K118,0)</f>
        <v>0</v>
      </c>
      <c r="AT118" s="164"/>
      <c r="AU118" s="164"/>
    </row>
    <row r="119" spans="1:47" ht="18.95" customHeight="1">
      <c r="A119" s="154">
        <v>57</v>
      </c>
      <c r="B119" s="153" t="e">
        <f>VLOOKUP(A119,様式5!$A$10:$B$309,2,FALSE)</f>
        <v>#N/A</v>
      </c>
      <c r="C119" s="155"/>
      <c r="D119" s="94" t="s">
        <v>97</v>
      </c>
      <c r="E119" s="95">
        <f>COUNTIF(様式5!$U$10:$U$309,D119&amp;B119&amp;"1")</f>
        <v>0</v>
      </c>
      <c r="F119" s="77" t="e">
        <f t="shared" ref="F119" si="1012">VLOOKUP(C119,$AW$7:$AX$10,2,FALSE)</f>
        <v>#N/A</v>
      </c>
      <c r="G119" s="96" t="e">
        <f t="shared" si="787"/>
        <v>#N/A</v>
      </c>
      <c r="H119" s="97">
        <f>COUNTIF(様式5!$U$10:$U$309,D119&amp;B119&amp;"2")</f>
        <v>0</v>
      </c>
      <c r="I119" s="77" t="e">
        <f t="shared" ref="I119" si="1013">VLOOKUP(C119,$AW$7:$AY$10,3,FALSE)</f>
        <v>#N/A</v>
      </c>
      <c r="J119" s="96" t="e">
        <f t="shared" si="789"/>
        <v>#N/A</v>
      </c>
      <c r="K119" s="97">
        <f>IF(COUNTIF(様式5!$W$10:$W$309,D119&amp;"400mR"&amp;B119)&gt;=1,1,0)</f>
        <v>0</v>
      </c>
      <c r="L119" s="77" t="e">
        <f t="shared" ref="L119" si="1014">VLOOKUP(C119,$AW$7:$AZ$10,4,FALSE)</f>
        <v>#N/A</v>
      </c>
      <c r="M119" s="96" t="e">
        <f t="shared" si="791"/>
        <v>#N/A</v>
      </c>
      <c r="N119" s="97">
        <f>COUNTIF(様式5!$Y$10:$Y$309,B119&amp;D119)</f>
        <v>0</v>
      </c>
      <c r="O119" s="77">
        <v>400</v>
      </c>
      <c r="P119" s="96">
        <f t="shared" si="792"/>
        <v>0</v>
      </c>
      <c r="Q119" s="98" t="e">
        <f t="shared" si="801"/>
        <v>#N/A</v>
      </c>
      <c r="R119" s="149" t="e">
        <f t="shared" ref="R119" si="1015">SUM(Q119,Q120)</f>
        <v>#N/A</v>
      </c>
      <c r="T119" s="86">
        <f t="shared" si="615"/>
        <v>0</v>
      </c>
      <c r="U119" s="86">
        <f t="shared" si="623"/>
        <v>0</v>
      </c>
      <c r="V119" s="86">
        <f t="shared" si="624"/>
        <v>0</v>
      </c>
      <c r="W119" s="86">
        <f t="shared" ref="W119" si="1016">IF($C119=$V$3,H119,0)</f>
        <v>0</v>
      </c>
      <c r="X119" s="86">
        <f t="shared" si="625"/>
        <v>0</v>
      </c>
      <c r="Y119" s="86">
        <f t="shared" si="626"/>
        <v>0</v>
      </c>
      <c r="Z119" s="86"/>
      <c r="AA119" s="86"/>
      <c r="AB119" s="86"/>
      <c r="AC119" s="86"/>
      <c r="AD119" s="86"/>
      <c r="AE119" s="86"/>
      <c r="AG119" s="93">
        <f t="shared" si="599"/>
        <v>0</v>
      </c>
      <c r="AH119" s="93">
        <f t="shared" si="600"/>
        <v>0</v>
      </c>
      <c r="AI119" s="93">
        <f t="shared" si="601"/>
        <v>0</v>
      </c>
      <c r="AJ119" s="93">
        <f t="shared" ref="AJ119" si="1017">IF($C119=$AI$3,$K119,0)</f>
        <v>0</v>
      </c>
      <c r="AK119" s="93">
        <f t="shared" si="603"/>
        <v>0</v>
      </c>
      <c r="AL119" s="93">
        <f t="shared" si="604"/>
        <v>0</v>
      </c>
      <c r="AM119" s="100"/>
      <c r="AN119" s="100"/>
      <c r="AO119" s="100"/>
      <c r="AP119" s="100"/>
      <c r="AQ119" s="100"/>
      <c r="AR119" s="100"/>
      <c r="AT119" s="164" t="str">
        <f t="shared" ref="AT119" si="1018">IF(SUM(E119:E120,H119:H120)=SUM(T119:AE120),"","×")</f>
        <v/>
      </c>
      <c r="AU119" s="164" t="str">
        <f t="shared" ref="AU119" si="1019">IF(SUM(K119:K120,N119:N120)=SUM(AG119:AR120),"","×")</f>
        <v/>
      </c>
    </row>
    <row r="120" spans="1:47" ht="18.95" customHeight="1">
      <c r="A120" s="154"/>
      <c r="B120" s="153"/>
      <c r="C120" s="155"/>
      <c r="D120" s="101" t="s">
        <v>106</v>
      </c>
      <c r="E120" s="102">
        <f>COUNTIF(様式5!$U$10:$U$309,D120&amp;B119&amp;"1")</f>
        <v>0</v>
      </c>
      <c r="F120" s="79" t="e">
        <f t="shared" ref="F120" si="1020">VLOOKUP(C119,$AW$7:$AX$10,2,FALSE)</f>
        <v>#N/A</v>
      </c>
      <c r="G120" s="103" t="e">
        <f t="shared" si="787"/>
        <v>#N/A</v>
      </c>
      <c r="H120" s="104">
        <f>COUNTIF(様式5!$U$10:$U$309,D120&amp;B119&amp;"2")</f>
        <v>0</v>
      </c>
      <c r="I120" s="105" t="e">
        <f t="shared" ref="I120" si="1021">VLOOKUP(C119,$AW$7:$AY$10,3,FALSE)</f>
        <v>#N/A</v>
      </c>
      <c r="J120" s="103" t="e">
        <f t="shared" si="789"/>
        <v>#N/A</v>
      </c>
      <c r="K120" s="104">
        <f>IF(COUNTIF(様式5!$W$10:$W$309,D120&amp;"400mR"&amp;B119)&gt;=1,1,0)</f>
        <v>0</v>
      </c>
      <c r="L120" s="79" t="e">
        <f t="shared" ref="L120" si="1022">VLOOKUP(C119,$AW$7:$AZ$10,4,FALSE)</f>
        <v>#N/A</v>
      </c>
      <c r="M120" s="103" t="e">
        <f t="shared" si="791"/>
        <v>#N/A</v>
      </c>
      <c r="N120" s="106">
        <f>COUNTIF(様式5!$Y$10:$Y$309,B119&amp;D120)</f>
        <v>0</v>
      </c>
      <c r="O120" s="79">
        <v>400</v>
      </c>
      <c r="P120" s="103">
        <f t="shared" si="792"/>
        <v>0</v>
      </c>
      <c r="Q120" s="107" t="e">
        <f t="shared" si="801"/>
        <v>#N/A</v>
      </c>
      <c r="R120" s="151"/>
      <c r="T120" s="86">
        <f t="shared" si="615"/>
        <v>0</v>
      </c>
      <c r="U120" s="86">
        <f t="shared" si="623"/>
        <v>0</v>
      </c>
      <c r="V120" s="86">
        <f t="shared" si="624"/>
        <v>0</v>
      </c>
      <c r="W120" s="86"/>
      <c r="X120" s="86">
        <f t="shared" si="625"/>
        <v>0</v>
      </c>
      <c r="Y120" s="86">
        <f t="shared" si="626"/>
        <v>0</v>
      </c>
      <c r="Z120" s="86"/>
      <c r="AA120" s="86"/>
      <c r="AB120" s="86"/>
      <c r="AC120" s="86"/>
      <c r="AD120" s="86"/>
      <c r="AE120" s="86"/>
      <c r="AG120" s="100">
        <f t="shared" si="599"/>
        <v>0</v>
      </c>
      <c r="AH120" s="100">
        <f t="shared" si="600"/>
        <v>0</v>
      </c>
      <c r="AI120" s="100">
        <f t="shared" si="601"/>
        <v>0</v>
      </c>
      <c r="AJ120" s="100">
        <f t="shared" si="602"/>
        <v>0</v>
      </c>
      <c r="AK120" s="100">
        <f t="shared" si="603"/>
        <v>0</v>
      </c>
      <c r="AL120" s="100">
        <f t="shared" si="604"/>
        <v>0</v>
      </c>
      <c r="AM120" s="93">
        <f t="shared" ref="AM120" si="1023">IF($C119=$AM$3,$N120,0)</f>
        <v>0</v>
      </c>
      <c r="AN120" s="93">
        <f t="shared" ref="AN120" si="1024">IF($C119=$AM$3,$K120,0)</f>
        <v>0</v>
      </c>
      <c r="AO120" s="93">
        <f t="shared" ref="AO120" si="1025">IF($C119=$AO$3,$N120,0)</f>
        <v>0</v>
      </c>
      <c r="AP120" s="93">
        <f t="shared" ref="AP120" si="1026">IF($C119=$AO$3,$K120,0)</f>
        <v>0</v>
      </c>
      <c r="AQ120" s="93">
        <f t="shared" ref="AQ120" si="1027">IF($C119=$AQ$3,$N120,0)</f>
        <v>0</v>
      </c>
      <c r="AR120" s="93">
        <f t="shared" ref="AR120" si="1028">IF($C119=$AQ$3,$K120,0)</f>
        <v>0</v>
      </c>
      <c r="AT120" s="164"/>
      <c r="AU120" s="164"/>
    </row>
    <row r="121" spans="1:47" ht="18.95" customHeight="1">
      <c r="A121" s="154">
        <v>58</v>
      </c>
      <c r="B121" s="153" t="e">
        <f>VLOOKUP(A121,様式5!$A$10:$B$309,2,FALSE)</f>
        <v>#N/A</v>
      </c>
      <c r="C121" s="155"/>
      <c r="D121" s="94" t="s">
        <v>97</v>
      </c>
      <c r="E121" s="95">
        <f>COUNTIF(様式5!$U$10:$U$309,D121&amp;B121&amp;"1")</f>
        <v>0</v>
      </c>
      <c r="F121" s="77" t="e">
        <f t="shared" ref="F121" si="1029">VLOOKUP(C121,$AW$7:$AX$10,2,FALSE)</f>
        <v>#N/A</v>
      </c>
      <c r="G121" s="96" t="e">
        <f t="shared" si="787"/>
        <v>#N/A</v>
      </c>
      <c r="H121" s="97">
        <f>COUNTIF(様式5!$U$10:$U$309,D121&amp;B121&amp;"2")</f>
        <v>0</v>
      </c>
      <c r="I121" s="77" t="e">
        <f t="shared" ref="I121" si="1030">VLOOKUP(C121,$AW$7:$AY$10,3,FALSE)</f>
        <v>#N/A</v>
      </c>
      <c r="J121" s="96" t="e">
        <f t="shared" si="789"/>
        <v>#N/A</v>
      </c>
      <c r="K121" s="97">
        <f>IF(COUNTIF(様式5!$W$10:$W$309,D121&amp;"400mR"&amp;B121)&gt;=1,1,0)</f>
        <v>0</v>
      </c>
      <c r="L121" s="77" t="e">
        <f t="shared" ref="L121" si="1031">VLOOKUP(C121,$AW$7:$AZ$10,4,FALSE)</f>
        <v>#N/A</v>
      </c>
      <c r="M121" s="96" t="e">
        <f t="shared" si="791"/>
        <v>#N/A</v>
      </c>
      <c r="N121" s="97">
        <f>COUNTIF(様式5!$Y$10:$Y$309,B121&amp;D121)</f>
        <v>0</v>
      </c>
      <c r="O121" s="77">
        <v>400</v>
      </c>
      <c r="P121" s="96">
        <f t="shared" si="792"/>
        <v>0</v>
      </c>
      <c r="Q121" s="98" t="e">
        <f t="shared" si="801"/>
        <v>#N/A</v>
      </c>
      <c r="R121" s="149" t="e">
        <f t="shared" ref="R121" si="1032">SUM(Q121,Q122)</f>
        <v>#N/A</v>
      </c>
      <c r="T121" s="86">
        <f t="shared" si="615"/>
        <v>0</v>
      </c>
      <c r="U121" s="86">
        <f t="shared" si="623"/>
        <v>0</v>
      </c>
      <c r="V121" s="86">
        <f t="shared" si="624"/>
        <v>0</v>
      </c>
      <c r="W121" s="86">
        <f t="shared" ref="W121" si="1033">IF($C121=$V$3,H121,0)</f>
        <v>0</v>
      </c>
      <c r="X121" s="86">
        <f t="shared" si="625"/>
        <v>0</v>
      </c>
      <c r="Y121" s="86">
        <f t="shared" si="626"/>
        <v>0</v>
      </c>
      <c r="Z121" s="86"/>
      <c r="AA121" s="86"/>
      <c r="AB121" s="86"/>
      <c r="AC121" s="86"/>
      <c r="AD121" s="86"/>
      <c r="AE121" s="86"/>
      <c r="AG121" s="93">
        <f t="shared" si="599"/>
        <v>0</v>
      </c>
      <c r="AH121" s="93">
        <f t="shared" si="600"/>
        <v>0</v>
      </c>
      <c r="AI121" s="93">
        <f t="shared" si="601"/>
        <v>0</v>
      </c>
      <c r="AJ121" s="93">
        <f t="shared" ref="AJ121" si="1034">IF($C121=$AI$3,$K121,0)</f>
        <v>0</v>
      </c>
      <c r="AK121" s="93">
        <f t="shared" si="603"/>
        <v>0</v>
      </c>
      <c r="AL121" s="93">
        <f t="shared" si="604"/>
        <v>0</v>
      </c>
      <c r="AM121" s="100"/>
      <c r="AN121" s="100"/>
      <c r="AO121" s="100"/>
      <c r="AP121" s="100"/>
      <c r="AQ121" s="100"/>
      <c r="AR121" s="100"/>
      <c r="AT121" s="164" t="str">
        <f t="shared" ref="AT121" si="1035">IF(SUM(E121:E122,H121:H122)=SUM(T121:AE122),"","×")</f>
        <v/>
      </c>
      <c r="AU121" s="164" t="str">
        <f t="shared" ref="AU121" si="1036">IF(SUM(K121:K122,N121:N122)=SUM(AG121:AR122),"","×")</f>
        <v/>
      </c>
    </row>
    <row r="122" spans="1:47" ht="18.95" customHeight="1">
      <c r="A122" s="154"/>
      <c r="B122" s="153"/>
      <c r="C122" s="155"/>
      <c r="D122" s="101" t="s">
        <v>106</v>
      </c>
      <c r="E122" s="102">
        <f>COUNTIF(様式5!$U$10:$U$309,D122&amp;B121&amp;"1")</f>
        <v>0</v>
      </c>
      <c r="F122" s="79" t="e">
        <f t="shared" ref="F122" si="1037">VLOOKUP(C121,$AW$7:$AX$10,2,FALSE)</f>
        <v>#N/A</v>
      </c>
      <c r="G122" s="103" t="e">
        <f t="shared" si="787"/>
        <v>#N/A</v>
      </c>
      <c r="H122" s="104">
        <f>COUNTIF(様式5!$U$10:$U$309,D122&amp;B121&amp;"2")</f>
        <v>0</v>
      </c>
      <c r="I122" s="105" t="e">
        <f t="shared" ref="I122" si="1038">VLOOKUP(C121,$AW$7:$AY$10,3,FALSE)</f>
        <v>#N/A</v>
      </c>
      <c r="J122" s="103" t="e">
        <f t="shared" si="789"/>
        <v>#N/A</v>
      </c>
      <c r="K122" s="104">
        <f>IF(COUNTIF(様式5!$W$10:$W$309,D122&amp;"400mR"&amp;B121)&gt;=1,1,0)</f>
        <v>0</v>
      </c>
      <c r="L122" s="79" t="e">
        <f t="shared" ref="L122" si="1039">VLOOKUP(C121,$AW$7:$AZ$10,4,FALSE)</f>
        <v>#N/A</v>
      </c>
      <c r="M122" s="103" t="e">
        <f t="shared" si="791"/>
        <v>#N/A</v>
      </c>
      <c r="N122" s="106">
        <f>COUNTIF(様式5!$Y$10:$Y$309,B121&amp;D122)</f>
        <v>0</v>
      </c>
      <c r="O122" s="79">
        <v>400</v>
      </c>
      <c r="P122" s="103">
        <f t="shared" si="792"/>
        <v>0</v>
      </c>
      <c r="Q122" s="107" t="e">
        <f t="shared" si="801"/>
        <v>#N/A</v>
      </c>
      <c r="R122" s="151"/>
      <c r="T122" s="86">
        <f t="shared" si="615"/>
        <v>0</v>
      </c>
      <c r="U122" s="86">
        <f t="shared" si="623"/>
        <v>0</v>
      </c>
      <c r="V122" s="86">
        <f t="shared" si="624"/>
        <v>0</v>
      </c>
      <c r="W122" s="86"/>
      <c r="X122" s="86">
        <f t="shared" si="625"/>
        <v>0</v>
      </c>
      <c r="Y122" s="86">
        <f t="shared" si="626"/>
        <v>0</v>
      </c>
      <c r="Z122" s="86"/>
      <c r="AA122" s="86"/>
      <c r="AB122" s="86"/>
      <c r="AC122" s="86"/>
      <c r="AD122" s="86"/>
      <c r="AE122" s="86"/>
      <c r="AG122" s="100">
        <f t="shared" si="599"/>
        <v>0</v>
      </c>
      <c r="AH122" s="100">
        <f t="shared" si="600"/>
        <v>0</v>
      </c>
      <c r="AI122" s="100">
        <f t="shared" si="601"/>
        <v>0</v>
      </c>
      <c r="AJ122" s="100">
        <f t="shared" si="602"/>
        <v>0</v>
      </c>
      <c r="AK122" s="100">
        <f t="shared" si="603"/>
        <v>0</v>
      </c>
      <c r="AL122" s="100">
        <f t="shared" si="604"/>
        <v>0</v>
      </c>
      <c r="AM122" s="93">
        <f t="shared" ref="AM122" si="1040">IF($C121=$AM$3,$N122,0)</f>
        <v>0</v>
      </c>
      <c r="AN122" s="93">
        <f t="shared" ref="AN122" si="1041">IF($C121=$AM$3,$K122,0)</f>
        <v>0</v>
      </c>
      <c r="AO122" s="93">
        <f t="shared" ref="AO122" si="1042">IF($C121=$AO$3,$N122,0)</f>
        <v>0</v>
      </c>
      <c r="AP122" s="93">
        <f t="shared" ref="AP122" si="1043">IF($C121=$AO$3,$K122,0)</f>
        <v>0</v>
      </c>
      <c r="AQ122" s="93">
        <f t="shared" ref="AQ122" si="1044">IF($C121=$AQ$3,$N122,0)</f>
        <v>0</v>
      </c>
      <c r="AR122" s="93">
        <f t="shared" ref="AR122" si="1045">IF($C121=$AQ$3,$K122,0)</f>
        <v>0</v>
      </c>
      <c r="AT122" s="164"/>
      <c r="AU122" s="164"/>
    </row>
    <row r="123" spans="1:47" ht="18.95" customHeight="1">
      <c r="A123" s="154">
        <v>59</v>
      </c>
      <c r="B123" s="153" t="e">
        <f>VLOOKUP(A123,様式5!$A$10:$B$309,2,FALSE)</f>
        <v>#N/A</v>
      </c>
      <c r="C123" s="155"/>
      <c r="D123" s="94" t="s">
        <v>97</v>
      </c>
      <c r="E123" s="95">
        <f>COUNTIF(様式5!$U$10:$U$309,D123&amp;B123&amp;"1")</f>
        <v>0</v>
      </c>
      <c r="F123" s="77" t="e">
        <f t="shared" ref="F123" si="1046">VLOOKUP(C123,$AW$7:$AX$10,2,FALSE)</f>
        <v>#N/A</v>
      </c>
      <c r="G123" s="96" t="e">
        <f t="shared" si="787"/>
        <v>#N/A</v>
      </c>
      <c r="H123" s="97">
        <f>COUNTIF(様式5!$U$10:$U$309,D123&amp;B123&amp;"2")</f>
        <v>0</v>
      </c>
      <c r="I123" s="77" t="e">
        <f t="shared" ref="I123" si="1047">VLOOKUP(C123,$AW$7:$AY$10,3,FALSE)</f>
        <v>#N/A</v>
      </c>
      <c r="J123" s="96" t="e">
        <f t="shared" si="789"/>
        <v>#N/A</v>
      </c>
      <c r="K123" s="97">
        <f>IF(COUNTIF(様式5!$W$10:$W$309,D123&amp;"400mR"&amp;B123)&gt;=1,1,0)</f>
        <v>0</v>
      </c>
      <c r="L123" s="77" t="e">
        <f t="shared" ref="L123" si="1048">VLOOKUP(C123,$AW$7:$AZ$10,4,FALSE)</f>
        <v>#N/A</v>
      </c>
      <c r="M123" s="96" t="e">
        <f t="shared" si="791"/>
        <v>#N/A</v>
      </c>
      <c r="N123" s="97">
        <f>COUNTIF(様式5!$Y$10:$Y$309,B123&amp;D123)</f>
        <v>0</v>
      </c>
      <c r="O123" s="77">
        <v>400</v>
      </c>
      <c r="P123" s="96">
        <f t="shared" si="792"/>
        <v>0</v>
      </c>
      <c r="Q123" s="98" t="e">
        <f t="shared" si="801"/>
        <v>#N/A</v>
      </c>
      <c r="R123" s="149" t="e">
        <f t="shared" ref="R123" si="1049">SUM(Q123,Q124)</f>
        <v>#N/A</v>
      </c>
      <c r="T123" s="86">
        <f t="shared" si="615"/>
        <v>0</v>
      </c>
      <c r="U123" s="86">
        <f t="shared" si="623"/>
        <v>0</v>
      </c>
      <c r="V123" s="86">
        <f t="shared" si="624"/>
        <v>0</v>
      </c>
      <c r="W123" s="86">
        <f t="shared" ref="W123" si="1050">IF($C123=$V$3,H123,0)</f>
        <v>0</v>
      </c>
      <c r="X123" s="86">
        <f t="shared" si="625"/>
        <v>0</v>
      </c>
      <c r="Y123" s="86">
        <f t="shared" si="626"/>
        <v>0</v>
      </c>
      <c r="Z123" s="86"/>
      <c r="AA123" s="86"/>
      <c r="AB123" s="86"/>
      <c r="AC123" s="86"/>
      <c r="AD123" s="86"/>
      <c r="AE123" s="86"/>
      <c r="AG123" s="93">
        <f t="shared" si="599"/>
        <v>0</v>
      </c>
      <c r="AH123" s="93">
        <f t="shared" si="600"/>
        <v>0</v>
      </c>
      <c r="AI123" s="93">
        <f t="shared" si="601"/>
        <v>0</v>
      </c>
      <c r="AJ123" s="93">
        <f t="shared" ref="AJ123" si="1051">IF($C123=$AI$3,$K123,0)</f>
        <v>0</v>
      </c>
      <c r="AK123" s="93">
        <f t="shared" si="603"/>
        <v>0</v>
      </c>
      <c r="AL123" s="93">
        <f t="shared" si="604"/>
        <v>0</v>
      </c>
      <c r="AM123" s="100"/>
      <c r="AN123" s="100"/>
      <c r="AO123" s="100"/>
      <c r="AP123" s="100"/>
      <c r="AQ123" s="100"/>
      <c r="AR123" s="100"/>
      <c r="AT123" s="164" t="str">
        <f t="shared" ref="AT123" si="1052">IF(SUM(E123:E124,H123:H124)=SUM(T123:AE124),"","×")</f>
        <v/>
      </c>
      <c r="AU123" s="164" t="str">
        <f t="shared" ref="AU123" si="1053">IF(SUM(K123:K124,N123:N124)=SUM(AG123:AR124),"","×")</f>
        <v/>
      </c>
    </row>
    <row r="124" spans="1:47" ht="18.95" customHeight="1">
      <c r="A124" s="154"/>
      <c r="B124" s="153"/>
      <c r="C124" s="155"/>
      <c r="D124" s="101" t="s">
        <v>106</v>
      </c>
      <c r="E124" s="102">
        <f>COUNTIF(様式5!$U$10:$U$309,D124&amp;B123&amp;"1")</f>
        <v>0</v>
      </c>
      <c r="F124" s="79" t="e">
        <f t="shared" ref="F124" si="1054">VLOOKUP(C123,$AW$7:$AX$10,2,FALSE)</f>
        <v>#N/A</v>
      </c>
      <c r="G124" s="103" t="e">
        <f t="shared" si="787"/>
        <v>#N/A</v>
      </c>
      <c r="H124" s="104">
        <f>COUNTIF(様式5!$U$10:$U$309,D124&amp;B123&amp;"2")</f>
        <v>0</v>
      </c>
      <c r="I124" s="105" t="e">
        <f t="shared" ref="I124" si="1055">VLOOKUP(C123,$AW$7:$AY$10,3,FALSE)</f>
        <v>#N/A</v>
      </c>
      <c r="J124" s="103" t="e">
        <f t="shared" si="789"/>
        <v>#N/A</v>
      </c>
      <c r="K124" s="104">
        <f>IF(COUNTIF(様式5!$W$10:$W$309,D124&amp;"400mR"&amp;B123)&gt;=1,1,0)</f>
        <v>0</v>
      </c>
      <c r="L124" s="79" t="e">
        <f t="shared" ref="L124" si="1056">VLOOKUP(C123,$AW$7:$AZ$10,4,FALSE)</f>
        <v>#N/A</v>
      </c>
      <c r="M124" s="103" t="e">
        <f t="shared" si="791"/>
        <v>#N/A</v>
      </c>
      <c r="N124" s="106">
        <f>COUNTIF(様式5!$Y$10:$Y$309,B123&amp;D124)</f>
        <v>0</v>
      </c>
      <c r="O124" s="79">
        <v>400</v>
      </c>
      <c r="P124" s="103">
        <f t="shared" si="792"/>
        <v>0</v>
      </c>
      <c r="Q124" s="107" t="e">
        <f t="shared" si="801"/>
        <v>#N/A</v>
      </c>
      <c r="R124" s="151"/>
      <c r="T124" s="86">
        <f t="shared" si="615"/>
        <v>0</v>
      </c>
      <c r="U124" s="86">
        <f t="shared" si="623"/>
        <v>0</v>
      </c>
      <c r="V124" s="86">
        <f t="shared" si="624"/>
        <v>0</v>
      </c>
      <c r="W124" s="86"/>
      <c r="X124" s="86">
        <f t="shared" si="625"/>
        <v>0</v>
      </c>
      <c r="Y124" s="86">
        <f t="shared" si="626"/>
        <v>0</v>
      </c>
      <c r="Z124" s="86"/>
      <c r="AA124" s="86"/>
      <c r="AB124" s="86"/>
      <c r="AC124" s="86"/>
      <c r="AD124" s="86"/>
      <c r="AE124" s="86"/>
      <c r="AG124" s="100">
        <f t="shared" si="599"/>
        <v>0</v>
      </c>
      <c r="AH124" s="100">
        <f t="shared" si="600"/>
        <v>0</v>
      </c>
      <c r="AI124" s="100">
        <f t="shared" si="601"/>
        <v>0</v>
      </c>
      <c r="AJ124" s="100">
        <f t="shared" si="602"/>
        <v>0</v>
      </c>
      <c r="AK124" s="100">
        <f t="shared" si="603"/>
        <v>0</v>
      </c>
      <c r="AL124" s="100">
        <f t="shared" si="604"/>
        <v>0</v>
      </c>
      <c r="AM124" s="93">
        <f t="shared" ref="AM124" si="1057">IF($C123=$AM$3,$N124,0)</f>
        <v>0</v>
      </c>
      <c r="AN124" s="93">
        <f t="shared" ref="AN124" si="1058">IF($C123=$AM$3,$K124,0)</f>
        <v>0</v>
      </c>
      <c r="AO124" s="93">
        <f t="shared" ref="AO124" si="1059">IF($C123=$AO$3,$N124,0)</f>
        <v>0</v>
      </c>
      <c r="AP124" s="93">
        <f t="shared" ref="AP124" si="1060">IF($C123=$AO$3,$K124,0)</f>
        <v>0</v>
      </c>
      <c r="AQ124" s="93">
        <f t="shared" ref="AQ124" si="1061">IF($C123=$AQ$3,$N124,0)</f>
        <v>0</v>
      </c>
      <c r="AR124" s="93">
        <f t="shared" ref="AR124" si="1062">IF($C123=$AQ$3,$K124,0)</f>
        <v>0</v>
      </c>
      <c r="AT124" s="164"/>
      <c r="AU124" s="164"/>
    </row>
    <row r="125" spans="1:47" ht="18.95" customHeight="1">
      <c r="A125" s="154">
        <v>60</v>
      </c>
      <c r="B125" s="153" t="e">
        <f>VLOOKUP(A125,様式5!$A$10:$B$309,2,FALSE)</f>
        <v>#N/A</v>
      </c>
      <c r="C125" s="155"/>
      <c r="D125" s="94" t="s">
        <v>97</v>
      </c>
      <c r="E125" s="95">
        <f>COUNTIF(様式5!$U$10:$U$309,D125&amp;B125&amp;"1")</f>
        <v>0</v>
      </c>
      <c r="F125" s="77" t="e">
        <f t="shared" ref="F125" si="1063">VLOOKUP(C125,$AW$7:$AX$10,2,FALSE)</f>
        <v>#N/A</v>
      </c>
      <c r="G125" s="96" t="e">
        <f t="shared" si="787"/>
        <v>#N/A</v>
      </c>
      <c r="H125" s="97">
        <f>COUNTIF(様式5!$U$10:$U$309,D125&amp;B125&amp;"2")</f>
        <v>0</v>
      </c>
      <c r="I125" s="77" t="e">
        <f t="shared" ref="I125" si="1064">VLOOKUP(C125,$AW$7:$AY$10,3,FALSE)</f>
        <v>#N/A</v>
      </c>
      <c r="J125" s="96" t="e">
        <f t="shared" si="789"/>
        <v>#N/A</v>
      </c>
      <c r="K125" s="97">
        <f>IF(COUNTIF(様式5!$W$10:$W$309,D125&amp;"400mR"&amp;B125)&gt;=1,1,0)</f>
        <v>0</v>
      </c>
      <c r="L125" s="77" t="e">
        <f t="shared" ref="L125" si="1065">VLOOKUP(C125,$AW$7:$AZ$10,4,FALSE)</f>
        <v>#N/A</v>
      </c>
      <c r="M125" s="96" t="e">
        <f t="shared" si="791"/>
        <v>#N/A</v>
      </c>
      <c r="N125" s="97">
        <f>COUNTIF(様式5!$Y$10:$Y$309,B125&amp;D125)</f>
        <v>0</v>
      </c>
      <c r="O125" s="77">
        <v>400</v>
      </c>
      <c r="P125" s="96">
        <f t="shared" si="792"/>
        <v>0</v>
      </c>
      <c r="Q125" s="98" t="e">
        <f t="shared" si="801"/>
        <v>#N/A</v>
      </c>
      <c r="R125" s="149" t="e">
        <f t="shared" ref="R125" si="1066">SUM(Q125,Q126)</f>
        <v>#N/A</v>
      </c>
      <c r="T125" s="86">
        <f t="shared" si="615"/>
        <v>0</v>
      </c>
      <c r="U125" s="86">
        <f t="shared" si="623"/>
        <v>0</v>
      </c>
      <c r="V125" s="86">
        <f t="shared" si="624"/>
        <v>0</v>
      </c>
      <c r="W125" s="86">
        <f t="shared" ref="W125" si="1067">IF($C125=$V$3,H125,0)</f>
        <v>0</v>
      </c>
      <c r="X125" s="86">
        <f t="shared" si="625"/>
        <v>0</v>
      </c>
      <c r="Y125" s="86">
        <f t="shared" si="626"/>
        <v>0</v>
      </c>
      <c r="Z125" s="86"/>
      <c r="AA125" s="86"/>
      <c r="AB125" s="86"/>
      <c r="AC125" s="86"/>
      <c r="AD125" s="86"/>
      <c r="AE125" s="86"/>
      <c r="AG125" s="93">
        <f t="shared" si="599"/>
        <v>0</v>
      </c>
      <c r="AH125" s="93">
        <f t="shared" si="600"/>
        <v>0</v>
      </c>
      <c r="AI125" s="93">
        <f t="shared" si="601"/>
        <v>0</v>
      </c>
      <c r="AJ125" s="93">
        <f t="shared" ref="AJ125" si="1068">IF($C125=$AI$3,$K125,0)</f>
        <v>0</v>
      </c>
      <c r="AK125" s="93">
        <f t="shared" si="603"/>
        <v>0</v>
      </c>
      <c r="AL125" s="93">
        <f t="shared" si="604"/>
        <v>0</v>
      </c>
      <c r="AM125" s="100"/>
      <c r="AN125" s="100"/>
      <c r="AO125" s="100"/>
      <c r="AP125" s="100"/>
      <c r="AQ125" s="100"/>
      <c r="AR125" s="100"/>
      <c r="AT125" s="164" t="str">
        <f t="shared" ref="AT125" si="1069">IF(SUM(E125:E126,H125:H126)=SUM(T125:AE126),"","×")</f>
        <v/>
      </c>
      <c r="AU125" s="164" t="str">
        <f t="shared" ref="AU125" si="1070">IF(SUM(K125:K126,N125:N126)=SUM(AG125:AR126),"","×")</f>
        <v/>
      </c>
    </row>
    <row r="126" spans="1:47" ht="18.95" customHeight="1">
      <c r="A126" s="154"/>
      <c r="B126" s="153"/>
      <c r="C126" s="155"/>
      <c r="D126" s="101" t="s">
        <v>106</v>
      </c>
      <c r="E126" s="102">
        <f>COUNTIF(様式5!$U$10:$U$309,D126&amp;B125&amp;"1")</f>
        <v>0</v>
      </c>
      <c r="F126" s="79" t="e">
        <f>VLOOKUP(C125,$AW$7:$AX$10,2,FALSE)</f>
        <v>#N/A</v>
      </c>
      <c r="G126" s="103" t="e">
        <f t="shared" si="787"/>
        <v>#N/A</v>
      </c>
      <c r="H126" s="104">
        <f>COUNTIF(様式5!$U$10:$U$309,D126&amp;B125&amp;"2")</f>
        <v>0</v>
      </c>
      <c r="I126" s="109" t="e">
        <f t="shared" ref="I126" si="1071">VLOOKUP(C125,$AW$7:$AY$10,3,FALSE)</f>
        <v>#N/A</v>
      </c>
      <c r="J126" s="103" t="e">
        <f t="shared" si="789"/>
        <v>#N/A</v>
      </c>
      <c r="K126" s="104">
        <f>IF(COUNTIF(様式5!$W$10:$W$309,D126&amp;"400mR"&amp;B125)&gt;=1,1,0)</f>
        <v>0</v>
      </c>
      <c r="L126" s="79" t="e">
        <f t="shared" ref="L126" si="1072">VLOOKUP(C125,$AW$7:$AZ$10,4,FALSE)</f>
        <v>#N/A</v>
      </c>
      <c r="M126" s="103" t="e">
        <f t="shared" si="791"/>
        <v>#N/A</v>
      </c>
      <c r="N126" s="110">
        <f>COUNTIF(様式5!$Y$10:$Y$309,B125&amp;D126)</f>
        <v>0</v>
      </c>
      <c r="O126" s="79">
        <v>400</v>
      </c>
      <c r="P126" s="103">
        <f t="shared" si="792"/>
        <v>0</v>
      </c>
      <c r="Q126" s="107" t="e">
        <f t="shared" si="801"/>
        <v>#N/A</v>
      </c>
      <c r="R126" s="150"/>
      <c r="T126" s="86">
        <f t="shared" si="615"/>
        <v>0</v>
      </c>
      <c r="U126" s="86">
        <f t="shared" si="623"/>
        <v>0</v>
      </c>
      <c r="V126" s="86">
        <f t="shared" si="624"/>
        <v>0</v>
      </c>
      <c r="W126" s="86"/>
      <c r="X126" s="86">
        <f t="shared" si="625"/>
        <v>0</v>
      </c>
      <c r="Y126" s="86">
        <f t="shared" si="626"/>
        <v>0</v>
      </c>
      <c r="Z126" s="86"/>
      <c r="AA126" s="86"/>
      <c r="AB126" s="86"/>
      <c r="AC126" s="86"/>
      <c r="AD126" s="86"/>
      <c r="AE126" s="86"/>
      <c r="AG126" s="100">
        <f t="shared" si="599"/>
        <v>0</v>
      </c>
      <c r="AH126" s="100">
        <f t="shared" si="600"/>
        <v>0</v>
      </c>
      <c r="AI126" s="100">
        <f t="shared" si="601"/>
        <v>0</v>
      </c>
      <c r="AJ126" s="100">
        <f t="shared" si="602"/>
        <v>0</v>
      </c>
      <c r="AK126" s="100">
        <f t="shared" si="603"/>
        <v>0</v>
      </c>
      <c r="AL126" s="100">
        <f t="shared" si="604"/>
        <v>0</v>
      </c>
      <c r="AM126" s="93">
        <f t="shared" ref="AM126" si="1073">IF($C125=$AM$3,$N126,0)</f>
        <v>0</v>
      </c>
      <c r="AN126" s="93">
        <f t="shared" ref="AN126" si="1074">IF($C125=$AM$3,$K126,0)</f>
        <v>0</v>
      </c>
      <c r="AO126" s="93">
        <f t="shared" ref="AO126" si="1075">IF($C125=$AO$3,$N126,0)</f>
        <v>0</v>
      </c>
      <c r="AP126" s="93">
        <f t="shared" ref="AP126" si="1076">IF($C125=$AO$3,$K126,0)</f>
        <v>0</v>
      </c>
      <c r="AQ126" s="93">
        <f t="shared" ref="AQ126" si="1077">IF($C125=$AQ$3,$N126,0)</f>
        <v>0</v>
      </c>
      <c r="AR126" s="93">
        <f t="shared" ref="AR126" si="1078">IF($C125=$AQ$3,$K126,0)</f>
        <v>0</v>
      </c>
      <c r="AT126" s="164"/>
      <c r="AU126" s="164"/>
    </row>
  </sheetData>
  <sheetProtection sheet="1" objects="1" scenarios="1" selectLockedCells="1"/>
  <mergeCells count="411">
    <mergeCell ref="AT119:AT120"/>
    <mergeCell ref="AU119:AU120"/>
    <mergeCell ref="AT121:AT122"/>
    <mergeCell ref="AU121:AU122"/>
    <mergeCell ref="AT123:AT124"/>
    <mergeCell ref="AU123:AU124"/>
    <mergeCell ref="AT125:AT126"/>
    <mergeCell ref="AU125:AU126"/>
    <mergeCell ref="AT109:AT110"/>
    <mergeCell ref="AU109:AU110"/>
    <mergeCell ref="AT111:AT112"/>
    <mergeCell ref="AU111:AU112"/>
    <mergeCell ref="AT113:AT114"/>
    <mergeCell ref="AU113:AU114"/>
    <mergeCell ref="AT115:AT116"/>
    <mergeCell ref="AU115:AU116"/>
    <mergeCell ref="AT117:AT118"/>
    <mergeCell ref="AU117:AU118"/>
    <mergeCell ref="AT99:AT100"/>
    <mergeCell ref="AU99:AU100"/>
    <mergeCell ref="AT101:AT102"/>
    <mergeCell ref="AU101:AU102"/>
    <mergeCell ref="AT103:AT104"/>
    <mergeCell ref="AU103:AU104"/>
    <mergeCell ref="AT105:AT106"/>
    <mergeCell ref="AU105:AU106"/>
    <mergeCell ref="AT107:AT108"/>
    <mergeCell ref="AU107:AU108"/>
    <mergeCell ref="AT89:AT90"/>
    <mergeCell ref="AU89:AU90"/>
    <mergeCell ref="AT91:AT92"/>
    <mergeCell ref="AU91:AU92"/>
    <mergeCell ref="AT93:AT94"/>
    <mergeCell ref="AU93:AU94"/>
    <mergeCell ref="AT95:AT96"/>
    <mergeCell ref="AU95:AU96"/>
    <mergeCell ref="AT97:AT98"/>
    <mergeCell ref="AU97:AU98"/>
    <mergeCell ref="AT79:AT80"/>
    <mergeCell ref="AU79:AU80"/>
    <mergeCell ref="AT81:AT82"/>
    <mergeCell ref="AU81:AU82"/>
    <mergeCell ref="AT83:AT84"/>
    <mergeCell ref="AU83:AU84"/>
    <mergeCell ref="AT85:AT86"/>
    <mergeCell ref="AU85:AU86"/>
    <mergeCell ref="AT87:AT88"/>
    <mergeCell ref="AU87:AU88"/>
    <mergeCell ref="AT69:AT70"/>
    <mergeCell ref="AU69:AU70"/>
    <mergeCell ref="AT71:AT72"/>
    <mergeCell ref="AU71:AU72"/>
    <mergeCell ref="AT73:AT74"/>
    <mergeCell ref="AU73:AU74"/>
    <mergeCell ref="AT75:AT76"/>
    <mergeCell ref="AU75:AU76"/>
    <mergeCell ref="AT77:AT78"/>
    <mergeCell ref="AU77:AU78"/>
    <mergeCell ref="AT59:AT60"/>
    <mergeCell ref="AU59:AU60"/>
    <mergeCell ref="AT61:AT62"/>
    <mergeCell ref="AU61:AU62"/>
    <mergeCell ref="AT63:AT64"/>
    <mergeCell ref="AU63:AU64"/>
    <mergeCell ref="AT65:AT66"/>
    <mergeCell ref="AU65:AU66"/>
    <mergeCell ref="AT67:AT68"/>
    <mergeCell ref="AU67:AU68"/>
    <mergeCell ref="AT49:AT50"/>
    <mergeCell ref="AU49:AU50"/>
    <mergeCell ref="AT51:AT52"/>
    <mergeCell ref="AU51:AU52"/>
    <mergeCell ref="AT53:AT54"/>
    <mergeCell ref="AU53:AU54"/>
    <mergeCell ref="AT55:AT56"/>
    <mergeCell ref="AU55:AU56"/>
    <mergeCell ref="AT57:AT58"/>
    <mergeCell ref="AU57:AU58"/>
    <mergeCell ref="AT39:AT40"/>
    <mergeCell ref="AU39:AU40"/>
    <mergeCell ref="AT41:AT42"/>
    <mergeCell ref="AU41:AU42"/>
    <mergeCell ref="AT43:AT44"/>
    <mergeCell ref="AU43:AU44"/>
    <mergeCell ref="AT45:AT46"/>
    <mergeCell ref="AU45:AU46"/>
    <mergeCell ref="AT47:AT48"/>
    <mergeCell ref="AU47:AU48"/>
    <mergeCell ref="AT29:AT30"/>
    <mergeCell ref="AU29:AU30"/>
    <mergeCell ref="AT31:AT32"/>
    <mergeCell ref="AU31:AU32"/>
    <mergeCell ref="AT33:AT34"/>
    <mergeCell ref="AU33:AU34"/>
    <mergeCell ref="AT35:AT36"/>
    <mergeCell ref="AU35:AU36"/>
    <mergeCell ref="AT37:AT38"/>
    <mergeCell ref="AU37:AU38"/>
    <mergeCell ref="AT25:AT26"/>
    <mergeCell ref="AT27:AT28"/>
    <mergeCell ref="AU7:AU8"/>
    <mergeCell ref="AU9:AU10"/>
    <mergeCell ref="AU11:AU12"/>
    <mergeCell ref="AU13:AU14"/>
    <mergeCell ref="AU15:AU16"/>
    <mergeCell ref="AU17:AU18"/>
    <mergeCell ref="AU19:AU20"/>
    <mergeCell ref="AU21:AU22"/>
    <mergeCell ref="AU23:AU24"/>
    <mergeCell ref="AU25:AU26"/>
    <mergeCell ref="AU27:AU28"/>
    <mergeCell ref="AT7:AT8"/>
    <mergeCell ref="AT9:AT10"/>
    <mergeCell ref="AT11:AT12"/>
    <mergeCell ref="AT13:AT14"/>
    <mergeCell ref="AT15:AT16"/>
    <mergeCell ref="AT17:AT18"/>
    <mergeCell ref="AT19:AT20"/>
    <mergeCell ref="AT21:AT22"/>
    <mergeCell ref="AT23:AT24"/>
    <mergeCell ref="AG3:AH3"/>
    <mergeCell ref="AI3:AJ3"/>
    <mergeCell ref="AK3:AL3"/>
    <mergeCell ref="AM3:AN3"/>
    <mergeCell ref="AO3:AP3"/>
    <mergeCell ref="AQ3:AR3"/>
    <mergeCell ref="AG4:AG5"/>
    <mergeCell ref="AH4:AH5"/>
    <mergeCell ref="AI4:AI5"/>
    <mergeCell ref="AJ4:AJ5"/>
    <mergeCell ref="AK4:AK5"/>
    <mergeCell ref="AL4:AL5"/>
    <mergeCell ref="AM4:AM5"/>
    <mergeCell ref="AN4:AN5"/>
    <mergeCell ref="AO4:AO5"/>
    <mergeCell ref="AP4:AP5"/>
    <mergeCell ref="AQ4:AQ5"/>
    <mergeCell ref="AR4:AR5"/>
    <mergeCell ref="T3:U3"/>
    <mergeCell ref="V3:W3"/>
    <mergeCell ref="X3:Y3"/>
    <mergeCell ref="Z3:AA3"/>
    <mergeCell ref="AB3:AC3"/>
    <mergeCell ref="AD3:AE3"/>
    <mergeCell ref="T4:T5"/>
    <mergeCell ref="U4:U5"/>
    <mergeCell ref="V4:V5"/>
    <mergeCell ref="W4:W5"/>
    <mergeCell ref="X4:X5"/>
    <mergeCell ref="Y4:Y5"/>
    <mergeCell ref="Z4:Z5"/>
    <mergeCell ref="AA4:AA5"/>
    <mergeCell ref="AB4:AB5"/>
    <mergeCell ref="AC4:AC5"/>
    <mergeCell ref="AD4:AD5"/>
    <mergeCell ref="AE4:AE5"/>
    <mergeCell ref="R121:R122"/>
    <mergeCell ref="R123:R124"/>
    <mergeCell ref="R125:R126"/>
    <mergeCell ref="A1:C1"/>
    <mergeCell ref="D1:O1"/>
    <mergeCell ref="P1:Q1"/>
    <mergeCell ref="R5:R6"/>
    <mergeCell ref="B3:L3"/>
    <mergeCell ref="P3:R3"/>
    <mergeCell ref="R103:R104"/>
    <mergeCell ref="R105:R106"/>
    <mergeCell ref="R107:R108"/>
    <mergeCell ref="R109:R110"/>
    <mergeCell ref="R111:R112"/>
    <mergeCell ref="R113:R114"/>
    <mergeCell ref="R115:R116"/>
    <mergeCell ref="R117:R118"/>
    <mergeCell ref="R119:R120"/>
    <mergeCell ref="R85:R86"/>
    <mergeCell ref="R87:R88"/>
    <mergeCell ref="R89:R90"/>
    <mergeCell ref="R91:R92"/>
    <mergeCell ref="R93:R94"/>
    <mergeCell ref="R95:R96"/>
    <mergeCell ref="R97:R98"/>
    <mergeCell ref="R99:R100"/>
    <mergeCell ref="R101:R102"/>
    <mergeCell ref="R67:R68"/>
    <mergeCell ref="R69:R70"/>
    <mergeCell ref="R71:R72"/>
    <mergeCell ref="R73:R74"/>
    <mergeCell ref="R75:R76"/>
    <mergeCell ref="R77:R78"/>
    <mergeCell ref="R79:R80"/>
    <mergeCell ref="R81:R82"/>
    <mergeCell ref="R83:R84"/>
    <mergeCell ref="R49:R50"/>
    <mergeCell ref="R51:R52"/>
    <mergeCell ref="R53:R54"/>
    <mergeCell ref="R55:R56"/>
    <mergeCell ref="R57:R58"/>
    <mergeCell ref="R59:R60"/>
    <mergeCell ref="R61:R62"/>
    <mergeCell ref="R63:R64"/>
    <mergeCell ref="R65:R66"/>
    <mergeCell ref="C121:C122"/>
    <mergeCell ref="C123:C124"/>
    <mergeCell ref="C125:C126"/>
    <mergeCell ref="A5:A6"/>
    <mergeCell ref="D5:D6"/>
    <mergeCell ref="C111:C112"/>
    <mergeCell ref="C113:C114"/>
    <mergeCell ref="C115:C116"/>
    <mergeCell ref="C117:C118"/>
    <mergeCell ref="C119:C120"/>
    <mergeCell ref="C101:C102"/>
    <mergeCell ref="C103:C104"/>
    <mergeCell ref="C105:C106"/>
    <mergeCell ref="C107:C108"/>
    <mergeCell ref="C109:C110"/>
    <mergeCell ref="C91:C92"/>
    <mergeCell ref="C93:C94"/>
    <mergeCell ref="C95:C96"/>
    <mergeCell ref="C97:C98"/>
    <mergeCell ref="C99:C100"/>
    <mergeCell ref="C81:C82"/>
    <mergeCell ref="C83:C84"/>
    <mergeCell ref="C85:C86"/>
    <mergeCell ref="C87:C88"/>
    <mergeCell ref="C89:C90"/>
    <mergeCell ref="C71:C72"/>
    <mergeCell ref="C73:C74"/>
    <mergeCell ref="C75:C76"/>
    <mergeCell ref="C77:C78"/>
    <mergeCell ref="C79:C80"/>
    <mergeCell ref="C61:C62"/>
    <mergeCell ref="C63:C64"/>
    <mergeCell ref="C65:C66"/>
    <mergeCell ref="C67:C68"/>
    <mergeCell ref="C69:C70"/>
    <mergeCell ref="C51:C52"/>
    <mergeCell ref="C53:C54"/>
    <mergeCell ref="C55:C56"/>
    <mergeCell ref="C57:C58"/>
    <mergeCell ref="C59:C60"/>
    <mergeCell ref="C41:C42"/>
    <mergeCell ref="C43:C44"/>
    <mergeCell ref="C45:C46"/>
    <mergeCell ref="C47:C48"/>
    <mergeCell ref="C49:C50"/>
    <mergeCell ref="C31:C32"/>
    <mergeCell ref="C33:C34"/>
    <mergeCell ref="C35:C36"/>
    <mergeCell ref="C37:C38"/>
    <mergeCell ref="C39:C40"/>
    <mergeCell ref="C7:C8"/>
    <mergeCell ref="C9:C10"/>
    <mergeCell ref="C11:C12"/>
    <mergeCell ref="C13:C14"/>
    <mergeCell ref="C15:C16"/>
    <mergeCell ref="C17:C18"/>
    <mergeCell ref="C19:C20"/>
    <mergeCell ref="C21:C22"/>
    <mergeCell ref="C23:C24"/>
    <mergeCell ref="C25:C26"/>
    <mergeCell ref="C27:C28"/>
    <mergeCell ref="C29:C30"/>
    <mergeCell ref="A119:A120"/>
    <mergeCell ref="A121:A122"/>
    <mergeCell ref="A123:A124"/>
    <mergeCell ref="A125:A126"/>
    <mergeCell ref="A109:A110"/>
    <mergeCell ref="A111:A112"/>
    <mergeCell ref="A113:A114"/>
    <mergeCell ref="A115:A116"/>
    <mergeCell ref="A117:A118"/>
    <mergeCell ref="A99:A100"/>
    <mergeCell ref="A101:A102"/>
    <mergeCell ref="A103:A104"/>
    <mergeCell ref="A105:A106"/>
    <mergeCell ref="A107:A108"/>
    <mergeCell ref="A89:A90"/>
    <mergeCell ref="A91:A92"/>
    <mergeCell ref="A93:A94"/>
    <mergeCell ref="A95:A96"/>
    <mergeCell ref="A97:A98"/>
    <mergeCell ref="A79:A80"/>
    <mergeCell ref="A81:A82"/>
    <mergeCell ref="A83:A84"/>
    <mergeCell ref="A85:A86"/>
    <mergeCell ref="A87:A88"/>
    <mergeCell ref="A69:A70"/>
    <mergeCell ref="A71:A72"/>
    <mergeCell ref="A73:A74"/>
    <mergeCell ref="A75:A76"/>
    <mergeCell ref="A77:A78"/>
    <mergeCell ref="A59:A60"/>
    <mergeCell ref="A61:A62"/>
    <mergeCell ref="A63:A64"/>
    <mergeCell ref="A65:A66"/>
    <mergeCell ref="A67:A68"/>
    <mergeCell ref="A49:A50"/>
    <mergeCell ref="A51:A52"/>
    <mergeCell ref="A53:A54"/>
    <mergeCell ref="A55:A56"/>
    <mergeCell ref="A57:A58"/>
    <mergeCell ref="A41:A42"/>
    <mergeCell ref="A43:A44"/>
    <mergeCell ref="A45:A46"/>
    <mergeCell ref="A47:A4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B125:B126"/>
    <mergeCell ref="B115:B116"/>
    <mergeCell ref="B117:B118"/>
    <mergeCell ref="B119:B120"/>
    <mergeCell ref="B121:B122"/>
    <mergeCell ref="B123:B124"/>
    <mergeCell ref="B105:B106"/>
    <mergeCell ref="B107:B108"/>
    <mergeCell ref="B109:B110"/>
    <mergeCell ref="B111:B112"/>
    <mergeCell ref="B113:B114"/>
    <mergeCell ref="B95:B96"/>
    <mergeCell ref="B97:B98"/>
    <mergeCell ref="B99:B100"/>
    <mergeCell ref="B101:B102"/>
    <mergeCell ref="B103:B104"/>
    <mergeCell ref="B85:B86"/>
    <mergeCell ref="B87:B88"/>
    <mergeCell ref="B89:B90"/>
    <mergeCell ref="B91:B92"/>
    <mergeCell ref="B93:B94"/>
    <mergeCell ref="B77:B78"/>
    <mergeCell ref="B79:B80"/>
    <mergeCell ref="B81:B82"/>
    <mergeCell ref="B83:B84"/>
    <mergeCell ref="B65:B66"/>
    <mergeCell ref="B67:B68"/>
    <mergeCell ref="B69:B70"/>
    <mergeCell ref="B71:B72"/>
    <mergeCell ref="B73:B74"/>
    <mergeCell ref="B59:B60"/>
    <mergeCell ref="B61:B62"/>
    <mergeCell ref="B63:B64"/>
    <mergeCell ref="B45:B46"/>
    <mergeCell ref="B47:B48"/>
    <mergeCell ref="B49:B50"/>
    <mergeCell ref="B51:B52"/>
    <mergeCell ref="B53:B54"/>
    <mergeCell ref="B75:B76"/>
    <mergeCell ref="B41:B42"/>
    <mergeCell ref="B43:B44"/>
    <mergeCell ref="B25:B26"/>
    <mergeCell ref="B27:B28"/>
    <mergeCell ref="B29:B30"/>
    <mergeCell ref="B31:B32"/>
    <mergeCell ref="B33:B34"/>
    <mergeCell ref="B55:B56"/>
    <mergeCell ref="B57:B58"/>
    <mergeCell ref="A7:A8"/>
    <mergeCell ref="B7:B8"/>
    <mergeCell ref="B9:B10"/>
    <mergeCell ref="B11:B12"/>
    <mergeCell ref="B13:B14"/>
    <mergeCell ref="B35:B36"/>
    <mergeCell ref="B37:B38"/>
    <mergeCell ref="B39:B40"/>
    <mergeCell ref="A39:A40"/>
    <mergeCell ref="E5:G5"/>
    <mergeCell ref="H5:J5"/>
    <mergeCell ref="K5:M5"/>
    <mergeCell ref="N5:P5"/>
    <mergeCell ref="C5:C6"/>
    <mergeCell ref="B5:B6"/>
    <mergeCell ref="R29:R30"/>
    <mergeCell ref="R7:R8"/>
    <mergeCell ref="R9:R10"/>
    <mergeCell ref="R11:R12"/>
    <mergeCell ref="R13:R14"/>
    <mergeCell ref="R15:R16"/>
    <mergeCell ref="R17:R18"/>
    <mergeCell ref="R19:R20"/>
    <mergeCell ref="R21:R22"/>
    <mergeCell ref="R23:R24"/>
    <mergeCell ref="R25:R26"/>
    <mergeCell ref="R27:R28"/>
    <mergeCell ref="B15:B16"/>
    <mergeCell ref="B17:B18"/>
    <mergeCell ref="B19:B20"/>
    <mergeCell ref="B21:B22"/>
    <mergeCell ref="B23:B24"/>
    <mergeCell ref="M3:O3"/>
    <mergeCell ref="R43:R44"/>
    <mergeCell ref="R45:R46"/>
    <mergeCell ref="R47:R48"/>
    <mergeCell ref="R31:R32"/>
    <mergeCell ref="R33:R34"/>
    <mergeCell ref="R35:R36"/>
    <mergeCell ref="R37:R38"/>
    <mergeCell ref="R39:R40"/>
    <mergeCell ref="R41:R42"/>
  </mergeCells>
  <phoneticPr fontId="2"/>
  <conditionalFormatting sqref="A1:XFD1048576">
    <cfRule type="containsErrors" dxfId="1" priority="1">
      <formula>ISERROR(A1)</formula>
    </cfRule>
  </conditionalFormatting>
  <dataValidations count="4">
    <dataValidation type="list" allowBlank="1" showInputMessage="1" showErrorMessage="1" sqref="JV7:JV46 WWH982966:WWH983005 WML982966:WML983005 WCP982966:WCP983005 VST982966:VST983005 VIX982966:VIX983005 UZB982966:UZB983005 UPF982966:UPF983005 UFJ982966:UFJ983005 TVN982966:TVN983005 TLR982966:TLR983005 TBV982966:TBV983005 SRZ982966:SRZ983005 SID982966:SID983005 RYH982966:RYH983005 ROL982966:ROL983005 REP982966:REP983005 QUT982966:QUT983005 QKX982966:QKX983005 QBB982966:QBB983005 PRF982966:PRF983005 PHJ982966:PHJ983005 OXN982966:OXN983005 ONR982966:ONR983005 ODV982966:ODV983005 NTZ982966:NTZ983005 NKD982966:NKD983005 NAH982966:NAH983005 MQL982966:MQL983005 MGP982966:MGP983005 LWT982966:LWT983005 LMX982966:LMX983005 LDB982966:LDB983005 KTF982966:KTF983005 KJJ982966:KJJ983005 JZN982966:JZN983005 JPR982966:JPR983005 JFV982966:JFV983005 IVZ982966:IVZ983005 IMD982966:IMD983005 ICH982966:ICH983005 HSL982966:HSL983005 HIP982966:HIP983005 GYT982966:GYT983005 GOX982966:GOX983005 GFB982966:GFB983005 FVF982966:FVF983005 FLJ982966:FLJ983005 FBN982966:FBN983005 ERR982966:ERR983005 EHV982966:EHV983005 DXZ982966:DXZ983005 DOD982966:DOD983005 DEH982966:DEH983005 CUL982966:CUL983005 CKP982966:CKP983005 CAT982966:CAT983005 BQX982966:BQX983005 BHB982966:BHB983005 AXF982966:AXF983005 ANJ982966:ANJ983005 ADN982966:ADN983005 TR982966:TR983005 JV982966:JV983005 O982966:O983005 WWH917430:WWH917469 WML917430:WML917469 WCP917430:WCP917469 VST917430:VST917469 VIX917430:VIX917469 UZB917430:UZB917469 UPF917430:UPF917469 UFJ917430:UFJ917469 TVN917430:TVN917469 TLR917430:TLR917469 TBV917430:TBV917469 SRZ917430:SRZ917469 SID917430:SID917469 RYH917430:RYH917469 ROL917430:ROL917469 REP917430:REP917469 QUT917430:QUT917469 QKX917430:QKX917469 QBB917430:QBB917469 PRF917430:PRF917469 PHJ917430:PHJ917469 OXN917430:OXN917469 ONR917430:ONR917469 ODV917430:ODV917469 NTZ917430:NTZ917469 NKD917430:NKD917469 NAH917430:NAH917469 MQL917430:MQL917469 MGP917430:MGP917469 LWT917430:LWT917469 LMX917430:LMX917469 LDB917430:LDB917469 KTF917430:KTF917469 KJJ917430:KJJ917469 JZN917430:JZN917469 JPR917430:JPR917469 JFV917430:JFV917469 IVZ917430:IVZ917469 IMD917430:IMD917469 ICH917430:ICH917469 HSL917430:HSL917469 HIP917430:HIP917469 GYT917430:GYT917469 GOX917430:GOX917469 GFB917430:GFB917469 FVF917430:FVF917469 FLJ917430:FLJ917469 FBN917430:FBN917469 ERR917430:ERR917469 EHV917430:EHV917469 DXZ917430:DXZ917469 DOD917430:DOD917469 DEH917430:DEH917469 CUL917430:CUL917469 CKP917430:CKP917469 CAT917430:CAT917469 BQX917430:BQX917469 BHB917430:BHB917469 AXF917430:AXF917469 ANJ917430:ANJ917469 ADN917430:ADN917469 TR917430:TR917469 JV917430:JV917469 O917430:O917469 WWH851894:WWH851933 WML851894:WML851933 WCP851894:WCP851933 VST851894:VST851933 VIX851894:VIX851933 UZB851894:UZB851933 UPF851894:UPF851933 UFJ851894:UFJ851933 TVN851894:TVN851933 TLR851894:TLR851933 TBV851894:TBV851933 SRZ851894:SRZ851933 SID851894:SID851933 RYH851894:RYH851933 ROL851894:ROL851933 REP851894:REP851933 QUT851894:QUT851933 QKX851894:QKX851933 QBB851894:QBB851933 PRF851894:PRF851933 PHJ851894:PHJ851933 OXN851894:OXN851933 ONR851894:ONR851933 ODV851894:ODV851933 NTZ851894:NTZ851933 NKD851894:NKD851933 NAH851894:NAH851933 MQL851894:MQL851933 MGP851894:MGP851933 LWT851894:LWT851933 LMX851894:LMX851933 LDB851894:LDB851933 KTF851894:KTF851933 KJJ851894:KJJ851933 JZN851894:JZN851933 JPR851894:JPR851933 JFV851894:JFV851933 IVZ851894:IVZ851933 IMD851894:IMD851933 ICH851894:ICH851933 HSL851894:HSL851933 HIP851894:HIP851933 GYT851894:GYT851933 GOX851894:GOX851933 GFB851894:GFB851933 FVF851894:FVF851933 FLJ851894:FLJ851933 FBN851894:FBN851933 ERR851894:ERR851933 EHV851894:EHV851933 DXZ851894:DXZ851933 DOD851894:DOD851933 DEH851894:DEH851933 CUL851894:CUL851933 CKP851894:CKP851933 CAT851894:CAT851933 BQX851894:BQX851933 BHB851894:BHB851933 AXF851894:AXF851933 ANJ851894:ANJ851933 ADN851894:ADN851933 TR851894:TR851933 JV851894:JV851933 O851894:O851933 WWH786358:WWH786397 WML786358:WML786397 WCP786358:WCP786397 VST786358:VST786397 VIX786358:VIX786397 UZB786358:UZB786397 UPF786358:UPF786397 UFJ786358:UFJ786397 TVN786358:TVN786397 TLR786358:TLR786397 TBV786358:TBV786397 SRZ786358:SRZ786397 SID786358:SID786397 RYH786358:RYH786397 ROL786358:ROL786397 REP786358:REP786397 QUT786358:QUT786397 QKX786358:QKX786397 QBB786358:QBB786397 PRF786358:PRF786397 PHJ786358:PHJ786397 OXN786358:OXN786397 ONR786358:ONR786397 ODV786358:ODV786397 NTZ786358:NTZ786397 NKD786358:NKD786397 NAH786358:NAH786397 MQL786358:MQL786397 MGP786358:MGP786397 LWT786358:LWT786397 LMX786358:LMX786397 LDB786358:LDB786397 KTF786358:KTF786397 KJJ786358:KJJ786397 JZN786358:JZN786397 JPR786358:JPR786397 JFV786358:JFV786397 IVZ786358:IVZ786397 IMD786358:IMD786397 ICH786358:ICH786397 HSL786358:HSL786397 HIP786358:HIP786397 GYT786358:GYT786397 GOX786358:GOX786397 GFB786358:GFB786397 FVF786358:FVF786397 FLJ786358:FLJ786397 FBN786358:FBN786397 ERR786358:ERR786397 EHV786358:EHV786397 DXZ786358:DXZ786397 DOD786358:DOD786397 DEH786358:DEH786397 CUL786358:CUL786397 CKP786358:CKP786397 CAT786358:CAT786397 BQX786358:BQX786397 BHB786358:BHB786397 AXF786358:AXF786397 ANJ786358:ANJ786397 ADN786358:ADN786397 TR786358:TR786397 JV786358:JV786397 O786358:O786397 WWH720822:WWH720861 WML720822:WML720861 WCP720822:WCP720861 VST720822:VST720861 VIX720822:VIX720861 UZB720822:UZB720861 UPF720822:UPF720861 UFJ720822:UFJ720861 TVN720822:TVN720861 TLR720822:TLR720861 TBV720822:TBV720861 SRZ720822:SRZ720861 SID720822:SID720861 RYH720822:RYH720861 ROL720822:ROL720861 REP720822:REP720861 QUT720822:QUT720861 QKX720822:QKX720861 QBB720822:QBB720861 PRF720822:PRF720861 PHJ720822:PHJ720861 OXN720822:OXN720861 ONR720822:ONR720861 ODV720822:ODV720861 NTZ720822:NTZ720861 NKD720822:NKD720861 NAH720822:NAH720861 MQL720822:MQL720861 MGP720822:MGP720861 LWT720822:LWT720861 LMX720822:LMX720861 LDB720822:LDB720861 KTF720822:KTF720861 KJJ720822:KJJ720861 JZN720822:JZN720861 JPR720822:JPR720861 JFV720822:JFV720861 IVZ720822:IVZ720861 IMD720822:IMD720861 ICH720822:ICH720861 HSL720822:HSL720861 HIP720822:HIP720861 GYT720822:GYT720861 GOX720822:GOX720861 GFB720822:GFB720861 FVF720822:FVF720861 FLJ720822:FLJ720861 FBN720822:FBN720861 ERR720822:ERR720861 EHV720822:EHV720861 DXZ720822:DXZ720861 DOD720822:DOD720861 DEH720822:DEH720861 CUL720822:CUL720861 CKP720822:CKP720861 CAT720822:CAT720861 BQX720822:BQX720861 BHB720822:BHB720861 AXF720822:AXF720861 ANJ720822:ANJ720861 ADN720822:ADN720861 TR720822:TR720861 JV720822:JV720861 O720822:O720861 WWH655286:WWH655325 WML655286:WML655325 WCP655286:WCP655325 VST655286:VST655325 VIX655286:VIX655325 UZB655286:UZB655325 UPF655286:UPF655325 UFJ655286:UFJ655325 TVN655286:TVN655325 TLR655286:TLR655325 TBV655286:TBV655325 SRZ655286:SRZ655325 SID655286:SID655325 RYH655286:RYH655325 ROL655286:ROL655325 REP655286:REP655325 QUT655286:QUT655325 QKX655286:QKX655325 QBB655286:QBB655325 PRF655286:PRF655325 PHJ655286:PHJ655325 OXN655286:OXN655325 ONR655286:ONR655325 ODV655286:ODV655325 NTZ655286:NTZ655325 NKD655286:NKD655325 NAH655286:NAH655325 MQL655286:MQL655325 MGP655286:MGP655325 LWT655286:LWT655325 LMX655286:LMX655325 LDB655286:LDB655325 KTF655286:KTF655325 KJJ655286:KJJ655325 JZN655286:JZN655325 JPR655286:JPR655325 JFV655286:JFV655325 IVZ655286:IVZ655325 IMD655286:IMD655325 ICH655286:ICH655325 HSL655286:HSL655325 HIP655286:HIP655325 GYT655286:GYT655325 GOX655286:GOX655325 GFB655286:GFB655325 FVF655286:FVF655325 FLJ655286:FLJ655325 FBN655286:FBN655325 ERR655286:ERR655325 EHV655286:EHV655325 DXZ655286:DXZ655325 DOD655286:DOD655325 DEH655286:DEH655325 CUL655286:CUL655325 CKP655286:CKP655325 CAT655286:CAT655325 BQX655286:BQX655325 BHB655286:BHB655325 AXF655286:AXF655325 ANJ655286:ANJ655325 ADN655286:ADN655325 TR655286:TR655325 JV655286:JV655325 O655286:O655325 WWH589750:WWH589789 WML589750:WML589789 WCP589750:WCP589789 VST589750:VST589789 VIX589750:VIX589789 UZB589750:UZB589789 UPF589750:UPF589789 UFJ589750:UFJ589789 TVN589750:TVN589789 TLR589750:TLR589789 TBV589750:TBV589789 SRZ589750:SRZ589789 SID589750:SID589789 RYH589750:RYH589789 ROL589750:ROL589789 REP589750:REP589789 QUT589750:QUT589789 QKX589750:QKX589789 QBB589750:QBB589789 PRF589750:PRF589789 PHJ589750:PHJ589789 OXN589750:OXN589789 ONR589750:ONR589789 ODV589750:ODV589789 NTZ589750:NTZ589789 NKD589750:NKD589789 NAH589750:NAH589789 MQL589750:MQL589789 MGP589750:MGP589789 LWT589750:LWT589789 LMX589750:LMX589789 LDB589750:LDB589789 KTF589750:KTF589789 KJJ589750:KJJ589789 JZN589750:JZN589789 JPR589750:JPR589789 JFV589750:JFV589789 IVZ589750:IVZ589789 IMD589750:IMD589789 ICH589750:ICH589789 HSL589750:HSL589789 HIP589750:HIP589789 GYT589750:GYT589789 GOX589750:GOX589789 GFB589750:GFB589789 FVF589750:FVF589789 FLJ589750:FLJ589789 FBN589750:FBN589789 ERR589750:ERR589789 EHV589750:EHV589789 DXZ589750:DXZ589789 DOD589750:DOD589789 DEH589750:DEH589789 CUL589750:CUL589789 CKP589750:CKP589789 CAT589750:CAT589789 BQX589750:BQX589789 BHB589750:BHB589789 AXF589750:AXF589789 ANJ589750:ANJ589789 ADN589750:ADN589789 TR589750:TR589789 JV589750:JV589789 O589750:O589789 WWH524214:WWH524253 WML524214:WML524253 WCP524214:WCP524253 VST524214:VST524253 VIX524214:VIX524253 UZB524214:UZB524253 UPF524214:UPF524253 UFJ524214:UFJ524253 TVN524214:TVN524253 TLR524214:TLR524253 TBV524214:TBV524253 SRZ524214:SRZ524253 SID524214:SID524253 RYH524214:RYH524253 ROL524214:ROL524253 REP524214:REP524253 QUT524214:QUT524253 QKX524214:QKX524253 QBB524214:QBB524253 PRF524214:PRF524253 PHJ524214:PHJ524253 OXN524214:OXN524253 ONR524214:ONR524253 ODV524214:ODV524253 NTZ524214:NTZ524253 NKD524214:NKD524253 NAH524214:NAH524253 MQL524214:MQL524253 MGP524214:MGP524253 LWT524214:LWT524253 LMX524214:LMX524253 LDB524214:LDB524253 KTF524214:KTF524253 KJJ524214:KJJ524253 JZN524214:JZN524253 JPR524214:JPR524253 JFV524214:JFV524253 IVZ524214:IVZ524253 IMD524214:IMD524253 ICH524214:ICH524253 HSL524214:HSL524253 HIP524214:HIP524253 GYT524214:GYT524253 GOX524214:GOX524253 GFB524214:GFB524253 FVF524214:FVF524253 FLJ524214:FLJ524253 FBN524214:FBN524253 ERR524214:ERR524253 EHV524214:EHV524253 DXZ524214:DXZ524253 DOD524214:DOD524253 DEH524214:DEH524253 CUL524214:CUL524253 CKP524214:CKP524253 CAT524214:CAT524253 BQX524214:BQX524253 BHB524214:BHB524253 AXF524214:AXF524253 ANJ524214:ANJ524253 ADN524214:ADN524253 TR524214:TR524253 JV524214:JV524253 O524214:O524253 WWH458678:WWH458717 WML458678:WML458717 WCP458678:WCP458717 VST458678:VST458717 VIX458678:VIX458717 UZB458678:UZB458717 UPF458678:UPF458717 UFJ458678:UFJ458717 TVN458678:TVN458717 TLR458678:TLR458717 TBV458678:TBV458717 SRZ458678:SRZ458717 SID458678:SID458717 RYH458678:RYH458717 ROL458678:ROL458717 REP458678:REP458717 QUT458678:QUT458717 QKX458678:QKX458717 QBB458678:QBB458717 PRF458678:PRF458717 PHJ458678:PHJ458717 OXN458678:OXN458717 ONR458678:ONR458717 ODV458678:ODV458717 NTZ458678:NTZ458717 NKD458678:NKD458717 NAH458678:NAH458717 MQL458678:MQL458717 MGP458678:MGP458717 LWT458678:LWT458717 LMX458678:LMX458717 LDB458678:LDB458717 KTF458678:KTF458717 KJJ458678:KJJ458717 JZN458678:JZN458717 JPR458678:JPR458717 JFV458678:JFV458717 IVZ458678:IVZ458717 IMD458678:IMD458717 ICH458678:ICH458717 HSL458678:HSL458717 HIP458678:HIP458717 GYT458678:GYT458717 GOX458678:GOX458717 GFB458678:GFB458717 FVF458678:FVF458717 FLJ458678:FLJ458717 FBN458678:FBN458717 ERR458678:ERR458717 EHV458678:EHV458717 DXZ458678:DXZ458717 DOD458678:DOD458717 DEH458678:DEH458717 CUL458678:CUL458717 CKP458678:CKP458717 CAT458678:CAT458717 BQX458678:BQX458717 BHB458678:BHB458717 AXF458678:AXF458717 ANJ458678:ANJ458717 ADN458678:ADN458717 TR458678:TR458717 JV458678:JV458717 O458678:O458717 WWH393142:WWH393181 WML393142:WML393181 WCP393142:WCP393181 VST393142:VST393181 VIX393142:VIX393181 UZB393142:UZB393181 UPF393142:UPF393181 UFJ393142:UFJ393181 TVN393142:TVN393181 TLR393142:TLR393181 TBV393142:TBV393181 SRZ393142:SRZ393181 SID393142:SID393181 RYH393142:RYH393181 ROL393142:ROL393181 REP393142:REP393181 QUT393142:QUT393181 QKX393142:QKX393181 QBB393142:QBB393181 PRF393142:PRF393181 PHJ393142:PHJ393181 OXN393142:OXN393181 ONR393142:ONR393181 ODV393142:ODV393181 NTZ393142:NTZ393181 NKD393142:NKD393181 NAH393142:NAH393181 MQL393142:MQL393181 MGP393142:MGP393181 LWT393142:LWT393181 LMX393142:LMX393181 LDB393142:LDB393181 KTF393142:KTF393181 KJJ393142:KJJ393181 JZN393142:JZN393181 JPR393142:JPR393181 JFV393142:JFV393181 IVZ393142:IVZ393181 IMD393142:IMD393181 ICH393142:ICH393181 HSL393142:HSL393181 HIP393142:HIP393181 GYT393142:GYT393181 GOX393142:GOX393181 GFB393142:GFB393181 FVF393142:FVF393181 FLJ393142:FLJ393181 FBN393142:FBN393181 ERR393142:ERR393181 EHV393142:EHV393181 DXZ393142:DXZ393181 DOD393142:DOD393181 DEH393142:DEH393181 CUL393142:CUL393181 CKP393142:CKP393181 CAT393142:CAT393181 BQX393142:BQX393181 BHB393142:BHB393181 AXF393142:AXF393181 ANJ393142:ANJ393181 ADN393142:ADN393181 TR393142:TR393181 JV393142:JV393181 O393142:O393181 WWH327606:WWH327645 WML327606:WML327645 WCP327606:WCP327645 VST327606:VST327645 VIX327606:VIX327645 UZB327606:UZB327645 UPF327606:UPF327645 UFJ327606:UFJ327645 TVN327606:TVN327645 TLR327606:TLR327645 TBV327606:TBV327645 SRZ327606:SRZ327645 SID327606:SID327645 RYH327606:RYH327645 ROL327606:ROL327645 REP327606:REP327645 QUT327606:QUT327645 QKX327606:QKX327645 QBB327606:QBB327645 PRF327606:PRF327645 PHJ327606:PHJ327645 OXN327606:OXN327645 ONR327606:ONR327645 ODV327606:ODV327645 NTZ327606:NTZ327645 NKD327606:NKD327645 NAH327606:NAH327645 MQL327606:MQL327645 MGP327606:MGP327645 LWT327606:LWT327645 LMX327606:LMX327645 LDB327606:LDB327645 KTF327606:KTF327645 KJJ327606:KJJ327645 JZN327606:JZN327645 JPR327606:JPR327645 JFV327606:JFV327645 IVZ327606:IVZ327645 IMD327606:IMD327645 ICH327606:ICH327645 HSL327606:HSL327645 HIP327606:HIP327645 GYT327606:GYT327645 GOX327606:GOX327645 GFB327606:GFB327645 FVF327606:FVF327645 FLJ327606:FLJ327645 FBN327606:FBN327645 ERR327606:ERR327645 EHV327606:EHV327645 DXZ327606:DXZ327645 DOD327606:DOD327645 DEH327606:DEH327645 CUL327606:CUL327645 CKP327606:CKP327645 CAT327606:CAT327645 BQX327606:BQX327645 BHB327606:BHB327645 AXF327606:AXF327645 ANJ327606:ANJ327645 ADN327606:ADN327645 TR327606:TR327645 JV327606:JV327645 O327606:O327645 WWH262070:WWH262109 WML262070:WML262109 WCP262070:WCP262109 VST262070:VST262109 VIX262070:VIX262109 UZB262070:UZB262109 UPF262070:UPF262109 UFJ262070:UFJ262109 TVN262070:TVN262109 TLR262070:TLR262109 TBV262070:TBV262109 SRZ262070:SRZ262109 SID262070:SID262109 RYH262070:RYH262109 ROL262070:ROL262109 REP262070:REP262109 QUT262070:QUT262109 QKX262070:QKX262109 QBB262070:QBB262109 PRF262070:PRF262109 PHJ262070:PHJ262109 OXN262070:OXN262109 ONR262070:ONR262109 ODV262070:ODV262109 NTZ262070:NTZ262109 NKD262070:NKD262109 NAH262070:NAH262109 MQL262070:MQL262109 MGP262070:MGP262109 LWT262070:LWT262109 LMX262070:LMX262109 LDB262070:LDB262109 KTF262070:KTF262109 KJJ262070:KJJ262109 JZN262070:JZN262109 JPR262070:JPR262109 JFV262070:JFV262109 IVZ262070:IVZ262109 IMD262070:IMD262109 ICH262070:ICH262109 HSL262070:HSL262109 HIP262070:HIP262109 GYT262070:GYT262109 GOX262070:GOX262109 GFB262070:GFB262109 FVF262070:FVF262109 FLJ262070:FLJ262109 FBN262070:FBN262109 ERR262070:ERR262109 EHV262070:EHV262109 DXZ262070:DXZ262109 DOD262070:DOD262109 DEH262070:DEH262109 CUL262070:CUL262109 CKP262070:CKP262109 CAT262070:CAT262109 BQX262070:BQX262109 BHB262070:BHB262109 AXF262070:AXF262109 ANJ262070:ANJ262109 ADN262070:ADN262109 TR262070:TR262109 JV262070:JV262109 O262070:O262109 WWH196534:WWH196573 WML196534:WML196573 WCP196534:WCP196573 VST196534:VST196573 VIX196534:VIX196573 UZB196534:UZB196573 UPF196534:UPF196573 UFJ196534:UFJ196573 TVN196534:TVN196573 TLR196534:TLR196573 TBV196534:TBV196573 SRZ196534:SRZ196573 SID196534:SID196573 RYH196534:RYH196573 ROL196534:ROL196573 REP196534:REP196573 QUT196534:QUT196573 QKX196534:QKX196573 QBB196534:QBB196573 PRF196534:PRF196573 PHJ196534:PHJ196573 OXN196534:OXN196573 ONR196534:ONR196573 ODV196534:ODV196573 NTZ196534:NTZ196573 NKD196534:NKD196573 NAH196534:NAH196573 MQL196534:MQL196573 MGP196534:MGP196573 LWT196534:LWT196573 LMX196534:LMX196573 LDB196534:LDB196573 KTF196534:KTF196573 KJJ196534:KJJ196573 JZN196534:JZN196573 JPR196534:JPR196573 JFV196534:JFV196573 IVZ196534:IVZ196573 IMD196534:IMD196573 ICH196534:ICH196573 HSL196534:HSL196573 HIP196534:HIP196573 GYT196534:GYT196573 GOX196534:GOX196573 GFB196534:GFB196573 FVF196534:FVF196573 FLJ196534:FLJ196573 FBN196534:FBN196573 ERR196534:ERR196573 EHV196534:EHV196573 DXZ196534:DXZ196573 DOD196534:DOD196573 DEH196534:DEH196573 CUL196534:CUL196573 CKP196534:CKP196573 CAT196534:CAT196573 BQX196534:BQX196573 BHB196534:BHB196573 AXF196534:AXF196573 ANJ196534:ANJ196573 ADN196534:ADN196573 TR196534:TR196573 JV196534:JV196573 O196534:O196573 WWH130998:WWH131037 WML130998:WML131037 WCP130998:WCP131037 VST130998:VST131037 VIX130998:VIX131037 UZB130998:UZB131037 UPF130998:UPF131037 UFJ130998:UFJ131037 TVN130998:TVN131037 TLR130998:TLR131037 TBV130998:TBV131037 SRZ130998:SRZ131037 SID130998:SID131037 RYH130998:RYH131037 ROL130998:ROL131037 REP130998:REP131037 QUT130998:QUT131037 QKX130998:QKX131037 QBB130998:QBB131037 PRF130998:PRF131037 PHJ130998:PHJ131037 OXN130998:OXN131037 ONR130998:ONR131037 ODV130998:ODV131037 NTZ130998:NTZ131037 NKD130998:NKD131037 NAH130998:NAH131037 MQL130998:MQL131037 MGP130998:MGP131037 LWT130998:LWT131037 LMX130998:LMX131037 LDB130998:LDB131037 KTF130998:KTF131037 KJJ130998:KJJ131037 JZN130998:JZN131037 JPR130998:JPR131037 JFV130998:JFV131037 IVZ130998:IVZ131037 IMD130998:IMD131037 ICH130998:ICH131037 HSL130998:HSL131037 HIP130998:HIP131037 GYT130998:GYT131037 GOX130998:GOX131037 GFB130998:GFB131037 FVF130998:FVF131037 FLJ130998:FLJ131037 FBN130998:FBN131037 ERR130998:ERR131037 EHV130998:EHV131037 DXZ130998:DXZ131037 DOD130998:DOD131037 DEH130998:DEH131037 CUL130998:CUL131037 CKP130998:CKP131037 CAT130998:CAT131037 BQX130998:BQX131037 BHB130998:BHB131037 AXF130998:AXF131037 ANJ130998:ANJ131037 ADN130998:ADN131037 TR130998:TR131037 JV130998:JV131037 O130998:O131037 WWH65462:WWH65501 WML65462:WML65501 WCP65462:WCP65501 VST65462:VST65501 VIX65462:VIX65501 UZB65462:UZB65501 UPF65462:UPF65501 UFJ65462:UFJ65501 TVN65462:TVN65501 TLR65462:TLR65501 TBV65462:TBV65501 SRZ65462:SRZ65501 SID65462:SID65501 RYH65462:RYH65501 ROL65462:ROL65501 REP65462:REP65501 QUT65462:QUT65501 QKX65462:QKX65501 QBB65462:QBB65501 PRF65462:PRF65501 PHJ65462:PHJ65501 OXN65462:OXN65501 ONR65462:ONR65501 ODV65462:ODV65501 NTZ65462:NTZ65501 NKD65462:NKD65501 NAH65462:NAH65501 MQL65462:MQL65501 MGP65462:MGP65501 LWT65462:LWT65501 LMX65462:LMX65501 LDB65462:LDB65501 KTF65462:KTF65501 KJJ65462:KJJ65501 JZN65462:JZN65501 JPR65462:JPR65501 JFV65462:JFV65501 IVZ65462:IVZ65501 IMD65462:IMD65501 ICH65462:ICH65501 HSL65462:HSL65501 HIP65462:HIP65501 GYT65462:GYT65501 GOX65462:GOX65501 GFB65462:GFB65501 FVF65462:FVF65501 FLJ65462:FLJ65501 FBN65462:FBN65501 ERR65462:ERR65501 EHV65462:EHV65501 DXZ65462:DXZ65501 DOD65462:DOD65501 DEH65462:DEH65501 CUL65462:CUL65501 CKP65462:CKP65501 CAT65462:CAT65501 BQX65462:BQX65501 BHB65462:BHB65501 AXF65462:AXF65501 ANJ65462:ANJ65501 ADN65462:ADN65501 TR65462:TR65501 JV65462:JV65501 O65462:O65501 WWH7:WWH46 WML7:WML46 WCP7:WCP46 VST7:VST46 VIX7:VIX46 UZB7:UZB46 UPF7:UPF46 UFJ7:UFJ46 TVN7:TVN46 TLR7:TLR46 TBV7:TBV46 SRZ7:SRZ46 SID7:SID46 RYH7:RYH46 ROL7:ROL46 REP7:REP46 QUT7:QUT46 QKX7:QKX46 QBB7:QBB46 PRF7:PRF46 PHJ7:PHJ46 OXN7:OXN46 ONR7:ONR46 ODV7:ODV46 NTZ7:NTZ46 NKD7:NKD46 NAH7:NAH46 MQL7:MQL46 MGP7:MGP46 LWT7:LWT46 LMX7:LMX46 LDB7:LDB46 KTF7:KTF46 KJJ7:KJJ46 JZN7:JZN46 JPR7:JPR46 JFV7:JFV46 IVZ7:IVZ46 IMD7:IMD46 ICH7:ICH46 HSL7:HSL46 HIP7:HIP46 GYT7:GYT46 GOX7:GOX46 GFB7:GFB46 FVF7:FVF46 FLJ7:FLJ46 FBN7:FBN46 ERR7:ERR46 EHV7:EHV46 DXZ7:DXZ46 DOD7:DOD46 DEH7:DEH46 CUL7:CUL46 CKP7:CKP46 CAT7:CAT46 BQX7:BQX46 BHB7:BHB46 AXF7:AXF46 ANJ7:ANJ46 ADN7:ADN46 TR7:TR46 ADE7:ADE46 JS7:JS46 WWE982966:WWE983005 WMI982966:WMI983005 WCM982966:WCM983005 VSQ982966:VSQ983005 VIU982966:VIU983005 UYY982966:UYY983005 UPC982966:UPC983005 UFG982966:UFG983005 TVK982966:TVK983005 TLO982966:TLO983005 TBS982966:TBS983005 SRW982966:SRW983005 SIA982966:SIA983005 RYE982966:RYE983005 ROI982966:ROI983005 REM982966:REM983005 QUQ982966:QUQ983005 QKU982966:QKU983005 QAY982966:QAY983005 PRC982966:PRC983005 PHG982966:PHG983005 OXK982966:OXK983005 ONO982966:ONO983005 ODS982966:ODS983005 NTW982966:NTW983005 NKA982966:NKA983005 NAE982966:NAE983005 MQI982966:MQI983005 MGM982966:MGM983005 LWQ982966:LWQ983005 LMU982966:LMU983005 LCY982966:LCY983005 KTC982966:KTC983005 KJG982966:KJG983005 JZK982966:JZK983005 JPO982966:JPO983005 JFS982966:JFS983005 IVW982966:IVW983005 IMA982966:IMA983005 ICE982966:ICE983005 HSI982966:HSI983005 HIM982966:HIM983005 GYQ982966:GYQ983005 GOU982966:GOU983005 GEY982966:GEY983005 FVC982966:FVC983005 FLG982966:FLG983005 FBK982966:FBK983005 ERO982966:ERO983005 EHS982966:EHS983005 DXW982966:DXW983005 DOA982966:DOA983005 DEE982966:DEE983005 CUI982966:CUI983005 CKM982966:CKM983005 CAQ982966:CAQ983005 BQU982966:BQU983005 BGY982966:BGY983005 AXC982966:AXC983005 ANG982966:ANG983005 ADK982966:ADK983005 TO982966:TO983005 JS982966:JS983005 L982966:L983005 WWE917430:WWE917469 WMI917430:WMI917469 WCM917430:WCM917469 VSQ917430:VSQ917469 VIU917430:VIU917469 UYY917430:UYY917469 UPC917430:UPC917469 UFG917430:UFG917469 TVK917430:TVK917469 TLO917430:TLO917469 TBS917430:TBS917469 SRW917430:SRW917469 SIA917430:SIA917469 RYE917430:RYE917469 ROI917430:ROI917469 REM917430:REM917469 QUQ917430:QUQ917469 QKU917430:QKU917469 QAY917430:QAY917469 PRC917430:PRC917469 PHG917430:PHG917469 OXK917430:OXK917469 ONO917430:ONO917469 ODS917430:ODS917469 NTW917430:NTW917469 NKA917430:NKA917469 NAE917430:NAE917469 MQI917430:MQI917469 MGM917430:MGM917469 LWQ917430:LWQ917469 LMU917430:LMU917469 LCY917430:LCY917469 KTC917430:KTC917469 KJG917430:KJG917469 JZK917430:JZK917469 JPO917430:JPO917469 JFS917430:JFS917469 IVW917430:IVW917469 IMA917430:IMA917469 ICE917430:ICE917469 HSI917430:HSI917469 HIM917430:HIM917469 GYQ917430:GYQ917469 GOU917430:GOU917469 GEY917430:GEY917469 FVC917430:FVC917469 FLG917430:FLG917469 FBK917430:FBK917469 ERO917430:ERO917469 EHS917430:EHS917469 DXW917430:DXW917469 DOA917430:DOA917469 DEE917430:DEE917469 CUI917430:CUI917469 CKM917430:CKM917469 CAQ917430:CAQ917469 BQU917430:BQU917469 BGY917430:BGY917469 AXC917430:AXC917469 ANG917430:ANG917469 ADK917430:ADK917469 TO917430:TO917469 JS917430:JS917469 L917430:L917469 WWE851894:WWE851933 WMI851894:WMI851933 WCM851894:WCM851933 VSQ851894:VSQ851933 VIU851894:VIU851933 UYY851894:UYY851933 UPC851894:UPC851933 UFG851894:UFG851933 TVK851894:TVK851933 TLO851894:TLO851933 TBS851894:TBS851933 SRW851894:SRW851933 SIA851894:SIA851933 RYE851894:RYE851933 ROI851894:ROI851933 REM851894:REM851933 QUQ851894:QUQ851933 QKU851894:QKU851933 QAY851894:QAY851933 PRC851894:PRC851933 PHG851894:PHG851933 OXK851894:OXK851933 ONO851894:ONO851933 ODS851894:ODS851933 NTW851894:NTW851933 NKA851894:NKA851933 NAE851894:NAE851933 MQI851894:MQI851933 MGM851894:MGM851933 LWQ851894:LWQ851933 LMU851894:LMU851933 LCY851894:LCY851933 KTC851894:KTC851933 KJG851894:KJG851933 JZK851894:JZK851933 JPO851894:JPO851933 JFS851894:JFS851933 IVW851894:IVW851933 IMA851894:IMA851933 ICE851894:ICE851933 HSI851894:HSI851933 HIM851894:HIM851933 GYQ851894:GYQ851933 GOU851894:GOU851933 GEY851894:GEY851933 FVC851894:FVC851933 FLG851894:FLG851933 FBK851894:FBK851933 ERO851894:ERO851933 EHS851894:EHS851933 DXW851894:DXW851933 DOA851894:DOA851933 DEE851894:DEE851933 CUI851894:CUI851933 CKM851894:CKM851933 CAQ851894:CAQ851933 BQU851894:BQU851933 BGY851894:BGY851933 AXC851894:AXC851933 ANG851894:ANG851933 ADK851894:ADK851933 TO851894:TO851933 JS851894:JS851933 L851894:L851933 WWE786358:WWE786397 WMI786358:WMI786397 WCM786358:WCM786397 VSQ786358:VSQ786397 VIU786358:VIU786397 UYY786358:UYY786397 UPC786358:UPC786397 UFG786358:UFG786397 TVK786358:TVK786397 TLO786358:TLO786397 TBS786358:TBS786397 SRW786358:SRW786397 SIA786358:SIA786397 RYE786358:RYE786397 ROI786358:ROI786397 REM786358:REM786397 QUQ786358:QUQ786397 QKU786358:QKU786397 QAY786358:QAY786397 PRC786358:PRC786397 PHG786358:PHG786397 OXK786358:OXK786397 ONO786358:ONO786397 ODS786358:ODS786397 NTW786358:NTW786397 NKA786358:NKA786397 NAE786358:NAE786397 MQI786358:MQI786397 MGM786358:MGM786397 LWQ786358:LWQ786397 LMU786358:LMU786397 LCY786358:LCY786397 KTC786358:KTC786397 KJG786358:KJG786397 JZK786358:JZK786397 JPO786358:JPO786397 JFS786358:JFS786397 IVW786358:IVW786397 IMA786358:IMA786397 ICE786358:ICE786397 HSI786358:HSI786397 HIM786358:HIM786397 GYQ786358:GYQ786397 GOU786358:GOU786397 GEY786358:GEY786397 FVC786358:FVC786397 FLG786358:FLG786397 FBK786358:FBK786397 ERO786358:ERO786397 EHS786358:EHS786397 DXW786358:DXW786397 DOA786358:DOA786397 DEE786358:DEE786397 CUI786358:CUI786397 CKM786358:CKM786397 CAQ786358:CAQ786397 BQU786358:BQU786397 BGY786358:BGY786397 AXC786358:AXC786397 ANG786358:ANG786397 ADK786358:ADK786397 TO786358:TO786397 JS786358:JS786397 L786358:L786397 WWE720822:WWE720861 WMI720822:WMI720861 WCM720822:WCM720861 VSQ720822:VSQ720861 VIU720822:VIU720861 UYY720822:UYY720861 UPC720822:UPC720861 UFG720822:UFG720861 TVK720822:TVK720861 TLO720822:TLO720861 TBS720822:TBS720861 SRW720822:SRW720861 SIA720822:SIA720861 RYE720822:RYE720861 ROI720822:ROI720861 REM720822:REM720861 QUQ720822:QUQ720861 QKU720822:QKU720861 QAY720822:QAY720861 PRC720822:PRC720861 PHG720822:PHG720861 OXK720822:OXK720861 ONO720822:ONO720861 ODS720822:ODS720861 NTW720822:NTW720861 NKA720822:NKA720861 NAE720822:NAE720861 MQI720822:MQI720861 MGM720822:MGM720861 LWQ720822:LWQ720861 LMU720822:LMU720861 LCY720822:LCY720861 KTC720822:KTC720861 KJG720822:KJG720861 JZK720822:JZK720861 JPO720822:JPO720861 JFS720822:JFS720861 IVW720822:IVW720861 IMA720822:IMA720861 ICE720822:ICE720861 HSI720822:HSI720861 HIM720822:HIM720861 GYQ720822:GYQ720861 GOU720822:GOU720861 GEY720822:GEY720861 FVC720822:FVC720861 FLG720822:FLG720861 FBK720822:FBK720861 ERO720822:ERO720861 EHS720822:EHS720861 DXW720822:DXW720861 DOA720822:DOA720861 DEE720822:DEE720861 CUI720822:CUI720861 CKM720822:CKM720861 CAQ720822:CAQ720861 BQU720822:BQU720861 BGY720822:BGY720861 AXC720822:AXC720861 ANG720822:ANG720861 ADK720822:ADK720861 TO720822:TO720861 JS720822:JS720861 L720822:L720861 WWE655286:WWE655325 WMI655286:WMI655325 WCM655286:WCM655325 VSQ655286:VSQ655325 VIU655286:VIU655325 UYY655286:UYY655325 UPC655286:UPC655325 UFG655286:UFG655325 TVK655286:TVK655325 TLO655286:TLO655325 TBS655286:TBS655325 SRW655286:SRW655325 SIA655286:SIA655325 RYE655286:RYE655325 ROI655286:ROI655325 REM655286:REM655325 QUQ655286:QUQ655325 QKU655286:QKU655325 QAY655286:QAY655325 PRC655286:PRC655325 PHG655286:PHG655325 OXK655286:OXK655325 ONO655286:ONO655325 ODS655286:ODS655325 NTW655286:NTW655325 NKA655286:NKA655325 NAE655286:NAE655325 MQI655286:MQI655325 MGM655286:MGM655325 LWQ655286:LWQ655325 LMU655286:LMU655325 LCY655286:LCY655325 KTC655286:KTC655325 KJG655286:KJG655325 JZK655286:JZK655325 JPO655286:JPO655325 JFS655286:JFS655325 IVW655286:IVW655325 IMA655286:IMA655325 ICE655286:ICE655325 HSI655286:HSI655325 HIM655286:HIM655325 GYQ655286:GYQ655325 GOU655286:GOU655325 GEY655286:GEY655325 FVC655286:FVC655325 FLG655286:FLG655325 FBK655286:FBK655325 ERO655286:ERO655325 EHS655286:EHS655325 DXW655286:DXW655325 DOA655286:DOA655325 DEE655286:DEE655325 CUI655286:CUI655325 CKM655286:CKM655325 CAQ655286:CAQ655325 BQU655286:BQU655325 BGY655286:BGY655325 AXC655286:AXC655325 ANG655286:ANG655325 ADK655286:ADK655325 TO655286:TO655325 JS655286:JS655325 L655286:L655325 WWE589750:WWE589789 WMI589750:WMI589789 WCM589750:WCM589789 VSQ589750:VSQ589789 VIU589750:VIU589789 UYY589750:UYY589789 UPC589750:UPC589789 UFG589750:UFG589789 TVK589750:TVK589789 TLO589750:TLO589789 TBS589750:TBS589789 SRW589750:SRW589789 SIA589750:SIA589789 RYE589750:RYE589789 ROI589750:ROI589789 REM589750:REM589789 QUQ589750:QUQ589789 QKU589750:QKU589789 QAY589750:QAY589789 PRC589750:PRC589789 PHG589750:PHG589789 OXK589750:OXK589789 ONO589750:ONO589789 ODS589750:ODS589789 NTW589750:NTW589789 NKA589750:NKA589789 NAE589750:NAE589789 MQI589750:MQI589789 MGM589750:MGM589789 LWQ589750:LWQ589789 LMU589750:LMU589789 LCY589750:LCY589789 KTC589750:KTC589789 KJG589750:KJG589789 JZK589750:JZK589789 JPO589750:JPO589789 JFS589750:JFS589789 IVW589750:IVW589789 IMA589750:IMA589789 ICE589750:ICE589789 HSI589750:HSI589789 HIM589750:HIM589789 GYQ589750:GYQ589789 GOU589750:GOU589789 GEY589750:GEY589789 FVC589750:FVC589789 FLG589750:FLG589789 FBK589750:FBK589789 ERO589750:ERO589789 EHS589750:EHS589789 DXW589750:DXW589789 DOA589750:DOA589789 DEE589750:DEE589789 CUI589750:CUI589789 CKM589750:CKM589789 CAQ589750:CAQ589789 BQU589750:BQU589789 BGY589750:BGY589789 AXC589750:AXC589789 ANG589750:ANG589789 ADK589750:ADK589789 TO589750:TO589789 JS589750:JS589789 L589750:L589789 WWE524214:WWE524253 WMI524214:WMI524253 WCM524214:WCM524253 VSQ524214:VSQ524253 VIU524214:VIU524253 UYY524214:UYY524253 UPC524214:UPC524253 UFG524214:UFG524253 TVK524214:TVK524253 TLO524214:TLO524253 TBS524214:TBS524253 SRW524214:SRW524253 SIA524214:SIA524253 RYE524214:RYE524253 ROI524214:ROI524253 REM524214:REM524253 QUQ524214:QUQ524253 QKU524214:QKU524253 QAY524214:QAY524253 PRC524214:PRC524253 PHG524214:PHG524253 OXK524214:OXK524253 ONO524214:ONO524253 ODS524214:ODS524253 NTW524214:NTW524253 NKA524214:NKA524253 NAE524214:NAE524253 MQI524214:MQI524253 MGM524214:MGM524253 LWQ524214:LWQ524253 LMU524214:LMU524253 LCY524214:LCY524253 KTC524214:KTC524253 KJG524214:KJG524253 JZK524214:JZK524253 JPO524214:JPO524253 JFS524214:JFS524253 IVW524214:IVW524253 IMA524214:IMA524253 ICE524214:ICE524253 HSI524214:HSI524253 HIM524214:HIM524253 GYQ524214:GYQ524253 GOU524214:GOU524253 GEY524214:GEY524253 FVC524214:FVC524253 FLG524214:FLG524253 FBK524214:FBK524253 ERO524214:ERO524253 EHS524214:EHS524253 DXW524214:DXW524253 DOA524214:DOA524253 DEE524214:DEE524253 CUI524214:CUI524253 CKM524214:CKM524253 CAQ524214:CAQ524253 BQU524214:BQU524253 BGY524214:BGY524253 AXC524214:AXC524253 ANG524214:ANG524253 ADK524214:ADK524253 TO524214:TO524253 JS524214:JS524253 L524214:L524253 WWE458678:WWE458717 WMI458678:WMI458717 WCM458678:WCM458717 VSQ458678:VSQ458717 VIU458678:VIU458717 UYY458678:UYY458717 UPC458678:UPC458717 UFG458678:UFG458717 TVK458678:TVK458717 TLO458678:TLO458717 TBS458678:TBS458717 SRW458678:SRW458717 SIA458678:SIA458717 RYE458678:RYE458717 ROI458678:ROI458717 REM458678:REM458717 QUQ458678:QUQ458717 QKU458678:QKU458717 QAY458678:QAY458717 PRC458678:PRC458717 PHG458678:PHG458717 OXK458678:OXK458717 ONO458678:ONO458717 ODS458678:ODS458717 NTW458678:NTW458717 NKA458678:NKA458717 NAE458678:NAE458717 MQI458678:MQI458717 MGM458678:MGM458717 LWQ458678:LWQ458717 LMU458678:LMU458717 LCY458678:LCY458717 KTC458678:KTC458717 KJG458678:KJG458717 JZK458678:JZK458717 JPO458678:JPO458717 JFS458678:JFS458717 IVW458678:IVW458717 IMA458678:IMA458717 ICE458678:ICE458717 HSI458678:HSI458717 HIM458678:HIM458717 GYQ458678:GYQ458717 GOU458678:GOU458717 GEY458678:GEY458717 FVC458678:FVC458717 FLG458678:FLG458717 FBK458678:FBK458717 ERO458678:ERO458717 EHS458678:EHS458717 DXW458678:DXW458717 DOA458678:DOA458717 DEE458678:DEE458717 CUI458678:CUI458717 CKM458678:CKM458717 CAQ458678:CAQ458717 BQU458678:BQU458717 BGY458678:BGY458717 AXC458678:AXC458717 ANG458678:ANG458717 ADK458678:ADK458717 TO458678:TO458717 JS458678:JS458717 L458678:L458717 WWE393142:WWE393181 WMI393142:WMI393181 WCM393142:WCM393181 VSQ393142:VSQ393181 VIU393142:VIU393181 UYY393142:UYY393181 UPC393142:UPC393181 UFG393142:UFG393181 TVK393142:TVK393181 TLO393142:TLO393181 TBS393142:TBS393181 SRW393142:SRW393181 SIA393142:SIA393181 RYE393142:RYE393181 ROI393142:ROI393181 REM393142:REM393181 QUQ393142:QUQ393181 QKU393142:QKU393181 QAY393142:QAY393181 PRC393142:PRC393181 PHG393142:PHG393181 OXK393142:OXK393181 ONO393142:ONO393181 ODS393142:ODS393181 NTW393142:NTW393181 NKA393142:NKA393181 NAE393142:NAE393181 MQI393142:MQI393181 MGM393142:MGM393181 LWQ393142:LWQ393181 LMU393142:LMU393181 LCY393142:LCY393181 KTC393142:KTC393181 KJG393142:KJG393181 JZK393142:JZK393181 JPO393142:JPO393181 JFS393142:JFS393181 IVW393142:IVW393181 IMA393142:IMA393181 ICE393142:ICE393181 HSI393142:HSI393181 HIM393142:HIM393181 GYQ393142:GYQ393181 GOU393142:GOU393181 GEY393142:GEY393181 FVC393142:FVC393181 FLG393142:FLG393181 FBK393142:FBK393181 ERO393142:ERO393181 EHS393142:EHS393181 DXW393142:DXW393181 DOA393142:DOA393181 DEE393142:DEE393181 CUI393142:CUI393181 CKM393142:CKM393181 CAQ393142:CAQ393181 BQU393142:BQU393181 BGY393142:BGY393181 AXC393142:AXC393181 ANG393142:ANG393181 ADK393142:ADK393181 TO393142:TO393181 JS393142:JS393181 L393142:L393181 WWE327606:WWE327645 WMI327606:WMI327645 WCM327606:WCM327645 VSQ327606:VSQ327645 VIU327606:VIU327645 UYY327606:UYY327645 UPC327606:UPC327645 UFG327606:UFG327645 TVK327606:TVK327645 TLO327606:TLO327645 TBS327606:TBS327645 SRW327606:SRW327645 SIA327606:SIA327645 RYE327606:RYE327645 ROI327606:ROI327645 REM327606:REM327645 QUQ327606:QUQ327645 QKU327606:QKU327645 QAY327606:QAY327645 PRC327606:PRC327645 PHG327606:PHG327645 OXK327606:OXK327645 ONO327606:ONO327645 ODS327606:ODS327645 NTW327606:NTW327645 NKA327606:NKA327645 NAE327606:NAE327645 MQI327606:MQI327645 MGM327606:MGM327645 LWQ327606:LWQ327645 LMU327606:LMU327645 LCY327606:LCY327645 KTC327606:KTC327645 KJG327606:KJG327645 JZK327606:JZK327645 JPO327606:JPO327645 JFS327606:JFS327645 IVW327606:IVW327645 IMA327606:IMA327645 ICE327606:ICE327645 HSI327606:HSI327645 HIM327606:HIM327645 GYQ327606:GYQ327645 GOU327606:GOU327645 GEY327606:GEY327645 FVC327606:FVC327645 FLG327606:FLG327645 FBK327606:FBK327645 ERO327606:ERO327645 EHS327606:EHS327645 DXW327606:DXW327645 DOA327606:DOA327645 DEE327606:DEE327645 CUI327606:CUI327645 CKM327606:CKM327645 CAQ327606:CAQ327645 BQU327606:BQU327645 BGY327606:BGY327645 AXC327606:AXC327645 ANG327606:ANG327645 ADK327606:ADK327645 TO327606:TO327645 JS327606:JS327645 L327606:L327645 WWE262070:WWE262109 WMI262070:WMI262109 WCM262070:WCM262109 VSQ262070:VSQ262109 VIU262070:VIU262109 UYY262070:UYY262109 UPC262070:UPC262109 UFG262070:UFG262109 TVK262070:TVK262109 TLO262070:TLO262109 TBS262070:TBS262109 SRW262070:SRW262109 SIA262070:SIA262109 RYE262070:RYE262109 ROI262070:ROI262109 REM262070:REM262109 QUQ262070:QUQ262109 QKU262070:QKU262109 QAY262070:QAY262109 PRC262070:PRC262109 PHG262070:PHG262109 OXK262070:OXK262109 ONO262070:ONO262109 ODS262070:ODS262109 NTW262070:NTW262109 NKA262070:NKA262109 NAE262070:NAE262109 MQI262070:MQI262109 MGM262070:MGM262109 LWQ262070:LWQ262109 LMU262070:LMU262109 LCY262070:LCY262109 KTC262070:KTC262109 KJG262070:KJG262109 JZK262070:JZK262109 JPO262070:JPO262109 JFS262070:JFS262109 IVW262070:IVW262109 IMA262070:IMA262109 ICE262070:ICE262109 HSI262070:HSI262109 HIM262070:HIM262109 GYQ262070:GYQ262109 GOU262070:GOU262109 GEY262070:GEY262109 FVC262070:FVC262109 FLG262070:FLG262109 FBK262070:FBK262109 ERO262070:ERO262109 EHS262070:EHS262109 DXW262070:DXW262109 DOA262070:DOA262109 DEE262070:DEE262109 CUI262070:CUI262109 CKM262070:CKM262109 CAQ262070:CAQ262109 BQU262070:BQU262109 BGY262070:BGY262109 AXC262070:AXC262109 ANG262070:ANG262109 ADK262070:ADK262109 TO262070:TO262109 JS262070:JS262109 L262070:L262109 WWE196534:WWE196573 WMI196534:WMI196573 WCM196534:WCM196573 VSQ196534:VSQ196573 VIU196534:VIU196573 UYY196534:UYY196573 UPC196534:UPC196573 UFG196534:UFG196573 TVK196534:TVK196573 TLO196534:TLO196573 TBS196534:TBS196573 SRW196534:SRW196573 SIA196534:SIA196573 RYE196534:RYE196573 ROI196534:ROI196573 REM196534:REM196573 QUQ196534:QUQ196573 QKU196534:QKU196573 QAY196534:QAY196573 PRC196534:PRC196573 PHG196534:PHG196573 OXK196534:OXK196573 ONO196534:ONO196573 ODS196534:ODS196573 NTW196534:NTW196573 NKA196534:NKA196573 NAE196534:NAE196573 MQI196534:MQI196573 MGM196534:MGM196573 LWQ196534:LWQ196573 LMU196534:LMU196573 LCY196534:LCY196573 KTC196534:KTC196573 KJG196534:KJG196573 JZK196534:JZK196573 JPO196534:JPO196573 JFS196534:JFS196573 IVW196534:IVW196573 IMA196534:IMA196573 ICE196534:ICE196573 HSI196534:HSI196573 HIM196534:HIM196573 GYQ196534:GYQ196573 GOU196534:GOU196573 GEY196534:GEY196573 FVC196534:FVC196573 FLG196534:FLG196573 FBK196534:FBK196573 ERO196534:ERO196573 EHS196534:EHS196573 DXW196534:DXW196573 DOA196534:DOA196573 DEE196534:DEE196573 CUI196534:CUI196573 CKM196534:CKM196573 CAQ196534:CAQ196573 BQU196534:BQU196573 BGY196534:BGY196573 AXC196534:AXC196573 ANG196534:ANG196573 ADK196534:ADK196573 TO196534:TO196573 JS196534:JS196573 L196534:L196573 WWE130998:WWE131037 WMI130998:WMI131037 WCM130998:WCM131037 VSQ130998:VSQ131037 VIU130998:VIU131037 UYY130998:UYY131037 UPC130998:UPC131037 UFG130998:UFG131037 TVK130998:TVK131037 TLO130998:TLO131037 TBS130998:TBS131037 SRW130998:SRW131037 SIA130998:SIA131037 RYE130998:RYE131037 ROI130998:ROI131037 REM130998:REM131037 QUQ130998:QUQ131037 QKU130998:QKU131037 QAY130998:QAY131037 PRC130998:PRC131037 PHG130998:PHG131037 OXK130998:OXK131037 ONO130998:ONO131037 ODS130998:ODS131037 NTW130998:NTW131037 NKA130998:NKA131037 NAE130998:NAE131037 MQI130998:MQI131037 MGM130998:MGM131037 LWQ130998:LWQ131037 LMU130998:LMU131037 LCY130998:LCY131037 KTC130998:KTC131037 KJG130998:KJG131037 JZK130998:JZK131037 JPO130998:JPO131037 JFS130998:JFS131037 IVW130998:IVW131037 IMA130998:IMA131037 ICE130998:ICE131037 HSI130998:HSI131037 HIM130998:HIM131037 GYQ130998:GYQ131037 GOU130998:GOU131037 GEY130998:GEY131037 FVC130998:FVC131037 FLG130998:FLG131037 FBK130998:FBK131037 ERO130998:ERO131037 EHS130998:EHS131037 DXW130998:DXW131037 DOA130998:DOA131037 DEE130998:DEE131037 CUI130998:CUI131037 CKM130998:CKM131037 CAQ130998:CAQ131037 BQU130998:BQU131037 BGY130998:BGY131037 AXC130998:AXC131037 ANG130998:ANG131037 ADK130998:ADK131037 TO130998:TO131037 JS130998:JS131037 L130998:L131037 WWE65462:WWE65501 WMI65462:WMI65501 WCM65462:WCM65501 VSQ65462:VSQ65501 VIU65462:VIU65501 UYY65462:UYY65501 UPC65462:UPC65501 UFG65462:UFG65501 TVK65462:TVK65501 TLO65462:TLO65501 TBS65462:TBS65501 SRW65462:SRW65501 SIA65462:SIA65501 RYE65462:RYE65501 ROI65462:ROI65501 REM65462:REM65501 QUQ65462:QUQ65501 QKU65462:QKU65501 QAY65462:QAY65501 PRC65462:PRC65501 PHG65462:PHG65501 OXK65462:OXK65501 ONO65462:ONO65501 ODS65462:ODS65501 NTW65462:NTW65501 NKA65462:NKA65501 NAE65462:NAE65501 MQI65462:MQI65501 MGM65462:MGM65501 LWQ65462:LWQ65501 LMU65462:LMU65501 LCY65462:LCY65501 KTC65462:KTC65501 KJG65462:KJG65501 JZK65462:JZK65501 JPO65462:JPO65501 JFS65462:JFS65501 IVW65462:IVW65501 IMA65462:IMA65501 ICE65462:ICE65501 HSI65462:HSI65501 HIM65462:HIM65501 GYQ65462:GYQ65501 GOU65462:GOU65501 GEY65462:GEY65501 FVC65462:FVC65501 FLG65462:FLG65501 FBK65462:FBK65501 ERO65462:ERO65501 EHS65462:EHS65501 DXW65462:DXW65501 DOA65462:DOA65501 DEE65462:DEE65501 CUI65462:CUI65501 CKM65462:CKM65501 CAQ65462:CAQ65501 BQU65462:BQU65501 BGY65462:BGY65501 AXC65462:AXC65501 ANG65462:ANG65501 ADK65462:ADK65501 TO65462:TO65501 JS65462:JS65501 L65462:L65501 WWE7:WWE46 WMI7:WMI46 WCM7:WCM46 VSQ7:VSQ46 VIU7:VIU46 UYY7:UYY46 UPC7:UPC46 UFG7:UFG46 TVK7:TVK46 TLO7:TLO46 TBS7:TBS46 SRW7:SRW46 SIA7:SIA46 RYE7:RYE46 ROI7:ROI46 REM7:REM46 QUQ7:QUQ46 QKU7:QKU46 QAY7:QAY46 PRC7:PRC46 PHG7:PHG46 OXK7:OXK46 ONO7:ONO46 ODS7:ODS46 NTW7:NTW46 NKA7:NKA46 NAE7:NAE46 MQI7:MQI46 MGM7:MGM46 LWQ7:LWQ46 LMU7:LMU46 LCY7:LCY46 KTC7:KTC46 KJG7:KJG46 JZK7:JZK46 JPO7:JPO46 JFS7:JFS46 IVW7:IVW46 IMA7:IMA46 ICE7:ICE46 HSI7:HSI46 HIM7:HIM46 GYQ7:GYQ46 GOU7:GOU46 GEY7:GEY46 FVC7:FVC46 FLG7:FLG46 FBK7:FBK46 ERO7:ERO46 EHS7:EHS46 DXW7:DXW46 DOA7:DOA46 DEE7:DEE46 CUI7:CUI46 CKM7:CKM46 CAQ7:CAQ46 BQU7:BQU46 BGY7:BGY46 AXC7:AXC46 ANG7:ANG46 ADK7:ADK46 TO7:TO46 TI7:TI46 JM7:JM46 WVY982966:WVY983005 WMC982966:WMC983005 WCG982966:WCG983005 VSK982966:VSK983005 VIO982966:VIO983005 UYS982966:UYS983005 UOW982966:UOW983005 UFA982966:UFA983005 TVE982966:TVE983005 TLI982966:TLI983005 TBM982966:TBM983005 SRQ982966:SRQ983005 SHU982966:SHU983005 RXY982966:RXY983005 ROC982966:ROC983005 REG982966:REG983005 QUK982966:QUK983005 QKO982966:QKO983005 QAS982966:QAS983005 PQW982966:PQW983005 PHA982966:PHA983005 OXE982966:OXE983005 ONI982966:ONI983005 ODM982966:ODM983005 NTQ982966:NTQ983005 NJU982966:NJU983005 MZY982966:MZY983005 MQC982966:MQC983005 MGG982966:MGG983005 LWK982966:LWK983005 LMO982966:LMO983005 LCS982966:LCS983005 KSW982966:KSW983005 KJA982966:KJA983005 JZE982966:JZE983005 JPI982966:JPI983005 JFM982966:JFM983005 IVQ982966:IVQ983005 ILU982966:ILU983005 IBY982966:IBY983005 HSC982966:HSC983005 HIG982966:HIG983005 GYK982966:GYK983005 GOO982966:GOO983005 GES982966:GES983005 FUW982966:FUW983005 FLA982966:FLA983005 FBE982966:FBE983005 ERI982966:ERI983005 EHM982966:EHM983005 DXQ982966:DXQ983005 DNU982966:DNU983005 DDY982966:DDY983005 CUC982966:CUC983005 CKG982966:CKG983005 CAK982966:CAK983005 BQO982966:BQO983005 BGS982966:BGS983005 AWW982966:AWW983005 ANA982966:ANA983005 ADE982966:ADE983005 TI982966:TI983005 JM982966:JM983005 F982966:F983005 WVY917430:WVY917469 WMC917430:WMC917469 WCG917430:WCG917469 VSK917430:VSK917469 VIO917430:VIO917469 UYS917430:UYS917469 UOW917430:UOW917469 UFA917430:UFA917469 TVE917430:TVE917469 TLI917430:TLI917469 TBM917430:TBM917469 SRQ917430:SRQ917469 SHU917430:SHU917469 RXY917430:RXY917469 ROC917430:ROC917469 REG917430:REG917469 QUK917430:QUK917469 QKO917430:QKO917469 QAS917430:QAS917469 PQW917430:PQW917469 PHA917430:PHA917469 OXE917430:OXE917469 ONI917430:ONI917469 ODM917430:ODM917469 NTQ917430:NTQ917469 NJU917430:NJU917469 MZY917430:MZY917469 MQC917430:MQC917469 MGG917430:MGG917469 LWK917430:LWK917469 LMO917430:LMO917469 LCS917430:LCS917469 KSW917430:KSW917469 KJA917430:KJA917469 JZE917430:JZE917469 JPI917430:JPI917469 JFM917430:JFM917469 IVQ917430:IVQ917469 ILU917430:ILU917469 IBY917430:IBY917469 HSC917430:HSC917469 HIG917430:HIG917469 GYK917430:GYK917469 GOO917430:GOO917469 GES917430:GES917469 FUW917430:FUW917469 FLA917430:FLA917469 FBE917430:FBE917469 ERI917430:ERI917469 EHM917430:EHM917469 DXQ917430:DXQ917469 DNU917430:DNU917469 DDY917430:DDY917469 CUC917430:CUC917469 CKG917430:CKG917469 CAK917430:CAK917469 BQO917430:BQO917469 BGS917430:BGS917469 AWW917430:AWW917469 ANA917430:ANA917469 ADE917430:ADE917469 TI917430:TI917469 JM917430:JM917469 F917430:F917469 WVY851894:WVY851933 WMC851894:WMC851933 WCG851894:WCG851933 VSK851894:VSK851933 VIO851894:VIO851933 UYS851894:UYS851933 UOW851894:UOW851933 UFA851894:UFA851933 TVE851894:TVE851933 TLI851894:TLI851933 TBM851894:TBM851933 SRQ851894:SRQ851933 SHU851894:SHU851933 RXY851894:RXY851933 ROC851894:ROC851933 REG851894:REG851933 QUK851894:QUK851933 QKO851894:QKO851933 QAS851894:QAS851933 PQW851894:PQW851933 PHA851894:PHA851933 OXE851894:OXE851933 ONI851894:ONI851933 ODM851894:ODM851933 NTQ851894:NTQ851933 NJU851894:NJU851933 MZY851894:MZY851933 MQC851894:MQC851933 MGG851894:MGG851933 LWK851894:LWK851933 LMO851894:LMO851933 LCS851894:LCS851933 KSW851894:KSW851933 KJA851894:KJA851933 JZE851894:JZE851933 JPI851894:JPI851933 JFM851894:JFM851933 IVQ851894:IVQ851933 ILU851894:ILU851933 IBY851894:IBY851933 HSC851894:HSC851933 HIG851894:HIG851933 GYK851894:GYK851933 GOO851894:GOO851933 GES851894:GES851933 FUW851894:FUW851933 FLA851894:FLA851933 FBE851894:FBE851933 ERI851894:ERI851933 EHM851894:EHM851933 DXQ851894:DXQ851933 DNU851894:DNU851933 DDY851894:DDY851933 CUC851894:CUC851933 CKG851894:CKG851933 CAK851894:CAK851933 BQO851894:BQO851933 BGS851894:BGS851933 AWW851894:AWW851933 ANA851894:ANA851933 ADE851894:ADE851933 TI851894:TI851933 JM851894:JM851933 F851894:F851933 WVY786358:WVY786397 WMC786358:WMC786397 WCG786358:WCG786397 VSK786358:VSK786397 VIO786358:VIO786397 UYS786358:UYS786397 UOW786358:UOW786397 UFA786358:UFA786397 TVE786358:TVE786397 TLI786358:TLI786397 TBM786358:TBM786397 SRQ786358:SRQ786397 SHU786358:SHU786397 RXY786358:RXY786397 ROC786358:ROC786397 REG786358:REG786397 QUK786358:QUK786397 QKO786358:QKO786397 QAS786358:QAS786397 PQW786358:PQW786397 PHA786358:PHA786397 OXE786358:OXE786397 ONI786358:ONI786397 ODM786358:ODM786397 NTQ786358:NTQ786397 NJU786358:NJU786397 MZY786358:MZY786397 MQC786358:MQC786397 MGG786358:MGG786397 LWK786358:LWK786397 LMO786358:LMO786397 LCS786358:LCS786397 KSW786358:KSW786397 KJA786358:KJA786397 JZE786358:JZE786397 JPI786358:JPI786397 JFM786358:JFM786397 IVQ786358:IVQ786397 ILU786358:ILU786397 IBY786358:IBY786397 HSC786358:HSC786397 HIG786358:HIG786397 GYK786358:GYK786397 GOO786358:GOO786397 GES786358:GES786397 FUW786358:FUW786397 FLA786358:FLA786397 FBE786358:FBE786397 ERI786358:ERI786397 EHM786358:EHM786397 DXQ786358:DXQ786397 DNU786358:DNU786397 DDY786358:DDY786397 CUC786358:CUC786397 CKG786358:CKG786397 CAK786358:CAK786397 BQO786358:BQO786397 BGS786358:BGS786397 AWW786358:AWW786397 ANA786358:ANA786397 ADE786358:ADE786397 TI786358:TI786397 JM786358:JM786397 F786358:F786397 WVY720822:WVY720861 WMC720822:WMC720861 WCG720822:WCG720861 VSK720822:VSK720861 VIO720822:VIO720861 UYS720822:UYS720861 UOW720822:UOW720861 UFA720822:UFA720861 TVE720822:TVE720861 TLI720822:TLI720861 TBM720822:TBM720861 SRQ720822:SRQ720861 SHU720822:SHU720861 RXY720822:RXY720861 ROC720822:ROC720861 REG720822:REG720861 QUK720822:QUK720861 QKO720822:QKO720861 QAS720822:QAS720861 PQW720822:PQW720861 PHA720822:PHA720861 OXE720822:OXE720861 ONI720822:ONI720861 ODM720822:ODM720861 NTQ720822:NTQ720861 NJU720822:NJU720861 MZY720822:MZY720861 MQC720822:MQC720861 MGG720822:MGG720861 LWK720822:LWK720861 LMO720822:LMO720861 LCS720822:LCS720861 KSW720822:KSW720861 KJA720822:KJA720861 JZE720822:JZE720861 JPI720822:JPI720861 JFM720822:JFM720861 IVQ720822:IVQ720861 ILU720822:ILU720861 IBY720822:IBY720861 HSC720822:HSC720861 HIG720822:HIG720861 GYK720822:GYK720861 GOO720822:GOO720861 GES720822:GES720861 FUW720822:FUW720861 FLA720822:FLA720861 FBE720822:FBE720861 ERI720822:ERI720861 EHM720822:EHM720861 DXQ720822:DXQ720861 DNU720822:DNU720861 DDY720822:DDY720861 CUC720822:CUC720861 CKG720822:CKG720861 CAK720822:CAK720861 BQO720822:BQO720861 BGS720822:BGS720861 AWW720822:AWW720861 ANA720822:ANA720861 ADE720822:ADE720861 TI720822:TI720861 JM720822:JM720861 F720822:F720861 WVY655286:WVY655325 WMC655286:WMC655325 WCG655286:WCG655325 VSK655286:VSK655325 VIO655286:VIO655325 UYS655286:UYS655325 UOW655286:UOW655325 UFA655286:UFA655325 TVE655286:TVE655325 TLI655286:TLI655325 TBM655286:TBM655325 SRQ655286:SRQ655325 SHU655286:SHU655325 RXY655286:RXY655325 ROC655286:ROC655325 REG655286:REG655325 QUK655286:QUK655325 QKO655286:QKO655325 QAS655286:QAS655325 PQW655286:PQW655325 PHA655286:PHA655325 OXE655286:OXE655325 ONI655286:ONI655325 ODM655286:ODM655325 NTQ655286:NTQ655325 NJU655286:NJU655325 MZY655286:MZY655325 MQC655286:MQC655325 MGG655286:MGG655325 LWK655286:LWK655325 LMO655286:LMO655325 LCS655286:LCS655325 KSW655286:KSW655325 KJA655286:KJA655325 JZE655286:JZE655325 JPI655286:JPI655325 JFM655286:JFM655325 IVQ655286:IVQ655325 ILU655286:ILU655325 IBY655286:IBY655325 HSC655286:HSC655325 HIG655286:HIG655325 GYK655286:GYK655325 GOO655286:GOO655325 GES655286:GES655325 FUW655286:FUW655325 FLA655286:FLA655325 FBE655286:FBE655325 ERI655286:ERI655325 EHM655286:EHM655325 DXQ655286:DXQ655325 DNU655286:DNU655325 DDY655286:DDY655325 CUC655286:CUC655325 CKG655286:CKG655325 CAK655286:CAK655325 BQO655286:BQO655325 BGS655286:BGS655325 AWW655286:AWW655325 ANA655286:ANA655325 ADE655286:ADE655325 TI655286:TI655325 JM655286:JM655325 F655286:F655325 WVY589750:WVY589789 WMC589750:WMC589789 WCG589750:WCG589789 VSK589750:VSK589789 VIO589750:VIO589789 UYS589750:UYS589789 UOW589750:UOW589789 UFA589750:UFA589789 TVE589750:TVE589789 TLI589750:TLI589789 TBM589750:TBM589789 SRQ589750:SRQ589789 SHU589750:SHU589789 RXY589750:RXY589789 ROC589750:ROC589789 REG589750:REG589789 QUK589750:QUK589789 QKO589750:QKO589789 QAS589750:QAS589789 PQW589750:PQW589789 PHA589750:PHA589789 OXE589750:OXE589789 ONI589750:ONI589789 ODM589750:ODM589789 NTQ589750:NTQ589789 NJU589750:NJU589789 MZY589750:MZY589789 MQC589750:MQC589789 MGG589750:MGG589789 LWK589750:LWK589789 LMO589750:LMO589789 LCS589750:LCS589789 KSW589750:KSW589789 KJA589750:KJA589789 JZE589750:JZE589789 JPI589750:JPI589789 JFM589750:JFM589789 IVQ589750:IVQ589789 ILU589750:ILU589789 IBY589750:IBY589789 HSC589750:HSC589789 HIG589750:HIG589789 GYK589750:GYK589789 GOO589750:GOO589789 GES589750:GES589789 FUW589750:FUW589789 FLA589750:FLA589789 FBE589750:FBE589789 ERI589750:ERI589789 EHM589750:EHM589789 DXQ589750:DXQ589789 DNU589750:DNU589789 DDY589750:DDY589789 CUC589750:CUC589789 CKG589750:CKG589789 CAK589750:CAK589789 BQO589750:BQO589789 BGS589750:BGS589789 AWW589750:AWW589789 ANA589750:ANA589789 ADE589750:ADE589789 TI589750:TI589789 JM589750:JM589789 F589750:F589789 WVY524214:WVY524253 WMC524214:WMC524253 WCG524214:WCG524253 VSK524214:VSK524253 VIO524214:VIO524253 UYS524214:UYS524253 UOW524214:UOW524253 UFA524214:UFA524253 TVE524214:TVE524253 TLI524214:TLI524253 TBM524214:TBM524253 SRQ524214:SRQ524253 SHU524214:SHU524253 RXY524214:RXY524253 ROC524214:ROC524253 REG524214:REG524253 QUK524214:QUK524253 QKO524214:QKO524253 QAS524214:QAS524253 PQW524214:PQW524253 PHA524214:PHA524253 OXE524214:OXE524253 ONI524214:ONI524253 ODM524214:ODM524253 NTQ524214:NTQ524253 NJU524214:NJU524253 MZY524214:MZY524253 MQC524214:MQC524253 MGG524214:MGG524253 LWK524214:LWK524253 LMO524214:LMO524253 LCS524214:LCS524253 KSW524214:KSW524253 KJA524214:KJA524253 JZE524214:JZE524253 JPI524214:JPI524253 JFM524214:JFM524253 IVQ524214:IVQ524253 ILU524214:ILU524253 IBY524214:IBY524253 HSC524214:HSC524253 HIG524214:HIG524253 GYK524214:GYK524253 GOO524214:GOO524253 GES524214:GES524253 FUW524214:FUW524253 FLA524214:FLA524253 FBE524214:FBE524253 ERI524214:ERI524253 EHM524214:EHM524253 DXQ524214:DXQ524253 DNU524214:DNU524253 DDY524214:DDY524253 CUC524214:CUC524253 CKG524214:CKG524253 CAK524214:CAK524253 BQO524214:BQO524253 BGS524214:BGS524253 AWW524214:AWW524253 ANA524214:ANA524253 ADE524214:ADE524253 TI524214:TI524253 JM524214:JM524253 F524214:F524253 WVY458678:WVY458717 WMC458678:WMC458717 WCG458678:WCG458717 VSK458678:VSK458717 VIO458678:VIO458717 UYS458678:UYS458717 UOW458678:UOW458717 UFA458678:UFA458717 TVE458678:TVE458717 TLI458678:TLI458717 TBM458678:TBM458717 SRQ458678:SRQ458717 SHU458678:SHU458717 RXY458678:RXY458717 ROC458678:ROC458717 REG458678:REG458717 QUK458678:QUK458717 QKO458678:QKO458717 QAS458678:QAS458717 PQW458678:PQW458717 PHA458678:PHA458717 OXE458678:OXE458717 ONI458678:ONI458717 ODM458678:ODM458717 NTQ458678:NTQ458717 NJU458678:NJU458717 MZY458678:MZY458717 MQC458678:MQC458717 MGG458678:MGG458717 LWK458678:LWK458717 LMO458678:LMO458717 LCS458678:LCS458717 KSW458678:KSW458717 KJA458678:KJA458717 JZE458678:JZE458717 JPI458678:JPI458717 JFM458678:JFM458717 IVQ458678:IVQ458717 ILU458678:ILU458717 IBY458678:IBY458717 HSC458678:HSC458717 HIG458678:HIG458717 GYK458678:GYK458717 GOO458678:GOO458717 GES458678:GES458717 FUW458678:FUW458717 FLA458678:FLA458717 FBE458678:FBE458717 ERI458678:ERI458717 EHM458678:EHM458717 DXQ458678:DXQ458717 DNU458678:DNU458717 DDY458678:DDY458717 CUC458678:CUC458717 CKG458678:CKG458717 CAK458678:CAK458717 BQO458678:BQO458717 BGS458678:BGS458717 AWW458678:AWW458717 ANA458678:ANA458717 ADE458678:ADE458717 TI458678:TI458717 JM458678:JM458717 F458678:F458717 WVY393142:WVY393181 WMC393142:WMC393181 WCG393142:WCG393181 VSK393142:VSK393181 VIO393142:VIO393181 UYS393142:UYS393181 UOW393142:UOW393181 UFA393142:UFA393181 TVE393142:TVE393181 TLI393142:TLI393181 TBM393142:TBM393181 SRQ393142:SRQ393181 SHU393142:SHU393181 RXY393142:RXY393181 ROC393142:ROC393181 REG393142:REG393181 QUK393142:QUK393181 QKO393142:QKO393181 QAS393142:QAS393181 PQW393142:PQW393181 PHA393142:PHA393181 OXE393142:OXE393181 ONI393142:ONI393181 ODM393142:ODM393181 NTQ393142:NTQ393181 NJU393142:NJU393181 MZY393142:MZY393181 MQC393142:MQC393181 MGG393142:MGG393181 LWK393142:LWK393181 LMO393142:LMO393181 LCS393142:LCS393181 KSW393142:KSW393181 KJA393142:KJA393181 JZE393142:JZE393181 JPI393142:JPI393181 JFM393142:JFM393181 IVQ393142:IVQ393181 ILU393142:ILU393181 IBY393142:IBY393181 HSC393142:HSC393181 HIG393142:HIG393181 GYK393142:GYK393181 GOO393142:GOO393181 GES393142:GES393181 FUW393142:FUW393181 FLA393142:FLA393181 FBE393142:FBE393181 ERI393142:ERI393181 EHM393142:EHM393181 DXQ393142:DXQ393181 DNU393142:DNU393181 DDY393142:DDY393181 CUC393142:CUC393181 CKG393142:CKG393181 CAK393142:CAK393181 BQO393142:BQO393181 BGS393142:BGS393181 AWW393142:AWW393181 ANA393142:ANA393181 ADE393142:ADE393181 TI393142:TI393181 JM393142:JM393181 F393142:F393181 WVY327606:WVY327645 WMC327606:WMC327645 WCG327606:WCG327645 VSK327606:VSK327645 VIO327606:VIO327645 UYS327606:UYS327645 UOW327606:UOW327645 UFA327606:UFA327645 TVE327606:TVE327645 TLI327606:TLI327645 TBM327606:TBM327645 SRQ327606:SRQ327645 SHU327606:SHU327645 RXY327606:RXY327645 ROC327606:ROC327645 REG327606:REG327645 QUK327606:QUK327645 QKO327606:QKO327645 QAS327606:QAS327645 PQW327606:PQW327645 PHA327606:PHA327645 OXE327606:OXE327645 ONI327606:ONI327645 ODM327606:ODM327645 NTQ327606:NTQ327645 NJU327606:NJU327645 MZY327606:MZY327645 MQC327606:MQC327645 MGG327606:MGG327645 LWK327606:LWK327645 LMO327606:LMO327645 LCS327606:LCS327645 KSW327606:KSW327645 KJA327606:KJA327645 JZE327606:JZE327645 JPI327606:JPI327645 JFM327606:JFM327645 IVQ327606:IVQ327645 ILU327606:ILU327645 IBY327606:IBY327645 HSC327606:HSC327645 HIG327606:HIG327645 GYK327606:GYK327645 GOO327606:GOO327645 GES327606:GES327645 FUW327606:FUW327645 FLA327606:FLA327645 FBE327606:FBE327645 ERI327606:ERI327645 EHM327606:EHM327645 DXQ327606:DXQ327645 DNU327606:DNU327645 DDY327606:DDY327645 CUC327606:CUC327645 CKG327606:CKG327645 CAK327606:CAK327645 BQO327606:BQO327645 BGS327606:BGS327645 AWW327606:AWW327645 ANA327606:ANA327645 ADE327606:ADE327645 TI327606:TI327645 JM327606:JM327645 F327606:F327645 WVY262070:WVY262109 WMC262070:WMC262109 WCG262070:WCG262109 VSK262070:VSK262109 VIO262070:VIO262109 UYS262070:UYS262109 UOW262070:UOW262109 UFA262070:UFA262109 TVE262070:TVE262109 TLI262070:TLI262109 TBM262070:TBM262109 SRQ262070:SRQ262109 SHU262070:SHU262109 RXY262070:RXY262109 ROC262070:ROC262109 REG262070:REG262109 QUK262070:QUK262109 QKO262070:QKO262109 QAS262070:QAS262109 PQW262070:PQW262109 PHA262070:PHA262109 OXE262070:OXE262109 ONI262070:ONI262109 ODM262070:ODM262109 NTQ262070:NTQ262109 NJU262070:NJU262109 MZY262070:MZY262109 MQC262070:MQC262109 MGG262070:MGG262109 LWK262070:LWK262109 LMO262070:LMO262109 LCS262070:LCS262109 KSW262070:KSW262109 KJA262070:KJA262109 JZE262070:JZE262109 JPI262070:JPI262109 JFM262070:JFM262109 IVQ262070:IVQ262109 ILU262070:ILU262109 IBY262070:IBY262109 HSC262070:HSC262109 HIG262070:HIG262109 GYK262070:GYK262109 GOO262070:GOO262109 GES262070:GES262109 FUW262070:FUW262109 FLA262070:FLA262109 FBE262070:FBE262109 ERI262070:ERI262109 EHM262070:EHM262109 DXQ262070:DXQ262109 DNU262070:DNU262109 DDY262070:DDY262109 CUC262070:CUC262109 CKG262070:CKG262109 CAK262070:CAK262109 BQO262070:BQO262109 BGS262070:BGS262109 AWW262070:AWW262109 ANA262070:ANA262109 ADE262070:ADE262109 TI262070:TI262109 JM262070:JM262109 F262070:F262109 WVY196534:WVY196573 WMC196534:WMC196573 WCG196534:WCG196573 VSK196534:VSK196573 VIO196534:VIO196573 UYS196534:UYS196573 UOW196534:UOW196573 UFA196534:UFA196573 TVE196534:TVE196573 TLI196534:TLI196573 TBM196534:TBM196573 SRQ196534:SRQ196573 SHU196534:SHU196573 RXY196534:RXY196573 ROC196534:ROC196573 REG196534:REG196573 QUK196534:QUK196573 QKO196534:QKO196573 QAS196534:QAS196573 PQW196534:PQW196573 PHA196534:PHA196573 OXE196534:OXE196573 ONI196534:ONI196573 ODM196534:ODM196573 NTQ196534:NTQ196573 NJU196534:NJU196573 MZY196534:MZY196573 MQC196534:MQC196573 MGG196534:MGG196573 LWK196534:LWK196573 LMO196534:LMO196573 LCS196534:LCS196573 KSW196534:KSW196573 KJA196534:KJA196573 JZE196534:JZE196573 JPI196534:JPI196573 JFM196534:JFM196573 IVQ196534:IVQ196573 ILU196534:ILU196573 IBY196534:IBY196573 HSC196534:HSC196573 HIG196534:HIG196573 GYK196534:GYK196573 GOO196534:GOO196573 GES196534:GES196573 FUW196534:FUW196573 FLA196534:FLA196573 FBE196534:FBE196573 ERI196534:ERI196573 EHM196534:EHM196573 DXQ196534:DXQ196573 DNU196534:DNU196573 DDY196534:DDY196573 CUC196534:CUC196573 CKG196534:CKG196573 CAK196534:CAK196573 BQO196534:BQO196573 BGS196534:BGS196573 AWW196534:AWW196573 ANA196534:ANA196573 ADE196534:ADE196573 TI196534:TI196573 JM196534:JM196573 F196534:F196573 WVY130998:WVY131037 WMC130998:WMC131037 WCG130998:WCG131037 VSK130998:VSK131037 VIO130998:VIO131037 UYS130998:UYS131037 UOW130998:UOW131037 UFA130998:UFA131037 TVE130998:TVE131037 TLI130998:TLI131037 TBM130998:TBM131037 SRQ130998:SRQ131037 SHU130998:SHU131037 RXY130998:RXY131037 ROC130998:ROC131037 REG130998:REG131037 QUK130998:QUK131037 QKO130998:QKO131037 QAS130998:QAS131037 PQW130998:PQW131037 PHA130998:PHA131037 OXE130998:OXE131037 ONI130998:ONI131037 ODM130998:ODM131037 NTQ130998:NTQ131037 NJU130998:NJU131037 MZY130998:MZY131037 MQC130998:MQC131037 MGG130998:MGG131037 LWK130998:LWK131037 LMO130998:LMO131037 LCS130998:LCS131037 KSW130998:KSW131037 KJA130998:KJA131037 JZE130998:JZE131037 JPI130998:JPI131037 JFM130998:JFM131037 IVQ130998:IVQ131037 ILU130998:ILU131037 IBY130998:IBY131037 HSC130998:HSC131037 HIG130998:HIG131037 GYK130998:GYK131037 GOO130998:GOO131037 GES130998:GES131037 FUW130998:FUW131037 FLA130998:FLA131037 FBE130998:FBE131037 ERI130998:ERI131037 EHM130998:EHM131037 DXQ130998:DXQ131037 DNU130998:DNU131037 DDY130998:DDY131037 CUC130998:CUC131037 CKG130998:CKG131037 CAK130998:CAK131037 BQO130998:BQO131037 BGS130998:BGS131037 AWW130998:AWW131037 ANA130998:ANA131037 ADE130998:ADE131037 TI130998:TI131037 JM130998:JM131037 F130998:F131037 WVY65462:WVY65501 WMC65462:WMC65501 WCG65462:WCG65501 VSK65462:VSK65501 VIO65462:VIO65501 UYS65462:UYS65501 UOW65462:UOW65501 UFA65462:UFA65501 TVE65462:TVE65501 TLI65462:TLI65501 TBM65462:TBM65501 SRQ65462:SRQ65501 SHU65462:SHU65501 RXY65462:RXY65501 ROC65462:ROC65501 REG65462:REG65501 QUK65462:QUK65501 QKO65462:QKO65501 QAS65462:QAS65501 PQW65462:PQW65501 PHA65462:PHA65501 OXE65462:OXE65501 ONI65462:ONI65501 ODM65462:ODM65501 NTQ65462:NTQ65501 NJU65462:NJU65501 MZY65462:MZY65501 MQC65462:MQC65501 MGG65462:MGG65501 LWK65462:LWK65501 LMO65462:LMO65501 LCS65462:LCS65501 KSW65462:KSW65501 KJA65462:KJA65501 JZE65462:JZE65501 JPI65462:JPI65501 JFM65462:JFM65501 IVQ65462:IVQ65501 ILU65462:ILU65501 IBY65462:IBY65501 HSC65462:HSC65501 HIG65462:HIG65501 GYK65462:GYK65501 GOO65462:GOO65501 GES65462:GES65501 FUW65462:FUW65501 FLA65462:FLA65501 FBE65462:FBE65501 ERI65462:ERI65501 EHM65462:EHM65501 DXQ65462:DXQ65501 DNU65462:DNU65501 DDY65462:DDY65501 CUC65462:CUC65501 CKG65462:CKG65501 CAK65462:CAK65501 BQO65462:BQO65501 BGS65462:BGS65501 AWW65462:AWW65501 ANA65462:ANA65501 ADE65462:ADE65501 TI65462:TI65501 JM65462:JM65501 F65462:F65501 WVY7:WVY46 WMC7:WMC46 WCG7:WCG46 VSK7:VSK46 VIO7:VIO46 UYS7:UYS46 UOW7:UOW46 UFA7:UFA46 TVE7:TVE46 TLI7:TLI46 TBM7:TBM46 SRQ7:SRQ46 SHU7:SHU46 RXY7:RXY46 ROC7:ROC46 REG7:REG46 QUK7:QUK46 QKO7:QKO46 QAS7:QAS46 PQW7:PQW46 PHA7:PHA46 OXE7:OXE46 ONI7:ONI46 ODM7:ODM46 NTQ7:NTQ46 NJU7:NJU46 MZY7:MZY46 MQC7:MQC46 MGG7:MGG46 LWK7:LWK46 LMO7:LMO46 LCS7:LCS46 KSW7:KSW46 KJA7:KJA46 JZE7:JZE46 JPI7:JPI46 JFM7:JFM46 IVQ7:IVQ46 ILU7:ILU46 IBY7:IBY46 HSC7:HSC46 HIG7:HIG46 GYK7:GYK46 GOO7:GOO46 GES7:GES46 FUW7:FUW46 FLA7:FLA46 FBE7:FBE46 ERI7:ERI46 EHM7:EHM46 DXQ7:DXQ46 DNU7:DNU46 DDY7:DDY46 CUC7:CUC46 CKG7:CKG46 CAK7:CAK46 BQO7:BQO46 BGS7:BGS46 AWW7:AWW46 ANA7:ANA46">
      <formula1>#REF!</formula1>
    </dataValidation>
    <dataValidation imeMode="hiragana" allowBlank="1" showInputMessage="1" showErrorMessage="1" sqref="B65458:E65458 JJ65458:JL65458 TF65458:TH65458 ADB65458:ADD65458 AMX65458:AMZ65458 AWT65458:AWV65458 BGP65458:BGR65458 BQL65458:BQN65458 CAH65458:CAJ65458 CKD65458:CKF65458 CTZ65458:CUB65458 DDV65458:DDX65458 DNR65458:DNT65458 DXN65458:DXP65458 EHJ65458:EHL65458 ERF65458:ERH65458 FBB65458:FBD65458 FKX65458:FKZ65458 FUT65458:FUV65458 GEP65458:GER65458 GOL65458:GON65458 GYH65458:GYJ65458 HID65458:HIF65458 HRZ65458:HSB65458 IBV65458:IBX65458 ILR65458:ILT65458 IVN65458:IVP65458 JFJ65458:JFL65458 JPF65458:JPH65458 JZB65458:JZD65458 KIX65458:KIZ65458 KST65458:KSV65458 LCP65458:LCR65458 LML65458:LMN65458 LWH65458:LWJ65458 MGD65458:MGF65458 MPZ65458:MQB65458 MZV65458:MZX65458 NJR65458:NJT65458 NTN65458:NTP65458 ODJ65458:ODL65458 ONF65458:ONH65458 OXB65458:OXD65458 PGX65458:PGZ65458 PQT65458:PQV65458 QAP65458:QAR65458 QKL65458:QKN65458 QUH65458:QUJ65458 RED65458:REF65458 RNZ65458:ROB65458 RXV65458:RXX65458 SHR65458:SHT65458 SRN65458:SRP65458 TBJ65458:TBL65458 TLF65458:TLH65458 TVB65458:TVD65458 UEX65458:UEZ65458 UOT65458:UOV65458 UYP65458:UYR65458 VIL65458:VIN65458 VSH65458:VSJ65458 WCD65458:WCF65458 WLZ65458:WMB65458 WVV65458:WVX65458 B130994:E130994 JJ130994:JL130994 TF130994:TH130994 ADB130994:ADD130994 AMX130994:AMZ130994 AWT130994:AWV130994 BGP130994:BGR130994 BQL130994:BQN130994 CAH130994:CAJ130994 CKD130994:CKF130994 CTZ130994:CUB130994 DDV130994:DDX130994 DNR130994:DNT130994 DXN130994:DXP130994 EHJ130994:EHL130994 ERF130994:ERH130994 FBB130994:FBD130994 FKX130994:FKZ130994 FUT130994:FUV130994 GEP130994:GER130994 GOL130994:GON130994 GYH130994:GYJ130994 HID130994:HIF130994 HRZ130994:HSB130994 IBV130994:IBX130994 ILR130994:ILT130994 IVN130994:IVP130994 JFJ130994:JFL130994 JPF130994:JPH130994 JZB130994:JZD130994 KIX130994:KIZ130994 KST130994:KSV130994 LCP130994:LCR130994 LML130994:LMN130994 LWH130994:LWJ130994 MGD130994:MGF130994 MPZ130994:MQB130994 MZV130994:MZX130994 NJR130994:NJT130994 NTN130994:NTP130994 ODJ130994:ODL130994 ONF130994:ONH130994 OXB130994:OXD130994 PGX130994:PGZ130994 PQT130994:PQV130994 QAP130994:QAR130994 QKL130994:QKN130994 QUH130994:QUJ130994 RED130994:REF130994 RNZ130994:ROB130994 RXV130994:RXX130994 SHR130994:SHT130994 SRN130994:SRP130994 TBJ130994:TBL130994 TLF130994:TLH130994 TVB130994:TVD130994 UEX130994:UEZ130994 UOT130994:UOV130994 UYP130994:UYR130994 VIL130994:VIN130994 VSH130994:VSJ130994 WCD130994:WCF130994 WLZ130994:WMB130994 WVV130994:WVX130994 B196530:E196530 JJ196530:JL196530 TF196530:TH196530 ADB196530:ADD196530 AMX196530:AMZ196530 AWT196530:AWV196530 BGP196530:BGR196530 BQL196530:BQN196530 CAH196530:CAJ196530 CKD196530:CKF196530 CTZ196530:CUB196530 DDV196530:DDX196530 DNR196530:DNT196530 DXN196530:DXP196530 EHJ196530:EHL196530 ERF196530:ERH196530 FBB196530:FBD196530 FKX196530:FKZ196530 FUT196530:FUV196530 GEP196530:GER196530 GOL196530:GON196530 GYH196530:GYJ196530 HID196530:HIF196530 HRZ196530:HSB196530 IBV196530:IBX196530 ILR196530:ILT196530 IVN196530:IVP196530 JFJ196530:JFL196530 JPF196530:JPH196530 JZB196530:JZD196530 KIX196530:KIZ196530 KST196530:KSV196530 LCP196530:LCR196530 LML196530:LMN196530 LWH196530:LWJ196530 MGD196530:MGF196530 MPZ196530:MQB196530 MZV196530:MZX196530 NJR196530:NJT196530 NTN196530:NTP196530 ODJ196530:ODL196530 ONF196530:ONH196530 OXB196530:OXD196530 PGX196530:PGZ196530 PQT196530:PQV196530 QAP196530:QAR196530 QKL196530:QKN196530 QUH196530:QUJ196530 RED196530:REF196530 RNZ196530:ROB196530 RXV196530:RXX196530 SHR196530:SHT196530 SRN196530:SRP196530 TBJ196530:TBL196530 TLF196530:TLH196530 TVB196530:TVD196530 UEX196530:UEZ196530 UOT196530:UOV196530 UYP196530:UYR196530 VIL196530:VIN196530 VSH196530:VSJ196530 WCD196530:WCF196530 WLZ196530:WMB196530 WVV196530:WVX196530 B262066:E262066 JJ262066:JL262066 TF262066:TH262066 ADB262066:ADD262066 AMX262066:AMZ262066 AWT262066:AWV262066 BGP262066:BGR262066 BQL262066:BQN262066 CAH262066:CAJ262066 CKD262066:CKF262066 CTZ262066:CUB262066 DDV262066:DDX262066 DNR262066:DNT262066 DXN262066:DXP262066 EHJ262066:EHL262066 ERF262066:ERH262066 FBB262066:FBD262066 FKX262066:FKZ262066 FUT262066:FUV262066 GEP262066:GER262066 GOL262066:GON262066 GYH262066:GYJ262066 HID262066:HIF262066 HRZ262066:HSB262066 IBV262066:IBX262066 ILR262066:ILT262066 IVN262066:IVP262066 JFJ262066:JFL262066 JPF262066:JPH262066 JZB262066:JZD262066 KIX262066:KIZ262066 KST262066:KSV262066 LCP262066:LCR262066 LML262066:LMN262066 LWH262066:LWJ262066 MGD262066:MGF262066 MPZ262066:MQB262066 MZV262066:MZX262066 NJR262066:NJT262066 NTN262066:NTP262066 ODJ262066:ODL262066 ONF262066:ONH262066 OXB262066:OXD262066 PGX262066:PGZ262066 PQT262066:PQV262066 QAP262066:QAR262066 QKL262066:QKN262066 QUH262066:QUJ262066 RED262066:REF262066 RNZ262066:ROB262066 RXV262066:RXX262066 SHR262066:SHT262066 SRN262066:SRP262066 TBJ262066:TBL262066 TLF262066:TLH262066 TVB262066:TVD262066 UEX262066:UEZ262066 UOT262066:UOV262066 UYP262066:UYR262066 VIL262066:VIN262066 VSH262066:VSJ262066 WCD262066:WCF262066 WLZ262066:WMB262066 WVV262066:WVX262066 B327602:E327602 JJ327602:JL327602 TF327602:TH327602 ADB327602:ADD327602 AMX327602:AMZ327602 AWT327602:AWV327602 BGP327602:BGR327602 BQL327602:BQN327602 CAH327602:CAJ327602 CKD327602:CKF327602 CTZ327602:CUB327602 DDV327602:DDX327602 DNR327602:DNT327602 DXN327602:DXP327602 EHJ327602:EHL327602 ERF327602:ERH327602 FBB327602:FBD327602 FKX327602:FKZ327602 FUT327602:FUV327602 GEP327602:GER327602 GOL327602:GON327602 GYH327602:GYJ327602 HID327602:HIF327602 HRZ327602:HSB327602 IBV327602:IBX327602 ILR327602:ILT327602 IVN327602:IVP327602 JFJ327602:JFL327602 JPF327602:JPH327602 JZB327602:JZD327602 KIX327602:KIZ327602 KST327602:KSV327602 LCP327602:LCR327602 LML327602:LMN327602 LWH327602:LWJ327602 MGD327602:MGF327602 MPZ327602:MQB327602 MZV327602:MZX327602 NJR327602:NJT327602 NTN327602:NTP327602 ODJ327602:ODL327602 ONF327602:ONH327602 OXB327602:OXD327602 PGX327602:PGZ327602 PQT327602:PQV327602 QAP327602:QAR327602 QKL327602:QKN327602 QUH327602:QUJ327602 RED327602:REF327602 RNZ327602:ROB327602 RXV327602:RXX327602 SHR327602:SHT327602 SRN327602:SRP327602 TBJ327602:TBL327602 TLF327602:TLH327602 TVB327602:TVD327602 UEX327602:UEZ327602 UOT327602:UOV327602 UYP327602:UYR327602 VIL327602:VIN327602 VSH327602:VSJ327602 WCD327602:WCF327602 WLZ327602:WMB327602 WVV327602:WVX327602 B393138:E393138 JJ393138:JL393138 TF393138:TH393138 ADB393138:ADD393138 AMX393138:AMZ393138 AWT393138:AWV393138 BGP393138:BGR393138 BQL393138:BQN393138 CAH393138:CAJ393138 CKD393138:CKF393138 CTZ393138:CUB393138 DDV393138:DDX393138 DNR393138:DNT393138 DXN393138:DXP393138 EHJ393138:EHL393138 ERF393138:ERH393138 FBB393138:FBD393138 FKX393138:FKZ393138 FUT393138:FUV393138 GEP393138:GER393138 GOL393138:GON393138 GYH393138:GYJ393138 HID393138:HIF393138 HRZ393138:HSB393138 IBV393138:IBX393138 ILR393138:ILT393138 IVN393138:IVP393138 JFJ393138:JFL393138 JPF393138:JPH393138 JZB393138:JZD393138 KIX393138:KIZ393138 KST393138:KSV393138 LCP393138:LCR393138 LML393138:LMN393138 LWH393138:LWJ393138 MGD393138:MGF393138 MPZ393138:MQB393138 MZV393138:MZX393138 NJR393138:NJT393138 NTN393138:NTP393138 ODJ393138:ODL393138 ONF393138:ONH393138 OXB393138:OXD393138 PGX393138:PGZ393138 PQT393138:PQV393138 QAP393138:QAR393138 QKL393138:QKN393138 QUH393138:QUJ393138 RED393138:REF393138 RNZ393138:ROB393138 RXV393138:RXX393138 SHR393138:SHT393138 SRN393138:SRP393138 TBJ393138:TBL393138 TLF393138:TLH393138 TVB393138:TVD393138 UEX393138:UEZ393138 UOT393138:UOV393138 UYP393138:UYR393138 VIL393138:VIN393138 VSH393138:VSJ393138 WCD393138:WCF393138 WLZ393138:WMB393138 WVV393138:WVX393138 B458674:E458674 JJ458674:JL458674 TF458674:TH458674 ADB458674:ADD458674 AMX458674:AMZ458674 AWT458674:AWV458674 BGP458674:BGR458674 BQL458674:BQN458674 CAH458674:CAJ458674 CKD458674:CKF458674 CTZ458674:CUB458674 DDV458674:DDX458674 DNR458674:DNT458674 DXN458674:DXP458674 EHJ458674:EHL458674 ERF458674:ERH458674 FBB458674:FBD458674 FKX458674:FKZ458674 FUT458674:FUV458674 GEP458674:GER458674 GOL458674:GON458674 GYH458674:GYJ458674 HID458674:HIF458674 HRZ458674:HSB458674 IBV458674:IBX458674 ILR458674:ILT458674 IVN458674:IVP458674 JFJ458674:JFL458674 JPF458674:JPH458674 JZB458674:JZD458674 KIX458674:KIZ458674 KST458674:KSV458674 LCP458674:LCR458674 LML458674:LMN458674 LWH458674:LWJ458674 MGD458674:MGF458674 MPZ458674:MQB458674 MZV458674:MZX458674 NJR458674:NJT458674 NTN458674:NTP458674 ODJ458674:ODL458674 ONF458674:ONH458674 OXB458674:OXD458674 PGX458674:PGZ458674 PQT458674:PQV458674 QAP458674:QAR458674 QKL458674:QKN458674 QUH458674:QUJ458674 RED458674:REF458674 RNZ458674:ROB458674 RXV458674:RXX458674 SHR458674:SHT458674 SRN458674:SRP458674 TBJ458674:TBL458674 TLF458674:TLH458674 TVB458674:TVD458674 UEX458674:UEZ458674 UOT458674:UOV458674 UYP458674:UYR458674 VIL458674:VIN458674 VSH458674:VSJ458674 WCD458674:WCF458674 WLZ458674:WMB458674 WVV458674:WVX458674 B524210:E524210 JJ524210:JL524210 TF524210:TH524210 ADB524210:ADD524210 AMX524210:AMZ524210 AWT524210:AWV524210 BGP524210:BGR524210 BQL524210:BQN524210 CAH524210:CAJ524210 CKD524210:CKF524210 CTZ524210:CUB524210 DDV524210:DDX524210 DNR524210:DNT524210 DXN524210:DXP524210 EHJ524210:EHL524210 ERF524210:ERH524210 FBB524210:FBD524210 FKX524210:FKZ524210 FUT524210:FUV524210 GEP524210:GER524210 GOL524210:GON524210 GYH524210:GYJ524210 HID524210:HIF524210 HRZ524210:HSB524210 IBV524210:IBX524210 ILR524210:ILT524210 IVN524210:IVP524210 JFJ524210:JFL524210 JPF524210:JPH524210 JZB524210:JZD524210 KIX524210:KIZ524210 KST524210:KSV524210 LCP524210:LCR524210 LML524210:LMN524210 LWH524210:LWJ524210 MGD524210:MGF524210 MPZ524210:MQB524210 MZV524210:MZX524210 NJR524210:NJT524210 NTN524210:NTP524210 ODJ524210:ODL524210 ONF524210:ONH524210 OXB524210:OXD524210 PGX524210:PGZ524210 PQT524210:PQV524210 QAP524210:QAR524210 QKL524210:QKN524210 QUH524210:QUJ524210 RED524210:REF524210 RNZ524210:ROB524210 RXV524210:RXX524210 SHR524210:SHT524210 SRN524210:SRP524210 TBJ524210:TBL524210 TLF524210:TLH524210 TVB524210:TVD524210 UEX524210:UEZ524210 UOT524210:UOV524210 UYP524210:UYR524210 VIL524210:VIN524210 VSH524210:VSJ524210 WCD524210:WCF524210 WLZ524210:WMB524210 WVV524210:WVX524210 B589746:E589746 JJ589746:JL589746 TF589746:TH589746 ADB589746:ADD589746 AMX589746:AMZ589746 AWT589746:AWV589746 BGP589746:BGR589746 BQL589746:BQN589746 CAH589746:CAJ589746 CKD589746:CKF589746 CTZ589746:CUB589746 DDV589746:DDX589746 DNR589746:DNT589746 DXN589746:DXP589746 EHJ589746:EHL589746 ERF589746:ERH589746 FBB589746:FBD589746 FKX589746:FKZ589746 FUT589746:FUV589746 GEP589746:GER589746 GOL589746:GON589746 GYH589746:GYJ589746 HID589746:HIF589746 HRZ589746:HSB589746 IBV589746:IBX589746 ILR589746:ILT589746 IVN589746:IVP589746 JFJ589746:JFL589746 JPF589746:JPH589746 JZB589746:JZD589746 KIX589746:KIZ589746 KST589746:KSV589746 LCP589746:LCR589746 LML589746:LMN589746 LWH589746:LWJ589746 MGD589746:MGF589746 MPZ589746:MQB589746 MZV589746:MZX589746 NJR589746:NJT589746 NTN589746:NTP589746 ODJ589746:ODL589746 ONF589746:ONH589746 OXB589746:OXD589746 PGX589746:PGZ589746 PQT589746:PQV589746 QAP589746:QAR589746 QKL589746:QKN589746 QUH589746:QUJ589746 RED589746:REF589746 RNZ589746:ROB589746 RXV589746:RXX589746 SHR589746:SHT589746 SRN589746:SRP589746 TBJ589746:TBL589746 TLF589746:TLH589746 TVB589746:TVD589746 UEX589746:UEZ589746 UOT589746:UOV589746 UYP589746:UYR589746 VIL589746:VIN589746 VSH589746:VSJ589746 WCD589746:WCF589746 WLZ589746:WMB589746 WVV589746:WVX589746 B655282:E655282 JJ655282:JL655282 TF655282:TH655282 ADB655282:ADD655282 AMX655282:AMZ655282 AWT655282:AWV655282 BGP655282:BGR655282 BQL655282:BQN655282 CAH655282:CAJ655282 CKD655282:CKF655282 CTZ655282:CUB655282 DDV655282:DDX655282 DNR655282:DNT655282 DXN655282:DXP655282 EHJ655282:EHL655282 ERF655282:ERH655282 FBB655282:FBD655282 FKX655282:FKZ655282 FUT655282:FUV655282 GEP655282:GER655282 GOL655282:GON655282 GYH655282:GYJ655282 HID655282:HIF655282 HRZ655282:HSB655282 IBV655282:IBX655282 ILR655282:ILT655282 IVN655282:IVP655282 JFJ655282:JFL655282 JPF655282:JPH655282 JZB655282:JZD655282 KIX655282:KIZ655282 KST655282:KSV655282 LCP655282:LCR655282 LML655282:LMN655282 LWH655282:LWJ655282 MGD655282:MGF655282 MPZ655282:MQB655282 MZV655282:MZX655282 NJR655282:NJT655282 NTN655282:NTP655282 ODJ655282:ODL655282 ONF655282:ONH655282 OXB655282:OXD655282 PGX655282:PGZ655282 PQT655282:PQV655282 QAP655282:QAR655282 QKL655282:QKN655282 QUH655282:QUJ655282 RED655282:REF655282 RNZ655282:ROB655282 RXV655282:RXX655282 SHR655282:SHT655282 SRN655282:SRP655282 TBJ655282:TBL655282 TLF655282:TLH655282 TVB655282:TVD655282 UEX655282:UEZ655282 UOT655282:UOV655282 UYP655282:UYR655282 VIL655282:VIN655282 VSH655282:VSJ655282 WCD655282:WCF655282 WLZ655282:WMB655282 WVV655282:WVX655282 B720818:E720818 JJ720818:JL720818 TF720818:TH720818 ADB720818:ADD720818 AMX720818:AMZ720818 AWT720818:AWV720818 BGP720818:BGR720818 BQL720818:BQN720818 CAH720818:CAJ720818 CKD720818:CKF720818 CTZ720818:CUB720818 DDV720818:DDX720818 DNR720818:DNT720818 DXN720818:DXP720818 EHJ720818:EHL720818 ERF720818:ERH720818 FBB720818:FBD720818 FKX720818:FKZ720818 FUT720818:FUV720818 GEP720818:GER720818 GOL720818:GON720818 GYH720818:GYJ720818 HID720818:HIF720818 HRZ720818:HSB720818 IBV720818:IBX720818 ILR720818:ILT720818 IVN720818:IVP720818 JFJ720818:JFL720818 JPF720818:JPH720818 JZB720818:JZD720818 KIX720818:KIZ720818 KST720818:KSV720818 LCP720818:LCR720818 LML720818:LMN720818 LWH720818:LWJ720818 MGD720818:MGF720818 MPZ720818:MQB720818 MZV720818:MZX720818 NJR720818:NJT720818 NTN720818:NTP720818 ODJ720818:ODL720818 ONF720818:ONH720818 OXB720818:OXD720818 PGX720818:PGZ720818 PQT720818:PQV720818 QAP720818:QAR720818 QKL720818:QKN720818 QUH720818:QUJ720818 RED720818:REF720818 RNZ720818:ROB720818 RXV720818:RXX720818 SHR720818:SHT720818 SRN720818:SRP720818 TBJ720818:TBL720818 TLF720818:TLH720818 TVB720818:TVD720818 UEX720818:UEZ720818 UOT720818:UOV720818 UYP720818:UYR720818 VIL720818:VIN720818 VSH720818:VSJ720818 WCD720818:WCF720818 WLZ720818:WMB720818 WVV720818:WVX720818 B786354:E786354 JJ786354:JL786354 TF786354:TH786354 ADB786354:ADD786354 AMX786354:AMZ786354 AWT786354:AWV786354 BGP786354:BGR786354 BQL786354:BQN786354 CAH786354:CAJ786354 CKD786354:CKF786354 CTZ786354:CUB786354 DDV786354:DDX786354 DNR786354:DNT786354 DXN786354:DXP786354 EHJ786354:EHL786354 ERF786354:ERH786354 FBB786354:FBD786354 FKX786354:FKZ786354 FUT786354:FUV786354 GEP786354:GER786354 GOL786354:GON786354 GYH786354:GYJ786354 HID786354:HIF786354 HRZ786354:HSB786354 IBV786354:IBX786354 ILR786354:ILT786354 IVN786354:IVP786354 JFJ786354:JFL786354 JPF786354:JPH786354 JZB786354:JZD786354 KIX786354:KIZ786354 KST786354:KSV786354 LCP786354:LCR786354 LML786354:LMN786354 LWH786354:LWJ786354 MGD786354:MGF786354 MPZ786354:MQB786354 MZV786354:MZX786354 NJR786354:NJT786354 NTN786354:NTP786354 ODJ786354:ODL786354 ONF786354:ONH786354 OXB786354:OXD786354 PGX786354:PGZ786354 PQT786354:PQV786354 QAP786354:QAR786354 QKL786354:QKN786354 QUH786354:QUJ786354 RED786354:REF786354 RNZ786354:ROB786354 RXV786354:RXX786354 SHR786354:SHT786354 SRN786354:SRP786354 TBJ786354:TBL786354 TLF786354:TLH786354 TVB786354:TVD786354 UEX786354:UEZ786354 UOT786354:UOV786354 UYP786354:UYR786354 VIL786354:VIN786354 VSH786354:VSJ786354 WCD786354:WCF786354 WLZ786354:WMB786354 WVV786354:WVX786354 B851890:E851890 JJ851890:JL851890 TF851890:TH851890 ADB851890:ADD851890 AMX851890:AMZ851890 AWT851890:AWV851890 BGP851890:BGR851890 BQL851890:BQN851890 CAH851890:CAJ851890 CKD851890:CKF851890 CTZ851890:CUB851890 DDV851890:DDX851890 DNR851890:DNT851890 DXN851890:DXP851890 EHJ851890:EHL851890 ERF851890:ERH851890 FBB851890:FBD851890 FKX851890:FKZ851890 FUT851890:FUV851890 GEP851890:GER851890 GOL851890:GON851890 GYH851890:GYJ851890 HID851890:HIF851890 HRZ851890:HSB851890 IBV851890:IBX851890 ILR851890:ILT851890 IVN851890:IVP851890 JFJ851890:JFL851890 JPF851890:JPH851890 JZB851890:JZD851890 KIX851890:KIZ851890 KST851890:KSV851890 LCP851890:LCR851890 LML851890:LMN851890 LWH851890:LWJ851890 MGD851890:MGF851890 MPZ851890:MQB851890 MZV851890:MZX851890 NJR851890:NJT851890 NTN851890:NTP851890 ODJ851890:ODL851890 ONF851890:ONH851890 OXB851890:OXD851890 PGX851890:PGZ851890 PQT851890:PQV851890 QAP851890:QAR851890 QKL851890:QKN851890 QUH851890:QUJ851890 RED851890:REF851890 RNZ851890:ROB851890 RXV851890:RXX851890 SHR851890:SHT851890 SRN851890:SRP851890 TBJ851890:TBL851890 TLF851890:TLH851890 TVB851890:TVD851890 UEX851890:UEZ851890 UOT851890:UOV851890 UYP851890:UYR851890 VIL851890:VIN851890 VSH851890:VSJ851890 WCD851890:WCF851890 WLZ851890:WMB851890 WVV851890:WVX851890 B917426:E917426 JJ917426:JL917426 TF917426:TH917426 ADB917426:ADD917426 AMX917426:AMZ917426 AWT917426:AWV917426 BGP917426:BGR917426 BQL917426:BQN917426 CAH917426:CAJ917426 CKD917426:CKF917426 CTZ917426:CUB917426 DDV917426:DDX917426 DNR917426:DNT917426 DXN917426:DXP917426 EHJ917426:EHL917426 ERF917426:ERH917426 FBB917426:FBD917426 FKX917426:FKZ917426 FUT917426:FUV917426 GEP917426:GER917426 GOL917426:GON917426 GYH917426:GYJ917426 HID917426:HIF917426 HRZ917426:HSB917426 IBV917426:IBX917426 ILR917426:ILT917426 IVN917426:IVP917426 JFJ917426:JFL917426 JPF917426:JPH917426 JZB917426:JZD917426 KIX917426:KIZ917426 KST917426:KSV917426 LCP917426:LCR917426 LML917426:LMN917426 LWH917426:LWJ917426 MGD917426:MGF917426 MPZ917426:MQB917426 MZV917426:MZX917426 NJR917426:NJT917426 NTN917426:NTP917426 ODJ917426:ODL917426 ONF917426:ONH917426 OXB917426:OXD917426 PGX917426:PGZ917426 PQT917426:PQV917426 QAP917426:QAR917426 QKL917426:QKN917426 QUH917426:QUJ917426 RED917426:REF917426 RNZ917426:ROB917426 RXV917426:RXX917426 SHR917426:SHT917426 SRN917426:SRP917426 TBJ917426:TBL917426 TLF917426:TLH917426 TVB917426:TVD917426 UEX917426:UEZ917426 UOT917426:UOV917426 UYP917426:UYR917426 VIL917426:VIN917426 VSH917426:VSJ917426 WCD917426:WCF917426 WLZ917426:WMB917426 WVV917426:WVX917426 B982962:E982962 JJ982962:JL982962 TF982962:TH982962 ADB982962:ADD982962 AMX982962:AMZ982962 AWT982962:AWV982962 BGP982962:BGR982962 BQL982962:BQN982962 CAH982962:CAJ982962 CKD982962:CKF982962 CTZ982962:CUB982962 DDV982962:DDX982962 DNR982962:DNT982962 DXN982962:DXP982962 EHJ982962:EHL982962 ERF982962:ERH982962 FBB982962:FBD982962 FKX982962:FKZ982962 FUT982962:FUV982962 GEP982962:GER982962 GOL982962:GON982962 GYH982962:GYJ982962 HID982962:HIF982962 HRZ982962:HSB982962 IBV982962:IBX982962 ILR982962:ILT982962 IVN982962:IVP982962 JFJ982962:JFL982962 JPF982962:JPH982962 JZB982962:JZD982962 KIX982962:KIZ982962 KST982962:KSV982962 LCP982962:LCR982962 LML982962:LMN982962 LWH982962:LWJ982962 MGD982962:MGF982962 MPZ982962:MQB982962 MZV982962:MZX982962 NJR982962:NJT982962 NTN982962:NTP982962 ODJ982962:ODL982962 ONF982962:ONH982962 OXB982962:OXD982962 PGX982962:PGZ982962 PQT982962:PQV982962 QAP982962:QAR982962 QKL982962:QKN982962 QUH982962:QUJ982962 RED982962:REF982962 RNZ982962:ROB982962 RXV982962:RXX982962 SHR982962:SHT982962 SRN982962:SRP982962 TBJ982962:TBL982962 TLF982962:TLH982962 TVB982962:TVD982962 UEX982962:UEZ982962 UOT982962:UOV982962 UYP982962:UYR982962 VIL982962:VIN982962 VSH982962:VSJ982962 WCD982962:WCF982962 WLZ982962:WMB982962 WVV982962:WVX982962"/>
    <dataValidation type="list" allowBlank="1" showInputMessage="1" showErrorMessage="1" sqref="JP7:JP46 WWB982966:WWB983005 WMF982966:WMF983005 WCJ982966:WCJ983005 VSN982966:VSN983005 VIR982966:VIR983005 UYV982966:UYV983005 UOZ982966:UOZ983005 UFD982966:UFD983005 TVH982966:TVH983005 TLL982966:TLL983005 TBP982966:TBP983005 SRT982966:SRT983005 SHX982966:SHX983005 RYB982966:RYB983005 ROF982966:ROF983005 REJ982966:REJ983005 QUN982966:QUN983005 QKR982966:QKR983005 QAV982966:QAV983005 PQZ982966:PQZ983005 PHD982966:PHD983005 OXH982966:OXH983005 ONL982966:ONL983005 ODP982966:ODP983005 NTT982966:NTT983005 NJX982966:NJX983005 NAB982966:NAB983005 MQF982966:MQF983005 MGJ982966:MGJ983005 LWN982966:LWN983005 LMR982966:LMR983005 LCV982966:LCV983005 KSZ982966:KSZ983005 KJD982966:KJD983005 JZH982966:JZH983005 JPL982966:JPL983005 JFP982966:JFP983005 IVT982966:IVT983005 ILX982966:ILX983005 ICB982966:ICB983005 HSF982966:HSF983005 HIJ982966:HIJ983005 GYN982966:GYN983005 GOR982966:GOR983005 GEV982966:GEV983005 FUZ982966:FUZ983005 FLD982966:FLD983005 FBH982966:FBH983005 ERL982966:ERL983005 EHP982966:EHP983005 DXT982966:DXT983005 DNX982966:DNX983005 DEB982966:DEB983005 CUF982966:CUF983005 CKJ982966:CKJ983005 CAN982966:CAN983005 BQR982966:BQR983005 BGV982966:BGV983005 AWZ982966:AWZ983005 AND982966:AND983005 ADH982966:ADH983005 TL982966:TL983005 JP982966:JP983005 I982966:I983005 WWB917430:WWB917469 WMF917430:WMF917469 WCJ917430:WCJ917469 VSN917430:VSN917469 VIR917430:VIR917469 UYV917430:UYV917469 UOZ917430:UOZ917469 UFD917430:UFD917469 TVH917430:TVH917469 TLL917430:TLL917469 TBP917430:TBP917469 SRT917430:SRT917469 SHX917430:SHX917469 RYB917430:RYB917469 ROF917430:ROF917469 REJ917430:REJ917469 QUN917430:QUN917469 QKR917430:QKR917469 QAV917430:QAV917469 PQZ917430:PQZ917469 PHD917430:PHD917469 OXH917430:OXH917469 ONL917430:ONL917469 ODP917430:ODP917469 NTT917430:NTT917469 NJX917430:NJX917469 NAB917430:NAB917469 MQF917430:MQF917469 MGJ917430:MGJ917469 LWN917430:LWN917469 LMR917430:LMR917469 LCV917430:LCV917469 KSZ917430:KSZ917469 KJD917430:KJD917469 JZH917430:JZH917469 JPL917430:JPL917469 JFP917430:JFP917469 IVT917430:IVT917469 ILX917430:ILX917469 ICB917430:ICB917469 HSF917430:HSF917469 HIJ917430:HIJ917469 GYN917430:GYN917469 GOR917430:GOR917469 GEV917430:GEV917469 FUZ917430:FUZ917469 FLD917430:FLD917469 FBH917430:FBH917469 ERL917430:ERL917469 EHP917430:EHP917469 DXT917430:DXT917469 DNX917430:DNX917469 DEB917430:DEB917469 CUF917430:CUF917469 CKJ917430:CKJ917469 CAN917430:CAN917469 BQR917430:BQR917469 BGV917430:BGV917469 AWZ917430:AWZ917469 AND917430:AND917469 ADH917430:ADH917469 TL917430:TL917469 JP917430:JP917469 I917430:I917469 WWB851894:WWB851933 WMF851894:WMF851933 WCJ851894:WCJ851933 VSN851894:VSN851933 VIR851894:VIR851933 UYV851894:UYV851933 UOZ851894:UOZ851933 UFD851894:UFD851933 TVH851894:TVH851933 TLL851894:TLL851933 TBP851894:TBP851933 SRT851894:SRT851933 SHX851894:SHX851933 RYB851894:RYB851933 ROF851894:ROF851933 REJ851894:REJ851933 QUN851894:QUN851933 QKR851894:QKR851933 QAV851894:QAV851933 PQZ851894:PQZ851933 PHD851894:PHD851933 OXH851894:OXH851933 ONL851894:ONL851933 ODP851894:ODP851933 NTT851894:NTT851933 NJX851894:NJX851933 NAB851894:NAB851933 MQF851894:MQF851933 MGJ851894:MGJ851933 LWN851894:LWN851933 LMR851894:LMR851933 LCV851894:LCV851933 KSZ851894:KSZ851933 KJD851894:KJD851933 JZH851894:JZH851933 JPL851894:JPL851933 JFP851894:JFP851933 IVT851894:IVT851933 ILX851894:ILX851933 ICB851894:ICB851933 HSF851894:HSF851933 HIJ851894:HIJ851933 GYN851894:GYN851933 GOR851894:GOR851933 GEV851894:GEV851933 FUZ851894:FUZ851933 FLD851894:FLD851933 FBH851894:FBH851933 ERL851894:ERL851933 EHP851894:EHP851933 DXT851894:DXT851933 DNX851894:DNX851933 DEB851894:DEB851933 CUF851894:CUF851933 CKJ851894:CKJ851933 CAN851894:CAN851933 BQR851894:BQR851933 BGV851894:BGV851933 AWZ851894:AWZ851933 AND851894:AND851933 ADH851894:ADH851933 TL851894:TL851933 JP851894:JP851933 I851894:I851933 WWB786358:WWB786397 WMF786358:WMF786397 WCJ786358:WCJ786397 VSN786358:VSN786397 VIR786358:VIR786397 UYV786358:UYV786397 UOZ786358:UOZ786397 UFD786358:UFD786397 TVH786358:TVH786397 TLL786358:TLL786397 TBP786358:TBP786397 SRT786358:SRT786397 SHX786358:SHX786397 RYB786358:RYB786397 ROF786358:ROF786397 REJ786358:REJ786397 QUN786358:QUN786397 QKR786358:QKR786397 QAV786358:QAV786397 PQZ786358:PQZ786397 PHD786358:PHD786397 OXH786358:OXH786397 ONL786358:ONL786397 ODP786358:ODP786397 NTT786358:NTT786397 NJX786358:NJX786397 NAB786358:NAB786397 MQF786358:MQF786397 MGJ786358:MGJ786397 LWN786358:LWN786397 LMR786358:LMR786397 LCV786358:LCV786397 KSZ786358:KSZ786397 KJD786358:KJD786397 JZH786358:JZH786397 JPL786358:JPL786397 JFP786358:JFP786397 IVT786358:IVT786397 ILX786358:ILX786397 ICB786358:ICB786397 HSF786358:HSF786397 HIJ786358:HIJ786397 GYN786358:GYN786397 GOR786358:GOR786397 GEV786358:GEV786397 FUZ786358:FUZ786397 FLD786358:FLD786397 FBH786358:FBH786397 ERL786358:ERL786397 EHP786358:EHP786397 DXT786358:DXT786397 DNX786358:DNX786397 DEB786358:DEB786397 CUF786358:CUF786397 CKJ786358:CKJ786397 CAN786358:CAN786397 BQR786358:BQR786397 BGV786358:BGV786397 AWZ786358:AWZ786397 AND786358:AND786397 ADH786358:ADH786397 TL786358:TL786397 JP786358:JP786397 I786358:I786397 WWB720822:WWB720861 WMF720822:WMF720861 WCJ720822:WCJ720861 VSN720822:VSN720861 VIR720822:VIR720861 UYV720822:UYV720861 UOZ720822:UOZ720861 UFD720822:UFD720861 TVH720822:TVH720861 TLL720822:TLL720861 TBP720822:TBP720861 SRT720822:SRT720861 SHX720822:SHX720861 RYB720822:RYB720861 ROF720822:ROF720861 REJ720822:REJ720861 QUN720822:QUN720861 QKR720822:QKR720861 QAV720822:QAV720861 PQZ720822:PQZ720861 PHD720822:PHD720861 OXH720822:OXH720861 ONL720822:ONL720861 ODP720822:ODP720861 NTT720822:NTT720861 NJX720822:NJX720861 NAB720822:NAB720861 MQF720822:MQF720861 MGJ720822:MGJ720861 LWN720822:LWN720861 LMR720822:LMR720861 LCV720822:LCV720861 KSZ720822:KSZ720861 KJD720822:KJD720861 JZH720822:JZH720861 JPL720822:JPL720861 JFP720822:JFP720861 IVT720822:IVT720861 ILX720822:ILX720861 ICB720822:ICB720861 HSF720822:HSF720861 HIJ720822:HIJ720861 GYN720822:GYN720861 GOR720822:GOR720861 GEV720822:GEV720861 FUZ720822:FUZ720861 FLD720822:FLD720861 FBH720822:FBH720861 ERL720822:ERL720861 EHP720822:EHP720861 DXT720822:DXT720861 DNX720822:DNX720861 DEB720822:DEB720861 CUF720822:CUF720861 CKJ720822:CKJ720861 CAN720822:CAN720861 BQR720822:BQR720861 BGV720822:BGV720861 AWZ720822:AWZ720861 AND720822:AND720861 ADH720822:ADH720861 TL720822:TL720861 JP720822:JP720861 I720822:I720861 WWB655286:WWB655325 WMF655286:WMF655325 WCJ655286:WCJ655325 VSN655286:VSN655325 VIR655286:VIR655325 UYV655286:UYV655325 UOZ655286:UOZ655325 UFD655286:UFD655325 TVH655286:TVH655325 TLL655286:TLL655325 TBP655286:TBP655325 SRT655286:SRT655325 SHX655286:SHX655325 RYB655286:RYB655325 ROF655286:ROF655325 REJ655286:REJ655325 QUN655286:QUN655325 QKR655286:QKR655325 QAV655286:QAV655325 PQZ655286:PQZ655325 PHD655286:PHD655325 OXH655286:OXH655325 ONL655286:ONL655325 ODP655286:ODP655325 NTT655286:NTT655325 NJX655286:NJX655325 NAB655286:NAB655325 MQF655286:MQF655325 MGJ655286:MGJ655325 LWN655286:LWN655325 LMR655286:LMR655325 LCV655286:LCV655325 KSZ655286:KSZ655325 KJD655286:KJD655325 JZH655286:JZH655325 JPL655286:JPL655325 JFP655286:JFP655325 IVT655286:IVT655325 ILX655286:ILX655325 ICB655286:ICB655325 HSF655286:HSF655325 HIJ655286:HIJ655325 GYN655286:GYN655325 GOR655286:GOR655325 GEV655286:GEV655325 FUZ655286:FUZ655325 FLD655286:FLD655325 FBH655286:FBH655325 ERL655286:ERL655325 EHP655286:EHP655325 DXT655286:DXT655325 DNX655286:DNX655325 DEB655286:DEB655325 CUF655286:CUF655325 CKJ655286:CKJ655325 CAN655286:CAN655325 BQR655286:BQR655325 BGV655286:BGV655325 AWZ655286:AWZ655325 AND655286:AND655325 ADH655286:ADH655325 TL655286:TL655325 JP655286:JP655325 I655286:I655325 WWB589750:WWB589789 WMF589750:WMF589789 WCJ589750:WCJ589789 VSN589750:VSN589789 VIR589750:VIR589789 UYV589750:UYV589789 UOZ589750:UOZ589789 UFD589750:UFD589789 TVH589750:TVH589789 TLL589750:TLL589789 TBP589750:TBP589789 SRT589750:SRT589789 SHX589750:SHX589789 RYB589750:RYB589789 ROF589750:ROF589789 REJ589750:REJ589789 QUN589750:QUN589789 QKR589750:QKR589789 QAV589750:QAV589789 PQZ589750:PQZ589789 PHD589750:PHD589789 OXH589750:OXH589789 ONL589750:ONL589789 ODP589750:ODP589789 NTT589750:NTT589789 NJX589750:NJX589789 NAB589750:NAB589789 MQF589750:MQF589789 MGJ589750:MGJ589789 LWN589750:LWN589789 LMR589750:LMR589789 LCV589750:LCV589789 KSZ589750:KSZ589789 KJD589750:KJD589789 JZH589750:JZH589789 JPL589750:JPL589789 JFP589750:JFP589789 IVT589750:IVT589789 ILX589750:ILX589789 ICB589750:ICB589789 HSF589750:HSF589789 HIJ589750:HIJ589789 GYN589750:GYN589789 GOR589750:GOR589789 GEV589750:GEV589789 FUZ589750:FUZ589789 FLD589750:FLD589789 FBH589750:FBH589789 ERL589750:ERL589789 EHP589750:EHP589789 DXT589750:DXT589789 DNX589750:DNX589789 DEB589750:DEB589789 CUF589750:CUF589789 CKJ589750:CKJ589789 CAN589750:CAN589789 BQR589750:BQR589789 BGV589750:BGV589789 AWZ589750:AWZ589789 AND589750:AND589789 ADH589750:ADH589789 TL589750:TL589789 JP589750:JP589789 I589750:I589789 WWB524214:WWB524253 WMF524214:WMF524253 WCJ524214:WCJ524253 VSN524214:VSN524253 VIR524214:VIR524253 UYV524214:UYV524253 UOZ524214:UOZ524253 UFD524214:UFD524253 TVH524214:TVH524253 TLL524214:TLL524253 TBP524214:TBP524253 SRT524214:SRT524253 SHX524214:SHX524253 RYB524214:RYB524253 ROF524214:ROF524253 REJ524214:REJ524253 QUN524214:QUN524253 QKR524214:QKR524253 QAV524214:QAV524253 PQZ524214:PQZ524253 PHD524214:PHD524253 OXH524214:OXH524253 ONL524214:ONL524253 ODP524214:ODP524253 NTT524214:NTT524253 NJX524214:NJX524253 NAB524214:NAB524253 MQF524214:MQF524253 MGJ524214:MGJ524253 LWN524214:LWN524253 LMR524214:LMR524253 LCV524214:LCV524253 KSZ524214:KSZ524253 KJD524214:KJD524253 JZH524214:JZH524253 JPL524214:JPL524253 JFP524214:JFP524253 IVT524214:IVT524253 ILX524214:ILX524253 ICB524214:ICB524253 HSF524214:HSF524253 HIJ524214:HIJ524253 GYN524214:GYN524253 GOR524214:GOR524253 GEV524214:GEV524253 FUZ524214:FUZ524253 FLD524214:FLD524253 FBH524214:FBH524253 ERL524214:ERL524253 EHP524214:EHP524253 DXT524214:DXT524253 DNX524214:DNX524253 DEB524214:DEB524253 CUF524214:CUF524253 CKJ524214:CKJ524253 CAN524214:CAN524253 BQR524214:BQR524253 BGV524214:BGV524253 AWZ524214:AWZ524253 AND524214:AND524253 ADH524214:ADH524253 TL524214:TL524253 JP524214:JP524253 I524214:I524253 WWB458678:WWB458717 WMF458678:WMF458717 WCJ458678:WCJ458717 VSN458678:VSN458717 VIR458678:VIR458717 UYV458678:UYV458717 UOZ458678:UOZ458717 UFD458678:UFD458717 TVH458678:TVH458717 TLL458678:TLL458717 TBP458678:TBP458717 SRT458678:SRT458717 SHX458678:SHX458717 RYB458678:RYB458717 ROF458678:ROF458717 REJ458678:REJ458717 QUN458678:QUN458717 QKR458678:QKR458717 QAV458678:QAV458717 PQZ458678:PQZ458717 PHD458678:PHD458717 OXH458678:OXH458717 ONL458678:ONL458717 ODP458678:ODP458717 NTT458678:NTT458717 NJX458678:NJX458717 NAB458678:NAB458717 MQF458678:MQF458717 MGJ458678:MGJ458717 LWN458678:LWN458717 LMR458678:LMR458717 LCV458678:LCV458717 KSZ458678:KSZ458717 KJD458678:KJD458717 JZH458678:JZH458717 JPL458678:JPL458717 JFP458678:JFP458717 IVT458678:IVT458717 ILX458678:ILX458717 ICB458678:ICB458717 HSF458678:HSF458717 HIJ458678:HIJ458717 GYN458678:GYN458717 GOR458678:GOR458717 GEV458678:GEV458717 FUZ458678:FUZ458717 FLD458678:FLD458717 FBH458678:FBH458717 ERL458678:ERL458717 EHP458678:EHP458717 DXT458678:DXT458717 DNX458678:DNX458717 DEB458678:DEB458717 CUF458678:CUF458717 CKJ458678:CKJ458717 CAN458678:CAN458717 BQR458678:BQR458717 BGV458678:BGV458717 AWZ458678:AWZ458717 AND458678:AND458717 ADH458678:ADH458717 TL458678:TL458717 JP458678:JP458717 I458678:I458717 WWB393142:WWB393181 WMF393142:WMF393181 WCJ393142:WCJ393181 VSN393142:VSN393181 VIR393142:VIR393181 UYV393142:UYV393181 UOZ393142:UOZ393181 UFD393142:UFD393181 TVH393142:TVH393181 TLL393142:TLL393181 TBP393142:TBP393181 SRT393142:SRT393181 SHX393142:SHX393181 RYB393142:RYB393181 ROF393142:ROF393181 REJ393142:REJ393181 QUN393142:QUN393181 QKR393142:QKR393181 QAV393142:QAV393181 PQZ393142:PQZ393181 PHD393142:PHD393181 OXH393142:OXH393181 ONL393142:ONL393181 ODP393142:ODP393181 NTT393142:NTT393181 NJX393142:NJX393181 NAB393142:NAB393181 MQF393142:MQF393181 MGJ393142:MGJ393181 LWN393142:LWN393181 LMR393142:LMR393181 LCV393142:LCV393181 KSZ393142:KSZ393181 KJD393142:KJD393181 JZH393142:JZH393181 JPL393142:JPL393181 JFP393142:JFP393181 IVT393142:IVT393181 ILX393142:ILX393181 ICB393142:ICB393181 HSF393142:HSF393181 HIJ393142:HIJ393181 GYN393142:GYN393181 GOR393142:GOR393181 GEV393142:GEV393181 FUZ393142:FUZ393181 FLD393142:FLD393181 FBH393142:FBH393181 ERL393142:ERL393181 EHP393142:EHP393181 DXT393142:DXT393181 DNX393142:DNX393181 DEB393142:DEB393181 CUF393142:CUF393181 CKJ393142:CKJ393181 CAN393142:CAN393181 BQR393142:BQR393181 BGV393142:BGV393181 AWZ393142:AWZ393181 AND393142:AND393181 ADH393142:ADH393181 TL393142:TL393181 JP393142:JP393181 I393142:I393181 WWB327606:WWB327645 WMF327606:WMF327645 WCJ327606:WCJ327645 VSN327606:VSN327645 VIR327606:VIR327645 UYV327606:UYV327645 UOZ327606:UOZ327645 UFD327606:UFD327645 TVH327606:TVH327645 TLL327606:TLL327645 TBP327606:TBP327645 SRT327606:SRT327645 SHX327606:SHX327645 RYB327606:RYB327645 ROF327606:ROF327645 REJ327606:REJ327645 QUN327606:QUN327645 QKR327606:QKR327645 QAV327606:QAV327645 PQZ327606:PQZ327645 PHD327606:PHD327645 OXH327606:OXH327645 ONL327606:ONL327645 ODP327606:ODP327645 NTT327606:NTT327645 NJX327606:NJX327645 NAB327606:NAB327645 MQF327606:MQF327645 MGJ327606:MGJ327645 LWN327606:LWN327645 LMR327606:LMR327645 LCV327606:LCV327645 KSZ327606:KSZ327645 KJD327606:KJD327645 JZH327606:JZH327645 JPL327606:JPL327645 JFP327606:JFP327645 IVT327606:IVT327645 ILX327606:ILX327645 ICB327606:ICB327645 HSF327606:HSF327645 HIJ327606:HIJ327645 GYN327606:GYN327645 GOR327606:GOR327645 GEV327606:GEV327645 FUZ327606:FUZ327645 FLD327606:FLD327645 FBH327606:FBH327645 ERL327606:ERL327645 EHP327606:EHP327645 DXT327606:DXT327645 DNX327606:DNX327645 DEB327606:DEB327645 CUF327606:CUF327645 CKJ327606:CKJ327645 CAN327606:CAN327645 BQR327606:BQR327645 BGV327606:BGV327645 AWZ327606:AWZ327645 AND327606:AND327645 ADH327606:ADH327645 TL327606:TL327645 JP327606:JP327645 I327606:I327645 WWB262070:WWB262109 WMF262070:WMF262109 WCJ262070:WCJ262109 VSN262070:VSN262109 VIR262070:VIR262109 UYV262070:UYV262109 UOZ262070:UOZ262109 UFD262070:UFD262109 TVH262070:TVH262109 TLL262070:TLL262109 TBP262070:TBP262109 SRT262070:SRT262109 SHX262070:SHX262109 RYB262070:RYB262109 ROF262070:ROF262109 REJ262070:REJ262109 QUN262070:QUN262109 QKR262070:QKR262109 QAV262070:QAV262109 PQZ262070:PQZ262109 PHD262070:PHD262109 OXH262070:OXH262109 ONL262070:ONL262109 ODP262070:ODP262109 NTT262070:NTT262109 NJX262070:NJX262109 NAB262070:NAB262109 MQF262070:MQF262109 MGJ262070:MGJ262109 LWN262070:LWN262109 LMR262070:LMR262109 LCV262070:LCV262109 KSZ262070:KSZ262109 KJD262070:KJD262109 JZH262070:JZH262109 JPL262070:JPL262109 JFP262070:JFP262109 IVT262070:IVT262109 ILX262070:ILX262109 ICB262070:ICB262109 HSF262070:HSF262109 HIJ262070:HIJ262109 GYN262070:GYN262109 GOR262070:GOR262109 GEV262070:GEV262109 FUZ262070:FUZ262109 FLD262070:FLD262109 FBH262070:FBH262109 ERL262070:ERL262109 EHP262070:EHP262109 DXT262070:DXT262109 DNX262070:DNX262109 DEB262070:DEB262109 CUF262070:CUF262109 CKJ262070:CKJ262109 CAN262070:CAN262109 BQR262070:BQR262109 BGV262070:BGV262109 AWZ262070:AWZ262109 AND262070:AND262109 ADH262070:ADH262109 TL262070:TL262109 JP262070:JP262109 I262070:I262109 WWB196534:WWB196573 WMF196534:WMF196573 WCJ196534:WCJ196573 VSN196534:VSN196573 VIR196534:VIR196573 UYV196534:UYV196573 UOZ196534:UOZ196573 UFD196534:UFD196573 TVH196534:TVH196573 TLL196534:TLL196573 TBP196534:TBP196573 SRT196534:SRT196573 SHX196534:SHX196573 RYB196534:RYB196573 ROF196534:ROF196573 REJ196534:REJ196573 QUN196534:QUN196573 QKR196534:QKR196573 QAV196534:QAV196573 PQZ196534:PQZ196573 PHD196534:PHD196573 OXH196534:OXH196573 ONL196534:ONL196573 ODP196534:ODP196573 NTT196534:NTT196573 NJX196534:NJX196573 NAB196534:NAB196573 MQF196534:MQF196573 MGJ196534:MGJ196573 LWN196534:LWN196573 LMR196534:LMR196573 LCV196534:LCV196573 KSZ196534:KSZ196573 KJD196534:KJD196573 JZH196534:JZH196573 JPL196534:JPL196573 JFP196534:JFP196573 IVT196534:IVT196573 ILX196534:ILX196573 ICB196534:ICB196573 HSF196534:HSF196573 HIJ196534:HIJ196573 GYN196534:GYN196573 GOR196534:GOR196573 GEV196534:GEV196573 FUZ196534:FUZ196573 FLD196534:FLD196573 FBH196534:FBH196573 ERL196534:ERL196573 EHP196534:EHP196573 DXT196534:DXT196573 DNX196534:DNX196573 DEB196534:DEB196573 CUF196534:CUF196573 CKJ196534:CKJ196573 CAN196534:CAN196573 BQR196534:BQR196573 BGV196534:BGV196573 AWZ196534:AWZ196573 AND196534:AND196573 ADH196534:ADH196573 TL196534:TL196573 JP196534:JP196573 I196534:I196573 WWB130998:WWB131037 WMF130998:WMF131037 WCJ130998:WCJ131037 VSN130998:VSN131037 VIR130998:VIR131037 UYV130998:UYV131037 UOZ130998:UOZ131037 UFD130998:UFD131037 TVH130998:TVH131037 TLL130998:TLL131037 TBP130998:TBP131037 SRT130998:SRT131037 SHX130998:SHX131037 RYB130998:RYB131037 ROF130998:ROF131037 REJ130998:REJ131037 QUN130998:QUN131037 QKR130998:QKR131037 QAV130998:QAV131037 PQZ130998:PQZ131037 PHD130998:PHD131037 OXH130998:OXH131037 ONL130998:ONL131037 ODP130998:ODP131037 NTT130998:NTT131037 NJX130998:NJX131037 NAB130998:NAB131037 MQF130998:MQF131037 MGJ130998:MGJ131037 LWN130998:LWN131037 LMR130998:LMR131037 LCV130998:LCV131037 KSZ130998:KSZ131037 KJD130998:KJD131037 JZH130998:JZH131037 JPL130998:JPL131037 JFP130998:JFP131037 IVT130998:IVT131037 ILX130998:ILX131037 ICB130998:ICB131037 HSF130998:HSF131037 HIJ130998:HIJ131037 GYN130998:GYN131037 GOR130998:GOR131037 GEV130998:GEV131037 FUZ130998:FUZ131037 FLD130998:FLD131037 FBH130998:FBH131037 ERL130998:ERL131037 EHP130998:EHP131037 DXT130998:DXT131037 DNX130998:DNX131037 DEB130998:DEB131037 CUF130998:CUF131037 CKJ130998:CKJ131037 CAN130998:CAN131037 BQR130998:BQR131037 BGV130998:BGV131037 AWZ130998:AWZ131037 AND130998:AND131037 ADH130998:ADH131037 TL130998:TL131037 JP130998:JP131037 I130998:I131037 WWB65462:WWB65501 WMF65462:WMF65501 WCJ65462:WCJ65501 VSN65462:VSN65501 VIR65462:VIR65501 UYV65462:UYV65501 UOZ65462:UOZ65501 UFD65462:UFD65501 TVH65462:TVH65501 TLL65462:TLL65501 TBP65462:TBP65501 SRT65462:SRT65501 SHX65462:SHX65501 RYB65462:RYB65501 ROF65462:ROF65501 REJ65462:REJ65501 QUN65462:QUN65501 QKR65462:QKR65501 QAV65462:QAV65501 PQZ65462:PQZ65501 PHD65462:PHD65501 OXH65462:OXH65501 ONL65462:ONL65501 ODP65462:ODP65501 NTT65462:NTT65501 NJX65462:NJX65501 NAB65462:NAB65501 MQF65462:MQF65501 MGJ65462:MGJ65501 LWN65462:LWN65501 LMR65462:LMR65501 LCV65462:LCV65501 KSZ65462:KSZ65501 KJD65462:KJD65501 JZH65462:JZH65501 JPL65462:JPL65501 JFP65462:JFP65501 IVT65462:IVT65501 ILX65462:ILX65501 ICB65462:ICB65501 HSF65462:HSF65501 HIJ65462:HIJ65501 GYN65462:GYN65501 GOR65462:GOR65501 GEV65462:GEV65501 FUZ65462:FUZ65501 FLD65462:FLD65501 FBH65462:FBH65501 ERL65462:ERL65501 EHP65462:EHP65501 DXT65462:DXT65501 DNX65462:DNX65501 DEB65462:DEB65501 CUF65462:CUF65501 CKJ65462:CKJ65501 CAN65462:CAN65501 BQR65462:BQR65501 BGV65462:BGV65501 AWZ65462:AWZ65501 AND65462:AND65501 ADH65462:ADH65501 TL65462:TL65501 JP65462:JP65501 I65462:I65501 WWB7:WWB46 WMF7:WMF46 WCJ7:WCJ46 VSN7:VSN46 VIR7:VIR46 UYV7:UYV46 UOZ7:UOZ46 UFD7:UFD46 TVH7:TVH46 TLL7:TLL46 TBP7:TBP46 SRT7:SRT46 SHX7:SHX46 RYB7:RYB46 ROF7:ROF46 REJ7:REJ46 QUN7:QUN46 QKR7:QKR46 QAV7:QAV46 PQZ7:PQZ46 PHD7:PHD46 OXH7:OXH46 ONL7:ONL46 ODP7:ODP46 NTT7:NTT46 NJX7:NJX46 NAB7:NAB46 MQF7:MQF46 MGJ7:MGJ46 LWN7:LWN46 LMR7:LMR46 LCV7:LCV46 KSZ7:KSZ46 KJD7:KJD46 JZH7:JZH46 JPL7:JPL46 JFP7:JFP46 IVT7:IVT46 ILX7:ILX46 ICB7:ICB46 HSF7:HSF46 HIJ7:HIJ46 GYN7:GYN46 GOR7:GOR46 GEV7:GEV46 FUZ7:FUZ46 FLD7:FLD46 FBH7:FBH46 ERL7:ERL46 EHP7:EHP46 DXT7:DXT46 DNX7:DNX46 DEB7:DEB46 CUF7:CUF46 CKJ7:CKJ46 CAN7:CAN46 BQR7:BQR46 BGV7:BGV46 AWZ7:AWZ46 AND7:AND46 ADH7:ADH46 TL7:TL46">
      <formula1>#REF!</formula1>
    </dataValidation>
    <dataValidation type="list" allowBlank="1" showInputMessage="1" showErrorMessage="1" sqref="C7:C126">
      <formula1>$AW$7:$AW$10</formula1>
    </dataValidation>
  </dataValidations>
  <pageMargins left="0.39370078740157483" right="0.39370078740157483" top="0.59055118110236227" bottom="0.59055118110236227" header="0.51181102362204722" footer="0.51181102362204722"/>
  <pageSetup paperSize="9" scale="94" fitToHeight="0" orientation="portrait" horizontalDpi="300" verticalDpi="300" r:id="rId1"/>
  <headerFooter alignWithMargins="0"/>
  <rowBreaks count="2" manualBreakCount="2">
    <brk id="46" max="17" man="1"/>
    <brk id="86"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D40"/>
  <sheetViews>
    <sheetView showGridLines="0" view="pageBreakPreview" zoomScaleNormal="85" zoomScaleSheetLayoutView="100" workbookViewId="0">
      <selection activeCell="A8" sqref="A8:X23"/>
    </sheetView>
  </sheetViews>
  <sheetFormatPr defaultRowHeight="13.5"/>
  <cols>
    <col min="1" max="30" width="3.125" style="68" customWidth="1"/>
    <col min="31" max="242" width="9" style="68"/>
    <col min="243" max="243" width="3.75" style="68" customWidth="1"/>
    <col min="244" max="244" width="9" style="68"/>
    <col min="245" max="245" width="10" style="68" bestFit="1" customWidth="1"/>
    <col min="246" max="246" width="11.125" style="68" customWidth="1"/>
    <col min="247" max="247" width="9.125" style="68" bestFit="1" customWidth="1"/>
    <col min="248" max="248" width="9" style="68"/>
    <col min="249" max="249" width="9.125" style="68" bestFit="1" customWidth="1"/>
    <col min="250" max="250" width="11.25" style="68" customWidth="1"/>
    <col min="251" max="251" width="9.125" style="68" bestFit="1" customWidth="1"/>
    <col min="252" max="498" width="9" style="68"/>
    <col min="499" max="499" width="3.75" style="68" customWidth="1"/>
    <col min="500" max="500" width="9" style="68"/>
    <col min="501" max="501" width="10" style="68" bestFit="1" customWidth="1"/>
    <col min="502" max="502" width="11.125" style="68" customWidth="1"/>
    <col min="503" max="503" width="9.125" style="68" bestFit="1" customWidth="1"/>
    <col min="504" max="504" width="9" style="68"/>
    <col min="505" max="505" width="9.125" style="68" bestFit="1" customWidth="1"/>
    <col min="506" max="506" width="11.25" style="68" customWidth="1"/>
    <col min="507" max="507" width="9.125" style="68" bestFit="1" customWidth="1"/>
    <col min="508" max="754" width="9" style="68"/>
    <col min="755" max="755" width="3.75" style="68" customWidth="1"/>
    <col min="756" max="756" width="9" style="68"/>
    <col min="757" max="757" width="10" style="68" bestFit="1" customWidth="1"/>
    <col min="758" max="758" width="11.125" style="68" customWidth="1"/>
    <col min="759" max="759" width="9.125" style="68" bestFit="1" customWidth="1"/>
    <col min="760" max="760" width="9" style="68"/>
    <col min="761" max="761" width="9.125" style="68" bestFit="1" customWidth="1"/>
    <col min="762" max="762" width="11.25" style="68" customWidth="1"/>
    <col min="763" max="763" width="9.125" style="68" bestFit="1" customWidth="1"/>
    <col min="764" max="1010" width="9" style="68"/>
    <col min="1011" max="1011" width="3.75" style="68" customWidth="1"/>
    <col min="1012" max="1012" width="9" style="68"/>
    <col min="1013" max="1013" width="10" style="68" bestFit="1" customWidth="1"/>
    <col min="1014" max="1014" width="11.125" style="68" customWidth="1"/>
    <col min="1015" max="1015" width="9.125" style="68" bestFit="1" customWidth="1"/>
    <col min="1016" max="1016" width="9" style="68"/>
    <col min="1017" max="1017" width="9.125" style="68" bestFit="1" customWidth="1"/>
    <col min="1018" max="1018" width="11.25" style="68" customWidth="1"/>
    <col min="1019" max="1019" width="9.125" style="68" bestFit="1" customWidth="1"/>
    <col min="1020" max="1266" width="9" style="68"/>
    <col min="1267" max="1267" width="3.75" style="68" customWidth="1"/>
    <col min="1268" max="1268" width="9" style="68"/>
    <col min="1269" max="1269" width="10" style="68" bestFit="1" customWidth="1"/>
    <col min="1270" max="1270" width="11.125" style="68" customWidth="1"/>
    <col min="1271" max="1271" width="9.125" style="68" bestFit="1" customWidth="1"/>
    <col min="1272" max="1272" width="9" style="68"/>
    <col min="1273" max="1273" width="9.125" style="68" bestFit="1" customWidth="1"/>
    <col min="1274" max="1274" width="11.25" style="68" customWidth="1"/>
    <col min="1275" max="1275" width="9.125" style="68" bestFit="1" customWidth="1"/>
    <col min="1276" max="1522" width="9" style="68"/>
    <col min="1523" max="1523" width="3.75" style="68" customWidth="1"/>
    <col min="1524" max="1524" width="9" style="68"/>
    <col min="1525" max="1525" width="10" style="68" bestFit="1" customWidth="1"/>
    <col min="1526" max="1526" width="11.125" style="68" customWidth="1"/>
    <col min="1527" max="1527" width="9.125" style="68" bestFit="1" customWidth="1"/>
    <col min="1528" max="1528" width="9" style="68"/>
    <col min="1529" max="1529" width="9.125" style="68" bestFit="1" customWidth="1"/>
    <col min="1530" max="1530" width="11.25" style="68" customWidth="1"/>
    <col min="1531" max="1531" width="9.125" style="68" bestFit="1" customWidth="1"/>
    <col min="1532" max="1778" width="9" style="68"/>
    <col min="1779" max="1779" width="3.75" style="68" customWidth="1"/>
    <col min="1780" max="1780" width="9" style="68"/>
    <col min="1781" max="1781" width="10" style="68" bestFit="1" customWidth="1"/>
    <col min="1782" max="1782" width="11.125" style="68" customWidth="1"/>
    <col min="1783" max="1783" width="9.125" style="68" bestFit="1" customWidth="1"/>
    <col min="1784" max="1784" width="9" style="68"/>
    <col min="1785" max="1785" width="9.125" style="68" bestFit="1" customWidth="1"/>
    <col min="1786" max="1786" width="11.25" style="68" customWidth="1"/>
    <col min="1787" max="1787" width="9.125" style="68" bestFit="1" customWidth="1"/>
    <col min="1788" max="2034" width="9" style="68"/>
    <col min="2035" max="2035" width="3.75" style="68" customWidth="1"/>
    <col min="2036" max="2036" width="9" style="68"/>
    <col min="2037" max="2037" width="10" style="68" bestFit="1" customWidth="1"/>
    <col min="2038" max="2038" width="11.125" style="68" customWidth="1"/>
    <col min="2039" max="2039" width="9.125" style="68" bestFit="1" customWidth="1"/>
    <col min="2040" max="2040" width="9" style="68"/>
    <col min="2041" max="2041" width="9.125" style="68" bestFit="1" customWidth="1"/>
    <col min="2042" max="2042" width="11.25" style="68" customWidth="1"/>
    <col min="2043" max="2043" width="9.125" style="68" bestFit="1" customWidth="1"/>
    <col min="2044" max="2290" width="9" style="68"/>
    <col min="2291" max="2291" width="3.75" style="68" customWidth="1"/>
    <col min="2292" max="2292" width="9" style="68"/>
    <col min="2293" max="2293" width="10" style="68" bestFit="1" customWidth="1"/>
    <col min="2294" max="2294" width="11.125" style="68" customWidth="1"/>
    <col min="2295" max="2295" width="9.125" style="68" bestFit="1" customWidth="1"/>
    <col min="2296" max="2296" width="9" style="68"/>
    <col min="2297" max="2297" width="9.125" style="68" bestFit="1" customWidth="1"/>
    <col min="2298" max="2298" width="11.25" style="68" customWidth="1"/>
    <col min="2299" max="2299" width="9.125" style="68" bestFit="1" customWidth="1"/>
    <col min="2300" max="2546" width="9" style="68"/>
    <col min="2547" max="2547" width="3.75" style="68" customWidth="1"/>
    <col min="2548" max="2548" width="9" style="68"/>
    <col min="2549" max="2549" width="10" style="68" bestFit="1" customWidth="1"/>
    <col min="2550" max="2550" width="11.125" style="68" customWidth="1"/>
    <col min="2551" max="2551" width="9.125" style="68" bestFit="1" customWidth="1"/>
    <col min="2552" max="2552" width="9" style="68"/>
    <col min="2553" max="2553" width="9.125" style="68" bestFit="1" customWidth="1"/>
    <col min="2554" max="2554" width="11.25" style="68" customWidth="1"/>
    <col min="2555" max="2555" width="9.125" style="68" bestFit="1" customWidth="1"/>
    <col min="2556" max="2802" width="9" style="68"/>
    <col min="2803" max="2803" width="3.75" style="68" customWidth="1"/>
    <col min="2804" max="2804" width="9" style="68"/>
    <col min="2805" max="2805" width="10" style="68" bestFit="1" customWidth="1"/>
    <col min="2806" max="2806" width="11.125" style="68" customWidth="1"/>
    <col min="2807" max="2807" width="9.125" style="68" bestFit="1" customWidth="1"/>
    <col min="2808" max="2808" width="9" style="68"/>
    <col min="2809" max="2809" width="9.125" style="68" bestFit="1" customWidth="1"/>
    <col min="2810" max="2810" width="11.25" style="68" customWidth="1"/>
    <col min="2811" max="2811" width="9.125" style="68" bestFit="1" customWidth="1"/>
    <col min="2812" max="3058" width="9" style="68"/>
    <col min="3059" max="3059" width="3.75" style="68" customWidth="1"/>
    <col min="3060" max="3060" width="9" style="68"/>
    <col min="3061" max="3061" width="10" style="68" bestFit="1" customWidth="1"/>
    <col min="3062" max="3062" width="11.125" style="68" customWidth="1"/>
    <col min="3063" max="3063" width="9.125" style="68" bestFit="1" customWidth="1"/>
    <col min="3064" max="3064" width="9" style="68"/>
    <col min="3065" max="3065" width="9.125" style="68" bestFit="1" customWidth="1"/>
    <col min="3066" max="3066" width="11.25" style="68" customWidth="1"/>
    <col min="3067" max="3067" width="9.125" style="68" bestFit="1" customWidth="1"/>
    <col min="3068" max="3314" width="9" style="68"/>
    <col min="3315" max="3315" width="3.75" style="68" customWidth="1"/>
    <col min="3316" max="3316" width="9" style="68"/>
    <col min="3317" max="3317" width="10" style="68" bestFit="1" customWidth="1"/>
    <col min="3318" max="3318" width="11.125" style="68" customWidth="1"/>
    <col min="3319" max="3319" width="9.125" style="68" bestFit="1" customWidth="1"/>
    <col min="3320" max="3320" width="9" style="68"/>
    <col min="3321" max="3321" width="9.125" style="68" bestFit="1" customWidth="1"/>
    <col min="3322" max="3322" width="11.25" style="68" customWidth="1"/>
    <col min="3323" max="3323" width="9.125" style="68" bestFit="1" customWidth="1"/>
    <col min="3324" max="3570" width="9" style="68"/>
    <col min="3571" max="3571" width="3.75" style="68" customWidth="1"/>
    <col min="3572" max="3572" width="9" style="68"/>
    <col min="3573" max="3573" width="10" style="68" bestFit="1" customWidth="1"/>
    <col min="3574" max="3574" width="11.125" style="68" customWidth="1"/>
    <col min="3575" max="3575" width="9.125" style="68" bestFit="1" customWidth="1"/>
    <col min="3576" max="3576" width="9" style="68"/>
    <col min="3577" max="3577" width="9.125" style="68" bestFit="1" customWidth="1"/>
    <col min="3578" max="3578" width="11.25" style="68" customWidth="1"/>
    <col min="3579" max="3579" width="9.125" style="68" bestFit="1" customWidth="1"/>
    <col min="3580" max="3826" width="9" style="68"/>
    <col min="3827" max="3827" width="3.75" style="68" customWidth="1"/>
    <col min="3828" max="3828" width="9" style="68"/>
    <col min="3829" max="3829" width="10" style="68" bestFit="1" customWidth="1"/>
    <col min="3830" max="3830" width="11.125" style="68" customWidth="1"/>
    <col min="3831" max="3831" width="9.125" style="68" bestFit="1" customWidth="1"/>
    <col min="3832" max="3832" width="9" style="68"/>
    <col min="3833" max="3833" width="9.125" style="68" bestFit="1" customWidth="1"/>
    <col min="3834" max="3834" width="11.25" style="68" customWidth="1"/>
    <col min="3835" max="3835" width="9.125" style="68" bestFit="1" customWidth="1"/>
    <col min="3836" max="4082" width="9" style="68"/>
    <col min="4083" max="4083" width="3.75" style="68" customWidth="1"/>
    <col min="4084" max="4084" width="9" style="68"/>
    <col min="4085" max="4085" width="10" style="68" bestFit="1" customWidth="1"/>
    <col min="4086" max="4086" width="11.125" style="68" customWidth="1"/>
    <col min="4087" max="4087" width="9.125" style="68" bestFit="1" customWidth="1"/>
    <col min="4088" max="4088" width="9" style="68"/>
    <col min="4089" max="4089" width="9.125" style="68" bestFit="1" customWidth="1"/>
    <col min="4090" max="4090" width="11.25" style="68" customWidth="1"/>
    <col min="4091" max="4091" width="9.125" style="68" bestFit="1" customWidth="1"/>
    <col min="4092" max="4338" width="9" style="68"/>
    <col min="4339" max="4339" width="3.75" style="68" customWidth="1"/>
    <col min="4340" max="4340" width="9" style="68"/>
    <col min="4341" max="4341" width="10" style="68" bestFit="1" customWidth="1"/>
    <col min="4342" max="4342" width="11.125" style="68" customWidth="1"/>
    <col min="4343" max="4343" width="9.125" style="68" bestFit="1" customWidth="1"/>
    <col min="4344" max="4344" width="9" style="68"/>
    <col min="4345" max="4345" width="9.125" style="68" bestFit="1" customWidth="1"/>
    <col min="4346" max="4346" width="11.25" style="68" customWidth="1"/>
    <col min="4347" max="4347" width="9.125" style="68" bestFit="1" customWidth="1"/>
    <col min="4348" max="4594" width="9" style="68"/>
    <col min="4595" max="4595" width="3.75" style="68" customWidth="1"/>
    <col min="4596" max="4596" width="9" style="68"/>
    <col min="4597" max="4597" width="10" style="68" bestFit="1" customWidth="1"/>
    <col min="4598" max="4598" width="11.125" style="68" customWidth="1"/>
    <col min="4599" max="4599" width="9.125" style="68" bestFit="1" customWidth="1"/>
    <col min="4600" max="4600" width="9" style="68"/>
    <col min="4601" max="4601" width="9.125" style="68" bestFit="1" customWidth="1"/>
    <col min="4602" max="4602" width="11.25" style="68" customWidth="1"/>
    <col min="4603" max="4603" width="9.125" style="68" bestFit="1" customWidth="1"/>
    <col min="4604" max="4850" width="9" style="68"/>
    <col min="4851" max="4851" width="3.75" style="68" customWidth="1"/>
    <col min="4852" max="4852" width="9" style="68"/>
    <col min="4853" max="4853" width="10" style="68" bestFit="1" customWidth="1"/>
    <col min="4854" max="4854" width="11.125" style="68" customWidth="1"/>
    <col min="4855" max="4855" width="9.125" style="68" bestFit="1" customWidth="1"/>
    <col min="4856" max="4856" width="9" style="68"/>
    <col min="4857" max="4857" width="9.125" style="68" bestFit="1" customWidth="1"/>
    <col min="4858" max="4858" width="11.25" style="68" customWidth="1"/>
    <col min="4859" max="4859" width="9.125" style="68" bestFit="1" customWidth="1"/>
    <col min="4860" max="5106" width="9" style="68"/>
    <col min="5107" max="5107" width="3.75" style="68" customWidth="1"/>
    <col min="5108" max="5108" width="9" style="68"/>
    <col min="5109" max="5109" width="10" style="68" bestFit="1" customWidth="1"/>
    <col min="5110" max="5110" width="11.125" style="68" customWidth="1"/>
    <col min="5111" max="5111" width="9.125" style="68" bestFit="1" customWidth="1"/>
    <col min="5112" max="5112" width="9" style="68"/>
    <col min="5113" max="5113" width="9.125" style="68" bestFit="1" customWidth="1"/>
    <col min="5114" max="5114" width="11.25" style="68" customWidth="1"/>
    <col min="5115" max="5115" width="9.125" style="68" bestFit="1" customWidth="1"/>
    <col min="5116" max="5362" width="9" style="68"/>
    <col min="5363" max="5363" width="3.75" style="68" customWidth="1"/>
    <col min="5364" max="5364" width="9" style="68"/>
    <col min="5365" max="5365" width="10" style="68" bestFit="1" customWidth="1"/>
    <col min="5366" max="5366" width="11.125" style="68" customWidth="1"/>
    <col min="5367" max="5367" width="9.125" style="68" bestFit="1" customWidth="1"/>
    <col min="5368" max="5368" width="9" style="68"/>
    <col min="5369" max="5369" width="9.125" style="68" bestFit="1" customWidth="1"/>
    <col min="5370" max="5370" width="11.25" style="68" customWidth="1"/>
    <col min="5371" max="5371" width="9.125" style="68" bestFit="1" customWidth="1"/>
    <col min="5372" max="5618" width="9" style="68"/>
    <col min="5619" max="5619" width="3.75" style="68" customWidth="1"/>
    <col min="5620" max="5620" width="9" style="68"/>
    <col min="5621" max="5621" width="10" style="68" bestFit="1" customWidth="1"/>
    <col min="5622" max="5622" width="11.125" style="68" customWidth="1"/>
    <col min="5623" max="5623" width="9.125" style="68" bestFit="1" customWidth="1"/>
    <col min="5624" max="5624" width="9" style="68"/>
    <col min="5625" max="5625" width="9.125" style="68" bestFit="1" customWidth="1"/>
    <col min="5626" max="5626" width="11.25" style="68" customWidth="1"/>
    <col min="5627" max="5627" width="9.125" style="68" bestFit="1" customWidth="1"/>
    <col min="5628" max="5874" width="9" style="68"/>
    <col min="5875" max="5875" width="3.75" style="68" customWidth="1"/>
    <col min="5876" max="5876" width="9" style="68"/>
    <col min="5877" max="5877" width="10" style="68" bestFit="1" customWidth="1"/>
    <col min="5878" max="5878" width="11.125" style="68" customWidth="1"/>
    <col min="5879" max="5879" width="9.125" style="68" bestFit="1" customWidth="1"/>
    <col min="5880" max="5880" width="9" style="68"/>
    <col min="5881" max="5881" width="9.125" style="68" bestFit="1" customWidth="1"/>
    <col min="5882" max="5882" width="11.25" style="68" customWidth="1"/>
    <col min="5883" max="5883" width="9.125" style="68" bestFit="1" customWidth="1"/>
    <col min="5884" max="6130" width="9" style="68"/>
    <col min="6131" max="6131" width="3.75" style="68" customWidth="1"/>
    <col min="6132" max="6132" width="9" style="68"/>
    <col min="6133" max="6133" width="10" style="68" bestFit="1" customWidth="1"/>
    <col min="6134" max="6134" width="11.125" style="68" customWidth="1"/>
    <col min="6135" max="6135" width="9.125" style="68" bestFit="1" customWidth="1"/>
    <col min="6136" max="6136" width="9" style="68"/>
    <col min="6137" max="6137" width="9.125" style="68" bestFit="1" customWidth="1"/>
    <col min="6138" max="6138" width="11.25" style="68" customWidth="1"/>
    <col min="6139" max="6139" width="9.125" style="68" bestFit="1" customWidth="1"/>
    <col min="6140" max="6386" width="9" style="68"/>
    <col min="6387" max="6387" width="3.75" style="68" customWidth="1"/>
    <col min="6388" max="6388" width="9" style="68"/>
    <col min="6389" max="6389" width="10" style="68" bestFit="1" customWidth="1"/>
    <col min="6390" max="6390" width="11.125" style="68" customWidth="1"/>
    <col min="6391" max="6391" width="9.125" style="68" bestFit="1" customWidth="1"/>
    <col min="6392" max="6392" width="9" style="68"/>
    <col min="6393" max="6393" width="9.125" style="68" bestFit="1" customWidth="1"/>
    <col min="6394" max="6394" width="11.25" style="68" customWidth="1"/>
    <col min="6395" max="6395" width="9.125" style="68" bestFit="1" customWidth="1"/>
    <col min="6396" max="6642" width="9" style="68"/>
    <col min="6643" max="6643" width="3.75" style="68" customWidth="1"/>
    <col min="6644" max="6644" width="9" style="68"/>
    <col min="6645" max="6645" width="10" style="68" bestFit="1" customWidth="1"/>
    <col min="6646" max="6646" width="11.125" style="68" customWidth="1"/>
    <col min="6647" max="6647" width="9.125" style="68" bestFit="1" customWidth="1"/>
    <col min="6648" max="6648" width="9" style="68"/>
    <col min="6649" max="6649" width="9.125" style="68" bestFit="1" customWidth="1"/>
    <col min="6650" max="6650" width="11.25" style="68" customWidth="1"/>
    <col min="6651" max="6651" width="9.125" style="68" bestFit="1" customWidth="1"/>
    <col min="6652" max="6898" width="9" style="68"/>
    <col min="6899" max="6899" width="3.75" style="68" customWidth="1"/>
    <col min="6900" max="6900" width="9" style="68"/>
    <col min="6901" max="6901" width="10" style="68" bestFit="1" customWidth="1"/>
    <col min="6902" max="6902" width="11.125" style="68" customWidth="1"/>
    <col min="6903" max="6903" width="9.125" style="68" bestFit="1" customWidth="1"/>
    <col min="6904" max="6904" width="9" style="68"/>
    <col min="6905" max="6905" width="9.125" style="68" bestFit="1" customWidth="1"/>
    <col min="6906" max="6906" width="11.25" style="68" customWidth="1"/>
    <col min="6907" max="6907" width="9.125" style="68" bestFit="1" customWidth="1"/>
    <col min="6908" max="7154" width="9" style="68"/>
    <col min="7155" max="7155" width="3.75" style="68" customWidth="1"/>
    <col min="7156" max="7156" width="9" style="68"/>
    <col min="7157" max="7157" width="10" style="68" bestFit="1" customWidth="1"/>
    <col min="7158" max="7158" width="11.125" style="68" customWidth="1"/>
    <col min="7159" max="7159" width="9.125" style="68" bestFit="1" customWidth="1"/>
    <col min="7160" max="7160" width="9" style="68"/>
    <col min="7161" max="7161" width="9.125" style="68" bestFit="1" customWidth="1"/>
    <col min="7162" max="7162" width="11.25" style="68" customWidth="1"/>
    <col min="7163" max="7163" width="9.125" style="68" bestFit="1" customWidth="1"/>
    <col min="7164" max="7410" width="9" style="68"/>
    <col min="7411" max="7411" width="3.75" style="68" customWidth="1"/>
    <col min="7412" max="7412" width="9" style="68"/>
    <col min="7413" max="7413" width="10" style="68" bestFit="1" customWidth="1"/>
    <col min="7414" max="7414" width="11.125" style="68" customWidth="1"/>
    <col min="7415" max="7415" width="9.125" style="68" bestFit="1" customWidth="1"/>
    <col min="7416" max="7416" width="9" style="68"/>
    <col min="7417" max="7417" width="9.125" style="68" bestFit="1" customWidth="1"/>
    <col min="7418" max="7418" width="11.25" style="68" customWidth="1"/>
    <col min="7419" max="7419" width="9.125" style="68" bestFit="1" customWidth="1"/>
    <col min="7420" max="7666" width="9" style="68"/>
    <col min="7667" max="7667" width="3.75" style="68" customWidth="1"/>
    <col min="7668" max="7668" width="9" style="68"/>
    <col min="7669" max="7669" width="10" style="68" bestFit="1" customWidth="1"/>
    <col min="7670" max="7670" width="11.125" style="68" customWidth="1"/>
    <col min="7671" max="7671" width="9.125" style="68" bestFit="1" customWidth="1"/>
    <col min="7672" max="7672" width="9" style="68"/>
    <col min="7673" max="7673" width="9.125" style="68" bestFit="1" customWidth="1"/>
    <col min="7674" max="7674" width="11.25" style="68" customWidth="1"/>
    <col min="7675" max="7675" width="9.125" style="68" bestFit="1" customWidth="1"/>
    <col min="7676" max="7922" width="9" style="68"/>
    <col min="7923" max="7923" width="3.75" style="68" customWidth="1"/>
    <col min="7924" max="7924" width="9" style="68"/>
    <col min="7925" max="7925" width="10" style="68" bestFit="1" customWidth="1"/>
    <col min="7926" max="7926" width="11.125" style="68" customWidth="1"/>
    <col min="7927" max="7927" width="9.125" style="68" bestFit="1" customWidth="1"/>
    <col min="7928" max="7928" width="9" style="68"/>
    <col min="7929" max="7929" width="9.125" style="68" bestFit="1" customWidth="1"/>
    <col min="7930" max="7930" width="11.25" style="68" customWidth="1"/>
    <col min="7931" max="7931" width="9.125" style="68" bestFit="1" customWidth="1"/>
    <col min="7932" max="8178" width="9" style="68"/>
    <col min="8179" max="8179" width="3.75" style="68" customWidth="1"/>
    <col min="8180" max="8180" width="9" style="68"/>
    <col min="8181" max="8181" width="10" style="68" bestFit="1" customWidth="1"/>
    <col min="8182" max="8182" width="11.125" style="68" customWidth="1"/>
    <col min="8183" max="8183" width="9.125" style="68" bestFit="1" customWidth="1"/>
    <col min="8184" max="8184" width="9" style="68"/>
    <col min="8185" max="8185" width="9.125" style="68" bestFit="1" customWidth="1"/>
    <col min="8186" max="8186" width="11.25" style="68" customWidth="1"/>
    <col min="8187" max="8187" width="9.125" style="68" bestFit="1" customWidth="1"/>
    <col min="8188" max="8434" width="9" style="68"/>
    <col min="8435" max="8435" width="3.75" style="68" customWidth="1"/>
    <col min="8436" max="8436" width="9" style="68"/>
    <col min="8437" max="8437" width="10" style="68" bestFit="1" customWidth="1"/>
    <col min="8438" max="8438" width="11.125" style="68" customWidth="1"/>
    <col min="8439" max="8439" width="9.125" style="68" bestFit="1" customWidth="1"/>
    <col min="8440" max="8440" width="9" style="68"/>
    <col min="8441" max="8441" width="9.125" style="68" bestFit="1" customWidth="1"/>
    <col min="8442" max="8442" width="11.25" style="68" customWidth="1"/>
    <col min="8443" max="8443" width="9.125" style="68" bestFit="1" customWidth="1"/>
    <col min="8444" max="8690" width="9" style="68"/>
    <col min="8691" max="8691" width="3.75" style="68" customWidth="1"/>
    <col min="8692" max="8692" width="9" style="68"/>
    <col min="8693" max="8693" width="10" style="68" bestFit="1" customWidth="1"/>
    <col min="8694" max="8694" width="11.125" style="68" customWidth="1"/>
    <col min="8695" max="8695" width="9.125" style="68" bestFit="1" customWidth="1"/>
    <col min="8696" max="8696" width="9" style="68"/>
    <col min="8697" max="8697" width="9.125" style="68" bestFit="1" customWidth="1"/>
    <col min="8698" max="8698" width="11.25" style="68" customWidth="1"/>
    <col min="8699" max="8699" width="9.125" style="68" bestFit="1" customWidth="1"/>
    <col min="8700" max="8946" width="9" style="68"/>
    <col min="8947" max="8947" width="3.75" style="68" customWidth="1"/>
    <col min="8948" max="8948" width="9" style="68"/>
    <col min="8949" max="8949" width="10" style="68" bestFit="1" customWidth="1"/>
    <col min="8950" max="8950" width="11.125" style="68" customWidth="1"/>
    <col min="8951" max="8951" width="9.125" style="68" bestFit="1" customWidth="1"/>
    <col min="8952" max="8952" width="9" style="68"/>
    <col min="8953" max="8953" width="9.125" style="68" bestFit="1" customWidth="1"/>
    <col min="8954" max="8954" width="11.25" style="68" customWidth="1"/>
    <col min="8955" max="8955" width="9.125" style="68" bestFit="1" customWidth="1"/>
    <col min="8956" max="9202" width="9" style="68"/>
    <col min="9203" max="9203" width="3.75" style="68" customWidth="1"/>
    <col min="9204" max="9204" width="9" style="68"/>
    <col min="9205" max="9205" width="10" style="68" bestFit="1" customWidth="1"/>
    <col min="9206" max="9206" width="11.125" style="68" customWidth="1"/>
    <col min="9207" max="9207" width="9.125" style="68" bestFit="1" customWidth="1"/>
    <col min="9208" max="9208" width="9" style="68"/>
    <col min="9209" max="9209" width="9.125" style="68" bestFit="1" customWidth="1"/>
    <col min="9210" max="9210" width="11.25" style="68" customWidth="1"/>
    <col min="9211" max="9211" width="9.125" style="68" bestFit="1" customWidth="1"/>
    <col min="9212" max="9458" width="9" style="68"/>
    <col min="9459" max="9459" width="3.75" style="68" customWidth="1"/>
    <col min="9460" max="9460" width="9" style="68"/>
    <col min="9461" max="9461" width="10" style="68" bestFit="1" customWidth="1"/>
    <col min="9462" max="9462" width="11.125" style="68" customWidth="1"/>
    <col min="9463" max="9463" width="9.125" style="68" bestFit="1" customWidth="1"/>
    <col min="9464" max="9464" width="9" style="68"/>
    <col min="9465" max="9465" width="9.125" style="68" bestFit="1" customWidth="1"/>
    <col min="9466" max="9466" width="11.25" style="68" customWidth="1"/>
    <col min="9467" max="9467" width="9.125" style="68" bestFit="1" customWidth="1"/>
    <col min="9468" max="9714" width="9" style="68"/>
    <col min="9715" max="9715" width="3.75" style="68" customWidth="1"/>
    <col min="9716" max="9716" width="9" style="68"/>
    <col min="9717" max="9717" width="10" style="68" bestFit="1" customWidth="1"/>
    <col min="9718" max="9718" width="11.125" style="68" customWidth="1"/>
    <col min="9719" max="9719" width="9.125" style="68" bestFit="1" customWidth="1"/>
    <col min="9720" max="9720" width="9" style="68"/>
    <col min="9721" max="9721" width="9.125" style="68" bestFit="1" customWidth="1"/>
    <col min="9722" max="9722" width="11.25" style="68" customWidth="1"/>
    <col min="9723" max="9723" width="9.125" style="68" bestFit="1" customWidth="1"/>
    <col min="9724" max="9970" width="9" style="68"/>
    <col min="9971" max="9971" width="3.75" style="68" customWidth="1"/>
    <col min="9972" max="9972" width="9" style="68"/>
    <col min="9973" max="9973" width="10" style="68" bestFit="1" customWidth="1"/>
    <col min="9974" max="9974" width="11.125" style="68" customWidth="1"/>
    <col min="9975" max="9975" width="9.125" style="68" bestFit="1" customWidth="1"/>
    <col min="9976" max="9976" width="9" style="68"/>
    <col min="9977" max="9977" width="9.125" style="68" bestFit="1" customWidth="1"/>
    <col min="9978" max="9978" width="11.25" style="68" customWidth="1"/>
    <col min="9979" max="9979" width="9.125" style="68" bestFit="1" customWidth="1"/>
    <col min="9980" max="10226" width="9" style="68"/>
    <col min="10227" max="10227" width="3.75" style="68" customWidth="1"/>
    <col min="10228" max="10228" width="9" style="68"/>
    <col min="10229" max="10229" width="10" style="68" bestFit="1" customWidth="1"/>
    <col min="10230" max="10230" width="11.125" style="68" customWidth="1"/>
    <col min="10231" max="10231" width="9.125" style="68" bestFit="1" customWidth="1"/>
    <col min="10232" max="10232" width="9" style="68"/>
    <col min="10233" max="10233" width="9.125" style="68" bestFit="1" customWidth="1"/>
    <col min="10234" max="10234" width="11.25" style="68" customWidth="1"/>
    <col min="10235" max="10235" width="9.125" style="68" bestFit="1" customWidth="1"/>
    <col min="10236" max="10482" width="9" style="68"/>
    <col min="10483" max="10483" width="3.75" style="68" customWidth="1"/>
    <col min="10484" max="10484" width="9" style="68"/>
    <col min="10485" max="10485" width="10" style="68" bestFit="1" customWidth="1"/>
    <col min="10486" max="10486" width="11.125" style="68" customWidth="1"/>
    <col min="10487" max="10487" width="9.125" style="68" bestFit="1" customWidth="1"/>
    <col min="10488" max="10488" width="9" style="68"/>
    <col min="10489" max="10489" width="9.125" style="68" bestFit="1" customWidth="1"/>
    <col min="10490" max="10490" width="11.25" style="68" customWidth="1"/>
    <col min="10491" max="10491" width="9.125" style="68" bestFit="1" customWidth="1"/>
    <col min="10492" max="10738" width="9" style="68"/>
    <col min="10739" max="10739" width="3.75" style="68" customWidth="1"/>
    <col min="10740" max="10740" width="9" style="68"/>
    <col min="10741" max="10741" width="10" style="68" bestFit="1" customWidth="1"/>
    <col min="10742" max="10742" width="11.125" style="68" customWidth="1"/>
    <col min="10743" max="10743" width="9.125" style="68" bestFit="1" customWidth="1"/>
    <col min="10744" max="10744" width="9" style="68"/>
    <col min="10745" max="10745" width="9.125" style="68" bestFit="1" customWidth="1"/>
    <col min="10746" max="10746" width="11.25" style="68" customWidth="1"/>
    <col min="10747" max="10747" width="9.125" style="68" bestFit="1" customWidth="1"/>
    <col min="10748" max="10994" width="9" style="68"/>
    <col min="10995" max="10995" width="3.75" style="68" customWidth="1"/>
    <col min="10996" max="10996" width="9" style="68"/>
    <col min="10997" max="10997" width="10" style="68" bestFit="1" customWidth="1"/>
    <col min="10998" max="10998" width="11.125" style="68" customWidth="1"/>
    <col min="10999" max="10999" width="9.125" style="68" bestFit="1" customWidth="1"/>
    <col min="11000" max="11000" width="9" style="68"/>
    <col min="11001" max="11001" width="9.125" style="68" bestFit="1" customWidth="1"/>
    <col min="11002" max="11002" width="11.25" style="68" customWidth="1"/>
    <col min="11003" max="11003" width="9.125" style="68" bestFit="1" customWidth="1"/>
    <col min="11004" max="11250" width="9" style="68"/>
    <col min="11251" max="11251" width="3.75" style="68" customWidth="1"/>
    <col min="11252" max="11252" width="9" style="68"/>
    <col min="11253" max="11253" width="10" style="68" bestFit="1" customWidth="1"/>
    <col min="11254" max="11254" width="11.125" style="68" customWidth="1"/>
    <col min="11255" max="11255" width="9.125" style="68" bestFit="1" customWidth="1"/>
    <col min="11256" max="11256" width="9" style="68"/>
    <col min="11257" max="11257" width="9.125" style="68" bestFit="1" customWidth="1"/>
    <col min="11258" max="11258" width="11.25" style="68" customWidth="1"/>
    <col min="11259" max="11259" width="9.125" style="68" bestFit="1" customWidth="1"/>
    <col min="11260" max="11506" width="9" style="68"/>
    <col min="11507" max="11507" width="3.75" style="68" customWidth="1"/>
    <col min="11508" max="11508" width="9" style="68"/>
    <col min="11509" max="11509" width="10" style="68" bestFit="1" customWidth="1"/>
    <col min="11510" max="11510" width="11.125" style="68" customWidth="1"/>
    <col min="11511" max="11511" width="9.125" style="68" bestFit="1" customWidth="1"/>
    <col min="11512" max="11512" width="9" style="68"/>
    <col min="11513" max="11513" width="9.125" style="68" bestFit="1" customWidth="1"/>
    <col min="11514" max="11514" width="11.25" style="68" customWidth="1"/>
    <col min="11515" max="11515" width="9.125" style="68" bestFit="1" customWidth="1"/>
    <col min="11516" max="11762" width="9" style="68"/>
    <col min="11763" max="11763" width="3.75" style="68" customWidth="1"/>
    <col min="11764" max="11764" width="9" style="68"/>
    <col min="11765" max="11765" width="10" style="68" bestFit="1" customWidth="1"/>
    <col min="11766" max="11766" width="11.125" style="68" customWidth="1"/>
    <col min="11767" max="11767" width="9.125" style="68" bestFit="1" customWidth="1"/>
    <col min="11768" max="11768" width="9" style="68"/>
    <col min="11769" max="11769" width="9.125" style="68" bestFit="1" customWidth="1"/>
    <col min="11770" max="11770" width="11.25" style="68" customWidth="1"/>
    <col min="11771" max="11771" width="9.125" style="68" bestFit="1" customWidth="1"/>
    <col min="11772" max="12018" width="9" style="68"/>
    <col min="12019" max="12019" width="3.75" style="68" customWidth="1"/>
    <col min="12020" max="12020" width="9" style="68"/>
    <col min="12021" max="12021" width="10" style="68" bestFit="1" customWidth="1"/>
    <col min="12022" max="12022" width="11.125" style="68" customWidth="1"/>
    <col min="12023" max="12023" width="9.125" style="68" bestFit="1" customWidth="1"/>
    <col min="12024" max="12024" width="9" style="68"/>
    <col min="12025" max="12025" width="9.125" style="68" bestFit="1" customWidth="1"/>
    <col min="12026" max="12026" width="11.25" style="68" customWidth="1"/>
    <col min="12027" max="12027" width="9.125" style="68" bestFit="1" customWidth="1"/>
    <col min="12028" max="12274" width="9" style="68"/>
    <col min="12275" max="12275" width="3.75" style="68" customWidth="1"/>
    <col min="12276" max="12276" width="9" style="68"/>
    <col min="12277" max="12277" width="10" style="68" bestFit="1" customWidth="1"/>
    <col min="12278" max="12278" width="11.125" style="68" customWidth="1"/>
    <col min="12279" max="12279" width="9.125" style="68" bestFit="1" customWidth="1"/>
    <col min="12280" max="12280" width="9" style="68"/>
    <col min="12281" max="12281" width="9.125" style="68" bestFit="1" customWidth="1"/>
    <col min="12282" max="12282" width="11.25" style="68" customWidth="1"/>
    <col min="12283" max="12283" width="9.125" style="68" bestFit="1" customWidth="1"/>
    <col min="12284" max="12530" width="9" style="68"/>
    <col min="12531" max="12531" width="3.75" style="68" customWidth="1"/>
    <col min="12532" max="12532" width="9" style="68"/>
    <col min="12533" max="12533" width="10" style="68" bestFit="1" customWidth="1"/>
    <col min="12534" max="12534" width="11.125" style="68" customWidth="1"/>
    <col min="12535" max="12535" width="9.125" style="68" bestFit="1" customWidth="1"/>
    <col min="12536" max="12536" width="9" style="68"/>
    <col min="12537" max="12537" width="9.125" style="68" bestFit="1" customWidth="1"/>
    <col min="12538" max="12538" width="11.25" style="68" customWidth="1"/>
    <col min="12539" max="12539" width="9.125" style="68" bestFit="1" customWidth="1"/>
    <col min="12540" max="12786" width="9" style="68"/>
    <col min="12787" max="12787" width="3.75" style="68" customWidth="1"/>
    <col min="12788" max="12788" width="9" style="68"/>
    <col min="12789" max="12789" width="10" style="68" bestFit="1" customWidth="1"/>
    <col min="12790" max="12790" width="11.125" style="68" customWidth="1"/>
    <col min="12791" max="12791" width="9.125" style="68" bestFit="1" customWidth="1"/>
    <col min="12792" max="12792" width="9" style="68"/>
    <col min="12793" max="12793" width="9.125" style="68" bestFit="1" customWidth="1"/>
    <col min="12794" max="12794" width="11.25" style="68" customWidth="1"/>
    <col min="12795" max="12795" width="9.125" style="68" bestFit="1" customWidth="1"/>
    <col min="12796" max="13042" width="9" style="68"/>
    <col min="13043" max="13043" width="3.75" style="68" customWidth="1"/>
    <col min="13044" max="13044" width="9" style="68"/>
    <col min="13045" max="13045" width="10" style="68" bestFit="1" customWidth="1"/>
    <col min="13046" max="13046" width="11.125" style="68" customWidth="1"/>
    <col min="13047" max="13047" width="9.125" style="68" bestFit="1" customWidth="1"/>
    <col min="13048" max="13048" width="9" style="68"/>
    <col min="13049" max="13049" width="9.125" style="68" bestFit="1" customWidth="1"/>
    <col min="13050" max="13050" width="11.25" style="68" customWidth="1"/>
    <col min="13051" max="13051" width="9.125" style="68" bestFit="1" customWidth="1"/>
    <col min="13052" max="13298" width="9" style="68"/>
    <col min="13299" max="13299" width="3.75" style="68" customWidth="1"/>
    <col min="13300" max="13300" width="9" style="68"/>
    <col min="13301" max="13301" width="10" style="68" bestFit="1" customWidth="1"/>
    <col min="13302" max="13302" width="11.125" style="68" customWidth="1"/>
    <col min="13303" max="13303" width="9.125" style="68" bestFit="1" customWidth="1"/>
    <col min="13304" max="13304" width="9" style="68"/>
    <col min="13305" max="13305" width="9.125" style="68" bestFit="1" customWidth="1"/>
    <col min="13306" max="13306" width="11.25" style="68" customWidth="1"/>
    <col min="13307" max="13307" width="9.125" style="68" bestFit="1" customWidth="1"/>
    <col min="13308" max="13554" width="9" style="68"/>
    <col min="13555" max="13555" width="3.75" style="68" customWidth="1"/>
    <col min="13556" max="13556" width="9" style="68"/>
    <col min="13557" max="13557" width="10" style="68" bestFit="1" customWidth="1"/>
    <col min="13558" max="13558" width="11.125" style="68" customWidth="1"/>
    <col min="13559" max="13559" width="9.125" style="68" bestFit="1" customWidth="1"/>
    <col min="13560" max="13560" width="9" style="68"/>
    <col min="13561" max="13561" width="9.125" style="68" bestFit="1" customWidth="1"/>
    <col min="13562" max="13562" width="11.25" style="68" customWidth="1"/>
    <col min="13563" max="13563" width="9.125" style="68" bestFit="1" customWidth="1"/>
    <col min="13564" max="13810" width="9" style="68"/>
    <col min="13811" max="13811" width="3.75" style="68" customWidth="1"/>
    <col min="13812" max="13812" width="9" style="68"/>
    <col min="13813" max="13813" width="10" style="68" bestFit="1" customWidth="1"/>
    <col min="13814" max="13814" width="11.125" style="68" customWidth="1"/>
    <col min="13815" max="13815" width="9.125" style="68" bestFit="1" customWidth="1"/>
    <col min="13816" max="13816" width="9" style="68"/>
    <col min="13817" max="13817" width="9.125" style="68" bestFit="1" customWidth="1"/>
    <col min="13818" max="13818" width="11.25" style="68" customWidth="1"/>
    <col min="13819" max="13819" width="9.125" style="68" bestFit="1" customWidth="1"/>
    <col min="13820" max="14066" width="9" style="68"/>
    <col min="14067" max="14067" width="3.75" style="68" customWidth="1"/>
    <col min="14068" max="14068" width="9" style="68"/>
    <col min="14069" max="14069" width="10" style="68" bestFit="1" customWidth="1"/>
    <col min="14070" max="14070" width="11.125" style="68" customWidth="1"/>
    <col min="14071" max="14071" width="9.125" style="68" bestFit="1" customWidth="1"/>
    <col min="14072" max="14072" width="9" style="68"/>
    <col min="14073" max="14073" width="9.125" style="68" bestFit="1" customWidth="1"/>
    <col min="14074" max="14074" width="11.25" style="68" customWidth="1"/>
    <col min="14075" max="14075" width="9.125" style="68" bestFit="1" customWidth="1"/>
    <col min="14076" max="14322" width="9" style="68"/>
    <col min="14323" max="14323" width="3.75" style="68" customWidth="1"/>
    <col min="14324" max="14324" width="9" style="68"/>
    <col min="14325" max="14325" width="10" style="68" bestFit="1" customWidth="1"/>
    <col min="14326" max="14326" width="11.125" style="68" customWidth="1"/>
    <col min="14327" max="14327" width="9.125" style="68" bestFit="1" customWidth="1"/>
    <col min="14328" max="14328" width="9" style="68"/>
    <col min="14329" max="14329" width="9.125" style="68" bestFit="1" customWidth="1"/>
    <col min="14330" max="14330" width="11.25" style="68" customWidth="1"/>
    <col min="14331" max="14331" width="9.125" style="68" bestFit="1" customWidth="1"/>
    <col min="14332" max="14578" width="9" style="68"/>
    <col min="14579" max="14579" width="3.75" style="68" customWidth="1"/>
    <col min="14580" max="14580" width="9" style="68"/>
    <col min="14581" max="14581" width="10" style="68" bestFit="1" customWidth="1"/>
    <col min="14582" max="14582" width="11.125" style="68" customWidth="1"/>
    <col min="14583" max="14583" width="9.125" style="68" bestFit="1" customWidth="1"/>
    <col min="14584" max="14584" width="9" style="68"/>
    <col min="14585" max="14585" width="9.125" style="68" bestFit="1" customWidth="1"/>
    <col min="14586" max="14586" width="11.25" style="68" customWidth="1"/>
    <col min="14587" max="14587" width="9.125" style="68" bestFit="1" customWidth="1"/>
    <col min="14588" max="14834" width="9" style="68"/>
    <col min="14835" max="14835" width="3.75" style="68" customWidth="1"/>
    <col min="14836" max="14836" width="9" style="68"/>
    <col min="14837" max="14837" width="10" style="68" bestFit="1" customWidth="1"/>
    <col min="14838" max="14838" width="11.125" style="68" customWidth="1"/>
    <col min="14839" max="14839" width="9.125" style="68" bestFit="1" customWidth="1"/>
    <col min="14840" max="14840" width="9" style="68"/>
    <col min="14841" max="14841" width="9.125" style="68" bestFit="1" customWidth="1"/>
    <col min="14842" max="14842" width="11.25" style="68" customWidth="1"/>
    <col min="14843" max="14843" width="9.125" style="68" bestFit="1" customWidth="1"/>
    <col min="14844" max="15090" width="9" style="68"/>
    <col min="15091" max="15091" width="3.75" style="68" customWidth="1"/>
    <col min="15092" max="15092" width="9" style="68"/>
    <col min="15093" max="15093" width="10" style="68" bestFit="1" customWidth="1"/>
    <col min="15094" max="15094" width="11.125" style="68" customWidth="1"/>
    <col min="15095" max="15095" width="9.125" style="68" bestFit="1" customWidth="1"/>
    <col min="15096" max="15096" width="9" style="68"/>
    <col min="15097" max="15097" width="9.125" style="68" bestFit="1" customWidth="1"/>
    <col min="15098" max="15098" width="11.25" style="68" customWidth="1"/>
    <col min="15099" max="15099" width="9.125" style="68" bestFit="1" customWidth="1"/>
    <col min="15100" max="15346" width="9" style="68"/>
    <col min="15347" max="15347" width="3.75" style="68" customWidth="1"/>
    <col min="15348" max="15348" width="9" style="68"/>
    <col min="15349" max="15349" width="10" style="68" bestFit="1" customWidth="1"/>
    <col min="15350" max="15350" width="11.125" style="68" customWidth="1"/>
    <col min="15351" max="15351" width="9.125" style="68" bestFit="1" customWidth="1"/>
    <col min="15352" max="15352" width="9" style="68"/>
    <col min="15353" max="15353" width="9.125" style="68" bestFit="1" customWidth="1"/>
    <col min="15354" max="15354" width="11.25" style="68" customWidth="1"/>
    <col min="15355" max="15355" width="9.125" style="68" bestFit="1" customWidth="1"/>
    <col min="15356" max="15602" width="9" style="68"/>
    <col min="15603" max="15603" width="3.75" style="68" customWidth="1"/>
    <col min="15604" max="15604" width="9" style="68"/>
    <col min="15605" max="15605" width="10" style="68" bestFit="1" customWidth="1"/>
    <col min="15606" max="15606" width="11.125" style="68" customWidth="1"/>
    <col min="15607" max="15607" width="9.125" style="68" bestFit="1" customWidth="1"/>
    <col min="15608" max="15608" width="9" style="68"/>
    <col min="15609" max="15609" width="9.125" style="68" bestFit="1" customWidth="1"/>
    <col min="15610" max="15610" width="11.25" style="68" customWidth="1"/>
    <col min="15611" max="15611" width="9.125" style="68" bestFit="1" customWidth="1"/>
    <col min="15612" max="15858" width="9" style="68"/>
    <col min="15859" max="15859" width="3.75" style="68" customWidth="1"/>
    <col min="15860" max="15860" width="9" style="68"/>
    <col min="15861" max="15861" width="10" style="68" bestFit="1" customWidth="1"/>
    <col min="15862" max="15862" width="11.125" style="68" customWidth="1"/>
    <col min="15863" max="15863" width="9.125" style="68" bestFit="1" customWidth="1"/>
    <col min="15864" max="15864" width="9" style="68"/>
    <col min="15865" max="15865" width="9.125" style="68" bestFit="1" customWidth="1"/>
    <col min="15866" max="15866" width="11.25" style="68" customWidth="1"/>
    <col min="15867" max="15867" width="9.125" style="68" bestFit="1" customWidth="1"/>
    <col min="15868" max="16114" width="9" style="68"/>
    <col min="16115" max="16115" width="3.75" style="68" customWidth="1"/>
    <col min="16116" max="16116" width="9" style="68"/>
    <col min="16117" max="16117" width="10" style="68" bestFit="1" customWidth="1"/>
    <col min="16118" max="16118" width="11.125" style="68" customWidth="1"/>
    <col min="16119" max="16119" width="9.125" style="68" bestFit="1" customWidth="1"/>
    <col min="16120" max="16120" width="9" style="68"/>
    <col min="16121" max="16121" width="9.125" style="68" bestFit="1" customWidth="1"/>
    <col min="16122" max="16122" width="11.25" style="68" customWidth="1"/>
    <col min="16123" max="16123" width="9.125" style="68" bestFit="1" customWidth="1"/>
    <col min="16124" max="16384" width="9" style="68"/>
  </cols>
  <sheetData>
    <row r="1" spans="1:30" ht="33.75" customHeight="1">
      <c r="A1" s="216" t="s">
        <v>186</v>
      </c>
      <c r="B1" s="216"/>
      <c r="C1" s="216"/>
      <c r="D1" s="216"/>
      <c r="E1" s="216"/>
      <c r="F1" s="216"/>
      <c r="G1" s="216"/>
      <c r="H1" s="217" t="s">
        <v>187</v>
      </c>
      <c r="I1" s="217"/>
      <c r="J1" s="217"/>
      <c r="K1" s="217"/>
      <c r="L1" s="217"/>
      <c r="M1" s="217"/>
      <c r="N1" s="217"/>
      <c r="O1" s="217"/>
      <c r="P1" s="217"/>
      <c r="Q1" s="217"/>
      <c r="R1" s="217"/>
      <c r="S1" s="217"/>
      <c r="T1" s="217"/>
      <c r="U1" s="217"/>
      <c r="V1" s="217"/>
      <c r="W1" s="217"/>
      <c r="X1" s="217"/>
      <c r="Y1" s="217"/>
      <c r="Z1" s="217"/>
      <c r="AA1" s="217"/>
      <c r="AB1" s="217"/>
      <c r="AC1" s="217"/>
      <c r="AD1" s="217"/>
    </row>
    <row r="2" spans="1:30" s="71" customFormat="1" ht="11.25" customHeight="1">
      <c r="A2" s="69"/>
      <c r="B2" s="69"/>
      <c r="C2" s="69"/>
      <c r="D2" s="69"/>
      <c r="E2" s="69"/>
      <c r="F2" s="69"/>
      <c r="G2" s="69"/>
      <c r="H2" s="70"/>
      <c r="I2" s="70"/>
      <c r="J2" s="70"/>
      <c r="K2" s="70"/>
      <c r="L2" s="70"/>
      <c r="M2" s="70"/>
      <c r="N2" s="70"/>
      <c r="O2" s="70"/>
      <c r="P2" s="70"/>
      <c r="Q2" s="70"/>
      <c r="R2" s="70"/>
      <c r="S2" s="70"/>
      <c r="T2" s="70"/>
      <c r="U2" s="70"/>
      <c r="V2" s="70"/>
      <c r="W2" s="70"/>
      <c r="X2" s="70"/>
      <c r="Y2" s="70"/>
      <c r="Z2" s="70"/>
      <c r="AA2" s="70"/>
      <c r="AB2" s="70"/>
      <c r="AC2" s="70"/>
      <c r="AD2" s="70"/>
    </row>
    <row r="3" spans="1:30" ht="31.5" customHeight="1">
      <c r="A3" s="217" t="s">
        <v>188</v>
      </c>
      <c r="B3" s="217"/>
      <c r="C3" s="217"/>
      <c r="D3" s="217"/>
      <c r="E3" s="217"/>
      <c r="F3" s="217"/>
      <c r="G3" s="217"/>
      <c r="H3" s="217"/>
      <c r="I3" s="217"/>
      <c r="J3" s="217"/>
      <c r="K3" s="217"/>
      <c r="L3" s="217"/>
      <c r="M3" s="217"/>
      <c r="N3" s="217"/>
      <c r="O3" s="217"/>
      <c r="P3" s="217"/>
      <c r="Q3" s="217"/>
      <c r="R3" s="217"/>
      <c r="S3" s="217"/>
      <c r="T3" s="217"/>
      <c r="U3" s="218" t="str">
        <f>様式7!P1</f>
        <v>オホーツク</v>
      </c>
      <c r="V3" s="218"/>
      <c r="W3" s="218"/>
      <c r="X3" s="218"/>
      <c r="Y3" s="218"/>
      <c r="Z3" s="219"/>
      <c r="AA3" s="220" t="s">
        <v>189</v>
      </c>
      <c r="AB3" s="218"/>
      <c r="AC3" s="218"/>
      <c r="AD3" s="218"/>
    </row>
    <row r="4" spans="1:30" ht="10.5" customHeight="1">
      <c r="A4" s="72"/>
      <c r="B4" s="72"/>
      <c r="C4" s="72"/>
      <c r="D4" s="72"/>
      <c r="E4" s="72"/>
      <c r="F4" s="72"/>
      <c r="G4" s="72"/>
      <c r="H4" s="72"/>
      <c r="I4" s="72"/>
      <c r="J4" s="72"/>
      <c r="K4" s="72"/>
      <c r="L4" s="72"/>
      <c r="M4" s="72"/>
      <c r="N4" s="72"/>
      <c r="O4" s="72"/>
      <c r="P4" s="72"/>
      <c r="Q4" s="72"/>
      <c r="R4" s="72"/>
      <c r="S4" s="72"/>
      <c r="T4" s="72"/>
      <c r="U4" s="73"/>
      <c r="V4" s="73"/>
      <c r="W4" s="73"/>
      <c r="X4" s="73"/>
      <c r="Y4" s="73"/>
      <c r="Z4" s="73"/>
      <c r="AA4" s="73"/>
      <c r="AB4" s="73"/>
      <c r="AC4" s="73"/>
      <c r="AD4" s="73"/>
    </row>
    <row r="5" spans="1:30" ht="31.5" customHeight="1">
      <c r="A5" s="214" t="s">
        <v>38</v>
      </c>
      <c r="B5" s="214"/>
      <c r="C5" s="214"/>
      <c r="D5" s="214"/>
      <c r="E5" s="214"/>
      <c r="F5" s="214">
        <f>様式5!L3</f>
        <v>0</v>
      </c>
      <c r="G5" s="214"/>
      <c r="H5" s="214"/>
      <c r="I5" s="214"/>
      <c r="J5" s="214"/>
      <c r="K5" s="214"/>
      <c r="L5" s="214"/>
      <c r="M5" s="215" t="s">
        <v>190</v>
      </c>
      <c r="N5" s="215"/>
      <c r="O5" s="215"/>
      <c r="P5" s="215"/>
      <c r="Q5" s="215"/>
      <c r="R5" s="214">
        <f>様式5!L4</f>
        <v>0</v>
      </c>
      <c r="S5" s="214"/>
      <c r="T5" s="214"/>
      <c r="U5" s="214"/>
      <c r="V5" s="214"/>
      <c r="W5" s="214"/>
      <c r="X5" s="214"/>
      <c r="Y5" s="214"/>
      <c r="Z5" s="214"/>
      <c r="AA5" s="214"/>
      <c r="AB5" s="214"/>
      <c r="AC5" s="214"/>
      <c r="AD5" s="214"/>
    </row>
    <row r="6" spans="1:30" ht="31.5" customHeight="1">
      <c r="A6" s="214" t="s">
        <v>191</v>
      </c>
      <c r="B6" s="214"/>
      <c r="C6" s="214"/>
      <c r="D6" s="214"/>
      <c r="E6" s="214"/>
      <c r="F6" s="215">
        <f>様式5!L5</f>
        <v>0</v>
      </c>
      <c r="G6" s="215"/>
      <c r="H6" s="215"/>
      <c r="I6" s="215"/>
      <c r="J6" s="215"/>
      <c r="K6" s="215"/>
      <c r="L6" s="215"/>
      <c r="M6" s="215"/>
      <c r="N6" s="215"/>
      <c r="O6" s="215"/>
      <c r="P6" s="215"/>
      <c r="Q6" s="215"/>
      <c r="R6" s="215" t="s">
        <v>212</v>
      </c>
      <c r="S6" s="215"/>
      <c r="T6" s="215"/>
      <c r="U6" s="215"/>
      <c r="V6" s="215"/>
      <c r="W6" s="221">
        <f>Y23+Y40</f>
        <v>0</v>
      </c>
      <c r="X6" s="222"/>
      <c r="Y6" s="222"/>
      <c r="Z6" s="222"/>
      <c r="AA6" s="222"/>
      <c r="AB6" s="222"/>
      <c r="AC6" s="222"/>
      <c r="AD6" s="222"/>
    </row>
    <row r="7" spans="1:30" ht="15.75" customHeight="1">
      <c r="A7" s="72"/>
      <c r="B7" s="72"/>
      <c r="C7" s="72"/>
      <c r="D7" s="72"/>
      <c r="E7" s="72"/>
      <c r="F7" s="72"/>
      <c r="G7" s="72"/>
      <c r="H7" s="72"/>
      <c r="I7" s="72"/>
    </row>
    <row r="8" spans="1:30" ht="20.100000000000001" customHeight="1">
      <c r="A8" s="199" t="s">
        <v>44</v>
      </c>
      <c r="B8" s="200"/>
      <c r="C8" s="176" t="s">
        <v>195</v>
      </c>
      <c r="D8" s="176"/>
      <c r="E8" s="189" t="s">
        <v>129</v>
      </c>
      <c r="F8" s="189"/>
      <c r="G8" s="189"/>
      <c r="H8" s="189"/>
      <c r="I8" s="189"/>
      <c r="J8" s="189"/>
      <c r="K8" s="189"/>
      <c r="L8" s="190"/>
      <c r="M8" s="187">
        <v>1500</v>
      </c>
      <c r="N8" s="187"/>
      <c r="O8" s="187"/>
      <c r="P8" s="187"/>
      <c r="Q8" s="188" t="s">
        <v>199</v>
      </c>
      <c r="R8" s="188"/>
      <c r="S8" s="188">
        <f>様式7!T4</f>
        <v>0</v>
      </c>
      <c r="T8" s="188"/>
      <c r="U8" s="188" t="s">
        <v>200</v>
      </c>
      <c r="V8" s="188"/>
      <c r="W8" s="188" t="s">
        <v>201</v>
      </c>
      <c r="X8" s="188"/>
      <c r="Y8" s="191">
        <f>M8*S8</f>
        <v>0</v>
      </c>
      <c r="Z8" s="192"/>
      <c r="AA8" s="192"/>
      <c r="AB8" s="193"/>
      <c r="AC8" s="194" t="s">
        <v>202</v>
      </c>
      <c r="AD8" s="195"/>
    </row>
    <row r="9" spans="1:30" ht="20.100000000000001" customHeight="1">
      <c r="A9" s="201"/>
      <c r="B9" s="202"/>
      <c r="C9" s="176"/>
      <c r="D9" s="176"/>
      <c r="E9" s="189" t="s">
        <v>130</v>
      </c>
      <c r="F9" s="189"/>
      <c r="G9" s="189"/>
      <c r="H9" s="189"/>
      <c r="I9" s="189"/>
      <c r="J9" s="189"/>
      <c r="K9" s="189"/>
      <c r="L9" s="190"/>
      <c r="M9" s="187">
        <v>2500</v>
      </c>
      <c r="N9" s="187"/>
      <c r="O9" s="187"/>
      <c r="P9" s="187"/>
      <c r="Q9" s="188" t="s">
        <v>199</v>
      </c>
      <c r="R9" s="188"/>
      <c r="S9" s="188">
        <f>様式7!U4</f>
        <v>0</v>
      </c>
      <c r="T9" s="188"/>
      <c r="U9" s="188" t="s">
        <v>200</v>
      </c>
      <c r="V9" s="188"/>
      <c r="W9" s="188" t="s">
        <v>201</v>
      </c>
      <c r="X9" s="188"/>
      <c r="Y9" s="191">
        <f t="shared" ref="Y9:Y11" si="0">M9*S9</f>
        <v>0</v>
      </c>
      <c r="Z9" s="192"/>
      <c r="AA9" s="192"/>
      <c r="AB9" s="193"/>
      <c r="AC9" s="194" t="s">
        <v>202</v>
      </c>
      <c r="AD9" s="195"/>
    </row>
    <row r="10" spans="1:30" ht="20.100000000000001" customHeight="1">
      <c r="A10" s="201"/>
      <c r="B10" s="202"/>
      <c r="C10" s="176"/>
      <c r="D10" s="176"/>
      <c r="E10" s="189" t="s">
        <v>193</v>
      </c>
      <c r="F10" s="189"/>
      <c r="G10" s="189"/>
      <c r="H10" s="189"/>
      <c r="I10" s="189"/>
      <c r="J10" s="189"/>
      <c r="K10" s="189"/>
      <c r="L10" s="190"/>
      <c r="M10" s="187">
        <v>2500</v>
      </c>
      <c r="N10" s="187"/>
      <c r="O10" s="187"/>
      <c r="P10" s="187"/>
      <c r="Q10" s="188" t="s">
        <v>199</v>
      </c>
      <c r="R10" s="188"/>
      <c r="S10" s="188">
        <f>様式7!AH4</f>
        <v>0</v>
      </c>
      <c r="T10" s="188"/>
      <c r="U10" s="188" t="s">
        <v>200</v>
      </c>
      <c r="V10" s="188"/>
      <c r="W10" s="188" t="s">
        <v>201</v>
      </c>
      <c r="X10" s="188"/>
      <c r="Y10" s="191">
        <f t="shared" si="0"/>
        <v>0</v>
      </c>
      <c r="Z10" s="192"/>
      <c r="AA10" s="192"/>
      <c r="AB10" s="193"/>
      <c r="AC10" s="194" t="s">
        <v>202</v>
      </c>
      <c r="AD10" s="195"/>
    </row>
    <row r="11" spans="1:30" ht="20.100000000000001" customHeight="1" thickBot="1">
      <c r="A11" s="201"/>
      <c r="B11" s="202"/>
      <c r="C11" s="176"/>
      <c r="D11" s="176"/>
      <c r="E11" s="189" t="s">
        <v>194</v>
      </c>
      <c r="F11" s="189"/>
      <c r="G11" s="189"/>
      <c r="H11" s="189"/>
      <c r="I11" s="189"/>
      <c r="J11" s="189"/>
      <c r="K11" s="189"/>
      <c r="L11" s="190"/>
      <c r="M11" s="187">
        <v>400</v>
      </c>
      <c r="N11" s="187"/>
      <c r="O11" s="187"/>
      <c r="P11" s="187"/>
      <c r="Q11" s="188" t="s">
        <v>199</v>
      </c>
      <c r="R11" s="188"/>
      <c r="S11" s="188">
        <f>様式7!AG4</f>
        <v>0</v>
      </c>
      <c r="T11" s="188"/>
      <c r="U11" s="188" t="s">
        <v>200</v>
      </c>
      <c r="V11" s="188"/>
      <c r="W11" s="188" t="s">
        <v>201</v>
      </c>
      <c r="X11" s="188"/>
      <c r="Y11" s="196">
        <f t="shared" si="0"/>
        <v>0</v>
      </c>
      <c r="Z11" s="197"/>
      <c r="AA11" s="197"/>
      <c r="AB11" s="198"/>
      <c r="AC11" s="194" t="s">
        <v>202</v>
      </c>
      <c r="AD11" s="195"/>
    </row>
    <row r="12" spans="1:30" ht="20.100000000000001" customHeight="1" thickBot="1">
      <c r="A12" s="201"/>
      <c r="B12" s="202"/>
      <c r="C12" s="176"/>
      <c r="D12" s="177"/>
      <c r="E12" s="178" t="s">
        <v>198</v>
      </c>
      <c r="F12" s="179"/>
      <c r="G12" s="179"/>
      <c r="H12" s="179"/>
      <c r="I12" s="179"/>
      <c r="J12" s="179"/>
      <c r="K12" s="179"/>
      <c r="L12" s="179"/>
      <c r="M12" s="179"/>
      <c r="N12" s="179"/>
      <c r="O12" s="179"/>
      <c r="P12" s="179"/>
      <c r="Q12" s="179"/>
      <c r="R12" s="179"/>
      <c r="S12" s="179"/>
      <c r="T12" s="179"/>
      <c r="U12" s="179"/>
      <c r="V12" s="179"/>
      <c r="W12" s="179"/>
      <c r="X12" s="180"/>
      <c r="Y12" s="165">
        <f>SUM(Y8:AB11)</f>
        <v>0</v>
      </c>
      <c r="Z12" s="166"/>
      <c r="AA12" s="166"/>
      <c r="AB12" s="167"/>
      <c r="AC12" s="168" t="s">
        <v>202</v>
      </c>
      <c r="AD12" s="169"/>
    </row>
    <row r="13" spans="1:30" ht="20.100000000000001" customHeight="1">
      <c r="A13" s="201"/>
      <c r="B13" s="202"/>
      <c r="C13" s="176" t="s">
        <v>196</v>
      </c>
      <c r="D13" s="176"/>
      <c r="E13" s="189" t="s">
        <v>129</v>
      </c>
      <c r="F13" s="189"/>
      <c r="G13" s="189"/>
      <c r="H13" s="189"/>
      <c r="I13" s="189"/>
      <c r="J13" s="189"/>
      <c r="K13" s="189"/>
      <c r="L13" s="190"/>
      <c r="M13" s="187">
        <v>2000</v>
      </c>
      <c r="N13" s="187"/>
      <c r="O13" s="187"/>
      <c r="P13" s="187"/>
      <c r="Q13" s="188" t="s">
        <v>199</v>
      </c>
      <c r="R13" s="188"/>
      <c r="S13" s="188">
        <f>様式7!V4</f>
        <v>0</v>
      </c>
      <c r="T13" s="188"/>
      <c r="U13" s="188" t="s">
        <v>200</v>
      </c>
      <c r="V13" s="188"/>
      <c r="W13" s="188" t="s">
        <v>201</v>
      </c>
      <c r="X13" s="188"/>
      <c r="Y13" s="213">
        <f t="shared" ref="Y13:Y16" si="1">M13*S13</f>
        <v>0</v>
      </c>
      <c r="Z13" s="213"/>
      <c r="AA13" s="213"/>
      <c r="AB13" s="213"/>
      <c r="AC13" s="194" t="s">
        <v>202</v>
      </c>
      <c r="AD13" s="195"/>
    </row>
    <row r="14" spans="1:30" ht="20.100000000000001" customHeight="1">
      <c r="A14" s="201"/>
      <c r="B14" s="202"/>
      <c r="C14" s="176"/>
      <c r="D14" s="176"/>
      <c r="E14" s="189" t="s">
        <v>130</v>
      </c>
      <c r="F14" s="189"/>
      <c r="G14" s="189"/>
      <c r="H14" s="189"/>
      <c r="I14" s="189"/>
      <c r="J14" s="189"/>
      <c r="K14" s="189"/>
      <c r="L14" s="190"/>
      <c r="M14" s="187">
        <v>3000</v>
      </c>
      <c r="N14" s="187"/>
      <c r="O14" s="187"/>
      <c r="P14" s="187"/>
      <c r="Q14" s="188" t="s">
        <v>199</v>
      </c>
      <c r="R14" s="188"/>
      <c r="S14" s="188">
        <f>様式7!W4</f>
        <v>0</v>
      </c>
      <c r="T14" s="188"/>
      <c r="U14" s="188" t="s">
        <v>200</v>
      </c>
      <c r="V14" s="188"/>
      <c r="W14" s="188" t="s">
        <v>201</v>
      </c>
      <c r="X14" s="188"/>
      <c r="Y14" s="211">
        <f t="shared" si="1"/>
        <v>0</v>
      </c>
      <c r="Z14" s="211"/>
      <c r="AA14" s="211"/>
      <c r="AB14" s="211"/>
      <c r="AC14" s="194" t="s">
        <v>202</v>
      </c>
      <c r="AD14" s="195"/>
    </row>
    <row r="15" spans="1:30" ht="20.100000000000001" customHeight="1">
      <c r="A15" s="201"/>
      <c r="B15" s="202"/>
      <c r="C15" s="176"/>
      <c r="D15" s="176"/>
      <c r="E15" s="189" t="s">
        <v>193</v>
      </c>
      <c r="F15" s="189"/>
      <c r="G15" s="189"/>
      <c r="H15" s="189"/>
      <c r="I15" s="189"/>
      <c r="J15" s="189"/>
      <c r="K15" s="189"/>
      <c r="L15" s="190"/>
      <c r="M15" s="187">
        <v>3500</v>
      </c>
      <c r="N15" s="187"/>
      <c r="O15" s="187"/>
      <c r="P15" s="187"/>
      <c r="Q15" s="188" t="s">
        <v>199</v>
      </c>
      <c r="R15" s="188"/>
      <c r="S15" s="188">
        <f>様式7!AJ4</f>
        <v>0</v>
      </c>
      <c r="T15" s="188"/>
      <c r="U15" s="188" t="s">
        <v>200</v>
      </c>
      <c r="V15" s="188"/>
      <c r="W15" s="188" t="s">
        <v>201</v>
      </c>
      <c r="X15" s="188"/>
      <c r="Y15" s="211">
        <f t="shared" si="1"/>
        <v>0</v>
      </c>
      <c r="Z15" s="211"/>
      <c r="AA15" s="211"/>
      <c r="AB15" s="211"/>
      <c r="AC15" s="194" t="s">
        <v>202</v>
      </c>
      <c r="AD15" s="195"/>
    </row>
    <row r="16" spans="1:30" ht="20.100000000000001" customHeight="1" thickBot="1">
      <c r="A16" s="201"/>
      <c r="B16" s="202"/>
      <c r="C16" s="176"/>
      <c r="D16" s="176"/>
      <c r="E16" s="189" t="s">
        <v>194</v>
      </c>
      <c r="F16" s="189"/>
      <c r="G16" s="189"/>
      <c r="H16" s="189"/>
      <c r="I16" s="189"/>
      <c r="J16" s="189"/>
      <c r="K16" s="189"/>
      <c r="L16" s="190"/>
      <c r="M16" s="187">
        <v>400</v>
      </c>
      <c r="N16" s="187"/>
      <c r="O16" s="187"/>
      <c r="P16" s="187"/>
      <c r="Q16" s="188" t="s">
        <v>199</v>
      </c>
      <c r="R16" s="188"/>
      <c r="S16" s="188">
        <f>様式7!AI4</f>
        <v>0</v>
      </c>
      <c r="T16" s="188"/>
      <c r="U16" s="188" t="s">
        <v>200</v>
      </c>
      <c r="V16" s="188"/>
      <c r="W16" s="188" t="s">
        <v>201</v>
      </c>
      <c r="X16" s="188"/>
      <c r="Y16" s="212">
        <f t="shared" si="1"/>
        <v>0</v>
      </c>
      <c r="Z16" s="212"/>
      <c r="AA16" s="212"/>
      <c r="AB16" s="212"/>
      <c r="AC16" s="194" t="s">
        <v>202</v>
      </c>
      <c r="AD16" s="195"/>
    </row>
    <row r="17" spans="1:30" ht="20.100000000000001" customHeight="1" thickBot="1">
      <c r="A17" s="201"/>
      <c r="B17" s="202"/>
      <c r="C17" s="176"/>
      <c r="D17" s="177"/>
      <c r="E17" s="178" t="s">
        <v>198</v>
      </c>
      <c r="F17" s="179"/>
      <c r="G17" s="179"/>
      <c r="H17" s="179"/>
      <c r="I17" s="179"/>
      <c r="J17" s="179"/>
      <c r="K17" s="179"/>
      <c r="L17" s="179"/>
      <c r="M17" s="179"/>
      <c r="N17" s="179"/>
      <c r="O17" s="179"/>
      <c r="P17" s="179"/>
      <c r="Q17" s="179"/>
      <c r="R17" s="179"/>
      <c r="S17" s="179"/>
      <c r="T17" s="179"/>
      <c r="U17" s="179"/>
      <c r="V17" s="179"/>
      <c r="W17" s="179"/>
      <c r="X17" s="180"/>
      <c r="Y17" s="165">
        <f>SUM(Y13:AB16)</f>
        <v>0</v>
      </c>
      <c r="Z17" s="166"/>
      <c r="AA17" s="166"/>
      <c r="AB17" s="167"/>
      <c r="AC17" s="168" t="s">
        <v>202</v>
      </c>
      <c r="AD17" s="169"/>
    </row>
    <row r="18" spans="1:30" ht="20.100000000000001" customHeight="1">
      <c r="A18" s="201"/>
      <c r="B18" s="202"/>
      <c r="C18" s="176" t="s">
        <v>197</v>
      </c>
      <c r="D18" s="177"/>
      <c r="E18" s="190" t="s">
        <v>129</v>
      </c>
      <c r="F18" s="187"/>
      <c r="G18" s="187"/>
      <c r="H18" s="187"/>
      <c r="I18" s="187"/>
      <c r="J18" s="187"/>
      <c r="K18" s="187"/>
      <c r="L18" s="187"/>
      <c r="M18" s="187">
        <v>3000</v>
      </c>
      <c r="N18" s="187"/>
      <c r="O18" s="187"/>
      <c r="P18" s="187"/>
      <c r="Q18" s="188" t="s">
        <v>199</v>
      </c>
      <c r="R18" s="188"/>
      <c r="S18" s="188">
        <f>様式7!X4</f>
        <v>0</v>
      </c>
      <c r="T18" s="188"/>
      <c r="U18" s="188" t="s">
        <v>200</v>
      </c>
      <c r="V18" s="188"/>
      <c r="W18" s="188" t="s">
        <v>201</v>
      </c>
      <c r="X18" s="188"/>
      <c r="Y18" s="213">
        <f t="shared" ref="Y18:Y21" si="2">M18*S18</f>
        <v>0</v>
      </c>
      <c r="Z18" s="213"/>
      <c r="AA18" s="213"/>
      <c r="AB18" s="213"/>
      <c r="AC18" s="194" t="s">
        <v>202</v>
      </c>
      <c r="AD18" s="195"/>
    </row>
    <row r="19" spans="1:30" ht="20.100000000000001" customHeight="1">
      <c r="A19" s="201"/>
      <c r="B19" s="202"/>
      <c r="C19" s="176"/>
      <c r="D19" s="177"/>
      <c r="E19" s="190" t="s">
        <v>130</v>
      </c>
      <c r="F19" s="187"/>
      <c r="G19" s="187"/>
      <c r="H19" s="187"/>
      <c r="I19" s="187"/>
      <c r="J19" s="187"/>
      <c r="K19" s="187"/>
      <c r="L19" s="187"/>
      <c r="M19" s="187">
        <v>4500</v>
      </c>
      <c r="N19" s="187"/>
      <c r="O19" s="187"/>
      <c r="P19" s="187"/>
      <c r="Q19" s="188" t="s">
        <v>199</v>
      </c>
      <c r="R19" s="188"/>
      <c r="S19" s="188">
        <f>様式7!Y4</f>
        <v>0</v>
      </c>
      <c r="T19" s="188"/>
      <c r="U19" s="188" t="s">
        <v>200</v>
      </c>
      <c r="V19" s="188"/>
      <c r="W19" s="188" t="s">
        <v>201</v>
      </c>
      <c r="X19" s="188"/>
      <c r="Y19" s="211">
        <f t="shared" si="2"/>
        <v>0</v>
      </c>
      <c r="Z19" s="211"/>
      <c r="AA19" s="211"/>
      <c r="AB19" s="211"/>
      <c r="AC19" s="194" t="s">
        <v>202</v>
      </c>
      <c r="AD19" s="195"/>
    </row>
    <row r="20" spans="1:30" ht="20.100000000000001" customHeight="1">
      <c r="A20" s="201"/>
      <c r="B20" s="202"/>
      <c r="C20" s="176"/>
      <c r="D20" s="177"/>
      <c r="E20" s="190" t="s">
        <v>193</v>
      </c>
      <c r="F20" s="187"/>
      <c r="G20" s="187"/>
      <c r="H20" s="187"/>
      <c r="I20" s="187"/>
      <c r="J20" s="187"/>
      <c r="K20" s="187"/>
      <c r="L20" s="187"/>
      <c r="M20" s="187">
        <v>4500</v>
      </c>
      <c r="N20" s="187"/>
      <c r="O20" s="187"/>
      <c r="P20" s="187"/>
      <c r="Q20" s="188" t="s">
        <v>199</v>
      </c>
      <c r="R20" s="188"/>
      <c r="S20" s="188">
        <f>様式7!AL4</f>
        <v>0</v>
      </c>
      <c r="T20" s="188"/>
      <c r="U20" s="188" t="s">
        <v>200</v>
      </c>
      <c r="V20" s="188"/>
      <c r="W20" s="188" t="s">
        <v>201</v>
      </c>
      <c r="X20" s="188"/>
      <c r="Y20" s="211">
        <f t="shared" si="2"/>
        <v>0</v>
      </c>
      <c r="Z20" s="211"/>
      <c r="AA20" s="211"/>
      <c r="AB20" s="211"/>
      <c r="AC20" s="194" t="s">
        <v>202</v>
      </c>
      <c r="AD20" s="195"/>
    </row>
    <row r="21" spans="1:30" ht="20.100000000000001" customHeight="1" thickBot="1">
      <c r="A21" s="201"/>
      <c r="B21" s="202"/>
      <c r="C21" s="176"/>
      <c r="D21" s="177"/>
      <c r="E21" s="190" t="s">
        <v>194</v>
      </c>
      <c r="F21" s="187"/>
      <c r="G21" s="187"/>
      <c r="H21" s="187"/>
      <c r="I21" s="187"/>
      <c r="J21" s="187"/>
      <c r="K21" s="187"/>
      <c r="L21" s="187"/>
      <c r="M21" s="187">
        <v>400</v>
      </c>
      <c r="N21" s="187"/>
      <c r="O21" s="187"/>
      <c r="P21" s="187"/>
      <c r="Q21" s="188" t="s">
        <v>199</v>
      </c>
      <c r="R21" s="188"/>
      <c r="S21" s="188">
        <f>様式7!AK4</f>
        <v>0</v>
      </c>
      <c r="T21" s="188"/>
      <c r="U21" s="188" t="s">
        <v>200</v>
      </c>
      <c r="V21" s="188"/>
      <c r="W21" s="188" t="s">
        <v>201</v>
      </c>
      <c r="X21" s="188"/>
      <c r="Y21" s="212">
        <f t="shared" si="2"/>
        <v>0</v>
      </c>
      <c r="Z21" s="212"/>
      <c r="AA21" s="212"/>
      <c r="AB21" s="212"/>
      <c r="AC21" s="194" t="s">
        <v>202</v>
      </c>
      <c r="AD21" s="195"/>
    </row>
    <row r="22" spans="1:30" ht="20.100000000000001" customHeight="1" thickBot="1">
      <c r="A22" s="201"/>
      <c r="B22" s="202"/>
      <c r="C22" s="176"/>
      <c r="D22" s="177"/>
      <c r="E22" s="178" t="s">
        <v>198</v>
      </c>
      <c r="F22" s="179"/>
      <c r="G22" s="179"/>
      <c r="H22" s="179"/>
      <c r="I22" s="179"/>
      <c r="J22" s="179"/>
      <c r="K22" s="179"/>
      <c r="L22" s="179"/>
      <c r="M22" s="179"/>
      <c r="N22" s="179"/>
      <c r="O22" s="179"/>
      <c r="P22" s="179"/>
      <c r="Q22" s="179"/>
      <c r="R22" s="179"/>
      <c r="S22" s="179"/>
      <c r="T22" s="179"/>
      <c r="U22" s="179"/>
      <c r="V22" s="179"/>
      <c r="W22" s="179"/>
      <c r="X22" s="180"/>
      <c r="Y22" s="165">
        <f>SUM(Y18:AB21)</f>
        <v>0</v>
      </c>
      <c r="Z22" s="166"/>
      <c r="AA22" s="166"/>
      <c r="AB22" s="167"/>
      <c r="AC22" s="168" t="s">
        <v>202</v>
      </c>
      <c r="AD22" s="169"/>
    </row>
    <row r="23" spans="1:30" ht="20.100000000000001" customHeight="1" thickBot="1">
      <c r="A23" s="203"/>
      <c r="B23" s="204"/>
      <c r="C23" s="210" t="s">
        <v>203</v>
      </c>
      <c r="D23" s="210"/>
      <c r="E23" s="210"/>
      <c r="F23" s="210"/>
      <c r="G23" s="210"/>
      <c r="H23" s="210"/>
      <c r="I23" s="210"/>
      <c r="J23" s="210"/>
      <c r="K23" s="210"/>
      <c r="L23" s="210"/>
      <c r="M23" s="210"/>
      <c r="N23" s="210"/>
      <c r="O23" s="210"/>
      <c r="P23" s="210"/>
      <c r="Q23" s="210"/>
      <c r="R23" s="210"/>
      <c r="S23" s="210"/>
      <c r="T23" s="210"/>
      <c r="U23" s="210"/>
      <c r="V23" s="210"/>
      <c r="W23" s="210"/>
      <c r="X23" s="210"/>
      <c r="Y23" s="205">
        <f>Y12+Y17+Y22</f>
        <v>0</v>
      </c>
      <c r="Z23" s="206"/>
      <c r="AA23" s="206"/>
      <c r="AB23" s="207"/>
      <c r="AC23" s="208" t="s">
        <v>202</v>
      </c>
      <c r="AD23" s="209"/>
    </row>
    <row r="24" spans="1:30" ht="22.5" customHeight="1">
      <c r="A24" s="74"/>
      <c r="B24" s="74"/>
      <c r="C24" s="74"/>
      <c r="D24" s="74"/>
      <c r="E24" s="75"/>
      <c r="F24" s="75"/>
      <c r="G24" s="75"/>
      <c r="H24" s="75"/>
      <c r="I24" s="75"/>
      <c r="J24" s="76"/>
      <c r="K24" s="76"/>
      <c r="L24" s="76"/>
      <c r="M24" s="76"/>
      <c r="N24" s="76"/>
      <c r="O24" s="76"/>
      <c r="P24" s="76"/>
      <c r="Q24" s="76"/>
      <c r="R24" s="76"/>
      <c r="S24" s="76"/>
      <c r="T24" s="76"/>
      <c r="U24" s="76"/>
      <c r="V24" s="76"/>
      <c r="W24" s="76"/>
      <c r="X24" s="76"/>
      <c r="Y24" s="76"/>
      <c r="Z24" s="76"/>
      <c r="AA24" s="76"/>
      <c r="AB24" s="76"/>
      <c r="AC24" s="76"/>
      <c r="AD24" s="76"/>
    </row>
    <row r="25" spans="1:30" ht="20.100000000000001" customHeight="1">
      <c r="A25" s="181" t="s">
        <v>131</v>
      </c>
      <c r="B25" s="182"/>
      <c r="C25" s="176" t="s">
        <v>195</v>
      </c>
      <c r="D25" s="176"/>
      <c r="E25" s="189" t="s">
        <v>129</v>
      </c>
      <c r="F25" s="189"/>
      <c r="G25" s="189"/>
      <c r="H25" s="189"/>
      <c r="I25" s="189"/>
      <c r="J25" s="189"/>
      <c r="K25" s="189"/>
      <c r="L25" s="190"/>
      <c r="M25" s="187">
        <v>1500</v>
      </c>
      <c r="N25" s="187"/>
      <c r="O25" s="187"/>
      <c r="P25" s="187"/>
      <c r="Q25" s="188" t="s">
        <v>199</v>
      </c>
      <c r="R25" s="188"/>
      <c r="S25" s="188">
        <f>様式7!Z4</f>
        <v>0</v>
      </c>
      <c r="T25" s="188"/>
      <c r="U25" s="188" t="s">
        <v>200</v>
      </c>
      <c r="V25" s="188"/>
      <c r="W25" s="188" t="s">
        <v>201</v>
      </c>
      <c r="X25" s="188"/>
      <c r="Y25" s="191">
        <f t="shared" ref="Y25:Y28" si="3">M25*S25</f>
        <v>0</v>
      </c>
      <c r="Z25" s="192"/>
      <c r="AA25" s="192"/>
      <c r="AB25" s="193"/>
      <c r="AC25" s="194" t="s">
        <v>202</v>
      </c>
      <c r="AD25" s="195"/>
    </row>
    <row r="26" spans="1:30" ht="20.100000000000001" customHeight="1">
      <c r="A26" s="183"/>
      <c r="B26" s="184"/>
      <c r="C26" s="176"/>
      <c r="D26" s="176"/>
      <c r="E26" s="189" t="s">
        <v>130</v>
      </c>
      <c r="F26" s="189"/>
      <c r="G26" s="189"/>
      <c r="H26" s="189"/>
      <c r="I26" s="189"/>
      <c r="J26" s="189"/>
      <c r="K26" s="189"/>
      <c r="L26" s="190"/>
      <c r="M26" s="187">
        <v>2500</v>
      </c>
      <c r="N26" s="187"/>
      <c r="O26" s="187"/>
      <c r="P26" s="187"/>
      <c r="Q26" s="188" t="s">
        <v>199</v>
      </c>
      <c r="R26" s="188"/>
      <c r="S26" s="188">
        <f>様式7!AA4</f>
        <v>0</v>
      </c>
      <c r="T26" s="188"/>
      <c r="U26" s="188" t="s">
        <v>200</v>
      </c>
      <c r="V26" s="188"/>
      <c r="W26" s="188" t="s">
        <v>201</v>
      </c>
      <c r="X26" s="188"/>
      <c r="Y26" s="191">
        <f t="shared" si="3"/>
        <v>0</v>
      </c>
      <c r="Z26" s="192"/>
      <c r="AA26" s="192"/>
      <c r="AB26" s="193"/>
      <c r="AC26" s="194" t="s">
        <v>202</v>
      </c>
      <c r="AD26" s="195"/>
    </row>
    <row r="27" spans="1:30" ht="20.100000000000001" customHeight="1">
      <c r="A27" s="183"/>
      <c r="B27" s="184"/>
      <c r="C27" s="176"/>
      <c r="D27" s="176"/>
      <c r="E27" s="189" t="s">
        <v>193</v>
      </c>
      <c r="F27" s="189"/>
      <c r="G27" s="189"/>
      <c r="H27" s="189"/>
      <c r="I27" s="189"/>
      <c r="J27" s="189"/>
      <c r="K27" s="189"/>
      <c r="L27" s="190"/>
      <c r="M27" s="187">
        <v>2500</v>
      </c>
      <c r="N27" s="187"/>
      <c r="O27" s="187"/>
      <c r="P27" s="187"/>
      <c r="Q27" s="188" t="s">
        <v>199</v>
      </c>
      <c r="R27" s="188"/>
      <c r="S27" s="188">
        <f>様式7!AN4</f>
        <v>0</v>
      </c>
      <c r="T27" s="188"/>
      <c r="U27" s="188" t="s">
        <v>200</v>
      </c>
      <c r="V27" s="188"/>
      <c r="W27" s="188" t="s">
        <v>201</v>
      </c>
      <c r="X27" s="188"/>
      <c r="Y27" s="191">
        <f t="shared" si="3"/>
        <v>0</v>
      </c>
      <c r="Z27" s="192"/>
      <c r="AA27" s="192"/>
      <c r="AB27" s="193"/>
      <c r="AC27" s="194" t="s">
        <v>202</v>
      </c>
      <c r="AD27" s="195"/>
    </row>
    <row r="28" spans="1:30" ht="20.100000000000001" customHeight="1" thickBot="1">
      <c r="A28" s="183"/>
      <c r="B28" s="184"/>
      <c r="C28" s="176"/>
      <c r="D28" s="176"/>
      <c r="E28" s="189" t="s">
        <v>194</v>
      </c>
      <c r="F28" s="189"/>
      <c r="G28" s="189"/>
      <c r="H28" s="189"/>
      <c r="I28" s="189"/>
      <c r="J28" s="189"/>
      <c r="K28" s="189"/>
      <c r="L28" s="190"/>
      <c r="M28" s="187">
        <v>400</v>
      </c>
      <c r="N28" s="187"/>
      <c r="O28" s="187"/>
      <c r="P28" s="187"/>
      <c r="Q28" s="188" t="s">
        <v>199</v>
      </c>
      <c r="R28" s="188"/>
      <c r="S28" s="188">
        <f>様式7!AM4</f>
        <v>0</v>
      </c>
      <c r="T28" s="188"/>
      <c r="U28" s="188" t="s">
        <v>200</v>
      </c>
      <c r="V28" s="188"/>
      <c r="W28" s="188" t="s">
        <v>201</v>
      </c>
      <c r="X28" s="188"/>
      <c r="Y28" s="196">
        <f t="shared" si="3"/>
        <v>0</v>
      </c>
      <c r="Z28" s="197"/>
      <c r="AA28" s="197"/>
      <c r="AB28" s="198"/>
      <c r="AC28" s="194" t="s">
        <v>202</v>
      </c>
      <c r="AD28" s="195"/>
    </row>
    <row r="29" spans="1:30" ht="20.100000000000001" customHeight="1" thickBot="1">
      <c r="A29" s="183"/>
      <c r="B29" s="184"/>
      <c r="C29" s="176"/>
      <c r="D29" s="177"/>
      <c r="E29" s="178" t="s">
        <v>198</v>
      </c>
      <c r="F29" s="179"/>
      <c r="G29" s="179"/>
      <c r="H29" s="179"/>
      <c r="I29" s="179"/>
      <c r="J29" s="179"/>
      <c r="K29" s="179"/>
      <c r="L29" s="179"/>
      <c r="M29" s="179"/>
      <c r="N29" s="179"/>
      <c r="O29" s="179"/>
      <c r="P29" s="179"/>
      <c r="Q29" s="179"/>
      <c r="R29" s="179"/>
      <c r="S29" s="179"/>
      <c r="T29" s="179"/>
      <c r="U29" s="179"/>
      <c r="V29" s="179"/>
      <c r="W29" s="179"/>
      <c r="X29" s="180"/>
      <c r="Y29" s="165">
        <f t="shared" ref="Y29" si="4">SUM(Y25:AB28)</f>
        <v>0</v>
      </c>
      <c r="Z29" s="166"/>
      <c r="AA29" s="166"/>
      <c r="AB29" s="167"/>
      <c r="AC29" s="168" t="s">
        <v>202</v>
      </c>
      <c r="AD29" s="169"/>
    </row>
    <row r="30" spans="1:30" ht="20.100000000000001" customHeight="1">
      <c r="A30" s="183"/>
      <c r="B30" s="184"/>
      <c r="C30" s="176" t="s">
        <v>196</v>
      </c>
      <c r="D30" s="176"/>
      <c r="E30" s="189" t="s">
        <v>129</v>
      </c>
      <c r="F30" s="189"/>
      <c r="G30" s="189"/>
      <c r="H30" s="189"/>
      <c r="I30" s="189"/>
      <c r="J30" s="189"/>
      <c r="K30" s="189"/>
      <c r="L30" s="190"/>
      <c r="M30" s="187">
        <v>2000</v>
      </c>
      <c r="N30" s="187"/>
      <c r="O30" s="187"/>
      <c r="P30" s="187"/>
      <c r="Q30" s="188" t="s">
        <v>199</v>
      </c>
      <c r="R30" s="188"/>
      <c r="S30" s="188">
        <f>様式7!AB4</f>
        <v>0</v>
      </c>
      <c r="T30" s="188"/>
      <c r="U30" s="188" t="s">
        <v>200</v>
      </c>
      <c r="V30" s="188"/>
      <c r="W30" s="188" t="s">
        <v>201</v>
      </c>
      <c r="X30" s="188"/>
      <c r="Y30" s="191">
        <f t="shared" ref="Y30:Y33" si="5">M30*S30</f>
        <v>0</v>
      </c>
      <c r="Z30" s="192"/>
      <c r="AA30" s="192"/>
      <c r="AB30" s="193"/>
      <c r="AC30" s="194" t="s">
        <v>202</v>
      </c>
      <c r="AD30" s="195"/>
    </row>
    <row r="31" spans="1:30" ht="20.100000000000001" customHeight="1">
      <c r="A31" s="183"/>
      <c r="B31" s="184"/>
      <c r="C31" s="176"/>
      <c r="D31" s="176"/>
      <c r="E31" s="189" t="s">
        <v>130</v>
      </c>
      <c r="F31" s="189"/>
      <c r="G31" s="189"/>
      <c r="H31" s="189"/>
      <c r="I31" s="189"/>
      <c r="J31" s="189"/>
      <c r="K31" s="189"/>
      <c r="L31" s="190"/>
      <c r="M31" s="187">
        <v>3000</v>
      </c>
      <c r="N31" s="187"/>
      <c r="O31" s="187"/>
      <c r="P31" s="187"/>
      <c r="Q31" s="188" t="s">
        <v>199</v>
      </c>
      <c r="R31" s="188"/>
      <c r="S31" s="188">
        <f>様式7!AC4</f>
        <v>0</v>
      </c>
      <c r="T31" s="188"/>
      <c r="U31" s="188" t="s">
        <v>200</v>
      </c>
      <c r="V31" s="188"/>
      <c r="W31" s="188" t="s">
        <v>201</v>
      </c>
      <c r="X31" s="188"/>
      <c r="Y31" s="191">
        <f t="shared" si="5"/>
        <v>0</v>
      </c>
      <c r="Z31" s="192"/>
      <c r="AA31" s="192"/>
      <c r="AB31" s="193"/>
      <c r="AC31" s="194" t="s">
        <v>202</v>
      </c>
      <c r="AD31" s="195"/>
    </row>
    <row r="32" spans="1:30" ht="20.100000000000001" customHeight="1">
      <c r="A32" s="183"/>
      <c r="B32" s="184"/>
      <c r="C32" s="176"/>
      <c r="D32" s="176"/>
      <c r="E32" s="189" t="s">
        <v>193</v>
      </c>
      <c r="F32" s="189"/>
      <c r="G32" s="189"/>
      <c r="H32" s="189"/>
      <c r="I32" s="189"/>
      <c r="J32" s="189"/>
      <c r="K32" s="189"/>
      <c r="L32" s="190"/>
      <c r="M32" s="187">
        <v>3500</v>
      </c>
      <c r="N32" s="187"/>
      <c r="O32" s="187"/>
      <c r="P32" s="187"/>
      <c r="Q32" s="188" t="s">
        <v>199</v>
      </c>
      <c r="R32" s="188"/>
      <c r="S32" s="188">
        <f>様式7!AP4</f>
        <v>0</v>
      </c>
      <c r="T32" s="188"/>
      <c r="U32" s="188" t="s">
        <v>200</v>
      </c>
      <c r="V32" s="188"/>
      <c r="W32" s="188" t="s">
        <v>201</v>
      </c>
      <c r="X32" s="188"/>
      <c r="Y32" s="191">
        <f t="shared" si="5"/>
        <v>0</v>
      </c>
      <c r="Z32" s="192"/>
      <c r="AA32" s="192"/>
      <c r="AB32" s="193"/>
      <c r="AC32" s="194" t="s">
        <v>202</v>
      </c>
      <c r="AD32" s="195"/>
    </row>
    <row r="33" spans="1:30" ht="20.100000000000001" customHeight="1" thickBot="1">
      <c r="A33" s="183"/>
      <c r="B33" s="184"/>
      <c r="C33" s="176"/>
      <c r="D33" s="176"/>
      <c r="E33" s="189" t="s">
        <v>194</v>
      </c>
      <c r="F33" s="189"/>
      <c r="G33" s="189"/>
      <c r="H33" s="189"/>
      <c r="I33" s="189"/>
      <c r="J33" s="189"/>
      <c r="K33" s="189"/>
      <c r="L33" s="190"/>
      <c r="M33" s="187">
        <v>400</v>
      </c>
      <c r="N33" s="187"/>
      <c r="O33" s="187"/>
      <c r="P33" s="187"/>
      <c r="Q33" s="188" t="s">
        <v>199</v>
      </c>
      <c r="R33" s="188"/>
      <c r="S33" s="188">
        <f>様式7!AO4</f>
        <v>0</v>
      </c>
      <c r="T33" s="188"/>
      <c r="U33" s="188" t="s">
        <v>200</v>
      </c>
      <c r="V33" s="188"/>
      <c r="W33" s="188" t="s">
        <v>201</v>
      </c>
      <c r="X33" s="188"/>
      <c r="Y33" s="196">
        <f t="shared" si="5"/>
        <v>0</v>
      </c>
      <c r="Z33" s="197"/>
      <c r="AA33" s="197"/>
      <c r="AB33" s="198"/>
      <c r="AC33" s="194" t="s">
        <v>202</v>
      </c>
      <c r="AD33" s="195"/>
    </row>
    <row r="34" spans="1:30" ht="20.100000000000001" customHeight="1" thickBot="1">
      <c r="A34" s="183"/>
      <c r="B34" s="184"/>
      <c r="C34" s="176"/>
      <c r="D34" s="177"/>
      <c r="E34" s="178" t="s">
        <v>198</v>
      </c>
      <c r="F34" s="179"/>
      <c r="G34" s="179"/>
      <c r="H34" s="179"/>
      <c r="I34" s="179"/>
      <c r="J34" s="179"/>
      <c r="K34" s="179"/>
      <c r="L34" s="179"/>
      <c r="M34" s="179"/>
      <c r="N34" s="179"/>
      <c r="O34" s="179"/>
      <c r="P34" s="179"/>
      <c r="Q34" s="179"/>
      <c r="R34" s="179"/>
      <c r="S34" s="179"/>
      <c r="T34" s="179"/>
      <c r="U34" s="179"/>
      <c r="V34" s="179"/>
      <c r="W34" s="179"/>
      <c r="X34" s="180"/>
      <c r="Y34" s="165">
        <f t="shared" ref="Y34" si="6">SUM(Y30:AB33)</f>
        <v>0</v>
      </c>
      <c r="Z34" s="166"/>
      <c r="AA34" s="166"/>
      <c r="AB34" s="167"/>
      <c r="AC34" s="168" t="s">
        <v>202</v>
      </c>
      <c r="AD34" s="169"/>
    </row>
    <row r="35" spans="1:30" ht="20.100000000000001" customHeight="1">
      <c r="A35" s="183"/>
      <c r="B35" s="184"/>
      <c r="C35" s="176" t="s">
        <v>197</v>
      </c>
      <c r="D35" s="177"/>
      <c r="E35" s="190" t="s">
        <v>129</v>
      </c>
      <c r="F35" s="187"/>
      <c r="G35" s="187"/>
      <c r="H35" s="187"/>
      <c r="I35" s="187"/>
      <c r="J35" s="187"/>
      <c r="K35" s="187"/>
      <c r="L35" s="187"/>
      <c r="M35" s="187">
        <v>3000</v>
      </c>
      <c r="N35" s="187"/>
      <c r="O35" s="187"/>
      <c r="P35" s="187"/>
      <c r="Q35" s="188" t="s">
        <v>199</v>
      </c>
      <c r="R35" s="188"/>
      <c r="S35" s="188">
        <f>様式7!AD4</f>
        <v>0</v>
      </c>
      <c r="T35" s="188"/>
      <c r="U35" s="188" t="s">
        <v>200</v>
      </c>
      <c r="V35" s="188"/>
      <c r="W35" s="188" t="s">
        <v>201</v>
      </c>
      <c r="X35" s="188"/>
      <c r="Y35" s="191">
        <f t="shared" ref="Y35:Y38" si="7">M35*S35</f>
        <v>0</v>
      </c>
      <c r="Z35" s="192"/>
      <c r="AA35" s="192"/>
      <c r="AB35" s="193"/>
      <c r="AC35" s="194" t="s">
        <v>202</v>
      </c>
      <c r="AD35" s="195"/>
    </row>
    <row r="36" spans="1:30" ht="20.100000000000001" customHeight="1">
      <c r="A36" s="183"/>
      <c r="B36" s="184"/>
      <c r="C36" s="176"/>
      <c r="D36" s="177"/>
      <c r="E36" s="190" t="s">
        <v>130</v>
      </c>
      <c r="F36" s="187"/>
      <c r="G36" s="187"/>
      <c r="H36" s="187"/>
      <c r="I36" s="187"/>
      <c r="J36" s="187"/>
      <c r="K36" s="187"/>
      <c r="L36" s="187"/>
      <c r="M36" s="187">
        <v>4500</v>
      </c>
      <c r="N36" s="187"/>
      <c r="O36" s="187"/>
      <c r="P36" s="187"/>
      <c r="Q36" s="188" t="s">
        <v>199</v>
      </c>
      <c r="R36" s="188"/>
      <c r="S36" s="188">
        <f>様式7!AE4</f>
        <v>0</v>
      </c>
      <c r="T36" s="188"/>
      <c r="U36" s="188" t="s">
        <v>200</v>
      </c>
      <c r="V36" s="188"/>
      <c r="W36" s="188" t="s">
        <v>201</v>
      </c>
      <c r="X36" s="188"/>
      <c r="Y36" s="191">
        <f t="shared" si="7"/>
        <v>0</v>
      </c>
      <c r="Z36" s="192"/>
      <c r="AA36" s="192"/>
      <c r="AB36" s="193"/>
      <c r="AC36" s="194" t="s">
        <v>202</v>
      </c>
      <c r="AD36" s="195"/>
    </row>
    <row r="37" spans="1:30" ht="20.100000000000001" customHeight="1">
      <c r="A37" s="183"/>
      <c r="B37" s="184"/>
      <c r="C37" s="176"/>
      <c r="D37" s="177"/>
      <c r="E37" s="190" t="s">
        <v>193</v>
      </c>
      <c r="F37" s="187"/>
      <c r="G37" s="187"/>
      <c r="H37" s="187"/>
      <c r="I37" s="187"/>
      <c r="J37" s="187"/>
      <c r="K37" s="187"/>
      <c r="L37" s="187"/>
      <c r="M37" s="187">
        <v>4500</v>
      </c>
      <c r="N37" s="187"/>
      <c r="O37" s="187"/>
      <c r="P37" s="187"/>
      <c r="Q37" s="188" t="s">
        <v>199</v>
      </c>
      <c r="R37" s="188"/>
      <c r="S37" s="188">
        <f>様式7!AR4</f>
        <v>0</v>
      </c>
      <c r="T37" s="188"/>
      <c r="U37" s="188" t="s">
        <v>200</v>
      </c>
      <c r="V37" s="188"/>
      <c r="W37" s="188" t="s">
        <v>201</v>
      </c>
      <c r="X37" s="188"/>
      <c r="Y37" s="191">
        <f t="shared" si="7"/>
        <v>0</v>
      </c>
      <c r="Z37" s="192"/>
      <c r="AA37" s="192"/>
      <c r="AB37" s="193"/>
      <c r="AC37" s="194" t="s">
        <v>202</v>
      </c>
      <c r="AD37" s="195"/>
    </row>
    <row r="38" spans="1:30" ht="20.100000000000001" customHeight="1" thickBot="1">
      <c r="A38" s="183"/>
      <c r="B38" s="184"/>
      <c r="C38" s="176"/>
      <c r="D38" s="177"/>
      <c r="E38" s="190" t="s">
        <v>194</v>
      </c>
      <c r="F38" s="187"/>
      <c r="G38" s="187"/>
      <c r="H38" s="187"/>
      <c r="I38" s="187"/>
      <c r="J38" s="187"/>
      <c r="K38" s="187"/>
      <c r="L38" s="187"/>
      <c r="M38" s="187">
        <v>400</v>
      </c>
      <c r="N38" s="187"/>
      <c r="O38" s="187"/>
      <c r="P38" s="187"/>
      <c r="Q38" s="188" t="s">
        <v>199</v>
      </c>
      <c r="R38" s="188"/>
      <c r="S38" s="188">
        <f>様式7!AQ4</f>
        <v>0</v>
      </c>
      <c r="T38" s="188"/>
      <c r="U38" s="188" t="s">
        <v>200</v>
      </c>
      <c r="V38" s="188"/>
      <c r="W38" s="188" t="s">
        <v>201</v>
      </c>
      <c r="X38" s="188"/>
      <c r="Y38" s="196">
        <f t="shared" si="7"/>
        <v>0</v>
      </c>
      <c r="Z38" s="197"/>
      <c r="AA38" s="197"/>
      <c r="AB38" s="198"/>
      <c r="AC38" s="194" t="s">
        <v>202</v>
      </c>
      <c r="AD38" s="195"/>
    </row>
    <row r="39" spans="1:30" ht="20.100000000000001" customHeight="1" thickBot="1">
      <c r="A39" s="183"/>
      <c r="B39" s="184"/>
      <c r="C39" s="176"/>
      <c r="D39" s="177"/>
      <c r="E39" s="178" t="s">
        <v>198</v>
      </c>
      <c r="F39" s="179"/>
      <c r="G39" s="179"/>
      <c r="H39" s="179"/>
      <c r="I39" s="179"/>
      <c r="J39" s="179"/>
      <c r="K39" s="179"/>
      <c r="L39" s="179"/>
      <c r="M39" s="179"/>
      <c r="N39" s="179"/>
      <c r="O39" s="179"/>
      <c r="P39" s="179"/>
      <c r="Q39" s="179"/>
      <c r="R39" s="179"/>
      <c r="S39" s="179"/>
      <c r="T39" s="179"/>
      <c r="U39" s="179"/>
      <c r="V39" s="179"/>
      <c r="W39" s="179"/>
      <c r="X39" s="180"/>
      <c r="Y39" s="165">
        <f t="shared" ref="Y39" si="8">SUM(Y35:AB38)</f>
        <v>0</v>
      </c>
      <c r="Z39" s="166"/>
      <c r="AA39" s="166"/>
      <c r="AB39" s="167"/>
      <c r="AC39" s="168" t="s">
        <v>202</v>
      </c>
      <c r="AD39" s="169"/>
    </row>
    <row r="40" spans="1:30" ht="20.100000000000001" customHeight="1" thickBot="1">
      <c r="A40" s="185"/>
      <c r="B40" s="186"/>
      <c r="C40" s="170" t="s">
        <v>204</v>
      </c>
      <c r="D40" s="170"/>
      <c r="E40" s="170"/>
      <c r="F40" s="170"/>
      <c r="G40" s="170"/>
      <c r="H40" s="170"/>
      <c r="I40" s="170"/>
      <c r="J40" s="170"/>
      <c r="K40" s="170"/>
      <c r="L40" s="170"/>
      <c r="M40" s="170"/>
      <c r="N40" s="170"/>
      <c r="O40" s="170"/>
      <c r="P40" s="170"/>
      <c r="Q40" s="170"/>
      <c r="R40" s="170"/>
      <c r="S40" s="170"/>
      <c r="T40" s="170"/>
      <c r="U40" s="170"/>
      <c r="V40" s="170"/>
      <c r="W40" s="170"/>
      <c r="X40" s="170"/>
      <c r="Y40" s="171">
        <f>Y29+Y34+Y39</f>
        <v>0</v>
      </c>
      <c r="Z40" s="172"/>
      <c r="AA40" s="172"/>
      <c r="AB40" s="173"/>
      <c r="AC40" s="174" t="s">
        <v>202</v>
      </c>
      <c r="AD40" s="175"/>
    </row>
  </sheetData>
  <sheetProtection sheet="1" objects="1" scenarios="1" selectLockedCells="1"/>
  <mergeCells count="237">
    <mergeCell ref="F5:L5"/>
    <mergeCell ref="M5:Q5"/>
    <mergeCell ref="A6:E6"/>
    <mergeCell ref="R5:AD5"/>
    <mergeCell ref="F6:Q6"/>
    <mergeCell ref="A1:G1"/>
    <mergeCell ref="H1:AD1"/>
    <mergeCell ref="A3:T3"/>
    <mergeCell ref="U3:Z3"/>
    <mergeCell ref="AA3:AD3"/>
    <mergeCell ref="A5:E5"/>
    <mergeCell ref="R6:V6"/>
    <mergeCell ref="W6:AD6"/>
    <mergeCell ref="M8:P8"/>
    <mergeCell ref="M9:P9"/>
    <mergeCell ref="M10:P10"/>
    <mergeCell ref="M11:P11"/>
    <mergeCell ref="S8:T8"/>
    <mergeCell ref="U8:V8"/>
    <mergeCell ref="S9:T9"/>
    <mergeCell ref="U9:V9"/>
    <mergeCell ref="S10:T10"/>
    <mergeCell ref="U10:V10"/>
    <mergeCell ref="S11:T11"/>
    <mergeCell ref="U11:V11"/>
    <mergeCell ref="C13:D17"/>
    <mergeCell ref="C18:D22"/>
    <mergeCell ref="E8:L8"/>
    <mergeCell ref="E9:L9"/>
    <mergeCell ref="E10:L10"/>
    <mergeCell ref="E11:L11"/>
    <mergeCell ref="E13:L13"/>
    <mergeCell ref="E14:L14"/>
    <mergeCell ref="E15:L15"/>
    <mergeCell ref="E16:L16"/>
    <mergeCell ref="E18:L18"/>
    <mergeCell ref="E19:L19"/>
    <mergeCell ref="E20:L20"/>
    <mergeCell ref="E21:L21"/>
    <mergeCell ref="E22:X22"/>
    <mergeCell ref="Q8:R8"/>
    <mergeCell ref="Q9:R9"/>
    <mergeCell ref="Q10:R10"/>
    <mergeCell ref="Q11:R11"/>
    <mergeCell ref="W8:X8"/>
    <mergeCell ref="W9:X9"/>
    <mergeCell ref="W10:X10"/>
    <mergeCell ref="W11:X11"/>
    <mergeCell ref="C8:D12"/>
    <mergeCell ref="M13:P13"/>
    <mergeCell ref="M14:P14"/>
    <mergeCell ref="M15:P15"/>
    <mergeCell ref="M16:P16"/>
    <mergeCell ref="M18:P18"/>
    <mergeCell ref="M19:P19"/>
    <mergeCell ref="M20:P20"/>
    <mergeCell ref="M21:P21"/>
    <mergeCell ref="Q19:R19"/>
    <mergeCell ref="Q20:R20"/>
    <mergeCell ref="Q21:R21"/>
    <mergeCell ref="Q18:R18"/>
    <mergeCell ref="S13:T13"/>
    <mergeCell ref="U13:V13"/>
    <mergeCell ref="S14:T14"/>
    <mergeCell ref="U14:V14"/>
    <mergeCell ref="S15:T15"/>
    <mergeCell ref="Q13:R13"/>
    <mergeCell ref="Q14:R14"/>
    <mergeCell ref="Q15:R15"/>
    <mergeCell ref="Q16:R16"/>
    <mergeCell ref="S19:T19"/>
    <mergeCell ref="U19:V19"/>
    <mergeCell ref="S20:T20"/>
    <mergeCell ref="U20:V20"/>
    <mergeCell ref="S21:T21"/>
    <mergeCell ref="U21:V21"/>
    <mergeCell ref="U15:V15"/>
    <mergeCell ref="S16:T16"/>
    <mergeCell ref="U16:V16"/>
    <mergeCell ref="S18:T18"/>
    <mergeCell ref="U18:V18"/>
    <mergeCell ref="W20:X20"/>
    <mergeCell ref="W21:X21"/>
    <mergeCell ref="Y8:AB8"/>
    <mergeCell ref="AC8:AD8"/>
    <mergeCell ref="Y9:AB9"/>
    <mergeCell ref="AC9:AD9"/>
    <mergeCell ref="Y10:AB10"/>
    <mergeCell ref="AC10:AD10"/>
    <mergeCell ref="Y11:AB11"/>
    <mergeCell ref="AC11:AD11"/>
    <mergeCell ref="Y13:AB13"/>
    <mergeCell ref="AC13:AD13"/>
    <mergeCell ref="Y14:AB14"/>
    <mergeCell ref="AC14:AD14"/>
    <mergeCell ref="Y15:AB15"/>
    <mergeCell ref="W13:X13"/>
    <mergeCell ref="W14:X14"/>
    <mergeCell ref="W15:X15"/>
    <mergeCell ref="W16:X16"/>
    <mergeCell ref="W18:X18"/>
    <mergeCell ref="Y22:AB22"/>
    <mergeCell ref="AC22:AD22"/>
    <mergeCell ref="A8:B23"/>
    <mergeCell ref="Y23:AB23"/>
    <mergeCell ref="AC23:AD23"/>
    <mergeCell ref="C23:X23"/>
    <mergeCell ref="E12:X12"/>
    <mergeCell ref="Y12:AB12"/>
    <mergeCell ref="AC12:AD12"/>
    <mergeCell ref="E17:X17"/>
    <mergeCell ref="Y17:AB17"/>
    <mergeCell ref="AC17:AD17"/>
    <mergeCell ref="Y19:AB19"/>
    <mergeCell ref="AC19:AD19"/>
    <mergeCell ref="Y20:AB20"/>
    <mergeCell ref="AC20:AD20"/>
    <mergeCell ref="Y21:AB21"/>
    <mergeCell ref="AC21:AD21"/>
    <mergeCell ref="AC15:AD15"/>
    <mergeCell ref="Y16:AB16"/>
    <mergeCell ref="AC16:AD16"/>
    <mergeCell ref="Y18:AB18"/>
    <mergeCell ref="AC18:AD18"/>
    <mergeCell ref="W19:X19"/>
    <mergeCell ref="S26:T26"/>
    <mergeCell ref="U26:V26"/>
    <mergeCell ref="W26:X26"/>
    <mergeCell ref="Y26:AB26"/>
    <mergeCell ref="AC26:AD26"/>
    <mergeCell ref="S25:T25"/>
    <mergeCell ref="U25:V25"/>
    <mergeCell ref="W25:X25"/>
    <mergeCell ref="Y25:AB25"/>
    <mergeCell ref="AC25:AD25"/>
    <mergeCell ref="S28:T28"/>
    <mergeCell ref="U28:V28"/>
    <mergeCell ref="W28:X28"/>
    <mergeCell ref="Y28:AB28"/>
    <mergeCell ref="AC28:AD28"/>
    <mergeCell ref="S27:T27"/>
    <mergeCell ref="U27:V27"/>
    <mergeCell ref="W27:X27"/>
    <mergeCell ref="Y27:AB27"/>
    <mergeCell ref="AC27:AD27"/>
    <mergeCell ref="Y29:AB29"/>
    <mergeCell ref="AC29:AD29"/>
    <mergeCell ref="C30:D34"/>
    <mergeCell ref="E30:L30"/>
    <mergeCell ref="M30:P30"/>
    <mergeCell ref="Q30:R30"/>
    <mergeCell ref="S30:T30"/>
    <mergeCell ref="U30:V30"/>
    <mergeCell ref="W30:X30"/>
    <mergeCell ref="Y30:AB30"/>
    <mergeCell ref="AC30:AD30"/>
    <mergeCell ref="E31:L31"/>
    <mergeCell ref="M31:P31"/>
    <mergeCell ref="Q31:R31"/>
    <mergeCell ref="S31:T31"/>
    <mergeCell ref="U31:V31"/>
    <mergeCell ref="C25:D29"/>
    <mergeCell ref="E25:L25"/>
    <mergeCell ref="M25:P25"/>
    <mergeCell ref="Q25:R25"/>
    <mergeCell ref="E26:L26"/>
    <mergeCell ref="M26:P26"/>
    <mergeCell ref="Q26:R26"/>
    <mergeCell ref="E27:L27"/>
    <mergeCell ref="Y31:AB31"/>
    <mergeCell ref="AC31:AD31"/>
    <mergeCell ref="E32:L32"/>
    <mergeCell ref="M32:P32"/>
    <mergeCell ref="Q32:R32"/>
    <mergeCell ref="S32:T32"/>
    <mergeCell ref="U32:V32"/>
    <mergeCell ref="W32:X32"/>
    <mergeCell ref="Y32:AB32"/>
    <mergeCell ref="AC32:AD32"/>
    <mergeCell ref="W31:X31"/>
    <mergeCell ref="W33:X33"/>
    <mergeCell ref="Y33:AB33"/>
    <mergeCell ref="AC33:AD33"/>
    <mergeCell ref="E34:X34"/>
    <mergeCell ref="Y34:AB34"/>
    <mergeCell ref="AC34:AD34"/>
    <mergeCell ref="E33:L33"/>
    <mergeCell ref="M33:P33"/>
    <mergeCell ref="Q33:R33"/>
    <mergeCell ref="S33:T33"/>
    <mergeCell ref="U33:V33"/>
    <mergeCell ref="Y38:AB38"/>
    <mergeCell ref="AC38:AD38"/>
    <mergeCell ref="E37:L37"/>
    <mergeCell ref="M37:P37"/>
    <mergeCell ref="Q37:R37"/>
    <mergeCell ref="S37:T37"/>
    <mergeCell ref="U35:V35"/>
    <mergeCell ref="W35:X35"/>
    <mergeCell ref="Y35:AB35"/>
    <mergeCell ref="AC35:AD35"/>
    <mergeCell ref="E36:L36"/>
    <mergeCell ref="M36:P36"/>
    <mergeCell ref="Q36:R36"/>
    <mergeCell ref="S36:T36"/>
    <mergeCell ref="U36:V36"/>
    <mergeCell ref="W36:X36"/>
    <mergeCell ref="Y36:AB36"/>
    <mergeCell ref="AC36:AD36"/>
    <mergeCell ref="E35:L35"/>
    <mergeCell ref="M35:P35"/>
    <mergeCell ref="Q35:R35"/>
    <mergeCell ref="S35:T35"/>
    <mergeCell ref="Y39:AB39"/>
    <mergeCell ref="AC39:AD39"/>
    <mergeCell ref="C40:X40"/>
    <mergeCell ref="Y40:AB40"/>
    <mergeCell ref="AC40:AD40"/>
    <mergeCell ref="C35:D39"/>
    <mergeCell ref="E39:X39"/>
    <mergeCell ref="A25:B40"/>
    <mergeCell ref="M27:P27"/>
    <mergeCell ref="Q27:R27"/>
    <mergeCell ref="E28:L28"/>
    <mergeCell ref="M28:P28"/>
    <mergeCell ref="Q28:R28"/>
    <mergeCell ref="E29:X29"/>
    <mergeCell ref="U37:V37"/>
    <mergeCell ref="W37:X37"/>
    <mergeCell ref="Y37:AB37"/>
    <mergeCell ref="AC37:AD37"/>
    <mergeCell ref="E38:L38"/>
    <mergeCell ref="M38:P38"/>
    <mergeCell ref="Q38:R38"/>
    <mergeCell ref="S38:T38"/>
    <mergeCell ref="U38:V38"/>
    <mergeCell ref="W38:X38"/>
  </mergeCells>
  <phoneticPr fontId="2"/>
  <pageMargins left="0.51181102362204722" right="0.5118110236220472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X35"/>
  <sheetViews>
    <sheetView showGridLines="0" view="pageBreakPreview" zoomScale="60" zoomScaleNormal="85" workbookViewId="0">
      <selection activeCell="AU9" sqref="AU9:BI9"/>
    </sheetView>
  </sheetViews>
  <sheetFormatPr defaultColWidth="0" defaultRowHeight="13.5" zeroHeight="1"/>
  <cols>
    <col min="1" max="75" width="1.875" style="67" customWidth="1"/>
    <col min="76" max="76" width="9" style="67" customWidth="1"/>
    <col min="77" max="16384" width="9" style="67" hidden="1"/>
  </cols>
  <sheetData>
    <row r="1" spans="1:75" ht="30" customHeight="1">
      <c r="A1" s="226" t="s">
        <v>222</v>
      </c>
      <c r="B1" s="226"/>
      <c r="C1" s="226"/>
      <c r="D1" s="226"/>
      <c r="E1" s="226"/>
      <c r="F1" s="226"/>
      <c r="G1" s="226"/>
      <c r="H1" s="226"/>
      <c r="I1" s="226"/>
      <c r="J1" s="226"/>
      <c r="K1" s="226"/>
      <c r="L1" s="226"/>
      <c r="M1" s="226"/>
      <c r="N1" s="227" t="s">
        <v>226</v>
      </c>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8" t="str">
        <f>様式5!C3</f>
        <v>オホーツク</v>
      </c>
      <c r="BI1" s="228"/>
      <c r="BJ1" s="228"/>
      <c r="BK1" s="228"/>
      <c r="BL1" s="228"/>
      <c r="BM1" s="228"/>
      <c r="BN1" s="228"/>
      <c r="BO1" s="228"/>
      <c r="BP1" s="228"/>
      <c r="BQ1" s="228"/>
      <c r="BR1" s="228" t="s">
        <v>223</v>
      </c>
      <c r="BS1" s="228"/>
      <c r="BT1" s="228"/>
      <c r="BU1" s="228"/>
      <c r="BV1" s="228"/>
      <c r="BW1" s="228"/>
    </row>
    <row r="2" spans="1:75" ht="32.25" customHeight="1">
      <c r="A2" s="229" t="s">
        <v>224</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row>
    <row r="3" spans="1:75" ht="8.25" customHeight="1"/>
    <row r="4" spans="1:75" ht="15.95" customHeight="1">
      <c r="A4" s="223" t="s">
        <v>218</v>
      </c>
      <c r="B4" s="223"/>
      <c r="C4" s="223"/>
      <c r="D4" s="223" t="s">
        <v>133</v>
      </c>
      <c r="E4" s="223"/>
      <c r="F4" s="223"/>
      <c r="G4" s="223"/>
      <c r="H4" s="223"/>
      <c r="I4" s="223"/>
      <c r="J4" s="223"/>
      <c r="K4" s="223"/>
      <c r="L4" s="223"/>
      <c r="M4" s="223"/>
      <c r="N4" s="223"/>
      <c r="O4" s="223"/>
      <c r="P4" s="223"/>
      <c r="Q4" s="223" t="s">
        <v>134</v>
      </c>
      <c r="R4" s="223"/>
      <c r="S4" s="223"/>
      <c r="T4" s="223"/>
      <c r="U4" s="223"/>
      <c r="V4" s="223"/>
      <c r="W4" s="223" t="s">
        <v>219</v>
      </c>
      <c r="X4" s="223"/>
      <c r="Y4" s="223"/>
      <c r="Z4" s="223"/>
      <c r="AA4" s="223"/>
      <c r="AB4" s="223" t="s">
        <v>135</v>
      </c>
      <c r="AC4" s="223"/>
      <c r="AD4" s="223"/>
      <c r="AE4" s="223"/>
      <c r="AF4" s="223"/>
      <c r="AG4" s="223"/>
      <c r="AH4" s="223"/>
      <c r="AI4" s="223"/>
      <c r="AJ4" s="223"/>
      <c r="AK4" s="223"/>
      <c r="AL4" s="223"/>
      <c r="AM4" s="223"/>
      <c r="AN4" s="223"/>
      <c r="AO4" s="223"/>
      <c r="AP4" s="223"/>
      <c r="AQ4" s="223"/>
      <c r="AR4" s="223"/>
      <c r="AS4" s="223"/>
      <c r="AT4" s="223"/>
      <c r="AU4" s="230" t="s">
        <v>136</v>
      </c>
      <c r="AV4" s="230"/>
      <c r="AW4" s="230"/>
      <c r="AX4" s="230"/>
      <c r="AY4" s="230"/>
      <c r="AZ4" s="230"/>
      <c r="BA4" s="230"/>
      <c r="BB4" s="230"/>
      <c r="BC4" s="230"/>
      <c r="BD4" s="230"/>
      <c r="BE4" s="230"/>
      <c r="BF4" s="230"/>
      <c r="BG4" s="230"/>
      <c r="BH4" s="230"/>
      <c r="BI4" s="230"/>
      <c r="BJ4" s="230" t="s">
        <v>220</v>
      </c>
      <c r="BK4" s="230"/>
      <c r="BL4" s="230"/>
      <c r="BM4" s="230"/>
      <c r="BN4" s="230"/>
      <c r="BO4" s="230"/>
      <c r="BP4" s="230"/>
      <c r="BQ4" s="230" t="s">
        <v>221</v>
      </c>
      <c r="BR4" s="230"/>
      <c r="BS4" s="230"/>
      <c r="BT4" s="230"/>
      <c r="BU4" s="230"/>
      <c r="BV4" s="230"/>
      <c r="BW4" s="230"/>
    </row>
    <row r="5" spans="1:75" ht="15.95" customHeight="1">
      <c r="A5" s="223">
        <v>1</v>
      </c>
      <c r="B5" s="223"/>
      <c r="C5" s="223"/>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row>
    <row r="6" spans="1:75" ht="15.95" customHeight="1">
      <c r="A6" s="223">
        <v>2</v>
      </c>
      <c r="B6" s="223"/>
      <c r="C6" s="223"/>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row>
    <row r="7" spans="1:75" ht="15.95" customHeight="1">
      <c r="A7" s="223">
        <v>3</v>
      </c>
      <c r="B7" s="223"/>
      <c r="C7" s="223"/>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5"/>
      <c r="AV7" s="225"/>
      <c r="AW7" s="225"/>
      <c r="AX7" s="225"/>
      <c r="AY7" s="225"/>
      <c r="AZ7" s="225"/>
      <c r="BA7" s="225"/>
      <c r="BB7" s="225"/>
      <c r="BC7" s="225"/>
      <c r="BD7" s="225"/>
      <c r="BE7" s="225"/>
      <c r="BF7" s="225"/>
      <c r="BG7" s="225"/>
      <c r="BH7" s="225"/>
      <c r="BI7" s="225"/>
      <c r="BJ7" s="225"/>
      <c r="BK7" s="225"/>
      <c r="BL7" s="225"/>
      <c r="BM7" s="225"/>
      <c r="BN7" s="225"/>
      <c r="BO7" s="225"/>
      <c r="BP7" s="225"/>
      <c r="BQ7" s="225"/>
      <c r="BR7" s="225"/>
      <c r="BS7" s="225"/>
      <c r="BT7" s="225"/>
      <c r="BU7" s="225"/>
      <c r="BV7" s="225"/>
      <c r="BW7" s="225"/>
    </row>
    <row r="8" spans="1:75" ht="15.95" customHeight="1">
      <c r="A8" s="223">
        <v>4</v>
      </c>
      <c r="B8" s="223"/>
      <c r="C8" s="223"/>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row>
    <row r="9" spans="1:75" ht="15.95" customHeight="1">
      <c r="A9" s="223">
        <v>5</v>
      </c>
      <c r="B9" s="223"/>
      <c r="C9" s="223"/>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5"/>
      <c r="AV9" s="225"/>
      <c r="AW9" s="225"/>
      <c r="AX9" s="225"/>
      <c r="AY9" s="225"/>
      <c r="AZ9" s="225"/>
      <c r="BA9" s="225"/>
      <c r="BB9" s="225"/>
      <c r="BC9" s="225"/>
      <c r="BD9" s="225"/>
      <c r="BE9" s="225"/>
      <c r="BF9" s="225"/>
      <c r="BG9" s="225"/>
      <c r="BH9" s="225"/>
      <c r="BI9" s="225"/>
      <c r="BJ9" s="225"/>
      <c r="BK9" s="225"/>
      <c r="BL9" s="225"/>
      <c r="BM9" s="225"/>
      <c r="BN9" s="225"/>
      <c r="BO9" s="225"/>
      <c r="BP9" s="225"/>
      <c r="BQ9" s="225"/>
      <c r="BR9" s="225"/>
      <c r="BS9" s="225"/>
      <c r="BT9" s="225"/>
      <c r="BU9" s="225"/>
      <c r="BV9" s="225"/>
      <c r="BW9" s="225"/>
    </row>
    <row r="10" spans="1:75" ht="15.95" customHeight="1">
      <c r="A10" s="223">
        <v>6</v>
      </c>
      <c r="B10" s="223"/>
      <c r="C10" s="223"/>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5"/>
      <c r="AV10" s="225"/>
      <c r="AW10" s="225"/>
      <c r="AX10" s="225"/>
      <c r="AY10" s="225"/>
      <c r="AZ10" s="225"/>
      <c r="BA10" s="225"/>
      <c r="BB10" s="225"/>
      <c r="BC10" s="225"/>
      <c r="BD10" s="225"/>
      <c r="BE10" s="225"/>
      <c r="BF10" s="225"/>
      <c r="BG10" s="225"/>
      <c r="BH10" s="225"/>
      <c r="BI10" s="225"/>
      <c r="BJ10" s="225"/>
      <c r="BK10" s="225"/>
      <c r="BL10" s="225"/>
      <c r="BM10" s="225"/>
      <c r="BN10" s="225"/>
      <c r="BO10" s="225"/>
      <c r="BP10" s="225"/>
      <c r="BQ10" s="225"/>
      <c r="BR10" s="225"/>
      <c r="BS10" s="225"/>
      <c r="BT10" s="225"/>
      <c r="BU10" s="225"/>
      <c r="BV10" s="225"/>
      <c r="BW10" s="225"/>
    </row>
    <row r="11" spans="1:75" ht="15.95" customHeight="1">
      <c r="A11" s="223">
        <v>7</v>
      </c>
      <c r="B11" s="223"/>
      <c r="C11" s="223"/>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5"/>
      <c r="AV11" s="225"/>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5"/>
      <c r="BW11" s="225"/>
    </row>
    <row r="12" spans="1:75" ht="15.95" customHeight="1">
      <c r="A12" s="223">
        <v>8</v>
      </c>
      <c r="B12" s="223"/>
      <c r="C12" s="223"/>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row>
    <row r="13" spans="1:75" ht="15.95" customHeight="1">
      <c r="A13" s="223">
        <v>9</v>
      </c>
      <c r="B13" s="223"/>
      <c r="C13" s="223"/>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25"/>
      <c r="BW13" s="225"/>
    </row>
    <row r="14" spans="1:75" ht="15.95" customHeight="1">
      <c r="A14" s="223">
        <v>10</v>
      </c>
      <c r="B14" s="223"/>
      <c r="C14" s="223"/>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5"/>
      <c r="AV14" s="225"/>
      <c r="AW14" s="225"/>
      <c r="AX14" s="225"/>
      <c r="AY14" s="225"/>
      <c r="AZ14" s="225"/>
      <c r="BA14" s="225"/>
      <c r="BB14" s="225"/>
      <c r="BC14" s="225"/>
      <c r="BD14" s="225"/>
      <c r="BE14" s="225"/>
      <c r="BF14" s="225"/>
      <c r="BG14" s="225"/>
      <c r="BH14" s="225"/>
      <c r="BI14" s="225"/>
      <c r="BJ14" s="225"/>
      <c r="BK14" s="225"/>
      <c r="BL14" s="225"/>
      <c r="BM14" s="225"/>
      <c r="BN14" s="225"/>
      <c r="BO14" s="225"/>
      <c r="BP14" s="225"/>
      <c r="BQ14" s="225"/>
      <c r="BR14" s="225"/>
      <c r="BS14" s="225"/>
      <c r="BT14" s="225"/>
      <c r="BU14" s="225"/>
      <c r="BV14" s="225"/>
      <c r="BW14" s="225"/>
    </row>
    <row r="15" spans="1:75" ht="15.95" customHeight="1">
      <c r="A15" s="223">
        <v>11</v>
      </c>
      <c r="B15" s="223"/>
      <c r="C15" s="223"/>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5"/>
      <c r="AV15" s="225"/>
      <c r="AW15" s="225"/>
      <c r="AX15" s="225"/>
      <c r="AY15" s="225"/>
      <c r="AZ15" s="225"/>
      <c r="BA15" s="225"/>
      <c r="BB15" s="225"/>
      <c r="BC15" s="225"/>
      <c r="BD15" s="225"/>
      <c r="BE15" s="225"/>
      <c r="BF15" s="225"/>
      <c r="BG15" s="225"/>
      <c r="BH15" s="225"/>
      <c r="BI15" s="225"/>
      <c r="BJ15" s="225"/>
      <c r="BK15" s="225"/>
      <c r="BL15" s="225"/>
      <c r="BM15" s="225"/>
      <c r="BN15" s="225"/>
      <c r="BO15" s="225"/>
      <c r="BP15" s="225"/>
      <c r="BQ15" s="225"/>
      <c r="BR15" s="225"/>
      <c r="BS15" s="225"/>
      <c r="BT15" s="225"/>
      <c r="BU15" s="225"/>
      <c r="BV15" s="225"/>
      <c r="BW15" s="225"/>
    </row>
    <row r="16" spans="1:75" ht="15.95" customHeight="1">
      <c r="A16" s="223">
        <v>12</v>
      </c>
      <c r="B16" s="223"/>
      <c r="C16" s="223"/>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5"/>
      <c r="AV16" s="225"/>
      <c r="AW16" s="225"/>
      <c r="AX16" s="225"/>
      <c r="AY16" s="225"/>
      <c r="AZ16" s="225"/>
      <c r="BA16" s="225"/>
      <c r="BB16" s="225"/>
      <c r="BC16" s="225"/>
      <c r="BD16" s="225"/>
      <c r="BE16" s="225"/>
      <c r="BF16" s="225"/>
      <c r="BG16" s="225"/>
      <c r="BH16" s="225"/>
      <c r="BI16" s="225"/>
      <c r="BJ16" s="225"/>
      <c r="BK16" s="225"/>
      <c r="BL16" s="225"/>
      <c r="BM16" s="225"/>
      <c r="BN16" s="225"/>
      <c r="BO16" s="225"/>
      <c r="BP16" s="225"/>
      <c r="BQ16" s="225"/>
      <c r="BR16" s="225"/>
      <c r="BS16" s="225"/>
      <c r="BT16" s="225"/>
      <c r="BU16" s="225"/>
      <c r="BV16" s="225"/>
      <c r="BW16" s="225"/>
    </row>
    <row r="17" spans="1:75" ht="15.95" customHeight="1">
      <c r="A17" s="223">
        <v>13</v>
      </c>
      <c r="B17" s="223"/>
      <c r="C17" s="223"/>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5"/>
      <c r="AV17" s="225"/>
      <c r="AW17" s="225"/>
      <c r="AX17" s="225"/>
      <c r="AY17" s="225"/>
      <c r="AZ17" s="225"/>
      <c r="BA17" s="225"/>
      <c r="BB17" s="225"/>
      <c r="BC17" s="225"/>
      <c r="BD17" s="225"/>
      <c r="BE17" s="225"/>
      <c r="BF17" s="225"/>
      <c r="BG17" s="225"/>
      <c r="BH17" s="225"/>
      <c r="BI17" s="225"/>
      <c r="BJ17" s="225"/>
      <c r="BK17" s="225"/>
      <c r="BL17" s="225"/>
      <c r="BM17" s="225"/>
      <c r="BN17" s="225"/>
      <c r="BO17" s="225"/>
      <c r="BP17" s="225"/>
      <c r="BQ17" s="225"/>
      <c r="BR17" s="225"/>
      <c r="BS17" s="225"/>
      <c r="BT17" s="225"/>
      <c r="BU17" s="225"/>
      <c r="BV17" s="225"/>
      <c r="BW17" s="225"/>
    </row>
    <row r="18" spans="1:75" ht="15.95" customHeight="1">
      <c r="A18" s="223">
        <v>14</v>
      </c>
      <c r="B18" s="223"/>
      <c r="C18" s="223"/>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5"/>
      <c r="AV18" s="225"/>
      <c r="AW18" s="225"/>
      <c r="AX18" s="225"/>
      <c r="AY18" s="225"/>
      <c r="AZ18" s="225"/>
      <c r="BA18" s="225"/>
      <c r="BB18" s="225"/>
      <c r="BC18" s="225"/>
      <c r="BD18" s="225"/>
      <c r="BE18" s="225"/>
      <c r="BF18" s="225"/>
      <c r="BG18" s="225"/>
      <c r="BH18" s="225"/>
      <c r="BI18" s="225"/>
      <c r="BJ18" s="225"/>
      <c r="BK18" s="225"/>
      <c r="BL18" s="225"/>
      <c r="BM18" s="225"/>
      <c r="BN18" s="225"/>
      <c r="BO18" s="225"/>
      <c r="BP18" s="225"/>
      <c r="BQ18" s="225"/>
      <c r="BR18" s="225"/>
      <c r="BS18" s="225"/>
      <c r="BT18" s="225"/>
      <c r="BU18" s="225"/>
      <c r="BV18" s="225"/>
      <c r="BW18" s="225"/>
    </row>
    <row r="19" spans="1:75" ht="15.95" customHeight="1">
      <c r="A19" s="223">
        <v>15</v>
      </c>
      <c r="B19" s="223"/>
      <c r="C19" s="223"/>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5"/>
      <c r="AV19" s="225"/>
      <c r="AW19" s="225"/>
      <c r="AX19" s="225"/>
      <c r="AY19" s="225"/>
      <c r="AZ19" s="225"/>
      <c r="BA19" s="225"/>
      <c r="BB19" s="225"/>
      <c r="BC19" s="225"/>
      <c r="BD19" s="225"/>
      <c r="BE19" s="225"/>
      <c r="BF19" s="225"/>
      <c r="BG19" s="225"/>
      <c r="BH19" s="225"/>
      <c r="BI19" s="225"/>
      <c r="BJ19" s="225"/>
      <c r="BK19" s="225"/>
      <c r="BL19" s="225"/>
      <c r="BM19" s="225"/>
      <c r="BN19" s="225"/>
      <c r="BO19" s="225"/>
      <c r="BP19" s="225"/>
      <c r="BQ19" s="225"/>
      <c r="BR19" s="225"/>
      <c r="BS19" s="225"/>
      <c r="BT19" s="225"/>
      <c r="BU19" s="225"/>
      <c r="BV19" s="225"/>
      <c r="BW19" s="225"/>
    </row>
    <row r="20" spans="1:75" ht="15.95" customHeight="1">
      <c r="A20" s="223">
        <v>16</v>
      </c>
      <c r="B20" s="223"/>
      <c r="C20" s="223"/>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25"/>
      <c r="BW20" s="225"/>
    </row>
    <row r="21" spans="1:75" ht="15.95" customHeight="1">
      <c r="A21" s="223">
        <v>17</v>
      </c>
      <c r="B21" s="223"/>
      <c r="C21" s="223"/>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5"/>
      <c r="AV21" s="225"/>
      <c r="AW21" s="225"/>
      <c r="AX21" s="225"/>
      <c r="AY21" s="225"/>
      <c r="AZ21" s="225"/>
      <c r="BA21" s="225"/>
      <c r="BB21" s="225"/>
      <c r="BC21" s="225"/>
      <c r="BD21" s="225"/>
      <c r="BE21" s="225"/>
      <c r="BF21" s="225"/>
      <c r="BG21" s="225"/>
      <c r="BH21" s="225"/>
      <c r="BI21" s="225"/>
      <c r="BJ21" s="225"/>
      <c r="BK21" s="225"/>
      <c r="BL21" s="225"/>
      <c r="BM21" s="225"/>
      <c r="BN21" s="225"/>
      <c r="BO21" s="225"/>
      <c r="BP21" s="225"/>
      <c r="BQ21" s="225"/>
      <c r="BR21" s="225"/>
      <c r="BS21" s="225"/>
      <c r="BT21" s="225"/>
      <c r="BU21" s="225"/>
      <c r="BV21" s="225"/>
      <c r="BW21" s="225"/>
    </row>
    <row r="22" spans="1:75" ht="15.95" customHeight="1">
      <c r="A22" s="223">
        <v>18</v>
      </c>
      <c r="B22" s="223"/>
      <c r="C22" s="223"/>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row>
    <row r="23" spans="1:75" ht="15.95" customHeight="1">
      <c r="A23" s="223">
        <v>19</v>
      </c>
      <c r="B23" s="223"/>
      <c r="C23" s="223"/>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5"/>
      <c r="AV23" s="225"/>
      <c r="AW23" s="225"/>
      <c r="AX23" s="225"/>
      <c r="AY23" s="225"/>
      <c r="AZ23" s="225"/>
      <c r="BA23" s="225"/>
      <c r="BB23" s="225"/>
      <c r="BC23" s="225"/>
      <c r="BD23" s="225"/>
      <c r="BE23" s="225"/>
      <c r="BF23" s="225"/>
      <c r="BG23" s="225"/>
      <c r="BH23" s="225"/>
      <c r="BI23" s="225"/>
      <c r="BJ23" s="225"/>
      <c r="BK23" s="225"/>
      <c r="BL23" s="225"/>
      <c r="BM23" s="225"/>
      <c r="BN23" s="225"/>
      <c r="BO23" s="225"/>
      <c r="BP23" s="225"/>
      <c r="BQ23" s="225"/>
      <c r="BR23" s="225"/>
      <c r="BS23" s="225"/>
      <c r="BT23" s="225"/>
      <c r="BU23" s="225"/>
      <c r="BV23" s="225"/>
      <c r="BW23" s="225"/>
    </row>
    <row r="24" spans="1:75" ht="15.95" customHeight="1">
      <c r="A24" s="223">
        <v>20</v>
      </c>
      <c r="B24" s="223"/>
      <c r="C24" s="223"/>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row>
    <row r="25" spans="1:75" ht="15.95" customHeight="1">
      <c r="A25" s="223">
        <v>21</v>
      </c>
      <c r="B25" s="223"/>
      <c r="C25" s="223"/>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5"/>
      <c r="AV25" s="225"/>
      <c r="AW25" s="225"/>
      <c r="AX25" s="225"/>
      <c r="AY25" s="225"/>
      <c r="AZ25" s="225"/>
      <c r="BA25" s="225"/>
      <c r="BB25" s="225"/>
      <c r="BC25" s="225"/>
      <c r="BD25" s="225"/>
      <c r="BE25" s="225"/>
      <c r="BF25" s="225"/>
      <c r="BG25" s="225"/>
      <c r="BH25" s="225"/>
      <c r="BI25" s="225"/>
      <c r="BJ25" s="225"/>
      <c r="BK25" s="225"/>
      <c r="BL25" s="225"/>
      <c r="BM25" s="225"/>
      <c r="BN25" s="225"/>
      <c r="BO25" s="225"/>
      <c r="BP25" s="225"/>
      <c r="BQ25" s="225"/>
      <c r="BR25" s="225"/>
      <c r="BS25" s="225"/>
      <c r="BT25" s="225"/>
      <c r="BU25" s="225"/>
      <c r="BV25" s="225"/>
      <c r="BW25" s="225"/>
    </row>
    <row r="26" spans="1:75" ht="15.95" customHeight="1">
      <c r="A26" s="223">
        <v>22</v>
      </c>
      <c r="B26" s="223"/>
      <c r="C26" s="223"/>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5"/>
      <c r="BV26" s="225"/>
      <c r="BW26" s="225"/>
    </row>
    <row r="27" spans="1:75" ht="15.95" customHeight="1">
      <c r="A27" s="223">
        <v>23</v>
      </c>
      <c r="B27" s="223"/>
      <c r="C27" s="223"/>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5"/>
      <c r="AV27" s="225"/>
      <c r="AW27" s="225"/>
      <c r="AX27" s="225"/>
      <c r="AY27" s="225"/>
      <c r="AZ27" s="225"/>
      <c r="BA27" s="225"/>
      <c r="BB27" s="225"/>
      <c r="BC27" s="225"/>
      <c r="BD27" s="225"/>
      <c r="BE27" s="225"/>
      <c r="BF27" s="225"/>
      <c r="BG27" s="225"/>
      <c r="BH27" s="225"/>
      <c r="BI27" s="225"/>
      <c r="BJ27" s="225"/>
      <c r="BK27" s="225"/>
      <c r="BL27" s="225"/>
      <c r="BM27" s="225"/>
      <c r="BN27" s="225"/>
      <c r="BO27" s="225"/>
      <c r="BP27" s="225"/>
      <c r="BQ27" s="225"/>
      <c r="BR27" s="225"/>
      <c r="BS27" s="225"/>
      <c r="BT27" s="225"/>
      <c r="BU27" s="225"/>
      <c r="BV27" s="225"/>
      <c r="BW27" s="225"/>
    </row>
    <row r="28" spans="1:75" ht="15.95" customHeight="1">
      <c r="A28" s="223">
        <v>24</v>
      </c>
      <c r="B28" s="223"/>
      <c r="C28" s="223"/>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row>
    <row r="29" spans="1:75" ht="15.95" customHeight="1">
      <c r="A29" s="223">
        <v>25</v>
      </c>
      <c r="B29" s="223"/>
      <c r="C29" s="223"/>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25"/>
      <c r="BW29" s="225"/>
    </row>
    <row r="30" spans="1:75" ht="15.95" customHeight="1">
      <c r="A30" s="223">
        <v>26</v>
      </c>
      <c r="B30" s="223"/>
      <c r="C30" s="223"/>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c r="BQ30" s="225"/>
      <c r="BR30" s="225"/>
      <c r="BS30" s="225"/>
      <c r="BT30" s="225"/>
      <c r="BU30" s="225"/>
      <c r="BV30" s="225"/>
      <c r="BW30" s="225"/>
    </row>
    <row r="31" spans="1:75" ht="15.95" customHeight="1">
      <c r="A31" s="223">
        <v>27</v>
      </c>
      <c r="B31" s="223"/>
      <c r="C31" s="223"/>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S31" s="225"/>
      <c r="BT31" s="225"/>
      <c r="BU31" s="225"/>
      <c r="BV31" s="225"/>
      <c r="BW31" s="225"/>
    </row>
    <row r="32" spans="1:75" ht="15.95" customHeight="1">
      <c r="A32" s="223">
        <v>28</v>
      </c>
      <c r="B32" s="223"/>
      <c r="C32" s="223"/>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S32" s="225"/>
      <c r="BT32" s="225"/>
      <c r="BU32" s="225"/>
      <c r="BV32" s="225"/>
      <c r="BW32" s="225"/>
    </row>
    <row r="33" spans="1:75" ht="15.95" customHeight="1">
      <c r="A33" s="223">
        <v>29</v>
      </c>
      <c r="B33" s="223"/>
      <c r="C33" s="223"/>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225"/>
      <c r="BT33" s="225"/>
      <c r="BU33" s="225"/>
      <c r="BV33" s="225"/>
      <c r="BW33" s="225"/>
    </row>
    <row r="34" spans="1:75" ht="15.95" customHeight="1">
      <c r="A34" s="223">
        <v>30</v>
      </c>
      <c r="B34" s="223"/>
      <c r="C34" s="223"/>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S34" s="225"/>
      <c r="BT34" s="225"/>
      <c r="BU34" s="225"/>
      <c r="BV34" s="225"/>
      <c r="BW34" s="225"/>
    </row>
    <row r="35" spans="1:75"/>
  </sheetData>
  <sheetProtection sheet="1" objects="1" scenarios="1" selectLockedCells="1"/>
  <mergeCells count="253">
    <mergeCell ref="BJ34:BP34"/>
    <mergeCell ref="BQ34:BW34"/>
    <mergeCell ref="D34:P34"/>
    <mergeCell ref="Q34:V34"/>
    <mergeCell ref="W34:AA34"/>
    <mergeCell ref="AB34:AT34"/>
    <mergeCell ref="AU34:BI34"/>
    <mergeCell ref="BJ32:BP32"/>
    <mergeCell ref="BQ32:BW32"/>
    <mergeCell ref="D33:P33"/>
    <mergeCell ref="Q33:V33"/>
    <mergeCell ref="W33:AA33"/>
    <mergeCell ref="AB33:AT33"/>
    <mergeCell ref="AU33:BI33"/>
    <mergeCell ref="BJ33:BP33"/>
    <mergeCell ref="BQ33:BW33"/>
    <mergeCell ref="D32:P32"/>
    <mergeCell ref="Q32:V32"/>
    <mergeCell ref="W32:AA32"/>
    <mergeCell ref="AB32:AT32"/>
    <mergeCell ref="AU32:BI32"/>
    <mergeCell ref="BJ30:BP30"/>
    <mergeCell ref="BQ30:BW30"/>
    <mergeCell ref="D31:P31"/>
    <mergeCell ref="Q31:V31"/>
    <mergeCell ref="W31:AA31"/>
    <mergeCell ref="AB31:AT31"/>
    <mergeCell ref="AU31:BI31"/>
    <mergeCell ref="BJ31:BP31"/>
    <mergeCell ref="BQ31:BW31"/>
    <mergeCell ref="D30:P30"/>
    <mergeCell ref="Q30:V30"/>
    <mergeCell ref="W30:AA30"/>
    <mergeCell ref="AB30:AT30"/>
    <mergeCell ref="AU30:BI30"/>
    <mergeCell ref="BJ28:BP28"/>
    <mergeCell ref="BQ28:BW28"/>
    <mergeCell ref="D29:P29"/>
    <mergeCell ref="Q29:V29"/>
    <mergeCell ref="W29:AA29"/>
    <mergeCell ref="AB29:AT29"/>
    <mergeCell ref="AU29:BI29"/>
    <mergeCell ref="BJ29:BP29"/>
    <mergeCell ref="BQ29:BW29"/>
    <mergeCell ref="D28:P28"/>
    <mergeCell ref="Q28:V28"/>
    <mergeCell ref="W28:AA28"/>
    <mergeCell ref="AB28:AT28"/>
    <mergeCell ref="AU28:BI28"/>
    <mergeCell ref="BJ26:BP26"/>
    <mergeCell ref="BQ26:BW26"/>
    <mergeCell ref="D27:P27"/>
    <mergeCell ref="Q27:V27"/>
    <mergeCell ref="W27:AA27"/>
    <mergeCell ref="AB27:AT27"/>
    <mergeCell ref="AU27:BI27"/>
    <mergeCell ref="BJ27:BP27"/>
    <mergeCell ref="BQ27:BW27"/>
    <mergeCell ref="D26:P26"/>
    <mergeCell ref="Q26:V26"/>
    <mergeCell ref="W26:AA26"/>
    <mergeCell ref="AB26:AT26"/>
    <mergeCell ref="AU26:BI26"/>
    <mergeCell ref="BQ24:BW24"/>
    <mergeCell ref="D25:P25"/>
    <mergeCell ref="Q25:V25"/>
    <mergeCell ref="W25:AA25"/>
    <mergeCell ref="AB25:AT25"/>
    <mergeCell ref="AU25:BI25"/>
    <mergeCell ref="BJ25:BP25"/>
    <mergeCell ref="BQ25:BW25"/>
    <mergeCell ref="Q24:V24"/>
    <mergeCell ref="W24:AA24"/>
    <mergeCell ref="AB24:AT24"/>
    <mergeCell ref="AU24:BI24"/>
    <mergeCell ref="BJ24:BP24"/>
    <mergeCell ref="BQ22:BW22"/>
    <mergeCell ref="D23:P23"/>
    <mergeCell ref="Q23:V23"/>
    <mergeCell ref="W23:AA23"/>
    <mergeCell ref="AB23:AT23"/>
    <mergeCell ref="AU23:BI23"/>
    <mergeCell ref="BJ23:BP23"/>
    <mergeCell ref="BQ23:BW23"/>
    <mergeCell ref="Q22:V22"/>
    <mergeCell ref="W22:AA22"/>
    <mergeCell ref="AB22:AT22"/>
    <mergeCell ref="AU22:BI22"/>
    <mergeCell ref="BJ22:BP22"/>
    <mergeCell ref="BQ20:BW20"/>
    <mergeCell ref="D21:P21"/>
    <mergeCell ref="Q21:V21"/>
    <mergeCell ref="W21:AA21"/>
    <mergeCell ref="AB21:AT21"/>
    <mergeCell ref="AU21:BI21"/>
    <mergeCell ref="BJ21:BP21"/>
    <mergeCell ref="BQ21:BW21"/>
    <mergeCell ref="Q20:V20"/>
    <mergeCell ref="W20:AA20"/>
    <mergeCell ref="AB20:AT20"/>
    <mergeCell ref="AU20:BI20"/>
    <mergeCell ref="BJ20:BP20"/>
    <mergeCell ref="BQ18:BW18"/>
    <mergeCell ref="D19:P19"/>
    <mergeCell ref="Q19:V19"/>
    <mergeCell ref="W19:AA19"/>
    <mergeCell ref="AB19:AT19"/>
    <mergeCell ref="AU19:BI19"/>
    <mergeCell ref="BJ19:BP19"/>
    <mergeCell ref="BQ19:BW19"/>
    <mergeCell ref="Q18:V18"/>
    <mergeCell ref="W18:AA18"/>
    <mergeCell ref="AB18:AT18"/>
    <mergeCell ref="AU18:BI18"/>
    <mergeCell ref="BJ18:BP18"/>
    <mergeCell ref="BQ16:BW16"/>
    <mergeCell ref="D17:P17"/>
    <mergeCell ref="Q17:V17"/>
    <mergeCell ref="W17:AA17"/>
    <mergeCell ref="AB17:AT17"/>
    <mergeCell ref="AU17:BI17"/>
    <mergeCell ref="BJ17:BP17"/>
    <mergeCell ref="BQ17:BW17"/>
    <mergeCell ref="Q16:V16"/>
    <mergeCell ref="W16:AA16"/>
    <mergeCell ref="AB16:AT16"/>
    <mergeCell ref="AU16:BI16"/>
    <mergeCell ref="BJ16:BP16"/>
    <mergeCell ref="BQ14:BW14"/>
    <mergeCell ref="D15:P15"/>
    <mergeCell ref="Q15:V15"/>
    <mergeCell ref="W15:AA15"/>
    <mergeCell ref="AB15:AT15"/>
    <mergeCell ref="AU15:BI15"/>
    <mergeCell ref="BJ15:BP15"/>
    <mergeCell ref="BQ15:BW15"/>
    <mergeCell ref="Q14:V14"/>
    <mergeCell ref="W14:AA14"/>
    <mergeCell ref="AB14:AT14"/>
    <mergeCell ref="AU14:BI14"/>
    <mergeCell ref="BJ14:BP14"/>
    <mergeCell ref="BQ12:BW12"/>
    <mergeCell ref="D13:P13"/>
    <mergeCell ref="Q13:V13"/>
    <mergeCell ref="W13:AA13"/>
    <mergeCell ref="AB13:AT13"/>
    <mergeCell ref="AU13:BI13"/>
    <mergeCell ref="BJ13:BP13"/>
    <mergeCell ref="BQ13:BW13"/>
    <mergeCell ref="Q12:V12"/>
    <mergeCell ref="W12:AA12"/>
    <mergeCell ref="AB12:AT12"/>
    <mergeCell ref="AU12:BI12"/>
    <mergeCell ref="BJ12:BP12"/>
    <mergeCell ref="BQ10:BW10"/>
    <mergeCell ref="D11:P11"/>
    <mergeCell ref="Q11:V11"/>
    <mergeCell ref="W11:AA11"/>
    <mergeCell ref="AB11:AT11"/>
    <mergeCell ref="AU11:BI11"/>
    <mergeCell ref="BJ11:BP11"/>
    <mergeCell ref="BQ11:BW11"/>
    <mergeCell ref="Q10:V10"/>
    <mergeCell ref="W10:AA10"/>
    <mergeCell ref="AB10:AT10"/>
    <mergeCell ref="AU10:BI10"/>
    <mergeCell ref="BJ10:BP10"/>
    <mergeCell ref="BQ8:BW8"/>
    <mergeCell ref="D9:P9"/>
    <mergeCell ref="Q9:V9"/>
    <mergeCell ref="W9:AA9"/>
    <mergeCell ref="AB9:AT9"/>
    <mergeCell ref="AU9:BI9"/>
    <mergeCell ref="BJ9:BP9"/>
    <mergeCell ref="BQ9:BW9"/>
    <mergeCell ref="Q8:V8"/>
    <mergeCell ref="W8:AA8"/>
    <mergeCell ref="AB8:AT8"/>
    <mergeCell ref="AU8:BI8"/>
    <mergeCell ref="BJ8:BP8"/>
    <mergeCell ref="A30:C30"/>
    <mergeCell ref="A31:C31"/>
    <mergeCell ref="A32:C32"/>
    <mergeCell ref="A33:C33"/>
    <mergeCell ref="A34:C34"/>
    <mergeCell ref="A25:C25"/>
    <mergeCell ref="A26:C26"/>
    <mergeCell ref="A27:C27"/>
    <mergeCell ref="A28:C28"/>
    <mergeCell ref="A29:C29"/>
    <mergeCell ref="A1:M1"/>
    <mergeCell ref="N1:BG1"/>
    <mergeCell ref="BH1:BQ1"/>
    <mergeCell ref="BR1:BW1"/>
    <mergeCell ref="A2:BW2"/>
    <mergeCell ref="AU6:BI6"/>
    <mergeCell ref="BJ6:BP6"/>
    <mergeCell ref="BQ6:BW6"/>
    <mergeCell ref="A7:C7"/>
    <mergeCell ref="D7:P7"/>
    <mergeCell ref="Q7:V7"/>
    <mergeCell ref="W7:AA7"/>
    <mergeCell ref="AB7:AT7"/>
    <mergeCell ref="AU7:BI7"/>
    <mergeCell ref="BJ7:BP7"/>
    <mergeCell ref="BQ7:BW7"/>
    <mergeCell ref="A6:C6"/>
    <mergeCell ref="D6:P6"/>
    <mergeCell ref="Q6:V6"/>
    <mergeCell ref="W6:AA6"/>
    <mergeCell ref="AB6:AT6"/>
    <mergeCell ref="AU4:BI4"/>
    <mergeCell ref="BJ4:BP4"/>
    <mergeCell ref="BQ4:BW4"/>
    <mergeCell ref="A5:C5"/>
    <mergeCell ref="D5:P5"/>
    <mergeCell ref="Q5:V5"/>
    <mergeCell ref="W5:AA5"/>
    <mergeCell ref="AB5:AT5"/>
    <mergeCell ref="AU5:BI5"/>
    <mergeCell ref="BJ5:BP5"/>
    <mergeCell ref="BQ5:BW5"/>
    <mergeCell ref="A4:C4"/>
    <mergeCell ref="D4:P4"/>
    <mergeCell ref="Q4:V4"/>
    <mergeCell ref="W4:AA4"/>
    <mergeCell ref="AB4:AT4"/>
    <mergeCell ref="A8:C8"/>
    <mergeCell ref="D8:P8"/>
    <mergeCell ref="A9:C9"/>
    <mergeCell ref="A10:C10"/>
    <mergeCell ref="A11:C11"/>
    <mergeCell ref="A12:C12"/>
    <mergeCell ref="D10:P10"/>
    <mergeCell ref="D12:P12"/>
    <mergeCell ref="A13:C13"/>
    <mergeCell ref="A21:C21"/>
    <mergeCell ref="A22:C22"/>
    <mergeCell ref="A23:C23"/>
    <mergeCell ref="A24:C24"/>
    <mergeCell ref="D22:P22"/>
    <mergeCell ref="D24:P24"/>
    <mergeCell ref="A14:C14"/>
    <mergeCell ref="A15:C15"/>
    <mergeCell ref="A16:C16"/>
    <mergeCell ref="D14:P14"/>
    <mergeCell ref="D16:P16"/>
    <mergeCell ref="A17:C17"/>
    <mergeCell ref="A18:C18"/>
    <mergeCell ref="A19:C19"/>
    <mergeCell ref="A20:C20"/>
    <mergeCell ref="D18:P18"/>
    <mergeCell ref="D20:P20"/>
  </mergeCells>
  <phoneticPr fontId="2"/>
  <conditionalFormatting sqref="D5:P5">
    <cfRule type="cellIs" dxfId="0" priority="1" operator="equal">
      <formula>0</formula>
    </cfRule>
  </conditionalFormatting>
  <pageMargins left="0.39370078740157483" right="0.31496062992125984" top="0.62992125984251968" bottom="0.51181102362204722" header="0.51181102362204722" footer="0.35433070866141736"/>
  <pageSetup paperSize="9"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入力の方法</vt:lpstr>
      <vt:lpstr>様式5</vt:lpstr>
      <vt:lpstr>様式6</vt:lpstr>
      <vt:lpstr>様式7</vt:lpstr>
      <vt:lpstr>様式8</vt:lpstr>
      <vt:lpstr>様式9</vt:lpstr>
      <vt:lpstr>入力の方法!Print_Area</vt:lpstr>
      <vt:lpstr>様式5!Print_Area</vt:lpstr>
      <vt:lpstr>様式6!Print_Area</vt:lpstr>
      <vt:lpstr>様式7!Print_Area</vt:lpstr>
      <vt:lpstr>様式8!Print_Area</vt:lpstr>
      <vt:lpstr>様式9!Print_Area</vt:lpstr>
      <vt:lpstr>様式5!Print_Titles</vt:lpstr>
      <vt:lpstr>様式7!Print_Titles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番匠　徹</dc:creator>
  <cp:lastModifiedBy>NANS21</cp:lastModifiedBy>
  <cp:lastPrinted>2019-05-08T05:35:00Z</cp:lastPrinted>
  <dcterms:created xsi:type="dcterms:W3CDTF">2002-05-11T15:07:48Z</dcterms:created>
  <dcterms:modified xsi:type="dcterms:W3CDTF">2019-05-15T11:50:33Z</dcterms:modified>
</cp:coreProperties>
</file>