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陸上競技・専門委員長\OneDrive\デスクトップ\"/>
    </mc:Choice>
  </mc:AlternateContent>
  <xr:revisionPtr revIDLastSave="0" documentId="8_{BCF2DB18-7DAE-4AE9-91E1-0B3F3B34CDBA}" xr6:coauthVersionLast="47" xr6:coauthVersionMax="47" xr10:uidLastSave="{00000000-0000-0000-0000-000000000000}"/>
  <bookViews>
    <workbookView xWindow="-98" yWindow="-98" windowWidth="20715" windowHeight="13276" tabRatio="862" xr2:uid="{00000000-000D-0000-FFFF-FFFF00000000}"/>
  </bookViews>
  <sheets>
    <sheet name="申込書" sheetId="5" r:id="rId1"/>
    <sheet name="事務局シート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2" i="6"/>
  <c r="C2" i="6" s="1"/>
  <c r="I27" i="6"/>
  <c r="I28" i="6"/>
  <c r="I29" i="6"/>
  <c r="I30" i="6"/>
  <c r="I31" i="6"/>
  <c r="I32" i="6"/>
  <c r="I33" i="6"/>
  <c r="I26" i="6"/>
  <c r="I19" i="6"/>
  <c r="I20" i="6"/>
  <c r="I21" i="6"/>
  <c r="I22" i="6"/>
  <c r="I23" i="6"/>
  <c r="I24" i="6"/>
  <c r="I25" i="6"/>
  <c r="I18" i="6"/>
  <c r="I11" i="6"/>
  <c r="I12" i="6"/>
  <c r="I13" i="6"/>
  <c r="I14" i="6"/>
  <c r="I15" i="6"/>
  <c r="I16" i="6"/>
  <c r="I17" i="6"/>
  <c r="I10" i="6"/>
  <c r="I3" i="6"/>
  <c r="I4" i="6"/>
  <c r="I5" i="6"/>
  <c r="I6" i="6"/>
  <c r="I7" i="6"/>
  <c r="I8" i="6"/>
  <c r="I9" i="6"/>
  <c r="I2" i="6"/>
  <c r="F27" i="6"/>
  <c r="F28" i="6"/>
  <c r="F29" i="6"/>
  <c r="F30" i="6"/>
  <c r="F31" i="6"/>
  <c r="F32" i="6"/>
  <c r="F33" i="6"/>
  <c r="F26" i="6"/>
  <c r="F19" i="6"/>
  <c r="F20" i="6"/>
  <c r="F21" i="6"/>
  <c r="F22" i="6"/>
  <c r="F23" i="6"/>
  <c r="F24" i="6"/>
  <c r="F25" i="6"/>
  <c r="F18" i="6"/>
  <c r="F11" i="6"/>
  <c r="F12" i="6"/>
  <c r="F13" i="6"/>
  <c r="F14" i="6"/>
  <c r="F15" i="6"/>
  <c r="F16" i="6"/>
  <c r="F17" i="6"/>
  <c r="F10" i="6"/>
  <c r="F3" i="6"/>
  <c r="F4" i="6"/>
  <c r="F5" i="6"/>
  <c r="F6" i="6"/>
  <c r="F7" i="6"/>
  <c r="F8" i="6"/>
  <c r="F9" i="6"/>
  <c r="F2" i="6"/>
  <c r="E27" i="6"/>
  <c r="E28" i="6"/>
  <c r="E29" i="6"/>
  <c r="E30" i="6"/>
  <c r="E31" i="6"/>
  <c r="E32" i="6"/>
  <c r="E33" i="6"/>
  <c r="E26" i="6"/>
  <c r="E19" i="6"/>
  <c r="E20" i="6"/>
  <c r="E21" i="6"/>
  <c r="E22" i="6"/>
  <c r="E23" i="6"/>
  <c r="E24" i="6"/>
  <c r="E25" i="6"/>
  <c r="E18" i="6"/>
  <c r="E11" i="6"/>
  <c r="E12" i="6"/>
  <c r="E13" i="6"/>
  <c r="E14" i="6"/>
  <c r="E15" i="6"/>
  <c r="E16" i="6"/>
  <c r="E17" i="6"/>
  <c r="E10" i="6"/>
  <c r="E3" i="6"/>
  <c r="E4" i="6"/>
  <c r="E5" i="6"/>
  <c r="E6" i="6"/>
  <c r="E7" i="6"/>
  <c r="E8" i="6"/>
  <c r="E9" i="6"/>
  <c r="E2" i="6"/>
  <c r="CA37" i="5" l="1"/>
  <c r="BZ37" i="5"/>
  <c r="BX37" i="5"/>
  <c r="BW37" i="5"/>
  <c r="CA36" i="5"/>
  <c r="BZ36" i="5"/>
  <c r="BX36" i="5"/>
  <c r="BW36" i="5"/>
  <c r="BZ35" i="5"/>
  <c r="BX35" i="5"/>
  <c r="BW35" i="5"/>
  <c r="BZ34" i="5"/>
  <c r="BX34" i="5"/>
  <c r="BW34" i="5"/>
  <c r="BZ33" i="5"/>
  <c r="BX33" i="5"/>
  <c r="BW33" i="5"/>
  <c r="BZ32" i="5"/>
  <c r="BX32" i="5"/>
  <c r="BW32" i="5"/>
  <c r="BZ31" i="5"/>
  <c r="BX31" i="5"/>
  <c r="BW31" i="5"/>
  <c r="BZ30" i="5"/>
  <c r="BM35" i="5" s="1"/>
  <c r="BX30" i="5"/>
  <c r="BW30" i="5"/>
  <c r="CA20" i="5"/>
  <c r="CA21" i="5"/>
  <c r="CA22" i="5"/>
  <c r="CA23" i="5"/>
  <c r="CA24" i="5"/>
  <c r="CA25" i="5"/>
  <c r="CA26" i="5"/>
  <c r="CA19" i="5"/>
  <c r="BZ20" i="5"/>
  <c r="BZ21" i="5"/>
  <c r="BZ22" i="5"/>
  <c r="BZ23" i="5"/>
  <c r="BZ24" i="5"/>
  <c r="BZ25" i="5"/>
  <c r="BZ26" i="5"/>
  <c r="BZ19" i="5"/>
  <c r="BX20" i="5"/>
  <c r="BX21" i="5"/>
  <c r="BX22" i="5"/>
  <c r="BX23" i="5"/>
  <c r="BX24" i="5"/>
  <c r="BX25" i="5"/>
  <c r="BX26" i="5"/>
  <c r="BX19" i="5"/>
  <c r="BW20" i="5"/>
  <c r="BW21" i="5"/>
  <c r="BW22" i="5"/>
  <c r="BW23" i="5"/>
  <c r="BW24" i="5"/>
  <c r="BW25" i="5"/>
  <c r="BW26" i="5"/>
  <c r="BW19" i="5"/>
  <c r="CA35" i="5"/>
  <c r="CA34" i="5"/>
  <c r="CA33" i="5"/>
  <c r="CA32" i="5"/>
  <c r="CA31" i="5"/>
  <c r="CA30" i="5"/>
  <c r="AY26" i="5" l="1"/>
  <c r="AY31" i="5"/>
  <c r="AY20" i="5"/>
  <c r="BM19" i="5"/>
  <c r="AY19" i="5"/>
  <c r="BM24" i="5"/>
  <c r="AY34" i="5"/>
  <c r="AY37" i="5"/>
  <c r="AY25" i="5"/>
  <c r="AY33" i="5"/>
  <c r="BM22" i="5"/>
  <c r="BM32" i="5"/>
  <c r="BM31" i="5"/>
  <c r="AY35" i="5"/>
  <c r="BM36" i="5"/>
  <c r="AY30" i="5"/>
  <c r="AY36" i="5"/>
  <c r="BM37" i="5"/>
  <c r="BM30" i="5"/>
  <c r="BM34" i="5"/>
  <c r="BM33" i="5"/>
  <c r="AY32" i="5"/>
  <c r="BM20" i="5"/>
  <c r="BM23" i="5"/>
  <c r="BM25" i="5"/>
  <c r="BM21" i="5"/>
  <c r="BM26" i="5"/>
  <c r="AY24" i="5"/>
  <c r="AY23" i="5"/>
  <c r="AY21" i="5"/>
  <c r="AY22" i="5"/>
  <c r="AU5" i="5" l="1"/>
</calcChain>
</file>

<file path=xl/sharedStrings.xml><?xml version="1.0" encoding="utf-8"?>
<sst xmlns="http://schemas.openxmlformats.org/spreadsheetml/2006/main" count="129" uniqueCount="88">
  <si>
    <t>生年</t>
  </si>
  <si>
    <t>学年</t>
  </si>
  <si>
    <t>男子</t>
    <rPh sb="0" eb="2">
      <t>ダンシ</t>
    </rPh>
    <phoneticPr fontId="1"/>
  </si>
  <si>
    <t>女子</t>
    <rPh sb="0" eb="2">
      <t>ジョシ</t>
    </rPh>
    <phoneticPr fontId="1"/>
  </si>
  <si>
    <t>チーム</t>
    <phoneticPr fontId="1"/>
  </si>
  <si>
    <t>選手名</t>
    <rPh sb="0" eb="3">
      <t>センシュメイ</t>
    </rPh>
    <phoneticPr fontId="1"/>
  </si>
  <si>
    <t>フリガナ</t>
    <phoneticPr fontId="1"/>
  </si>
  <si>
    <t>学年</t>
    <rPh sb="0" eb="2">
      <t>ガクネン</t>
    </rPh>
    <phoneticPr fontId="1"/>
  </si>
  <si>
    <t>男子Aチーム</t>
    <rPh sb="0" eb="2">
      <t>ダンシ</t>
    </rPh>
    <phoneticPr fontId="1"/>
  </si>
  <si>
    <t>監督名</t>
    <rPh sb="0" eb="2">
      <t>カントク</t>
    </rPh>
    <rPh sb="2" eb="3">
      <t>メイ</t>
    </rPh>
    <phoneticPr fontId="1"/>
  </si>
  <si>
    <t>男子Bチーム</t>
    <rPh sb="0" eb="2">
      <t>ダンシ</t>
    </rPh>
    <phoneticPr fontId="1"/>
  </si>
  <si>
    <t>出走順</t>
    <rPh sb="0" eb="2">
      <t>シュッソウ</t>
    </rPh>
    <rPh sb="2" eb="3">
      <t>ジュン</t>
    </rPh>
    <phoneticPr fontId="1"/>
  </si>
  <si>
    <t>女子Aチーム</t>
    <rPh sb="0" eb="2">
      <t>ジョシ</t>
    </rPh>
    <phoneticPr fontId="1"/>
  </si>
  <si>
    <t>女子Bチーム</t>
    <rPh sb="0" eb="2">
      <t>ジョシ</t>
    </rPh>
    <phoneticPr fontId="1"/>
  </si>
  <si>
    <t>学校名</t>
    <rPh sb="0" eb="3">
      <t>ガッコウメイ</t>
    </rPh>
    <phoneticPr fontId="1"/>
  </si>
  <si>
    <t>参加チーム</t>
    <rPh sb="0" eb="2">
      <t>サンカ</t>
    </rPh>
    <phoneticPr fontId="1"/>
  </si>
  <si>
    <t>参加数を変更したい場合は、速やかに大西まで連絡をして下さい。</t>
    <rPh sb="0" eb="2">
      <t>サンカ</t>
    </rPh>
    <rPh sb="2" eb="3">
      <t>スウ</t>
    </rPh>
    <rPh sb="4" eb="6">
      <t>ヘンコウ</t>
    </rPh>
    <rPh sb="9" eb="11">
      <t>バアイ</t>
    </rPh>
    <rPh sb="13" eb="14">
      <t>スミ</t>
    </rPh>
    <rPh sb="17" eb="19">
      <t>オオニシ</t>
    </rPh>
    <rPh sb="21" eb="23">
      <t>レンラク</t>
    </rPh>
    <rPh sb="26" eb="27">
      <t>クダ</t>
    </rPh>
    <phoneticPr fontId="1"/>
  </si>
  <si>
    <t>申込システムにご意見等何かお気づきの点があれば、駅伝競走専門委員長（小野寺）まで連絡をお願いします。</t>
    <rPh sb="0" eb="2">
      <t>モウシコミ</t>
    </rPh>
    <rPh sb="8" eb="11">
      <t>イケントウ</t>
    </rPh>
    <rPh sb="11" eb="12">
      <t>ナニ</t>
    </rPh>
    <rPh sb="14" eb="15">
      <t>キ</t>
    </rPh>
    <rPh sb="18" eb="19">
      <t>テン</t>
    </rPh>
    <rPh sb="24" eb="26">
      <t>エキデン</t>
    </rPh>
    <rPh sb="26" eb="28">
      <t>キョウソウ</t>
    </rPh>
    <rPh sb="28" eb="30">
      <t>センモン</t>
    </rPh>
    <rPh sb="30" eb="32">
      <t>イイン</t>
    </rPh>
    <rPh sb="32" eb="33">
      <t>チョウ</t>
    </rPh>
    <rPh sb="34" eb="37">
      <t>オノデラ</t>
    </rPh>
    <rPh sb="40" eb="42">
      <t>レンラク</t>
    </rPh>
    <rPh sb="44" eb="45">
      <t>ネガイ</t>
    </rPh>
    <phoneticPr fontId="1"/>
  </si>
  <si>
    <t>●</t>
    <phoneticPr fontId="1"/>
  </si>
  <si>
    <t>携帯</t>
    <rPh sb="0" eb="2">
      <t>ケイタイ</t>
    </rPh>
    <phoneticPr fontId="1"/>
  </si>
  <si>
    <t>学校住所</t>
    <rPh sb="0" eb="2">
      <t>ガッコウ</t>
    </rPh>
    <rPh sb="2" eb="4">
      <t>ジュウショ</t>
    </rPh>
    <phoneticPr fontId="1"/>
  </si>
  <si>
    <t>順</t>
    <rPh sb="0" eb="1">
      <t>ジュン</t>
    </rPh>
    <phoneticPr fontId="1"/>
  </si>
  <si>
    <t>◆出走順の確認◆</t>
    <rPh sb="1" eb="3">
      <t>シュッソウ</t>
    </rPh>
    <rPh sb="3" eb="4">
      <t>ジュン</t>
    </rPh>
    <phoneticPr fontId="1"/>
  </si>
  <si>
    <t>◆選手データの入力◆</t>
    <rPh sb="1" eb="3">
      <t>センシュ</t>
    </rPh>
    <rPh sb="7" eb="9">
      <t>ニュウリョク</t>
    </rPh>
    <phoneticPr fontId="1"/>
  </si>
  <si>
    <t>補①</t>
    <rPh sb="0" eb="1">
      <t>ホ</t>
    </rPh>
    <phoneticPr fontId="1"/>
  </si>
  <si>
    <t>補②</t>
    <rPh sb="0" eb="1">
      <t>ホ</t>
    </rPh>
    <phoneticPr fontId="1"/>
  </si>
  <si>
    <t>　　　　　　　　　　　　　　</t>
  </si>
  <si>
    <t>月</t>
    <rPh sb="0" eb="1">
      <t>ガツ</t>
    </rPh>
    <phoneticPr fontId="1"/>
  </si>
  <si>
    <t>日</t>
    <rPh sb="0" eb="1">
      <t>ヒ</t>
    </rPh>
    <phoneticPr fontId="1"/>
  </si>
  <si>
    <t>校長</t>
    <rPh sb="0" eb="2">
      <t>コウチョウ</t>
    </rPh>
    <phoneticPr fontId="1"/>
  </si>
  <si>
    <t>申込責任者</t>
    <rPh sb="0" eb="2">
      <t>モウシコミ</t>
    </rPh>
    <rPh sb="2" eb="5">
      <t>セキニンシャ</t>
    </rPh>
    <phoneticPr fontId="1"/>
  </si>
  <si>
    <t>◆参加料◆自動計算</t>
    <rPh sb="5" eb="7">
      <t>ジドウ</t>
    </rPh>
    <rPh sb="7" eb="9">
      <t>ケイサン</t>
    </rPh>
    <phoneticPr fontId="1"/>
  </si>
  <si>
    <t>出場までの流れ</t>
    <rPh sb="0" eb="2">
      <t>シュツジョウ</t>
    </rPh>
    <rPh sb="5" eb="6">
      <t>ナガ</t>
    </rPh>
    <phoneticPr fontId="1"/>
  </si>
  <si>
    <t>➀</t>
    <phoneticPr fontId="1"/>
  </si>
  <si>
    <t>基本情報の報告</t>
    <rPh sb="0" eb="2">
      <t>キホン</t>
    </rPh>
    <rPh sb="2" eb="4">
      <t>ジョウホウ</t>
    </rPh>
    <rPh sb="5" eb="7">
      <t>ホウコク</t>
    </rPh>
    <phoneticPr fontId="1"/>
  </si>
  <si>
    <t>➁</t>
    <phoneticPr fontId="1"/>
  </si>
  <si>
    <t>→</t>
    <phoneticPr fontId="1"/>
  </si>
  <si>
    <t>選手データの報告</t>
    <rPh sb="0" eb="2">
      <t>センシュ</t>
    </rPh>
    <rPh sb="6" eb="8">
      <t>ホウコク</t>
    </rPh>
    <phoneticPr fontId="1"/>
  </si>
  <si>
    <t>➂</t>
    <phoneticPr fontId="1"/>
  </si>
  <si>
    <t>区間エントリーの報告</t>
    <rPh sb="0" eb="2">
      <t>クカン</t>
    </rPh>
    <rPh sb="8" eb="10">
      <t>ホウコク</t>
    </rPh>
    <phoneticPr fontId="1"/>
  </si>
  <si>
    <t>専門委員長へ直接提出</t>
    <rPh sb="0" eb="2">
      <t>センモン</t>
    </rPh>
    <rPh sb="2" eb="5">
      <t>イインチョウ</t>
    </rPh>
    <rPh sb="6" eb="8">
      <t>チョクセツ</t>
    </rPh>
    <rPh sb="8" eb="10">
      <t>テイシュツ</t>
    </rPh>
    <phoneticPr fontId="1"/>
  </si>
  <si>
    <t>笠原　　優来</t>
  </si>
  <si>
    <t>下尾　　小梅</t>
  </si>
  <si>
    <t>野村　　柚果</t>
  </si>
  <si>
    <t>伊藤　　礼羅</t>
  </si>
  <si>
    <t>小野　　夏帆</t>
  </si>
  <si>
    <t>田中　　遥菜</t>
  </si>
  <si>
    <t>坂本　　美優</t>
  </si>
  <si>
    <t>中本　くるみ</t>
  </si>
  <si>
    <t>麻植　　一花</t>
  </si>
  <si>
    <t>大西　　深月</t>
  </si>
  <si>
    <t>加藤　　　凛</t>
  </si>
  <si>
    <t>鈴木　美桜</t>
  </si>
  <si>
    <t>ｲﾄｳ  ﾚｲﾗ</t>
  </si>
  <si>
    <t>ｶｻﾊﾗ　ﾕｳﾗ</t>
  </si>
  <si>
    <t>ｼﾓｵ  ｺｳﾒ</t>
  </si>
  <si>
    <t>ﾉﾑﾗ　ﾕｽﾞｶ</t>
  </si>
  <si>
    <t>ｵﾉ　ﾅﾂﾎ</t>
  </si>
  <si>
    <t>補➁</t>
    <rPh sb="0" eb="1">
      <t>ホ</t>
    </rPh>
    <phoneticPr fontId="1"/>
  </si>
  <si>
    <t>補➂</t>
    <rPh sb="0" eb="1">
      <t>ホ</t>
    </rPh>
    <phoneticPr fontId="1"/>
  </si>
  <si>
    <t>補欠については、男子なら７or8。女子なら6or7or8と入力してください。</t>
    <rPh sb="0" eb="2">
      <t>ホケツ</t>
    </rPh>
    <rPh sb="8" eb="10">
      <t>ダンシ</t>
    </rPh>
    <rPh sb="17" eb="19">
      <t>ジョシ</t>
    </rPh>
    <rPh sb="29" eb="31">
      <t>ニュウリョク</t>
    </rPh>
    <phoneticPr fontId="1"/>
  </si>
  <si>
    <t>印</t>
    <rPh sb="0" eb="1">
      <t>イン</t>
    </rPh>
    <phoneticPr fontId="1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</si>
  <si>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</si>
  <si>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</si>
  <si>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</si>
  <si>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</si>
  <si>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</si>
  <si>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</si>
  <si>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</si>
  <si>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</si>
  <si>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月日</t>
  </si>
  <si>
    <t>個人所属地名</t>
  </si>
  <si>
    <t>陸連コード</t>
  </si>
  <si>
    <t>参加競技-競技コード1</t>
  </si>
  <si>
    <t>美幌北　大西へFAX</t>
    <rPh sb="0" eb="2">
      <t>ビホロ</t>
    </rPh>
    <rPh sb="2" eb="3">
      <t>キタ</t>
    </rPh>
    <rPh sb="4" eb="6">
      <t>オオニシ</t>
    </rPh>
    <phoneticPr fontId="1"/>
  </si>
  <si>
    <t>ocrikujyou@gmail.comへメール</t>
    <phoneticPr fontId="1"/>
  </si>
  <si>
    <t>監督会議時に</t>
    <rPh sb="0" eb="2">
      <t>カントク</t>
    </rPh>
    <rPh sb="2" eb="4">
      <t>カイギ</t>
    </rPh>
    <rPh sb="4" eb="5">
      <t>ジ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</si>
  <si>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</si>
  <si>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学校FAX番号</t>
    <rPh sb="0" eb="2">
      <t>ガッコウ</t>
    </rPh>
    <rPh sb="5" eb="7">
      <t>バンゴウ</t>
    </rPh>
    <phoneticPr fontId="1"/>
  </si>
  <si>
    <t>北見市立常呂中学校</t>
    <rPh sb="0" eb="4">
      <t>キタミシリツ</t>
    </rPh>
    <rPh sb="4" eb="6">
      <t>トコロ</t>
    </rPh>
    <rPh sb="6" eb="9">
      <t>チュウガッコウ</t>
    </rPh>
    <phoneticPr fontId="1"/>
  </si>
  <si>
    <t>令和４年度　第５５回オホーツク中学校駅伝競走大会参加申込書</t>
    <rPh sb="15" eb="18">
      <t>チュウガッコウ</t>
    </rPh>
    <phoneticPr fontId="1"/>
  </si>
  <si>
    <t>８月４日（木）</t>
    <rPh sb="1" eb="2">
      <t>ガツ</t>
    </rPh>
    <rPh sb="3" eb="4">
      <t>ヒ</t>
    </rPh>
    <rPh sb="5" eb="6">
      <t>モク</t>
    </rPh>
    <phoneticPr fontId="1"/>
  </si>
  <si>
    <t>８月２６日（金）</t>
    <rPh sb="1" eb="2">
      <t>ガツ</t>
    </rPh>
    <rPh sb="4" eb="5">
      <t>ヒ</t>
    </rPh>
    <rPh sb="6" eb="7">
      <t>キン</t>
    </rPh>
    <phoneticPr fontId="1"/>
  </si>
  <si>
    <t>８月３１日（水）</t>
    <rPh sb="1" eb="2">
      <t>ガツ</t>
    </rPh>
    <rPh sb="4" eb="5">
      <t>ヒ</t>
    </rPh>
    <rPh sb="6" eb="7">
      <t>スイ</t>
    </rPh>
    <phoneticPr fontId="1"/>
  </si>
  <si>
    <r>
      <t>事前に参加チーム数を確認するために、８月４日（木）１６：００までに、
上記の</t>
    </r>
    <r>
      <rPr>
        <b/>
        <u val="double"/>
        <sz val="8"/>
        <color rgb="FFFF0000"/>
        <rFont val="ＭＳ ゴシック"/>
        <family val="3"/>
        <charset val="128"/>
      </rPr>
      <t>①学校名②責任者③参加チーム数④学校電話⑤学校FAX⑥学校住所のみ記入して</t>
    </r>
    <r>
      <rPr>
        <b/>
        <sz val="8"/>
        <rFont val="ＭＳ ゴシック"/>
        <family val="3"/>
        <charset val="128"/>
      </rPr>
      <t>、
美幌北</t>
    </r>
    <r>
      <rPr>
        <b/>
        <u/>
        <sz val="8"/>
        <rFont val="ＭＳ ゴシック"/>
        <family val="3"/>
        <charset val="128"/>
      </rPr>
      <t>中学校　大西までFAX(0152-73-2436)と同時にocrikujyou@gmail.comへメール送信</t>
    </r>
    <r>
      <rPr>
        <b/>
        <sz val="8"/>
        <rFont val="ＭＳ ゴシック"/>
        <family val="3"/>
        <charset val="128"/>
      </rPr>
      <t>してください。</t>
    </r>
    <rPh sb="0" eb="2">
      <t>ジゼン</t>
    </rPh>
    <rPh sb="3" eb="5">
      <t>サンカ</t>
    </rPh>
    <rPh sb="8" eb="9">
      <t>スウ</t>
    </rPh>
    <rPh sb="10" eb="12">
      <t>カクニン</t>
    </rPh>
    <rPh sb="19" eb="20">
      <t>ガツ</t>
    </rPh>
    <rPh sb="21" eb="22">
      <t>ニチ</t>
    </rPh>
    <rPh sb="23" eb="24">
      <t>モク</t>
    </rPh>
    <rPh sb="35" eb="37">
      <t>ジョウキ</t>
    </rPh>
    <rPh sb="39" eb="42">
      <t>ガッコウメイ</t>
    </rPh>
    <rPh sb="43" eb="46">
      <t>セキニンシャ</t>
    </rPh>
    <rPh sb="47" eb="49">
      <t>サンカ</t>
    </rPh>
    <rPh sb="52" eb="53">
      <t>スウ</t>
    </rPh>
    <rPh sb="54" eb="56">
      <t>ガッコウ</t>
    </rPh>
    <rPh sb="56" eb="58">
      <t>デンワ</t>
    </rPh>
    <rPh sb="59" eb="61">
      <t>ガッコウ</t>
    </rPh>
    <rPh sb="65" eb="67">
      <t>ガッコウ</t>
    </rPh>
    <rPh sb="67" eb="69">
      <t>ジュウショ</t>
    </rPh>
    <rPh sb="71" eb="73">
      <t>キニュウ</t>
    </rPh>
    <rPh sb="77" eb="79">
      <t>ビホロ</t>
    </rPh>
    <rPh sb="79" eb="80">
      <t>キタ</t>
    </rPh>
    <rPh sb="80" eb="83">
      <t>チュウガッコウ</t>
    </rPh>
    <rPh sb="84" eb="86">
      <t>オオニシ</t>
    </rPh>
    <rPh sb="106" eb="108">
      <t>ドウジ</t>
    </rPh>
    <rPh sb="133" eb="135">
      <t>ソウシン</t>
    </rPh>
    <phoneticPr fontId="1"/>
  </si>
  <si>
    <t>この用紙は、専門委員アドレス（ocrikujyou@gmail.com）宛に８月２６日（金）までに送信してください。職印を押したものは監督会議時に提出してください。</t>
    <rPh sb="2" eb="4">
      <t>ヨウシ</t>
    </rPh>
    <rPh sb="44" eb="45">
      <t>キン</t>
    </rPh>
    <phoneticPr fontId="1"/>
  </si>
  <si>
    <t>第５５回オホーツク中学校駅伝競走大会に参加を認めます。</t>
    <rPh sb="0" eb="1">
      <t>ダイ</t>
    </rPh>
    <rPh sb="3" eb="4">
      <t>カイ</t>
    </rPh>
    <rPh sb="9" eb="12">
      <t>チュウガッコウ</t>
    </rPh>
    <phoneticPr fontId="1"/>
  </si>
  <si>
    <t>令和４年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</si>
</sst>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名&quot;"/>
  </numFmts>
  <fonts count="40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color indexed="12"/>
      <name val="ＨＧ丸ゴシックM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0.5"/>
      <name val="ＭＳ ゴシック"/>
      <family val="3"/>
      <charset val="128"/>
    </font>
    <font>
      <sz val="24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u val="double"/>
      <sz val="8"/>
      <color rgb="FFFF0000"/>
      <name val="ＭＳ ゴシック"/>
      <family val="3"/>
      <charset val="128"/>
    </font>
    <font>
      <b/>
      <u/>
      <sz val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fgColor theme="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6" fillId="0" borderId="0" applyFon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12" fillId="0" borderId="0" xfId="0" applyFont="1" applyProtection="1">
      <alignment vertical="center"/>
    </xf>
    <xf numFmtId="0" fontId="13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2" fillId="0" borderId="0" xfId="0" applyNumberFormat="1" applyFo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shrinkToFit="1"/>
    </xf>
    <xf numFmtId="176" fontId="16" fillId="0" borderId="0" xfId="0" applyNumberFormat="1" applyFont="1" applyFill="1" applyBorder="1" applyAlignment="1" applyProtection="1">
      <alignment vertical="center" shrinkToFit="1"/>
    </xf>
    <xf numFmtId="2" fontId="16" fillId="0" borderId="0" xfId="0" applyNumberFormat="1" applyFont="1" applyFill="1" applyBorder="1" applyAlignment="1" applyProtection="1">
      <alignment vertical="center" shrinkToFit="1"/>
    </xf>
    <xf numFmtId="0" fontId="16" fillId="0" borderId="0" xfId="0" applyNumberFormat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176" fontId="16" fillId="0" borderId="0" xfId="0" applyNumberFormat="1" applyFont="1" applyFill="1" applyBorder="1" applyAlignment="1" applyProtection="1">
      <alignment horizontal="right" vertical="center" shrinkToFit="1"/>
    </xf>
    <xf numFmtId="2" fontId="16" fillId="0" borderId="0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right" vertical="center" shrinkToFit="1"/>
    </xf>
    <xf numFmtId="0" fontId="17" fillId="0" borderId="0" xfId="0" applyNumberFormat="1" applyFont="1" applyFill="1" applyBorder="1" applyAlignment="1" applyProtection="1">
      <alignment vertical="center" shrinkToFit="1"/>
    </xf>
    <xf numFmtId="5" fontId="17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center" vertical="center"/>
    </xf>
    <xf numFmtId="6" fontId="16" fillId="0" borderId="0" xfId="2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horizontal="center" vertical="center" shrinkToFit="1"/>
    </xf>
    <xf numFmtId="6" fontId="19" fillId="0" borderId="15" xfId="2" applyFont="1" applyFill="1" applyBorder="1" applyAlignment="1" applyProtection="1">
      <alignment vertical="center" shrinkToFit="1"/>
    </xf>
    <xf numFmtId="38" fontId="19" fillId="0" borderId="15" xfId="1" applyFont="1" applyFill="1" applyBorder="1" applyAlignment="1" applyProtection="1">
      <alignment horizontal="center" vertical="center" shrinkToFit="1"/>
    </xf>
    <xf numFmtId="0" fontId="19" fillId="0" borderId="15" xfId="0" applyFont="1" applyFill="1" applyBorder="1" applyAlignment="1" applyProtection="1">
      <alignment horizontal="center" vertical="center" shrinkToFit="1"/>
    </xf>
    <xf numFmtId="176" fontId="19" fillId="0" borderId="15" xfId="0" applyNumberFormat="1" applyFont="1" applyFill="1" applyBorder="1" applyAlignment="1" applyProtection="1">
      <alignment horizontal="right" vertical="center" shrinkToFit="1"/>
    </xf>
    <xf numFmtId="2" fontId="19" fillId="0" borderId="15" xfId="0" applyNumberFormat="1" applyFont="1" applyFill="1" applyBorder="1" applyAlignment="1" applyProtection="1">
      <alignment horizontal="center" vertical="center" shrinkToFit="1"/>
    </xf>
    <xf numFmtId="176" fontId="19" fillId="0" borderId="16" xfId="0" applyNumberFormat="1" applyFont="1" applyFill="1" applyBorder="1" applyAlignment="1" applyProtection="1">
      <alignment horizontal="right" vertical="center" shrinkToFit="1"/>
    </xf>
    <xf numFmtId="176" fontId="19" fillId="0" borderId="0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 shrinkToFit="1"/>
    </xf>
    <xf numFmtId="38" fontId="20" fillId="0" borderId="20" xfId="1" applyFont="1" applyFill="1" applyBorder="1" applyAlignment="1" applyProtection="1">
      <alignment vertical="center" shrinkToFit="1"/>
    </xf>
    <xf numFmtId="0" fontId="19" fillId="0" borderId="0" xfId="0" applyFont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center" textRotation="255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31" fillId="0" borderId="0" xfId="0" applyFont="1" applyProtection="1">
      <alignment vertical="center"/>
    </xf>
    <xf numFmtId="0" fontId="32" fillId="0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vertical="center" shrinkToFit="1"/>
    </xf>
    <xf numFmtId="0" fontId="7" fillId="0" borderId="0" xfId="0" applyFont="1" applyAlignment="1" applyProtection="1">
      <alignment vertical="center"/>
    </xf>
    <xf numFmtId="0" fontId="19" fillId="0" borderId="15" xfId="0" applyFont="1" applyBorder="1" applyAlignment="1" applyProtection="1">
      <alignment vertical="center" shrinkToFit="1"/>
    </xf>
    <xf numFmtId="0" fontId="12" fillId="0" borderId="17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18" xfId="0" applyFont="1" applyBorder="1" applyAlignment="1" applyProtection="1">
      <alignment vertical="center" shrinkToFit="1"/>
    </xf>
    <xf numFmtId="0" fontId="19" fillId="0" borderId="17" xfId="0" applyFont="1" applyBorder="1" applyAlignment="1" applyProtection="1">
      <alignment vertical="center" shrinkToFit="1"/>
    </xf>
    <xf numFmtId="0" fontId="19" fillId="0" borderId="0" xfId="0" applyFont="1" applyBorder="1" applyAlignment="1" applyProtection="1">
      <alignment vertical="center" shrinkToFit="1"/>
    </xf>
    <xf numFmtId="0" fontId="20" fillId="0" borderId="0" xfId="0" applyFont="1" applyBorder="1" applyAlignment="1" applyProtection="1">
      <alignment vertical="center" shrinkToFit="1"/>
    </xf>
    <xf numFmtId="0" fontId="20" fillId="0" borderId="20" xfId="0" applyFont="1" applyBorder="1" applyAlignment="1" applyProtection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2" fontId="0" fillId="0" borderId="0" xfId="0" applyNumberFormat="1">
      <alignment vertical="center"/>
    </xf>
    <xf numFmtId="0" fontId="21" fillId="0" borderId="0" xfId="0" applyFont="1" applyFill="1" applyAlignment="1" applyProtection="1">
      <alignment vertical="top" wrapText="1"/>
    </xf>
    <xf numFmtId="2" fontId="30" fillId="0" borderId="0" xfId="0" applyNumberFormat="1" applyFont="1" applyFill="1" applyBorder="1" applyAlignment="1" applyProtection="1">
      <alignment vertical="center" shrinkToFit="1"/>
    </xf>
    <xf numFmtId="2" fontId="16" fillId="0" borderId="1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2" fillId="0" borderId="32" xfId="0" applyFont="1" applyBorder="1" applyAlignment="1" applyProtection="1">
      <alignment vertical="center" shrinkToFit="1"/>
    </xf>
    <xf numFmtId="0" fontId="12" fillId="0" borderId="33" xfId="0" applyFont="1" applyBorder="1" applyAlignment="1" applyProtection="1">
      <alignment vertical="center" shrinkToFit="1"/>
    </xf>
    <xf numFmtId="0" fontId="20" fillId="0" borderId="32" xfId="0" applyFont="1" applyBorder="1" applyAlignment="1" applyProtection="1">
      <alignment vertical="center" shrinkToFit="1"/>
    </xf>
    <xf numFmtId="0" fontId="20" fillId="0" borderId="33" xfId="0" applyFont="1" applyBorder="1" applyAlignment="1" applyProtection="1">
      <alignment vertical="center" shrinkToFit="1"/>
    </xf>
    <xf numFmtId="0" fontId="20" fillId="0" borderId="34" xfId="0" applyFont="1" applyBorder="1" applyAlignment="1" applyProtection="1">
      <alignment vertical="center" shrinkToFit="1"/>
    </xf>
    <xf numFmtId="38" fontId="20" fillId="0" borderId="35" xfId="1" applyFont="1" applyFill="1" applyBorder="1" applyAlignment="1" applyProtection="1">
      <alignment vertical="center" shrinkToFit="1"/>
    </xf>
    <xf numFmtId="0" fontId="20" fillId="0" borderId="35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/>
    </xf>
    <xf numFmtId="0" fontId="38" fillId="0" borderId="0" xfId="0" applyFont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right" vertical="center"/>
    </xf>
    <xf numFmtId="0" fontId="33" fillId="0" borderId="0" xfId="0" applyFont="1" applyFill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12" xfId="0" applyFont="1" applyFill="1" applyBorder="1" applyAlignment="1" applyProtection="1">
      <alignment horizontal="center" vertical="center" shrinkToFit="1"/>
    </xf>
    <xf numFmtId="0" fontId="38" fillId="0" borderId="12" xfId="0" applyFont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</xf>
    <xf numFmtId="0" fontId="29" fillId="0" borderId="23" xfId="0" applyFont="1" applyFill="1" applyBorder="1" applyAlignment="1" applyProtection="1">
      <alignment horizontal="center" vertical="center"/>
    </xf>
    <xf numFmtId="0" fontId="29" fillId="0" borderId="29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 applyProtection="1">
      <alignment horizontal="center" vertical="center"/>
    </xf>
    <xf numFmtId="0" fontId="29" fillId="0" borderId="31" xfId="0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</xf>
    <xf numFmtId="0" fontId="30" fillId="0" borderId="27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30" fillId="0" borderId="28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0" fontId="30" fillId="0" borderId="30" xfId="0" applyFont="1" applyFill="1" applyBorder="1" applyAlignment="1" applyProtection="1">
      <alignment horizontal="center" vertical="center"/>
    </xf>
    <xf numFmtId="0" fontId="30" fillId="0" borderId="31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2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</xf>
    <xf numFmtId="0" fontId="30" fillId="0" borderId="26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22" fillId="6" borderId="1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shrinkToFit="1"/>
    </xf>
    <xf numFmtId="0" fontId="19" fillId="0" borderId="18" xfId="0" applyFont="1" applyBorder="1" applyAlignment="1" applyProtection="1">
      <alignment horizontal="center" vertical="center" shrinkToFit="1"/>
    </xf>
    <xf numFmtId="0" fontId="33" fillId="0" borderId="0" xfId="0" applyFont="1" applyFill="1" applyAlignment="1" applyProtection="1">
      <alignment horizontal="left" vertical="top" wrapText="1"/>
    </xf>
    <xf numFmtId="0" fontId="9" fillId="0" borderId="0" xfId="7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18" xfId="0" applyFont="1" applyBorder="1" applyAlignment="1" applyProtection="1">
      <alignment horizontal="center" vertical="center" shrinkToFit="1"/>
    </xf>
    <xf numFmtId="0" fontId="20" fillId="0" borderId="17" xfId="0" applyFont="1" applyBorder="1" applyAlignment="1" applyProtection="1">
      <alignment horizontal="center" vertical="center" shrinkToFit="1"/>
    </xf>
    <xf numFmtId="0" fontId="9" fillId="0" borderId="19" xfId="7" applyBorder="1" applyAlignment="1" applyProtection="1">
      <alignment horizontal="center" vertical="center" shrinkToFit="1"/>
    </xf>
    <xf numFmtId="0" fontId="9" fillId="0" borderId="20" xfId="7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39" fillId="4" borderId="4" xfId="0" applyFont="1" applyFill="1" applyBorder="1" applyAlignment="1" applyProtection="1">
      <alignment horizontal="center" vertical="center"/>
    </xf>
    <xf numFmtId="0" fontId="39" fillId="4" borderId="5" xfId="0" applyFont="1" applyFill="1" applyBorder="1" applyAlignment="1" applyProtection="1">
      <alignment horizontal="center" vertical="center"/>
    </xf>
    <xf numFmtId="0" fontId="39" fillId="4" borderId="6" xfId="0" applyFont="1" applyFill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 shrinkToFit="1"/>
    </xf>
    <xf numFmtId="0" fontId="19" fillId="0" borderId="15" xfId="0" applyFont="1" applyBorder="1" applyAlignment="1" applyProtection="1">
      <alignment horizontal="center" vertical="center" shrinkToFit="1"/>
    </xf>
    <xf numFmtId="38" fontId="19" fillId="0" borderId="32" xfId="1" applyFont="1" applyFill="1" applyBorder="1" applyAlignment="1" applyProtection="1">
      <alignment horizontal="center" vertical="center" shrinkToFit="1"/>
    </xf>
    <xf numFmtId="38" fontId="19" fillId="0" borderId="33" xfId="1" applyFont="1" applyFill="1" applyBorder="1" applyAlignment="1" applyProtection="1">
      <alignment horizontal="center" vertic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</cellXfs>
  <cellStyles count="8">
    <cellStyle name="ハイパーリンク" xfId="7" builtinId="8"/>
    <cellStyle name="ハイパーリンク 2" xfId="4" xr:uid="{00000000-0005-0000-0000-000001000000}"/>
    <cellStyle name="桁区切り" xfId="1" builtinId="6"/>
    <cellStyle name="桁区切り 2" xfId="3" xr:uid="{00000000-0005-0000-0000-000003000000}"/>
    <cellStyle name="通貨" xfId="2" builtinId="7"/>
    <cellStyle name="通貨 2" xfId="5" xr:uid="{00000000-0005-0000-0000-000005000000}"/>
    <cellStyle name="標準" xfId="0" builtinId="0"/>
    <cellStyle name="標準 2" xfId="6" xr:uid="{00000000-0005-0000-0000-000007000000}"/>
  </cellStyles>
  <dxfs count="6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crikujyou@gmail.com&#12408;&#12513;&#12540;&#12523;" TargetMode="External"/><Relationship Id="rId2" Type="http://schemas.openxmlformats.org/officeDocument/2006/relationships/hyperlink" Target="mailto:ocrikujyou@gmail.com&#12408;&#12513;&#12540;&#12523;" TargetMode="External"/><Relationship Id="rId1" Type="http://schemas.openxmlformats.org/officeDocument/2006/relationships/hyperlink" Target="mailto:ajshstf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105"/>
  <sheetViews>
    <sheetView showGridLines="0" tabSelected="1" view="pageBreakPreview" zoomScaleNormal="100" zoomScaleSheetLayoutView="100" workbookViewId="0">
      <selection activeCell="AZ42" sqref="AZ42:BL42"/>
    </sheetView>
  </sheetViews>
  <sheetFormatPr defaultColWidth="0" defaultRowHeight="12.75" zeroHeight="1"/>
  <cols>
    <col min="1" max="73" width="2" style="9" customWidth="1"/>
    <col min="74" max="74" width="1.19921875" style="9" customWidth="1"/>
    <col min="75" max="75" width="5.1328125" style="9" hidden="1" customWidth="1"/>
    <col min="76" max="76" width="13.19921875" style="9" hidden="1" customWidth="1"/>
    <col min="77" max="77" width="4.19921875" style="9" hidden="1" customWidth="1"/>
    <col min="78" max="78" width="3.46484375" style="9" hidden="1" customWidth="1"/>
    <col min="79" max="98" width="13.19921875" style="9" hidden="1" customWidth="1"/>
    <col min="99" max="102" width="1.19921875" style="9" hidden="1" customWidth="1"/>
    <col min="103" max="107" width="13.46484375" style="9" hidden="1" customWidth="1"/>
    <col min="108" max="120" width="12" style="9" hidden="1" customWidth="1"/>
    <col min="121" max="152" width="1" style="9" hidden="1" customWidth="1"/>
    <col min="153" max="16384" width="9" style="9" hidden="1"/>
  </cols>
  <sheetData>
    <row r="1" spans="1:86" ht="7.9" customHeight="1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10"/>
      <c r="AU1" s="10"/>
      <c r="AV1" s="10"/>
      <c r="AW1" s="10"/>
      <c r="AX1" s="10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W1" s="12">
        <v>1</v>
      </c>
      <c r="BX1" s="12"/>
    </row>
    <row r="2" spans="1:86" ht="7.9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10"/>
      <c r="AU2" s="10"/>
      <c r="AV2" s="10"/>
      <c r="AW2" s="10"/>
      <c r="AX2" s="10"/>
      <c r="AY2" s="10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W2" s="12">
        <v>2</v>
      </c>
      <c r="BX2" s="12"/>
    </row>
    <row r="3" spans="1:86" ht="7.9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10"/>
      <c r="AU3" s="10"/>
      <c r="AV3" s="10"/>
      <c r="AW3" s="10"/>
      <c r="AX3" s="10"/>
      <c r="AY3" s="10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W3" s="12">
        <v>3</v>
      </c>
      <c r="BX3" s="12"/>
    </row>
    <row r="4" spans="1:86" ht="12.6" customHeight="1">
      <c r="A4" s="169" t="s">
        <v>14</v>
      </c>
      <c r="B4" s="169"/>
      <c r="C4" s="169"/>
      <c r="D4" s="169"/>
      <c r="E4" s="169"/>
      <c r="F4" s="169"/>
      <c r="G4" s="170" t="s">
        <v>79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62" t="s">
        <v>77</v>
      </c>
      <c r="AB4" s="163"/>
      <c r="AC4" s="163"/>
      <c r="AD4" s="163"/>
      <c r="AE4" s="164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U4" s="146" t="s">
        <v>31</v>
      </c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4">
        <v>4</v>
      </c>
      <c r="BX4" s="12"/>
    </row>
    <row r="5" spans="1:86" ht="12.6" customHeight="1">
      <c r="A5" s="169" t="s">
        <v>30</v>
      </c>
      <c r="B5" s="169"/>
      <c r="C5" s="169"/>
      <c r="D5" s="169"/>
      <c r="E5" s="169"/>
      <c r="F5" s="169"/>
      <c r="G5" s="169" t="s">
        <v>2</v>
      </c>
      <c r="H5" s="169"/>
      <c r="I5" s="169"/>
      <c r="J5" s="170"/>
      <c r="K5" s="170"/>
      <c r="L5" s="170"/>
      <c r="M5" s="170"/>
      <c r="N5" s="170"/>
      <c r="O5" s="170"/>
      <c r="P5" s="170"/>
      <c r="Q5" s="175" t="s">
        <v>19</v>
      </c>
      <c r="R5" s="175"/>
      <c r="S5" s="175"/>
      <c r="T5" s="161"/>
      <c r="U5" s="161"/>
      <c r="V5" s="161"/>
      <c r="W5" s="161"/>
      <c r="X5" s="161"/>
      <c r="Y5" s="161"/>
      <c r="Z5" s="161"/>
      <c r="AA5" s="162" t="s">
        <v>78</v>
      </c>
      <c r="AB5" s="163"/>
      <c r="AC5" s="163"/>
      <c r="AD5" s="163"/>
      <c r="AE5" s="164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U5" s="174">
        <f>(J7+T7)*8000</f>
        <v>0</v>
      </c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4">
        <v>5</v>
      </c>
      <c r="BX5" s="14"/>
      <c r="BY5" s="13"/>
      <c r="BZ5" s="13"/>
      <c r="CA5" s="13"/>
      <c r="CB5" s="13"/>
      <c r="CC5" s="13"/>
      <c r="CD5" s="13"/>
      <c r="CE5" s="13"/>
    </row>
    <row r="6" spans="1:86" ht="12.6" customHeight="1">
      <c r="A6" s="169"/>
      <c r="B6" s="169"/>
      <c r="C6" s="169"/>
      <c r="D6" s="169"/>
      <c r="E6" s="169"/>
      <c r="F6" s="169"/>
      <c r="G6" s="169" t="s">
        <v>3</v>
      </c>
      <c r="H6" s="169"/>
      <c r="I6" s="169"/>
      <c r="J6" s="170"/>
      <c r="K6" s="170"/>
      <c r="L6" s="170"/>
      <c r="M6" s="170"/>
      <c r="N6" s="170"/>
      <c r="O6" s="170"/>
      <c r="P6" s="170"/>
      <c r="Q6" s="175" t="s">
        <v>19</v>
      </c>
      <c r="R6" s="175"/>
      <c r="S6" s="175"/>
      <c r="T6" s="161"/>
      <c r="U6" s="161"/>
      <c r="V6" s="161"/>
      <c r="W6" s="161"/>
      <c r="X6" s="161"/>
      <c r="Y6" s="161"/>
      <c r="Z6" s="161"/>
      <c r="AA6" s="176" t="s">
        <v>20</v>
      </c>
      <c r="AB6" s="177"/>
      <c r="AC6" s="177"/>
      <c r="AD6" s="177"/>
      <c r="AE6" s="178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3"/>
      <c r="BH6" s="15"/>
      <c r="BI6" s="15"/>
      <c r="BJ6" s="15"/>
      <c r="BK6" s="16"/>
      <c r="BL6" s="16"/>
      <c r="BM6" s="16"/>
      <c r="BN6" s="16"/>
      <c r="BO6" s="16"/>
      <c r="BP6" s="17"/>
      <c r="BQ6" s="17"/>
      <c r="BR6" s="17"/>
      <c r="BS6" s="16"/>
      <c r="BT6" s="16"/>
      <c r="BU6" s="16"/>
      <c r="BV6" s="16"/>
      <c r="BW6" s="18">
        <v>6</v>
      </c>
      <c r="BX6" s="14"/>
      <c r="BY6" s="13"/>
      <c r="BZ6" s="13"/>
      <c r="CA6" s="13"/>
      <c r="CB6" s="13"/>
      <c r="CC6" s="13"/>
      <c r="CD6" s="13"/>
      <c r="CE6" s="13"/>
    </row>
    <row r="7" spans="1:86" ht="12.6" customHeight="1">
      <c r="A7" s="169" t="s">
        <v>15</v>
      </c>
      <c r="B7" s="169"/>
      <c r="C7" s="169"/>
      <c r="D7" s="169"/>
      <c r="E7" s="169"/>
      <c r="F7" s="169"/>
      <c r="G7" s="169" t="s">
        <v>2</v>
      </c>
      <c r="H7" s="169"/>
      <c r="I7" s="169"/>
      <c r="J7" s="170"/>
      <c r="K7" s="170"/>
      <c r="L7" s="170"/>
      <c r="M7" s="171"/>
      <c r="N7" s="172" t="s">
        <v>4</v>
      </c>
      <c r="O7" s="173"/>
      <c r="P7" s="173"/>
      <c r="Q7" s="169" t="s">
        <v>3</v>
      </c>
      <c r="R7" s="169"/>
      <c r="S7" s="169"/>
      <c r="T7" s="170"/>
      <c r="U7" s="170"/>
      <c r="V7" s="170"/>
      <c r="W7" s="171"/>
      <c r="X7" s="172" t="s">
        <v>4</v>
      </c>
      <c r="Y7" s="173"/>
      <c r="Z7" s="173"/>
      <c r="AA7" s="179"/>
      <c r="AB7" s="180"/>
      <c r="AC7" s="180"/>
      <c r="AD7" s="180"/>
      <c r="AE7" s="181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9"/>
      <c r="BH7" s="20"/>
      <c r="BI7" s="20"/>
      <c r="BJ7" s="20"/>
      <c r="BK7" s="21"/>
      <c r="BL7" s="21"/>
      <c r="BM7" s="21"/>
      <c r="BN7" s="21"/>
      <c r="BO7" s="21"/>
      <c r="BP7" s="22"/>
      <c r="BQ7" s="22"/>
      <c r="BR7" s="22"/>
      <c r="BS7" s="21"/>
      <c r="BT7" s="21"/>
      <c r="BU7" s="21"/>
      <c r="BV7" s="21"/>
      <c r="BW7" s="23">
        <v>7</v>
      </c>
      <c r="BX7" s="24"/>
      <c r="BY7" s="25"/>
      <c r="BZ7" s="25"/>
      <c r="CA7" s="25"/>
      <c r="CB7" s="25"/>
      <c r="CC7" s="25"/>
      <c r="CD7" s="25"/>
      <c r="CE7" s="25"/>
    </row>
    <row r="8" spans="1:86" ht="12.6" customHeight="1" thickBot="1">
      <c r="C8" s="26"/>
      <c r="D8" s="26"/>
      <c r="E8" s="26"/>
      <c r="F8" s="26"/>
      <c r="G8" s="26"/>
      <c r="L8" s="26"/>
      <c r="S8" s="26"/>
      <c r="BB8" s="27"/>
      <c r="BC8" s="28"/>
      <c r="BD8" s="28"/>
      <c r="BE8" s="28"/>
      <c r="BF8" s="28"/>
      <c r="BG8" s="28"/>
      <c r="BH8" s="20"/>
      <c r="BI8" s="20"/>
      <c r="BJ8" s="20"/>
      <c r="BK8" s="21"/>
      <c r="BL8" s="21"/>
      <c r="BM8" s="21"/>
      <c r="BN8" s="21"/>
      <c r="BO8" s="21"/>
      <c r="BP8" s="22"/>
      <c r="BQ8" s="22"/>
      <c r="BR8" s="22"/>
      <c r="BS8" s="21"/>
      <c r="BT8" s="21"/>
      <c r="BU8" s="21"/>
      <c r="BV8" s="21"/>
      <c r="BW8" s="23">
        <v>8</v>
      </c>
      <c r="BX8" s="24"/>
      <c r="BY8" s="25"/>
      <c r="BZ8" s="25"/>
      <c r="CA8" s="25"/>
      <c r="CB8" s="25"/>
      <c r="CC8" s="25"/>
      <c r="CD8" s="25"/>
      <c r="CE8" s="25"/>
    </row>
    <row r="9" spans="1:86" ht="12.6" customHeight="1">
      <c r="A9" s="148" t="s">
        <v>18</v>
      </c>
      <c r="B9" s="148"/>
      <c r="C9" s="154" t="s">
        <v>84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U9" s="165" t="s">
        <v>32</v>
      </c>
      <c r="AV9" s="166"/>
      <c r="AW9" s="166"/>
      <c r="AX9" s="166"/>
      <c r="AY9" s="166"/>
      <c r="AZ9" s="166"/>
      <c r="BA9" s="58"/>
      <c r="BB9" s="29"/>
      <c r="BC9" s="30"/>
      <c r="BD9" s="30"/>
      <c r="BE9" s="30"/>
      <c r="BF9" s="30"/>
      <c r="BG9" s="30"/>
      <c r="BH9" s="31"/>
      <c r="BI9" s="31"/>
      <c r="BJ9" s="31"/>
      <c r="BK9" s="32"/>
      <c r="BL9" s="32"/>
      <c r="BM9" s="32"/>
      <c r="BN9" s="32"/>
      <c r="BO9" s="32"/>
      <c r="BP9" s="33"/>
      <c r="BQ9" s="33"/>
      <c r="BR9" s="33"/>
      <c r="BS9" s="32"/>
      <c r="BT9" s="34"/>
      <c r="BU9" s="35"/>
      <c r="BV9" s="21"/>
      <c r="BW9" s="21"/>
      <c r="BX9" s="25"/>
      <c r="BY9" s="25"/>
      <c r="BZ9" s="25"/>
      <c r="CA9" s="25"/>
      <c r="CB9" s="25"/>
      <c r="CC9" s="25"/>
      <c r="CD9" s="25"/>
      <c r="CE9" s="25"/>
    </row>
    <row r="10" spans="1:86" ht="12.6" customHeight="1">
      <c r="B10" s="36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U10" s="59"/>
      <c r="AV10" s="152" t="s">
        <v>81</v>
      </c>
      <c r="AW10" s="152"/>
      <c r="AX10" s="152"/>
      <c r="AY10" s="152"/>
      <c r="AZ10" s="152"/>
      <c r="BA10" s="152"/>
      <c r="BB10" s="79"/>
      <c r="BC10" s="80"/>
      <c r="BD10" s="60"/>
      <c r="BE10" s="152" t="s">
        <v>82</v>
      </c>
      <c r="BF10" s="152"/>
      <c r="BG10" s="152"/>
      <c r="BH10" s="152"/>
      <c r="BI10" s="152"/>
      <c r="BJ10" s="152"/>
      <c r="BK10" s="79"/>
      <c r="BL10" s="80"/>
      <c r="BM10" s="60"/>
      <c r="BN10" s="152" t="s">
        <v>83</v>
      </c>
      <c r="BO10" s="152"/>
      <c r="BP10" s="152"/>
      <c r="BQ10" s="152"/>
      <c r="BR10" s="152"/>
      <c r="BS10" s="152"/>
      <c r="BT10" s="61"/>
      <c r="BV10" s="21"/>
      <c r="BW10" s="21"/>
      <c r="BX10" s="25"/>
      <c r="BY10" s="25"/>
      <c r="BZ10" s="25"/>
      <c r="CA10" s="25"/>
      <c r="CB10" s="25"/>
      <c r="CC10" s="25"/>
      <c r="CD10" s="25"/>
      <c r="CE10" s="25"/>
    </row>
    <row r="11" spans="1:86" ht="12.6" customHeight="1">
      <c r="B11" s="36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U11" s="62" t="s">
        <v>33</v>
      </c>
      <c r="AV11" s="152" t="s">
        <v>34</v>
      </c>
      <c r="AW11" s="152"/>
      <c r="AX11" s="152"/>
      <c r="AY11" s="152"/>
      <c r="AZ11" s="152"/>
      <c r="BA11" s="152"/>
      <c r="BB11" s="167" t="s">
        <v>36</v>
      </c>
      <c r="BC11" s="168"/>
      <c r="BD11" s="63" t="s">
        <v>35</v>
      </c>
      <c r="BE11" s="152" t="s">
        <v>37</v>
      </c>
      <c r="BF11" s="152"/>
      <c r="BG11" s="152"/>
      <c r="BH11" s="152"/>
      <c r="BI11" s="152"/>
      <c r="BJ11" s="152"/>
      <c r="BK11" s="167" t="s">
        <v>36</v>
      </c>
      <c r="BL11" s="168"/>
      <c r="BM11" s="63" t="s">
        <v>38</v>
      </c>
      <c r="BN11" s="152" t="s">
        <v>39</v>
      </c>
      <c r="BO11" s="152"/>
      <c r="BP11" s="152"/>
      <c r="BQ11" s="152"/>
      <c r="BR11" s="152"/>
      <c r="BS11" s="152"/>
      <c r="BT11" s="153"/>
      <c r="BU11" s="37"/>
      <c r="BV11" s="16"/>
      <c r="BW11" s="16"/>
      <c r="BX11" s="25"/>
      <c r="BY11" s="25"/>
      <c r="BZ11" s="25"/>
      <c r="CA11" s="25"/>
      <c r="CB11" s="25"/>
      <c r="CC11" s="25"/>
      <c r="CD11" s="25"/>
      <c r="CE11" s="25"/>
    </row>
    <row r="12" spans="1:86" ht="12.6" customHeight="1">
      <c r="A12" s="148" t="s">
        <v>18</v>
      </c>
      <c r="B12" s="148"/>
      <c r="C12" s="154" t="s">
        <v>16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U12" s="158" t="s">
        <v>74</v>
      </c>
      <c r="AV12" s="156"/>
      <c r="AW12" s="156"/>
      <c r="AX12" s="156"/>
      <c r="AY12" s="156"/>
      <c r="AZ12" s="156"/>
      <c r="BA12" s="156"/>
      <c r="BB12" s="81"/>
      <c r="BC12" s="82"/>
      <c r="BD12" s="64"/>
      <c r="BE12" s="155" t="s">
        <v>75</v>
      </c>
      <c r="BF12" s="156"/>
      <c r="BG12" s="156"/>
      <c r="BH12" s="156"/>
      <c r="BI12" s="156"/>
      <c r="BJ12" s="156"/>
      <c r="BK12" s="81"/>
      <c r="BL12" s="82"/>
      <c r="BM12" s="64"/>
      <c r="BN12" s="156" t="s">
        <v>76</v>
      </c>
      <c r="BO12" s="156"/>
      <c r="BP12" s="156"/>
      <c r="BQ12" s="156"/>
      <c r="BR12" s="156"/>
      <c r="BS12" s="156"/>
      <c r="BT12" s="157"/>
      <c r="BU12" s="37"/>
      <c r="BV12" s="16"/>
      <c r="BW12" s="16"/>
      <c r="BX12" s="25"/>
      <c r="BY12" s="25"/>
      <c r="BZ12" s="25"/>
      <c r="CA12" s="25"/>
      <c r="CB12" s="25"/>
      <c r="CC12" s="25"/>
      <c r="CD12" s="25"/>
      <c r="CE12" s="25"/>
    </row>
    <row r="13" spans="1:86" ht="12.6" customHeight="1" thickBot="1">
      <c r="A13" s="148" t="s">
        <v>18</v>
      </c>
      <c r="B13" s="148"/>
      <c r="C13" s="154" t="s">
        <v>17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U13" s="159" t="s">
        <v>75</v>
      </c>
      <c r="AV13" s="160"/>
      <c r="AW13" s="160"/>
      <c r="AX13" s="160"/>
      <c r="AY13" s="160"/>
      <c r="AZ13" s="160"/>
      <c r="BA13" s="160"/>
      <c r="BB13" s="83"/>
      <c r="BC13" s="84"/>
      <c r="BD13" s="38"/>
      <c r="BE13" s="149"/>
      <c r="BF13" s="149"/>
      <c r="BG13" s="149"/>
      <c r="BH13" s="149"/>
      <c r="BI13" s="149"/>
      <c r="BJ13" s="149"/>
      <c r="BK13" s="83"/>
      <c r="BL13" s="85"/>
      <c r="BM13" s="65"/>
      <c r="BN13" s="149" t="s">
        <v>40</v>
      </c>
      <c r="BO13" s="149"/>
      <c r="BP13" s="149"/>
      <c r="BQ13" s="149"/>
      <c r="BR13" s="149"/>
      <c r="BS13" s="149"/>
      <c r="BT13" s="150"/>
      <c r="BU13" s="39"/>
      <c r="BV13" s="39"/>
      <c r="BW13" s="151"/>
      <c r="BX13" s="151"/>
      <c r="BY13" s="151"/>
      <c r="BZ13" s="151"/>
      <c r="CA13" s="151"/>
      <c r="CB13" s="151"/>
      <c r="CC13" s="39"/>
      <c r="CD13" s="39"/>
      <c r="CE13" s="39"/>
      <c r="CF13" s="39"/>
      <c r="CG13" s="39"/>
      <c r="CH13" s="39"/>
    </row>
    <row r="14" spans="1:86" ht="12.6" customHeight="1">
      <c r="B14" s="3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BB14" s="40"/>
    </row>
    <row r="15" spans="1:86" ht="12.6" customHeight="1">
      <c r="A15" s="143" t="s">
        <v>23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69"/>
      <c r="Q15" s="89" t="s">
        <v>60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U15" s="146" t="s">
        <v>22</v>
      </c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</row>
    <row r="16" spans="1:86" ht="12.6" customHeight="1"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</row>
    <row r="17" spans="1:102" ht="16.8" customHeight="1">
      <c r="A17" s="147" t="s">
        <v>8</v>
      </c>
      <c r="B17" s="147"/>
      <c r="C17" s="147"/>
      <c r="D17" s="147"/>
      <c r="E17" s="147"/>
      <c r="F17" s="147"/>
      <c r="G17" s="147"/>
      <c r="H17" s="147"/>
      <c r="I17" s="147"/>
      <c r="J17" s="124" t="s">
        <v>9</v>
      </c>
      <c r="K17" s="124"/>
      <c r="L17" s="124"/>
      <c r="M17" s="124"/>
      <c r="N17" s="123"/>
      <c r="O17" s="123"/>
      <c r="P17" s="123"/>
      <c r="Q17" s="123"/>
      <c r="R17" s="123"/>
      <c r="S17" s="123"/>
      <c r="T17" s="123"/>
      <c r="U17" s="123"/>
      <c r="V17" s="123"/>
      <c r="W17" s="36"/>
      <c r="X17" s="147" t="s">
        <v>10</v>
      </c>
      <c r="Y17" s="147"/>
      <c r="Z17" s="147"/>
      <c r="AA17" s="147"/>
      <c r="AB17" s="147"/>
      <c r="AC17" s="147"/>
      <c r="AD17" s="147"/>
      <c r="AE17" s="147"/>
      <c r="AF17" s="147"/>
      <c r="AG17" s="124" t="s">
        <v>9</v>
      </c>
      <c r="AH17" s="124"/>
      <c r="AI17" s="124"/>
      <c r="AJ17" s="124"/>
      <c r="AK17" s="123"/>
      <c r="AL17" s="123"/>
      <c r="AM17" s="123"/>
      <c r="AN17" s="123"/>
      <c r="AO17" s="123"/>
      <c r="AP17" s="123"/>
      <c r="AQ17" s="123"/>
      <c r="AR17" s="123"/>
      <c r="AS17" s="123"/>
      <c r="AT17" s="36"/>
      <c r="AU17" s="147" t="s">
        <v>8</v>
      </c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I17" s="147" t="s">
        <v>10</v>
      </c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</row>
    <row r="18" spans="1:102" ht="16.8" customHeight="1" thickBot="1">
      <c r="A18" s="124"/>
      <c r="B18" s="124"/>
      <c r="C18" s="140" t="s">
        <v>21</v>
      </c>
      <c r="D18" s="141"/>
      <c r="E18" s="142" t="s">
        <v>5</v>
      </c>
      <c r="F18" s="142"/>
      <c r="G18" s="142"/>
      <c r="H18" s="142"/>
      <c r="I18" s="142"/>
      <c r="J18" s="142"/>
      <c r="K18" s="142"/>
      <c r="L18" s="142"/>
      <c r="M18" s="142" t="s">
        <v>6</v>
      </c>
      <c r="N18" s="142"/>
      <c r="O18" s="142"/>
      <c r="P18" s="142"/>
      <c r="Q18" s="142"/>
      <c r="R18" s="142"/>
      <c r="S18" s="142"/>
      <c r="T18" s="142"/>
      <c r="U18" s="134" t="s">
        <v>7</v>
      </c>
      <c r="V18" s="124"/>
      <c r="W18" s="41"/>
      <c r="X18" s="124"/>
      <c r="Y18" s="124"/>
      <c r="Z18" s="140" t="s">
        <v>21</v>
      </c>
      <c r="AA18" s="141"/>
      <c r="AB18" s="142" t="s">
        <v>5</v>
      </c>
      <c r="AC18" s="142"/>
      <c r="AD18" s="142"/>
      <c r="AE18" s="142"/>
      <c r="AF18" s="142"/>
      <c r="AG18" s="142"/>
      <c r="AH18" s="142"/>
      <c r="AI18" s="142"/>
      <c r="AJ18" s="142" t="s">
        <v>6</v>
      </c>
      <c r="AK18" s="142"/>
      <c r="AL18" s="142"/>
      <c r="AM18" s="142"/>
      <c r="AN18" s="142"/>
      <c r="AO18" s="142"/>
      <c r="AP18" s="142"/>
      <c r="AQ18" s="142"/>
      <c r="AR18" s="134" t="s">
        <v>7</v>
      </c>
      <c r="AS18" s="124"/>
      <c r="AT18" s="41"/>
      <c r="AU18" s="135" t="s">
        <v>11</v>
      </c>
      <c r="AV18" s="135"/>
      <c r="AW18" s="135"/>
      <c r="AX18" s="135"/>
      <c r="AY18" s="135" t="s">
        <v>5</v>
      </c>
      <c r="AZ18" s="135"/>
      <c r="BA18" s="135"/>
      <c r="BB18" s="135"/>
      <c r="BC18" s="135"/>
      <c r="BD18" s="135"/>
      <c r="BE18" s="135"/>
      <c r="BF18" s="135"/>
      <c r="BG18" s="135"/>
      <c r="BH18" s="17"/>
      <c r="BI18" s="135" t="s">
        <v>11</v>
      </c>
      <c r="BJ18" s="135"/>
      <c r="BK18" s="135"/>
      <c r="BL18" s="135"/>
      <c r="BM18" s="135" t="s">
        <v>5</v>
      </c>
      <c r="BN18" s="135"/>
      <c r="BO18" s="135"/>
      <c r="BP18" s="135"/>
      <c r="BQ18" s="135"/>
      <c r="BR18" s="135"/>
      <c r="BS18" s="135"/>
      <c r="BT18" s="135"/>
      <c r="BU18" s="135"/>
      <c r="BV18" s="15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</row>
    <row r="19" spans="1:102" ht="15.6" customHeight="1" thickTop="1">
      <c r="A19" s="124">
        <v>1</v>
      </c>
      <c r="B19" s="124"/>
      <c r="C19" s="125"/>
      <c r="D19" s="126"/>
      <c r="E19" s="136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2"/>
      <c r="V19" s="123"/>
      <c r="W19" s="41"/>
      <c r="X19" s="124">
        <v>1</v>
      </c>
      <c r="Y19" s="124"/>
      <c r="Z19" s="125"/>
      <c r="AA19" s="126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3"/>
      <c r="AT19" s="41"/>
      <c r="AU19" s="139">
        <v>1</v>
      </c>
      <c r="AV19" s="137"/>
      <c r="AW19" s="137"/>
      <c r="AX19" s="137"/>
      <c r="AY19" s="137" t="e">
        <f>VLOOKUP("A"&amp;AU19,$BW$19:$BX$26,2,FALSE)</f>
        <v>#N/A</v>
      </c>
      <c r="AZ19" s="137"/>
      <c r="BA19" s="137"/>
      <c r="BB19" s="137"/>
      <c r="BC19" s="137"/>
      <c r="BD19" s="137"/>
      <c r="BE19" s="137"/>
      <c r="BF19" s="137"/>
      <c r="BG19" s="138"/>
      <c r="BH19" s="70"/>
      <c r="BI19" s="139">
        <v>1</v>
      </c>
      <c r="BJ19" s="137"/>
      <c r="BK19" s="137"/>
      <c r="BL19" s="137"/>
      <c r="BM19" s="137" t="e">
        <f>VLOOKUP("B"&amp;BI19,$BZ$19:$CA$26,2,FALSE)</f>
        <v>#N/A</v>
      </c>
      <c r="BN19" s="137"/>
      <c r="BO19" s="137"/>
      <c r="BP19" s="137"/>
      <c r="BQ19" s="137"/>
      <c r="BR19" s="137"/>
      <c r="BS19" s="137"/>
      <c r="BT19" s="137"/>
      <c r="BU19" s="138"/>
      <c r="BV19" s="15"/>
      <c r="BW19" s="71" t="str">
        <f>"A"&amp;C19</f>
        <v>A</v>
      </c>
      <c r="BX19" s="71">
        <f>E19</f>
        <v>0</v>
      </c>
      <c r="BY19" s="17"/>
      <c r="BZ19" s="71" t="str">
        <f>"B"&amp;Z19</f>
        <v>B</v>
      </c>
      <c r="CA19" s="71">
        <f>AB19</f>
        <v>0</v>
      </c>
      <c r="CB19" s="17"/>
      <c r="CC19" s="17"/>
      <c r="CD19" s="17"/>
      <c r="CE19" s="17"/>
      <c r="CF19" s="17"/>
      <c r="CG19" s="17"/>
    </row>
    <row r="20" spans="1:102" ht="15.6" customHeight="1">
      <c r="A20" s="124">
        <v>2</v>
      </c>
      <c r="B20" s="124"/>
      <c r="C20" s="125"/>
      <c r="D20" s="12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2"/>
      <c r="V20" s="123"/>
      <c r="W20" s="41"/>
      <c r="X20" s="124">
        <v>2</v>
      </c>
      <c r="Y20" s="124"/>
      <c r="Z20" s="125"/>
      <c r="AA20" s="126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2"/>
      <c r="AS20" s="123"/>
      <c r="AT20" s="41"/>
      <c r="AU20" s="128">
        <v>2</v>
      </c>
      <c r="AV20" s="129"/>
      <c r="AW20" s="129"/>
      <c r="AX20" s="129"/>
      <c r="AY20" s="129" t="e">
        <f t="shared" ref="AY20:AY24" si="0">VLOOKUP("A"&amp;AU20,$BW$19:$BX$26,2,FALSE)</f>
        <v>#N/A</v>
      </c>
      <c r="AZ20" s="129"/>
      <c r="BA20" s="129"/>
      <c r="BB20" s="129"/>
      <c r="BC20" s="129"/>
      <c r="BD20" s="129"/>
      <c r="BE20" s="129"/>
      <c r="BF20" s="129"/>
      <c r="BG20" s="130"/>
      <c r="BH20" s="54"/>
      <c r="BI20" s="128">
        <v>2</v>
      </c>
      <c r="BJ20" s="129"/>
      <c r="BK20" s="129"/>
      <c r="BL20" s="129"/>
      <c r="BM20" s="129" t="e">
        <f t="shared" ref="BM20:BM24" si="1">VLOOKUP("B"&amp;BI20,$BZ$19:$CA$26,2,FALSE)</f>
        <v>#N/A</v>
      </c>
      <c r="BN20" s="129"/>
      <c r="BO20" s="129"/>
      <c r="BP20" s="129"/>
      <c r="BQ20" s="129"/>
      <c r="BR20" s="129"/>
      <c r="BS20" s="129"/>
      <c r="BT20" s="129"/>
      <c r="BU20" s="130"/>
      <c r="BW20" s="71" t="str">
        <f t="shared" ref="BW20:BW26" si="2">"A"&amp;C20</f>
        <v>A</v>
      </c>
      <c r="BX20" s="71">
        <f t="shared" ref="BX20:BX26" si="3">E20</f>
        <v>0</v>
      </c>
      <c r="BZ20" s="71" t="str">
        <f t="shared" ref="BZ20:BZ26" si="4">"B"&amp;Z20</f>
        <v>B</v>
      </c>
      <c r="CA20" s="71">
        <f t="shared" ref="CA20:CA26" si="5">AB20</f>
        <v>0</v>
      </c>
    </row>
    <row r="21" spans="1:102" ht="15.6" customHeight="1">
      <c r="A21" s="124">
        <v>3</v>
      </c>
      <c r="B21" s="124"/>
      <c r="C21" s="125">
        <v>5</v>
      </c>
      <c r="D21" s="12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>
        <v>1</v>
      </c>
      <c r="V21" s="123"/>
      <c r="W21" s="41"/>
      <c r="X21" s="124">
        <v>3</v>
      </c>
      <c r="Y21" s="124"/>
      <c r="Z21" s="125"/>
      <c r="AA21" s="126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  <c r="AS21" s="123"/>
      <c r="AT21" s="41"/>
      <c r="AU21" s="128">
        <v>3</v>
      </c>
      <c r="AV21" s="129"/>
      <c r="AW21" s="129"/>
      <c r="AX21" s="129"/>
      <c r="AY21" s="129" t="e">
        <f t="shared" si="0"/>
        <v>#N/A</v>
      </c>
      <c r="AZ21" s="129"/>
      <c r="BA21" s="129"/>
      <c r="BB21" s="129"/>
      <c r="BC21" s="129"/>
      <c r="BD21" s="129"/>
      <c r="BE21" s="129"/>
      <c r="BF21" s="129"/>
      <c r="BG21" s="130"/>
      <c r="BH21" s="54"/>
      <c r="BI21" s="128">
        <v>3</v>
      </c>
      <c r="BJ21" s="129"/>
      <c r="BK21" s="129"/>
      <c r="BL21" s="129"/>
      <c r="BM21" s="129" t="e">
        <f t="shared" si="1"/>
        <v>#N/A</v>
      </c>
      <c r="BN21" s="129"/>
      <c r="BO21" s="129"/>
      <c r="BP21" s="129"/>
      <c r="BQ21" s="129"/>
      <c r="BR21" s="129"/>
      <c r="BS21" s="129"/>
      <c r="BT21" s="129"/>
      <c r="BU21" s="130"/>
      <c r="BW21" s="71" t="str">
        <f t="shared" si="2"/>
        <v>A5</v>
      </c>
      <c r="BX21" s="71">
        <f t="shared" si="3"/>
        <v>0</v>
      </c>
      <c r="BZ21" s="71" t="str">
        <f t="shared" si="4"/>
        <v>B</v>
      </c>
      <c r="CA21" s="71">
        <f t="shared" si="5"/>
        <v>0</v>
      </c>
    </row>
    <row r="22" spans="1:102" ht="15.6" customHeight="1">
      <c r="A22" s="124">
        <v>4</v>
      </c>
      <c r="B22" s="124"/>
      <c r="C22" s="125"/>
      <c r="D22" s="12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2"/>
      <c r="V22" s="123"/>
      <c r="W22" s="41"/>
      <c r="X22" s="124">
        <v>4</v>
      </c>
      <c r="Y22" s="124"/>
      <c r="Z22" s="125"/>
      <c r="AA22" s="126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2"/>
      <c r="AS22" s="123"/>
      <c r="AT22" s="41"/>
      <c r="AU22" s="128">
        <v>4</v>
      </c>
      <c r="AV22" s="129"/>
      <c r="AW22" s="129"/>
      <c r="AX22" s="129"/>
      <c r="AY22" s="129" t="e">
        <f t="shared" si="0"/>
        <v>#N/A</v>
      </c>
      <c r="AZ22" s="129"/>
      <c r="BA22" s="129"/>
      <c r="BB22" s="129"/>
      <c r="BC22" s="129"/>
      <c r="BD22" s="129"/>
      <c r="BE22" s="129"/>
      <c r="BF22" s="129"/>
      <c r="BG22" s="130"/>
      <c r="BH22" s="55"/>
      <c r="BI22" s="128">
        <v>4</v>
      </c>
      <c r="BJ22" s="129"/>
      <c r="BK22" s="129"/>
      <c r="BL22" s="129"/>
      <c r="BM22" s="129" t="e">
        <f t="shared" si="1"/>
        <v>#N/A</v>
      </c>
      <c r="BN22" s="129"/>
      <c r="BO22" s="129"/>
      <c r="BP22" s="129"/>
      <c r="BQ22" s="129"/>
      <c r="BR22" s="129"/>
      <c r="BS22" s="129"/>
      <c r="BT22" s="129"/>
      <c r="BU22" s="130"/>
      <c r="BV22" s="43"/>
      <c r="BW22" s="71" t="str">
        <f t="shared" si="2"/>
        <v>A</v>
      </c>
      <c r="BX22" s="71">
        <f t="shared" si="3"/>
        <v>0</v>
      </c>
      <c r="BY22" s="43"/>
      <c r="BZ22" s="71" t="str">
        <f t="shared" si="4"/>
        <v>B</v>
      </c>
      <c r="CA22" s="71">
        <f t="shared" si="5"/>
        <v>0</v>
      </c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ht="15.6" customHeight="1">
      <c r="A23" s="124">
        <v>5</v>
      </c>
      <c r="B23" s="124"/>
      <c r="C23" s="125"/>
      <c r="D23" s="12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2"/>
      <c r="V23" s="123"/>
      <c r="W23" s="41"/>
      <c r="X23" s="124">
        <v>5</v>
      </c>
      <c r="Y23" s="124"/>
      <c r="Z23" s="125"/>
      <c r="AA23" s="126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2"/>
      <c r="AS23" s="123"/>
      <c r="AT23" s="41"/>
      <c r="AU23" s="128">
        <v>5</v>
      </c>
      <c r="AV23" s="129"/>
      <c r="AW23" s="129"/>
      <c r="AX23" s="129"/>
      <c r="AY23" s="129">
        <f t="shared" si="0"/>
        <v>0</v>
      </c>
      <c r="AZ23" s="129"/>
      <c r="BA23" s="129"/>
      <c r="BB23" s="129"/>
      <c r="BC23" s="129"/>
      <c r="BD23" s="129"/>
      <c r="BE23" s="129"/>
      <c r="BF23" s="129"/>
      <c r="BG23" s="130"/>
      <c r="BH23" s="56"/>
      <c r="BI23" s="128">
        <v>5</v>
      </c>
      <c r="BJ23" s="129"/>
      <c r="BK23" s="129"/>
      <c r="BL23" s="129"/>
      <c r="BM23" s="129" t="e">
        <f t="shared" si="1"/>
        <v>#N/A</v>
      </c>
      <c r="BN23" s="129"/>
      <c r="BO23" s="129"/>
      <c r="BP23" s="129"/>
      <c r="BQ23" s="129"/>
      <c r="BR23" s="129"/>
      <c r="BS23" s="129"/>
      <c r="BT23" s="129"/>
      <c r="BU23" s="130"/>
      <c r="BV23" s="3"/>
      <c r="BW23" s="71" t="str">
        <f t="shared" si="2"/>
        <v>A</v>
      </c>
      <c r="BX23" s="71">
        <f t="shared" si="3"/>
        <v>0</v>
      </c>
      <c r="BY23" s="3"/>
      <c r="BZ23" s="71" t="str">
        <f t="shared" si="4"/>
        <v>B</v>
      </c>
      <c r="CA23" s="71">
        <f t="shared" si="5"/>
        <v>0</v>
      </c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</row>
    <row r="24" spans="1:102" ht="15.6" customHeight="1" thickBot="1">
      <c r="A24" s="124">
        <v>6</v>
      </c>
      <c r="B24" s="124"/>
      <c r="C24" s="125"/>
      <c r="D24" s="12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123"/>
      <c r="W24" s="41"/>
      <c r="X24" s="124">
        <v>6</v>
      </c>
      <c r="Y24" s="124"/>
      <c r="Z24" s="125"/>
      <c r="AA24" s="126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3"/>
      <c r="AT24" s="41"/>
      <c r="AU24" s="131">
        <v>6</v>
      </c>
      <c r="AV24" s="132"/>
      <c r="AW24" s="132"/>
      <c r="AX24" s="132"/>
      <c r="AY24" s="132" t="e">
        <f t="shared" si="0"/>
        <v>#N/A</v>
      </c>
      <c r="AZ24" s="132"/>
      <c r="BA24" s="132"/>
      <c r="BB24" s="132"/>
      <c r="BC24" s="132"/>
      <c r="BD24" s="132"/>
      <c r="BE24" s="132"/>
      <c r="BF24" s="132"/>
      <c r="BG24" s="133"/>
      <c r="BH24" s="56"/>
      <c r="BI24" s="131">
        <v>6</v>
      </c>
      <c r="BJ24" s="132"/>
      <c r="BK24" s="132"/>
      <c r="BL24" s="132"/>
      <c r="BM24" s="132" t="e">
        <f t="shared" si="1"/>
        <v>#N/A</v>
      </c>
      <c r="BN24" s="132"/>
      <c r="BO24" s="132"/>
      <c r="BP24" s="132"/>
      <c r="BQ24" s="132"/>
      <c r="BR24" s="132"/>
      <c r="BS24" s="132"/>
      <c r="BT24" s="132"/>
      <c r="BU24" s="133"/>
      <c r="BV24" s="3"/>
      <c r="BW24" s="71" t="str">
        <f t="shared" si="2"/>
        <v>A</v>
      </c>
      <c r="BX24" s="71">
        <f t="shared" si="3"/>
        <v>0</v>
      </c>
      <c r="BY24" s="3"/>
      <c r="BZ24" s="71" t="str">
        <f t="shared" si="4"/>
        <v>B</v>
      </c>
      <c r="CA24" s="71">
        <f t="shared" si="5"/>
        <v>0</v>
      </c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</row>
    <row r="25" spans="1:102" ht="15.6" customHeight="1" thickTop="1">
      <c r="A25" s="124">
        <v>7</v>
      </c>
      <c r="B25" s="124"/>
      <c r="C25" s="125"/>
      <c r="D25" s="12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2"/>
      <c r="V25" s="123"/>
      <c r="W25" s="41"/>
      <c r="X25" s="124">
        <v>7</v>
      </c>
      <c r="Y25" s="124"/>
      <c r="Z25" s="125"/>
      <c r="AA25" s="126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3"/>
      <c r="AT25" s="41"/>
      <c r="AU25" s="127" t="s">
        <v>24</v>
      </c>
      <c r="AV25" s="127"/>
      <c r="AW25" s="127"/>
      <c r="AX25" s="127"/>
      <c r="AY25" s="127" t="e">
        <f>VLOOKUP("A7",$BW$19:$BX$26,2,FALSE)</f>
        <v>#N/A</v>
      </c>
      <c r="AZ25" s="127"/>
      <c r="BA25" s="127"/>
      <c r="BB25" s="127"/>
      <c r="BC25" s="127"/>
      <c r="BD25" s="127"/>
      <c r="BE25" s="127"/>
      <c r="BF25" s="127"/>
      <c r="BG25" s="127"/>
      <c r="BH25" s="56"/>
      <c r="BI25" s="127" t="s">
        <v>24</v>
      </c>
      <c r="BJ25" s="127"/>
      <c r="BK25" s="127"/>
      <c r="BL25" s="127"/>
      <c r="BM25" s="127" t="e">
        <f>VLOOKUP("B7",$BZ$19:$CA$26,2,FALSE)</f>
        <v>#N/A</v>
      </c>
      <c r="BN25" s="127"/>
      <c r="BO25" s="127"/>
      <c r="BP25" s="127"/>
      <c r="BQ25" s="127"/>
      <c r="BR25" s="127"/>
      <c r="BS25" s="127"/>
      <c r="BT25" s="127"/>
      <c r="BU25" s="127"/>
      <c r="BV25" s="3"/>
      <c r="BW25" s="71" t="str">
        <f t="shared" si="2"/>
        <v>A</v>
      </c>
      <c r="BX25" s="71">
        <f t="shared" si="3"/>
        <v>0</v>
      </c>
      <c r="BY25" s="3"/>
      <c r="BZ25" s="71" t="str">
        <f t="shared" si="4"/>
        <v>B</v>
      </c>
      <c r="CA25" s="71">
        <f t="shared" si="5"/>
        <v>0</v>
      </c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</row>
    <row r="26" spans="1:102" ht="15.6" customHeight="1">
      <c r="A26" s="124">
        <v>8</v>
      </c>
      <c r="B26" s="124"/>
      <c r="C26" s="125"/>
      <c r="D26" s="12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2"/>
      <c r="V26" s="123"/>
      <c r="W26" s="41"/>
      <c r="X26" s="124">
        <v>8</v>
      </c>
      <c r="Y26" s="124"/>
      <c r="Z26" s="125"/>
      <c r="AA26" s="126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3"/>
      <c r="AT26" s="41"/>
      <c r="AU26" s="119" t="s">
        <v>25</v>
      </c>
      <c r="AV26" s="119"/>
      <c r="AW26" s="119"/>
      <c r="AX26" s="119"/>
      <c r="AY26" s="119" t="e">
        <f>VLOOKUP("A8",$BW$19:$BX$26,2,FALSE)</f>
        <v>#N/A</v>
      </c>
      <c r="AZ26" s="119"/>
      <c r="BA26" s="119"/>
      <c r="BB26" s="119"/>
      <c r="BC26" s="119"/>
      <c r="BD26" s="119"/>
      <c r="BE26" s="119"/>
      <c r="BF26" s="119"/>
      <c r="BG26" s="119"/>
      <c r="BH26" s="56"/>
      <c r="BI26" s="119" t="s">
        <v>25</v>
      </c>
      <c r="BJ26" s="119"/>
      <c r="BK26" s="119"/>
      <c r="BL26" s="119"/>
      <c r="BM26" s="119" t="e">
        <f>VLOOKUP("B8",$BZ$19:$CA$26,2,FALSE)</f>
        <v>#N/A</v>
      </c>
      <c r="BN26" s="119"/>
      <c r="BO26" s="119"/>
      <c r="BP26" s="119"/>
      <c r="BQ26" s="119"/>
      <c r="BR26" s="119"/>
      <c r="BS26" s="119"/>
      <c r="BT26" s="119"/>
      <c r="BU26" s="119"/>
      <c r="BV26" s="3"/>
      <c r="BW26" s="71" t="str">
        <f t="shared" si="2"/>
        <v>A</v>
      </c>
      <c r="BX26" s="71">
        <f t="shared" si="3"/>
        <v>0</v>
      </c>
      <c r="BY26" s="3"/>
      <c r="BZ26" s="71" t="str">
        <f t="shared" si="4"/>
        <v>B</v>
      </c>
      <c r="CA26" s="71">
        <f t="shared" si="5"/>
        <v>0</v>
      </c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</row>
    <row r="27" spans="1:102" ht="4.8" customHeight="1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BB27" s="72"/>
      <c r="BC27" s="40"/>
      <c r="BD27" s="46"/>
      <c r="BE27" s="46"/>
      <c r="BF27" s="7"/>
      <c r="BG27" s="7"/>
      <c r="BH27" s="7"/>
      <c r="BI27" s="7"/>
      <c r="BJ27" s="7"/>
      <c r="BK27" s="7"/>
      <c r="BL27" s="47"/>
      <c r="BM27" s="47"/>
      <c r="BN27" s="47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</row>
    <row r="28" spans="1:102" ht="16.8" customHeight="1">
      <c r="A28" s="120" t="s">
        <v>12</v>
      </c>
      <c r="B28" s="120"/>
      <c r="C28" s="120"/>
      <c r="D28" s="120"/>
      <c r="E28" s="120"/>
      <c r="F28" s="120"/>
      <c r="G28" s="120"/>
      <c r="H28" s="120"/>
      <c r="I28" s="120"/>
      <c r="J28" s="103" t="s">
        <v>9</v>
      </c>
      <c r="K28" s="103"/>
      <c r="L28" s="103"/>
      <c r="M28" s="103"/>
      <c r="N28" s="102"/>
      <c r="O28" s="102"/>
      <c r="P28" s="102"/>
      <c r="Q28" s="102"/>
      <c r="R28" s="102"/>
      <c r="S28" s="102"/>
      <c r="T28" s="102"/>
      <c r="U28" s="102"/>
      <c r="V28" s="102"/>
      <c r="X28" s="120" t="s">
        <v>13</v>
      </c>
      <c r="Y28" s="120"/>
      <c r="Z28" s="120"/>
      <c r="AA28" s="120"/>
      <c r="AB28" s="120"/>
      <c r="AC28" s="120"/>
      <c r="AD28" s="120"/>
      <c r="AE28" s="120"/>
      <c r="AF28" s="120"/>
      <c r="AG28" s="103" t="s">
        <v>9</v>
      </c>
      <c r="AH28" s="103"/>
      <c r="AI28" s="103"/>
      <c r="AJ28" s="103"/>
      <c r="AK28" s="102"/>
      <c r="AL28" s="102"/>
      <c r="AM28" s="102"/>
      <c r="AN28" s="102"/>
      <c r="AO28" s="102"/>
      <c r="AP28" s="102"/>
      <c r="AQ28" s="102"/>
      <c r="AR28" s="102"/>
      <c r="AS28" s="102"/>
      <c r="AU28" s="120" t="s">
        <v>12</v>
      </c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I28" s="120" t="s">
        <v>13</v>
      </c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</row>
    <row r="29" spans="1:102" ht="16.8" customHeight="1" thickBot="1">
      <c r="A29" s="103"/>
      <c r="B29" s="103"/>
      <c r="C29" s="115" t="s">
        <v>21</v>
      </c>
      <c r="D29" s="116"/>
      <c r="E29" s="117" t="s">
        <v>5</v>
      </c>
      <c r="F29" s="117"/>
      <c r="G29" s="117"/>
      <c r="H29" s="117"/>
      <c r="I29" s="117"/>
      <c r="J29" s="117"/>
      <c r="K29" s="117"/>
      <c r="L29" s="117"/>
      <c r="M29" s="117" t="s">
        <v>6</v>
      </c>
      <c r="N29" s="117"/>
      <c r="O29" s="117"/>
      <c r="P29" s="117"/>
      <c r="Q29" s="117"/>
      <c r="R29" s="117"/>
      <c r="S29" s="117"/>
      <c r="T29" s="117"/>
      <c r="U29" s="118" t="s">
        <v>7</v>
      </c>
      <c r="V29" s="103"/>
      <c r="X29" s="103"/>
      <c r="Y29" s="103"/>
      <c r="Z29" s="115" t="s">
        <v>21</v>
      </c>
      <c r="AA29" s="116"/>
      <c r="AB29" s="117" t="s">
        <v>5</v>
      </c>
      <c r="AC29" s="117"/>
      <c r="AD29" s="117"/>
      <c r="AE29" s="117"/>
      <c r="AF29" s="117"/>
      <c r="AG29" s="117"/>
      <c r="AH29" s="117"/>
      <c r="AI29" s="117"/>
      <c r="AJ29" s="117" t="s">
        <v>6</v>
      </c>
      <c r="AK29" s="117"/>
      <c r="AL29" s="117"/>
      <c r="AM29" s="117"/>
      <c r="AN29" s="117"/>
      <c r="AO29" s="117"/>
      <c r="AP29" s="117"/>
      <c r="AQ29" s="117"/>
      <c r="AR29" s="118" t="s">
        <v>7</v>
      </c>
      <c r="AS29" s="103"/>
      <c r="AU29" s="114" t="s">
        <v>11</v>
      </c>
      <c r="AV29" s="114"/>
      <c r="AW29" s="114"/>
      <c r="AX29" s="114"/>
      <c r="AY29" s="114" t="s">
        <v>5</v>
      </c>
      <c r="AZ29" s="114"/>
      <c r="BA29" s="114"/>
      <c r="BB29" s="114"/>
      <c r="BC29" s="114"/>
      <c r="BD29" s="114"/>
      <c r="BE29" s="114"/>
      <c r="BF29" s="114"/>
      <c r="BG29" s="114"/>
      <c r="BH29" s="17"/>
      <c r="BI29" s="114" t="s">
        <v>11</v>
      </c>
      <c r="BJ29" s="114"/>
      <c r="BK29" s="114"/>
      <c r="BL29" s="114"/>
      <c r="BM29" s="114" t="s">
        <v>5</v>
      </c>
      <c r="BN29" s="114"/>
      <c r="BO29" s="114"/>
      <c r="BP29" s="114"/>
      <c r="BQ29" s="114"/>
      <c r="BR29" s="114"/>
      <c r="BS29" s="114"/>
      <c r="BT29" s="114"/>
      <c r="BU29" s="114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</row>
    <row r="30" spans="1:102" ht="15.6" customHeight="1" thickTop="1">
      <c r="A30" s="103">
        <v>1</v>
      </c>
      <c r="B30" s="103"/>
      <c r="C30" s="98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1"/>
      <c r="V30" s="102"/>
      <c r="X30" s="103">
        <v>1</v>
      </c>
      <c r="Y30" s="103"/>
      <c r="Z30" s="98"/>
      <c r="AA30" s="99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1"/>
      <c r="AS30" s="102"/>
      <c r="AU30" s="111">
        <v>1</v>
      </c>
      <c r="AV30" s="112"/>
      <c r="AW30" s="112"/>
      <c r="AX30" s="112"/>
      <c r="AY30" s="112" t="e">
        <f>VLOOKUP("A"&amp;AU30,$BW$30:$BX$37,2,FALSE)</f>
        <v>#N/A</v>
      </c>
      <c r="AZ30" s="112"/>
      <c r="BA30" s="112"/>
      <c r="BB30" s="112"/>
      <c r="BC30" s="112"/>
      <c r="BD30" s="112"/>
      <c r="BE30" s="112"/>
      <c r="BF30" s="112"/>
      <c r="BG30" s="113"/>
      <c r="BH30" s="17"/>
      <c r="BI30" s="111">
        <v>1</v>
      </c>
      <c r="BJ30" s="112"/>
      <c r="BK30" s="112"/>
      <c r="BL30" s="112"/>
      <c r="BM30" s="112" t="e">
        <f>VLOOKUP("B"&amp;BI30,$BZ$30:$CA$37,2,FALSE)</f>
        <v>#N/A</v>
      </c>
      <c r="BN30" s="112"/>
      <c r="BO30" s="112"/>
      <c r="BP30" s="112"/>
      <c r="BQ30" s="112"/>
      <c r="BR30" s="112"/>
      <c r="BS30" s="112"/>
      <c r="BT30" s="112"/>
      <c r="BU30" s="113"/>
      <c r="BV30" s="3"/>
      <c r="BW30" s="8" t="str">
        <f>"A"&amp;C30</f>
        <v>A</v>
      </c>
      <c r="BX30" s="73">
        <f>E30</f>
        <v>0</v>
      </c>
      <c r="BY30" s="3"/>
      <c r="BZ30" s="8" t="str">
        <f>"B"&amp;Z30</f>
        <v>B</v>
      </c>
      <c r="CA30" s="8">
        <f>AB30</f>
        <v>0</v>
      </c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</row>
    <row r="31" spans="1:102" ht="15.6" customHeight="1">
      <c r="A31" s="103">
        <v>2</v>
      </c>
      <c r="B31" s="103"/>
      <c r="C31" s="98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  <c r="V31" s="102"/>
      <c r="X31" s="103">
        <v>2</v>
      </c>
      <c r="Y31" s="103"/>
      <c r="Z31" s="98"/>
      <c r="AA31" s="99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1"/>
      <c r="AS31" s="102"/>
      <c r="AU31" s="109">
        <v>2</v>
      </c>
      <c r="AV31" s="104"/>
      <c r="AW31" s="104"/>
      <c r="AX31" s="104"/>
      <c r="AY31" s="104" t="e">
        <f t="shared" ref="AY31:AY34" si="6">VLOOKUP("A"&amp;AU31,$BW$30:$BX$37,2,FALSE)</f>
        <v>#N/A</v>
      </c>
      <c r="AZ31" s="104"/>
      <c r="BA31" s="104"/>
      <c r="BB31" s="104"/>
      <c r="BC31" s="104"/>
      <c r="BD31" s="104"/>
      <c r="BE31" s="104"/>
      <c r="BF31" s="104"/>
      <c r="BG31" s="110"/>
      <c r="BI31" s="109">
        <v>2</v>
      </c>
      <c r="BJ31" s="104"/>
      <c r="BK31" s="104"/>
      <c r="BL31" s="104"/>
      <c r="BM31" s="104" t="e">
        <f t="shared" ref="BM31:BM34" si="7">VLOOKUP("B"&amp;BI31,$BZ$30:$CA$37,2,FALSE)</f>
        <v>#N/A</v>
      </c>
      <c r="BN31" s="104"/>
      <c r="BO31" s="104"/>
      <c r="BP31" s="104"/>
      <c r="BQ31" s="104"/>
      <c r="BR31" s="104"/>
      <c r="BS31" s="104"/>
      <c r="BT31" s="104"/>
      <c r="BU31" s="110"/>
      <c r="BV31" s="3"/>
      <c r="BW31" s="8" t="str">
        <f t="shared" ref="BW31:BW37" si="8">"A"&amp;C31</f>
        <v>A</v>
      </c>
      <c r="BX31" s="8">
        <f t="shared" ref="BX31:BX37" si="9">E31</f>
        <v>0</v>
      </c>
      <c r="BY31" s="3"/>
      <c r="BZ31" s="8" t="str">
        <f t="shared" ref="BZ31:BZ37" si="10">"B"&amp;Z31</f>
        <v>B</v>
      </c>
      <c r="CA31" s="8">
        <f t="shared" ref="CA31:CA37" si="11">AB31</f>
        <v>0</v>
      </c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</row>
    <row r="32" spans="1:102" ht="15.6" customHeight="1">
      <c r="A32" s="103">
        <v>3</v>
      </c>
      <c r="B32" s="103"/>
      <c r="C32" s="98">
        <v>5</v>
      </c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>
        <v>1</v>
      </c>
      <c r="V32" s="102"/>
      <c r="X32" s="103">
        <v>3</v>
      </c>
      <c r="Y32" s="103"/>
      <c r="Z32" s="98"/>
      <c r="AA32" s="99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1"/>
      <c r="AS32" s="102"/>
      <c r="AU32" s="109">
        <v>3</v>
      </c>
      <c r="AV32" s="104"/>
      <c r="AW32" s="104"/>
      <c r="AX32" s="104"/>
      <c r="AY32" s="104" t="e">
        <f t="shared" si="6"/>
        <v>#N/A</v>
      </c>
      <c r="AZ32" s="104"/>
      <c r="BA32" s="104"/>
      <c r="BB32" s="104"/>
      <c r="BC32" s="104"/>
      <c r="BD32" s="104"/>
      <c r="BE32" s="104"/>
      <c r="BF32" s="104"/>
      <c r="BG32" s="110"/>
      <c r="BI32" s="109">
        <v>3</v>
      </c>
      <c r="BJ32" s="104"/>
      <c r="BK32" s="104"/>
      <c r="BL32" s="104"/>
      <c r="BM32" s="104" t="e">
        <f t="shared" si="7"/>
        <v>#N/A</v>
      </c>
      <c r="BN32" s="104"/>
      <c r="BO32" s="104"/>
      <c r="BP32" s="104"/>
      <c r="BQ32" s="104"/>
      <c r="BR32" s="104"/>
      <c r="BS32" s="104"/>
      <c r="BT32" s="104"/>
      <c r="BU32" s="110"/>
      <c r="BV32" s="3"/>
      <c r="BW32" s="8" t="str">
        <f t="shared" si="8"/>
        <v>A5</v>
      </c>
      <c r="BX32" s="8">
        <f t="shared" si="9"/>
        <v>0</v>
      </c>
      <c r="BY32" s="3"/>
      <c r="BZ32" s="8" t="str">
        <f t="shared" si="10"/>
        <v>B</v>
      </c>
      <c r="CA32" s="8">
        <f t="shared" si="11"/>
        <v>0</v>
      </c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</row>
    <row r="33" spans="1:102" ht="15.6" customHeight="1">
      <c r="A33" s="103">
        <v>4</v>
      </c>
      <c r="B33" s="103"/>
      <c r="C33" s="98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02"/>
      <c r="X33" s="103">
        <v>4</v>
      </c>
      <c r="Y33" s="103"/>
      <c r="Z33" s="98"/>
      <c r="AA33" s="99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1"/>
      <c r="AS33" s="102"/>
      <c r="AU33" s="109">
        <v>4</v>
      </c>
      <c r="AV33" s="104"/>
      <c r="AW33" s="104"/>
      <c r="AX33" s="104"/>
      <c r="AY33" s="104" t="e">
        <f t="shared" si="6"/>
        <v>#N/A</v>
      </c>
      <c r="AZ33" s="104"/>
      <c r="BA33" s="104"/>
      <c r="BB33" s="104"/>
      <c r="BC33" s="104"/>
      <c r="BD33" s="104"/>
      <c r="BE33" s="104"/>
      <c r="BF33" s="104"/>
      <c r="BG33" s="110"/>
      <c r="BH33" s="42"/>
      <c r="BI33" s="109">
        <v>4</v>
      </c>
      <c r="BJ33" s="104"/>
      <c r="BK33" s="104"/>
      <c r="BL33" s="104"/>
      <c r="BM33" s="104" t="e">
        <f t="shared" si="7"/>
        <v>#N/A</v>
      </c>
      <c r="BN33" s="104"/>
      <c r="BO33" s="104"/>
      <c r="BP33" s="104"/>
      <c r="BQ33" s="104"/>
      <c r="BR33" s="104"/>
      <c r="BS33" s="104"/>
      <c r="BT33" s="104"/>
      <c r="BU33" s="110"/>
      <c r="BV33" s="3"/>
      <c r="BW33" s="8" t="str">
        <f t="shared" si="8"/>
        <v>A</v>
      </c>
      <c r="BX33" s="8">
        <f t="shared" si="9"/>
        <v>0</v>
      </c>
      <c r="BY33" s="3"/>
      <c r="BZ33" s="8" t="str">
        <f t="shared" si="10"/>
        <v>B</v>
      </c>
      <c r="CA33" s="8">
        <f t="shared" si="11"/>
        <v>0</v>
      </c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</row>
    <row r="34" spans="1:102" ht="15.6" customHeight="1" thickBot="1">
      <c r="A34" s="103">
        <v>5</v>
      </c>
      <c r="B34" s="103"/>
      <c r="C34" s="98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  <c r="V34" s="102"/>
      <c r="X34" s="103">
        <v>5</v>
      </c>
      <c r="Y34" s="103"/>
      <c r="Z34" s="98"/>
      <c r="AA34" s="99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1"/>
      <c r="AS34" s="102"/>
      <c r="AU34" s="106">
        <v>5</v>
      </c>
      <c r="AV34" s="107"/>
      <c r="AW34" s="107"/>
      <c r="AX34" s="107"/>
      <c r="AY34" s="107">
        <f t="shared" si="6"/>
        <v>0</v>
      </c>
      <c r="AZ34" s="107"/>
      <c r="BA34" s="107"/>
      <c r="BB34" s="107"/>
      <c r="BC34" s="107"/>
      <c r="BD34" s="107"/>
      <c r="BE34" s="107"/>
      <c r="BF34" s="107"/>
      <c r="BG34" s="108"/>
      <c r="BH34" s="7"/>
      <c r="BI34" s="106">
        <v>5</v>
      </c>
      <c r="BJ34" s="107"/>
      <c r="BK34" s="107"/>
      <c r="BL34" s="107"/>
      <c r="BM34" s="107" t="e">
        <f t="shared" si="7"/>
        <v>#N/A</v>
      </c>
      <c r="BN34" s="107"/>
      <c r="BO34" s="107"/>
      <c r="BP34" s="107"/>
      <c r="BQ34" s="107"/>
      <c r="BR34" s="107"/>
      <c r="BS34" s="107"/>
      <c r="BT34" s="107"/>
      <c r="BU34" s="108"/>
      <c r="BV34" s="3"/>
      <c r="BW34" s="8" t="str">
        <f t="shared" si="8"/>
        <v>A</v>
      </c>
      <c r="BX34" s="8">
        <f t="shared" si="9"/>
        <v>0</v>
      </c>
      <c r="BY34" s="3"/>
      <c r="BZ34" s="8" t="str">
        <f t="shared" si="10"/>
        <v>B</v>
      </c>
      <c r="CA34" s="8">
        <f t="shared" si="11"/>
        <v>0</v>
      </c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</row>
    <row r="35" spans="1:102" ht="15.6" customHeight="1" thickTop="1">
      <c r="A35" s="103">
        <v>6</v>
      </c>
      <c r="B35" s="103"/>
      <c r="C35" s="98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1"/>
      <c r="V35" s="102"/>
      <c r="X35" s="103">
        <v>6</v>
      </c>
      <c r="Y35" s="103"/>
      <c r="Z35" s="98"/>
      <c r="AA35" s="99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1"/>
      <c r="AS35" s="102"/>
      <c r="AU35" s="105" t="s">
        <v>24</v>
      </c>
      <c r="AV35" s="105"/>
      <c r="AW35" s="105"/>
      <c r="AX35" s="105"/>
      <c r="AY35" s="105" t="e">
        <f>VLOOKUP("A6",$BW$30:$BX$37,2,FALSE)</f>
        <v>#N/A</v>
      </c>
      <c r="AZ35" s="105"/>
      <c r="BA35" s="105"/>
      <c r="BB35" s="105"/>
      <c r="BC35" s="105"/>
      <c r="BD35" s="105"/>
      <c r="BE35" s="105"/>
      <c r="BF35" s="105"/>
      <c r="BG35" s="105"/>
      <c r="BH35" s="7"/>
      <c r="BI35" s="105" t="s">
        <v>24</v>
      </c>
      <c r="BJ35" s="105"/>
      <c r="BK35" s="105"/>
      <c r="BL35" s="105"/>
      <c r="BM35" s="105" t="e">
        <f>VLOOKUP("B6",$BZ$30:$CA$37,2,FALSE)</f>
        <v>#N/A</v>
      </c>
      <c r="BN35" s="105"/>
      <c r="BO35" s="105"/>
      <c r="BP35" s="105"/>
      <c r="BQ35" s="105"/>
      <c r="BR35" s="105"/>
      <c r="BS35" s="105"/>
      <c r="BT35" s="105"/>
      <c r="BU35" s="105"/>
      <c r="BV35" s="3"/>
      <c r="BW35" s="8" t="str">
        <f t="shared" si="8"/>
        <v>A</v>
      </c>
      <c r="BX35" s="8">
        <f t="shared" si="9"/>
        <v>0</v>
      </c>
      <c r="BY35" s="3"/>
      <c r="BZ35" s="8" t="str">
        <f t="shared" si="10"/>
        <v>B</v>
      </c>
      <c r="CA35" s="8">
        <f t="shared" si="11"/>
        <v>0</v>
      </c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</row>
    <row r="36" spans="1:102" ht="15.6" customHeight="1">
      <c r="A36" s="103">
        <v>7</v>
      </c>
      <c r="B36" s="103"/>
      <c r="C36" s="98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1"/>
      <c r="V36" s="102"/>
      <c r="X36" s="103">
        <v>7</v>
      </c>
      <c r="Y36" s="103"/>
      <c r="Z36" s="98"/>
      <c r="AA36" s="99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102"/>
      <c r="AU36" s="104" t="s">
        <v>58</v>
      </c>
      <c r="AV36" s="104"/>
      <c r="AW36" s="104"/>
      <c r="AX36" s="104"/>
      <c r="AY36" s="104" t="e">
        <f>VLOOKUP("A7",$BW$30:$BX$37,2,FALSE)</f>
        <v>#N/A</v>
      </c>
      <c r="AZ36" s="104"/>
      <c r="BA36" s="104"/>
      <c r="BB36" s="104"/>
      <c r="BC36" s="104"/>
      <c r="BD36" s="104"/>
      <c r="BE36" s="104"/>
      <c r="BF36" s="104"/>
      <c r="BG36" s="104"/>
      <c r="BH36" s="7"/>
      <c r="BI36" s="104" t="s">
        <v>58</v>
      </c>
      <c r="BJ36" s="104"/>
      <c r="BK36" s="104"/>
      <c r="BL36" s="104"/>
      <c r="BM36" s="104" t="e">
        <f>VLOOKUP("B7",$BZ$30:$CA$37,2,FALSE)</f>
        <v>#N/A</v>
      </c>
      <c r="BN36" s="104"/>
      <c r="BO36" s="104"/>
      <c r="BP36" s="104"/>
      <c r="BQ36" s="104"/>
      <c r="BR36" s="104"/>
      <c r="BS36" s="104"/>
      <c r="BT36" s="104"/>
      <c r="BU36" s="104"/>
      <c r="BV36" s="3"/>
      <c r="BW36" s="8" t="str">
        <f t="shared" si="8"/>
        <v>A</v>
      </c>
      <c r="BX36" s="8">
        <f t="shared" si="9"/>
        <v>0</v>
      </c>
      <c r="BY36" s="3"/>
      <c r="BZ36" s="8" t="str">
        <f t="shared" si="10"/>
        <v>B</v>
      </c>
      <c r="CA36" s="8">
        <f t="shared" si="11"/>
        <v>0</v>
      </c>
      <c r="CB36" s="3"/>
      <c r="CC36" s="3"/>
      <c r="CD36" s="3" t="s">
        <v>41</v>
      </c>
      <c r="CE36" s="3" t="s">
        <v>54</v>
      </c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</row>
    <row r="37" spans="1:102" ht="15.6" customHeight="1">
      <c r="A37" s="103">
        <v>8</v>
      </c>
      <c r="B37" s="103"/>
      <c r="C37" s="98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2"/>
      <c r="X37" s="103">
        <v>8</v>
      </c>
      <c r="Y37" s="103"/>
      <c r="Z37" s="98"/>
      <c r="AA37" s="99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1"/>
      <c r="AS37" s="102"/>
      <c r="AU37" s="93" t="s">
        <v>59</v>
      </c>
      <c r="AV37" s="93"/>
      <c r="AW37" s="93"/>
      <c r="AX37" s="93"/>
      <c r="AY37" s="93" t="e">
        <f>VLOOKUP("A8",$BW$30:$BX$37,2,FALSE)</f>
        <v>#N/A</v>
      </c>
      <c r="AZ37" s="93"/>
      <c r="BA37" s="93"/>
      <c r="BB37" s="93"/>
      <c r="BC37" s="93"/>
      <c r="BD37" s="93"/>
      <c r="BE37" s="93"/>
      <c r="BF37" s="93"/>
      <c r="BG37" s="93"/>
      <c r="BH37" s="7"/>
      <c r="BI37" s="93" t="s">
        <v>59</v>
      </c>
      <c r="BJ37" s="93"/>
      <c r="BK37" s="93"/>
      <c r="BL37" s="93"/>
      <c r="BM37" s="93" t="e">
        <f>VLOOKUP("B8",$BZ$30:$CA$37,2,FALSE)</f>
        <v>#N/A</v>
      </c>
      <c r="BN37" s="93"/>
      <c r="BO37" s="93"/>
      <c r="BP37" s="93"/>
      <c r="BQ37" s="93"/>
      <c r="BR37" s="93"/>
      <c r="BS37" s="93"/>
      <c r="BT37" s="93"/>
      <c r="BU37" s="93"/>
      <c r="BV37" s="3"/>
      <c r="BW37" s="8" t="str">
        <f t="shared" si="8"/>
        <v>A</v>
      </c>
      <c r="BX37" s="8">
        <f t="shared" si="9"/>
        <v>0</v>
      </c>
      <c r="BY37" s="3"/>
      <c r="BZ37" s="8" t="str">
        <f t="shared" si="10"/>
        <v>B</v>
      </c>
      <c r="CA37" s="8">
        <f t="shared" si="11"/>
        <v>0</v>
      </c>
      <c r="CB37" s="3"/>
      <c r="CC37" s="3"/>
      <c r="CD37" s="3" t="s">
        <v>42</v>
      </c>
      <c r="CE37" s="3" t="s">
        <v>55</v>
      </c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</row>
    <row r="38" spans="1:102" ht="10.8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BB38" s="72"/>
      <c r="BC38" s="40"/>
      <c r="BD38" s="46"/>
      <c r="BE38" s="46"/>
      <c r="BF38" s="48"/>
      <c r="BG38" s="48"/>
      <c r="BH38" s="48"/>
      <c r="BI38" s="48"/>
      <c r="BJ38" s="48"/>
      <c r="BK38" s="48"/>
      <c r="BL38" s="49"/>
      <c r="BM38" s="49"/>
      <c r="BN38" s="49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 t="s">
        <v>43</v>
      </c>
      <c r="CE38" s="4" t="s">
        <v>56</v>
      </c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</row>
    <row r="39" spans="1:102" ht="16.8" customHeight="1">
      <c r="A39" s="94" t="s">
        <v>85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6"/>
      <c r="BW39" s="6"/>
      <c r="BX39" s="7"/>
      <c r="BY39" s="7"/>
      <c r="BZ39" s="7"/>
      <c r="CA39" s="3"/>
      <c r="CB39" s="3"/>
      <c r="CC39" s="3"/>
      <c r="CD39" s="3" t="s">
        <v>45</v>
      </c>
      <c r="CE39" s="3" t="s">
        <v>57</v>
      </c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:102" ht="26.45" customHeight="1">
      <c r="A40" s="95" t="s">
        <v>86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O40" s="95" t="s">
        <v>87</v>
      </c>
      <c r="AP40" s="95"/>
      <c r="AQ40" s="95"/>
      <c r="AR40" s="95"/>
      <c r="AS40" s="95"/>
      <c r="AT40" s="95"/>
      <c r="AU40" s="95"/>
      <c r="AV40" s="95"/>
      <c r="AW40" s="96">
        <v>8</v>
      </c>
      <c r="AX40" s="96"/>
      <c r="AY40" s="96"/>
      <c r="AZ40" s="96"/>
      <c r="BA40" s="95" t="s">
        <v>27</v>
      </c>
      <c r="BB40" s="95"/>
      <c r="BC40" s="96">
        <v>17</v>
      </c>
      <c r="BD40" s="96"/>
      <c r="BE40" s="96"/>
      <c r="BF40" s="96"/>
      <c r="BG40" s="97" t="s">
        <v>28</v>
      </c>
      <c r="BH40" s="97"/>
      <c r="BM40" s="50"/>
      <c r="BN40" s="50"/>
      <c r="BO40" s="5"/>
      <c r="BP40" s="5"/>
      <c r="BQ40" s="5"/>
      <c r="BR40" s="5"/>
      <c r="BS40" s="5"/>
      <c r="BT40" s="5"/>
      <c r="BU40" s="5"/>
      <c r="BV40" s="3"/>
      <c r="BW40" s="3"/>
      <c r="BX40" s="3"/>
      <c r="BY40" s="3"/>
      <c r="BZ40" s="3"/>
      <c r="CA40" s="3"/>
      <c r="CB40" s="3"/>
      <c r="CC40" s="3"/>
      <c r="CD40" s="3" t="s">
        <v>44</v>
      </c>
      <c r="CE40" s="3" t="s">
        <v>53</v>
      </c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8.4499999999999993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74"/>
      <c r="T41" s="75"/>
      <c r="U41" s="75"/>
      <c r="V41" s="75"/>
      <c r="W41" s="75"/>
      <c r="X41" s="75"/>
      <c r="Y41" s="75"/>
      <c r="Z41" s="75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76"/>
      <c r="BC41" s="52"/>
      <c r="BD41" s="53"/>
      <c r="BE41" s="53"/>
      <c r="BF41" s="5"/>
      <c r="BG41" s="5"/>
      <c r="BH41" s="5"/>
      <c r="BI41" s="5"/>
      <c r="BJ41" s="5"/>
      <c r="BK41" s="5"/>
      <c r="BL41" s="50"/>
      <c r="BM41" s="50"/>
      <c r="BN41" s="50"/>
      <c r="BO41" s="5"/>
      <c r="BP41" s="5"/>
      <c r="BQ41" s="5"/>
      <c r="BR41" s="5"/>
      <c r="BS41" s="5"/>
      <c r="BT41" s="5"/>
      <c r="BU41" s="5"/>
      <c r="BV41" s="3"/>
      <c r="BW41" s="3"/>
      <c r="BX41" s="3"/>
      <c r="BY41" s="3"/>
      <c r="BZ41" s="3"/>
      <c r="CA41" s="3"/>
      <c r="CB41" s="3"/>
      <c r="CC41" s="3"/>
      <c r="CD41" s="3" t="s">
        <v>46</v>
      </c>
      <c r="CE41" s="3">
        <v>0</v>
      </c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ht="27.6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87" t="s">
        <v>79</v>
      </c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8" t="s">
        <v>29</v>
      </c>
      <c r="AS42" s="88"/>
      <c r="AT42" s="88"/>
      <c r="AU42" s="88"/>
      <c r="AV42" s="88"/>
      <c r="AW42" s="88"/>
      <c r="AX42" s="88"/>
      <c r="AY42" s="88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57"/>
      <c r="BN42" s="86" t="s">
        <v>61</v>
      </c>
      <c r="BO42" s="86"/>
      <c r="BP42" s="86"/>
      <c r="BQ42" s="57"/>
      <c r="BR42" s="57"/>
      <c r="BS42" s="57"/>
      <c r="BT42" s="57"/>
      <c r="BU42" s="57"/>
      <c r="BV42" s="3"/>
      <c r="BW42" s="3"/>
      <c r="BX42" s="3"/>
      <c r="BY42" s="3"/>
      <c r="BZ42" s="3"/>
      <c r="CA42" s="3"/>
      <c r="CB42" s="3"/>
      <c r="CC42" s="3"/>
      <c r="CD42" s="3" t="s">
        <v>47</v>
      </c>
      <c r="CE42" s="3">
        <v>0</v>
      </c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5.6" customHeight="1">
      <c r="S43" s="77" t="s">
        <v>26</v>
      </c>
      <c r="T43" s="78"/>
      <c r="U43" s="78"/>
      <c r="V43" s="78"/>
      <c r="W43" s="78"/>
      <c r="X43" s="78"/>
      <c r="Y43" s="78"/>
      <c r="Z43" s="78"/>
      <c r="BB43" s="72"/>
      <c r="BC43" s="42"/>
      <c r="BD43" s="46"/>
      <c r="BE43" s="46"/>
      <c r="BF43" s="7"/>
      <c r="BG43" s="7"/>
      <c r="BH43" s="7"/>
      <c r="BI43" s="7"/>
      <c r="BJ43" s="7"/>
      <c r="BK43" s="7"/>
      <c r="BL43" s="47"/>
      <c r="BM43" s="47"/>
      <c r="BN43" s="47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 t="s">
        <v>48</v>
      </c>
      <c r="CE43" s="3">
        <v>0</v>
      </c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ht="15.6" customHeight="1">
      <c r="BB44" s="72"/>
      <c r="BC44" s="42"/>
      <c r="BD44" s="46"/>
      <c r="BE44" s="46"/>
      <c r="BF44" s="7"/>
      <c r="BG44" s="7"/>
      <c r="BH44" s="7"/>
      <c r="BI44" s="7"/>
      <c r="BJ44" s="7"/>
      <c r="BK44" s="7"/>
      <c r="BL44" s="47"/>
      <c r="BM44" s="47"/>
      <c r="BN44" s="47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 t="s">
        <v>49</v>
      </c>
      <c r="CE44" s="3">
        <v>0</v>
      </c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ht="15.6" customHeight="1">
      <c r="BB45" s="72"/>
      <c r="BC45" s="42"/>
      <c r="BD45" s="46"/>
      <c r="BE45" s="46"/>
      <c r="BF45" s="7"/>
      <c r="BG45" s="7"/>
      <c r="BH45" s="7"/>
      <c r="BI45" s="7"/>
      <c r="BJ45" s="7"/>
      <c r="BK45" s="7"/>
      <c r="BL45" s="47"/>
      <c r="BM45" s="47"/>
      <c r="BN45" s="47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 t="s">
        <v>50</v>
      </c>
      <c r="CE45" s="3">
        <v>0</v>
      </c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ht="10.8" customHeight="1">
      <c r="A46" s="44"/>
      <c r="B46" s="44"/>
      <c r="C46" s="44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BB46" s="72"/>
      <c r="BC46" s="42"/>
      <c r="BD46" s="46"/>
      <c r="BE46" s="46"/>
      <c r="BF46" s="7"/>
      <c r="BG46" s="7"/>
      <c r="BH46" s="7"/>
      <c r="BI46" s="7"/>
      <c r="BJ46" s="7"/>
      <c r="BK46" s="7"/>
      <c r="BL46" s="47"/>
      <c r="BM46" s="47"/>
      <c r="BN46" s="47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 t="s">
        <v>51</v>
      </c>
      <c r="CE46" s="3">
        <v>0</v>
      </c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ht="16.8" customHeight="1">
      <c r="BB47" s="72"/>
      <c r="BC47" s="42"/>
      <c r="BD47" s="46"/>
      <c r="BE47" s="46"/>
      <c r="BF47" s="7"/>
      <c r="BG47" s="7"/>
      <c r="BH47" s="7"/>
      <c r="BI47" s="7"/>
      <c r="BJ47" s="7"/>
      <c r="BK47" s="7"/>
      <c r="BL47" s="47"/>
      <c r="BM47" s="47"/>
      <c r="BN47" s="47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 t="s">
        <v>52</v>
      </c>
      <c r="CE47" s="3">
        <v>0</v>
      </c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</sheetData>
  <sheetProtection selectLockedCells="1"/>
  <mergeCells count="331">
    <mergeCell ref="A4:F4"/>
    <mergeCell ref="G4:Z4"/>
    <mergeCell ref="AA4:AE4"/>
    <mergeCell ref="AF4:AS4"/>
    <mergeCell ref="AU4:BF4"/>
    <mergeCell ref="A7:F7"/>
    <mergeCell ref="G7:I7"/>
    <mergeCell ref="J7:M7"/>
    <mergeCell ref="N7:P7"/>
    <mergeCell ref="Q7:S7"/>
    <mergeCell ref="T7:W7"/>
    <mergeCell ref="AF5:AS5"/>
    <mergeCell ref="AU5:BF7"/>
    <mergeCell ref="G6:I6"/>
    <mergeCell ref="J6:P6"/>
    <mergeCell ref="Q6:S6"/>
    <mergeCell ref="T6:Z6"/>
    <mergeCell ref="AA6:AE7"/>
    <mergeCell ref="AF6:AS7"/>
    <mergeCell ref="X7:Z7"/>
    <mergeCell ref="A5:F6"/>
    <mergeCell ref="G5:I5"/>
    <mergeCell ref="J5:P5"/>
    <mergeCell ref="Q5:S5"/>
    <mergeCell ref="T5:Z5"/>
    <mergeCell ref="AA5:AE5"/>
    <mergeCell ref="A9:B9"/>
    <mergeCell ref="C9:AS11"/>
    <mergeCell ref="AU9:AZ9"/>
    <mergeCell ref="AV10:BA10"/>
    <mergeCell ref="BE10:BJ10"/>
    <mergeCell ref="BN10:BS10"/>
    <mergeCell ref="AV11:BA11"/>
    <mergeCell ref="BB11:BC11"/>
    <mergeCell ref="BE11:BJ11"/>
    <mergeCell ref="BK11:BL11"/>
    <mergeCell ref="A13:B13"/>
    <mergeCell ref="BE13:BJ13"/>
    <mergeCell ref="BN13:BT13"/>
    <mergeCell ref="BW13:CB13"/>
    <mergeCell ref="BN11:BT11"/>
    <mergeCell ref="A12:B12"/>
    <mergeCell ref="C12:AS12"/>
    <mergeCell ref="BE12:BJ12"/>
    <mergeCell ref="BN12:BT12"/>
    <mergeCell ref="C13:AS14"/>
    <mergeCell ref="AU12:BA12"/>
    <mergeCell ref="AU13:BA13"/>
    <mergeCell ref="A15:O15"/>
    <mergeCell ref="AU15:BU15"/>
    <mergeCell ref="A17:I17"/>
    <mergeCell ref="J17:M17"/>
    <mergeCell ref="N17:V17"/>
    <mergeCell ref="X17:AF17"/>
    <mergeCell ref="AG17:AJ17"/>
    <mergeCell ref="AK17:AS17"/>
    <mergeCell ref="AU17:BG17"/>
    <mergeCell ref="BI17:BU17"/>
    <mergeCell ref="BI18:BL18"/>
    <mergeCell ref="BM18:BU18"/>
    <mergeCell ref="A19:B19"/>
    <mergeCell ref="C19:D19"/>
    <mergeCell ref="E19:L19"/>
    <mergeCell ref="M19:T19"/>
    <mergeCell ref="U19:V19"/>
    <mergeCell ref="AY19:BG19"/>
    <mergeCell ref="BI19:BL19"/>
    <mergeCell ref="BM19:BU19"/>
    <mergeCell ref="AB19:AI19"/>
    <mergeCell ref="AJ19:AQ19"/>
    <mergeCell ref="AR19:AS19"/>
    <mergeCell ref="AU19:AX19"/>
    <mergeCell ref="A18:B18"/>
    <mergeCell ref="C18:D18"/>
    <mergeCell ref="E18:L18"/>
    <mergeCell ref="M18:T18"/>
    <mergeCell ref="U18:V18"/>
    <mergeCell ref="X18:Y18"/>
    <mergeCell ref="Z18:AA18"/>
    <mergeCell ref="AB18:AI18"/>
    <mergeCell ref="AJ18:AQ18"/>
    <mergeCell ref="M20:T20"/>
    <mergeCell ref="U20:V20"/>
    <mergeCell ref="X20:Y20"/>
    <mergeCell ref="Z20:AA20"/>
    <mergeCell ref="X19:Y19"/>
    <mergeCell ref="Z19:AA19"/>
    <mergeCell ref="AR18:AS18"/>
    <mergeCell ref="AU18:AX18"/>
    <mergeCell ref="AY18:BG18"/>
    <mergeCell ref="BM20:BU20"/>
    <mergeCell ref="A21:B21"/>
    <mergeCell ref="C21:D21"/>
    <mergeCell ref="E21:L21"/>
    <mergeCell ref="M21:T21"/>
    <mergeCell ref="U21:V21"/>
    <mergeCell ref="X21:Y21"/>
    <mergeCell ref="Z21:AA21"/>
    <mergeCell ref="AB21:AI21"/>
    <mergeCell ref="AJ21:AQ21"/>
    <mergeCell ref="AB20:AI20"/>
    <mergeCell ref="AJ20:AQ20"/>
    <mergeCell ref="AR20:AS20"/>
    <mergeCell ref="AU20:AX20"/>
    <mergeCell ref="AY20:BG20"/>
    <mergeCell ref="BI20:BL20"/>
    <mergeCell ref="AR21:AS21"/>
    <mergeCell ref="AU21:AX21"/>
    <mergeCell ref="AY21:BG21"/>
    <mergeCell ref="BI21:BL21"/>
    <mergeCell ref="BM21:BU21"/>
    <mergeCell ref="A20:B20"/>
    <mergeCell ref="C20:D20"/>
    <mergeCell ref="E20:L20"/>
    <mergeCell ref="A22:B22"/>
    <mergeCell ref="C22:D22"/>
    <mergeCell ref="E22:L22"/>
    <mergeCell ref="M22:T22"/>
    <mergeCell ref="U22:V22"/>
    <mergeCell ref="AY22:BG22"/>
    <mergeCell ref="BI22:BL22"/>
    <mergeCell ref="BM22:BU22"/>
    <mergeCell ref="A23:B23"/>
    <mergeCell ref="C23:D23"/>
    <mergeCell ref="E23:L23"/>
    <mergeCell ref="M23:T23"/>
    <mergeCell ref="U23:V23"/>
    <mergeCell ref="X23:Y23"/>
    <mergeCell ref="Z23:AA23"/>
    <mergeCell ref="X22:Y22"/>
    <mergeCell ref="Z22:AA22"/>
    <mergeCell ref="AB22:AI22"/>
    <mergeCell ref="AJ22:AQ22"/>
    <mergeCell ref="AR22:AS22"/>
    <mergeCell ref="AU22:AX22"/>
    <mergeCell ref="BM23:BU23"/>
    <mergeCell ref="AB23:AI23"/>
    <mergeCell ref="AJ23:AQ23"/>
    <mergeCell ref="A24:B24"/>
    <mergeCell ref="C24:D24"/>
    <mergeCell ref="E24:L24"/>
    <mergeCell ref="M24:T24"/>
    <mergeCell ref="U24:V24"/>
    <mergeCell ref="X24:Y24"/>
    <mergeCell ref="Z24:AA24"/>
    <mergeCell ref="AB24:AI24"/>
    <mergeCell ref="AJ24:AQ24"/>
    <mergeCell ref="AR23:AS23"/>
    <mergeCell ref="AU23:AX23"/>
    <mergeCell ref="AY23:BG23"/>
    <mergeCell ref="BI23:BL23"/>
    <mergeCell ref="AR24:AS24"/>
    <mergeCell ref="AU24:AX24"/>
    <mergeCell ref="AY24:BG24"/>
    <mergeCell ref="BI24:BL24"/>
    <mergeCell ref="BM24:BU24"/>
    <mergeCell ref="A25:B25"/>
    <mergeCell ref="C25:D25"/>
    <mergeCell ref="E25:L25"/>
    <mergeCell ref="M25:T25"/>
    <mergeCell ref="U25:V25"/>
    <mergeCell ref="AY25:BG25"/>
    <mergeCell ref="BI25:BL25"/>
    <mergeCell ref="BM25:BU25"/>
    <mergeCell ref="A26:B26"/>
    <mergeCell ref="C26:D26"/>
    <mergeCell ref="E26:L26"/>
    <mergeCell ref="M26:T26"/>
    <mergeCell ref="U26:V26"/>
    <mergeCell ref="X26:Y26"/>
    <mergeCell ref="Z26:AA26"/>
    <mergeCell ref="X25:Y25"/>
    <mergeCell ref="Z25:AA25"/>
    <mergeCell ref="AB25:AI25"/>
    <mergeCell ref="AJ25:AQ25"/>
    <mergeCell ref="AR25:AS25"/>
    <mergeCell ref="AU25:AX25"/>
    <mergeCell ref="E29:L29"/>
    <mergeCell ref="M29:T29"/>
    <mergeCell ref="U29:V29"/>
    <mergeCell ref="X29:Y29"/>
    <mergeCell ref="BM26:BU26"/>
    <mergeCell ref="A28:I28"/>
    <mergeCell ref="J28:M28"/>
    <mergeCell ref="N28:V28"/>
    <mergeCell ref="X28:AF28"/>
    <mergeCell ref="AG28:AJ28"/>
    <mergeCell ref="AK28:AS28"/>
    <mergeCell ref="AU28:BG28"/>
    <mergeCell ref="BI28:BU28"/>
    <mergeCell ref="AB26:AI26"/>
    <mergeCell ref="AJ26:AQ26"/>
    <mergeCell ref="AR26:AS26"/>
    <mergeCell ref="AU26:AX26"/>
    <mergeCell ref="AY26:BG26"/>
    <mergeCell ref="BI26:BL26"/>
    <mergeCell ref="AJ30:AQ30"/>
    <mergeCell ref="AR30:AS30"/>
    <mergeCell ref="AU30:AX30"/>
    <mergeCell ref="AY30:BG30"/>
    <mergeCell ref="BI30:BL30"/>
    <mergeCell ref="BM30:BU30"/>
    <mergeCell ref="BI29:BL29"/>
    <mergeCell ref="BM29:BU29"/>
    <mergeCell ref="A30:B30"/>
    <mergeCell ref="C30:D30"/>
    <mergeCell ref="E30:L30"/>
    <mergeCell ref="M30:T30"/>
    <mergeCell ref="U30:V30"/>
    <mergeCell ref="X30:Y30"/>
    <mergeCell ref="Z30:AA30"/>
    <mergeCell ref="AB30:AI30"/>
    <mergeCell ref="Z29:AA29"/>
    <mergeCell ref="AB29:AI29"/>
    <mergeCell ref="AJ29:AQ29"/>
    <mergeCell ref="AR29:AS29"/>
    <mergeCell ref="AU29:AX29"/>
    <mergeCell ref="AY29:BG29"/>
    <mergeCell ref="A29:B29"/>
    <mergeCell ref="C29:D29"/>
    <mergeCell ref="BM32:BU32"/>
    <mergeCell ref="BI31:BL31"/>
    <mergeCell ref="BM31:BU31"/>
    <mergeCell ref="A32:B32"/>
    <mergeCell ref="C32:D32"/>
    <mergeCell ref="E32:L32"/>
    <mergeCell ref="M32:T32"/>
    <mergeCell ref="U32:V32"/>
    <mergeCell ref="X32:Y32"/>
    <mergeCell ref="Z32:AA32"/>
    <mergeCell ref="AB32:AI32"/>
    <mergeCell ref="Z31:AA31"/>
    <mergeCell ref="AB31:AI31"/>
    <mergeCell ref="AJ31:AQ31"/>
    <mergeCell ref="AR31:AS31"/>
    <mergeCell ref="AU31:AX31"/>
    <mergeCell ref="AY31:BG31"/>
    <mergeCell ref="A31:B31"/>
    <mergeCell ref="C31:D31"/>
    <mergeCell ref="E31:L31"/>
    <mergeCell ref="M31:T31"/>
    <mergeCell ref="U31:V31"/>
    <mergeCell ref="X31:Y31"/>
    <mergeCell ref="E33:L33"/>
    <mergeCell ref="M33:T33"/>
    <mergeCell ref="U33:V33"/>
    <mergeCell ref="X33:Y33"/>
    <mergeCell ref="AJ32:AQ32"/>
    <mergeCell ref="AR32:AS32"/>
    <mergeCell ref="AU32:AX32"/>
    <mergeCell ref="AY32:BG32"/>
    <mergeCell ref="BI32:BL32"/>
    <mergeCell ref="AJ34:AQ34"/>
    <mergeCell ref="AR34:AS34"/>
    <mergeCell ref="AU34:AX34"/>
    <mergeCell ref="AY34:BG34"/>
    <mergeCell ref="BI34:BL34"/>
    <mergeCell ref="BM34:BU34"/>
    <mergeCell ref="BI33:BL33"/>
    <mergeCell ref="BM33:BU33"/>
    <mergeCell ref="A34:B34"/>
    <mergeCell ref="C34:D34"/>
    <mergeCell ref="E34:L34"/>
    <mergeCell ref="M34:T34"/>
    <mergeCell ref="U34:V34"/>
    <mergeCell ref="X34:Y34"/>
    <mergeCell ref="Z34:AA34"/>
    <mergeCell ref="AB34:AI34"/>
    <mergeCell ref="Z33:AA33"/>
    <mergeCell ref="AB33:AI33"/>
    <mergeCell ref="AJ33:AQ33"/>
    <mergeCell ref="AR33:AS33"/>
    <mergeCell ref="AU33:AX33"/>
    <mergeCell ref="AY33:BG33"/>
    <mergeCell ref="A33:B33"/>
    <mergeCell ref="C33:D33"/>
    <mergeCell ref="BI35:BL35"/>
    <mergeCell ref="BM35:BU35"/>
    <mergeCell ref="A36:B36"/>
    <mergeCell ref="C36:D36"/>
    <mergeCell ref="E36:L36"/>
    <mergeCell ref="M36:T36"/>
    <mergeCell ref="U36:V36"/>
    <mergeCell ref="X36:Y36"/>
    <mergeCell ref="Z36:AA36"/>
    <mergeCell ref="AB36:AI36"/>
    <mergeCell ref="Z35:AA35"/>
    <mergeCell ref="AB35:AI35"/>
    <mergeCell ref="AJ35:AQ35"/>
    <mergeCell ref="AR35:AS35"/>
    <mergeCell ref="AU35:AX35"/>
    <mergeCell ref="AY35:BG35"/>
    <mergeCell ref="A35:B35"/>
    <mergeCell ref="C35:D35"/>
    <mergeCell ref="E35:L35"/>
    <mergeCell ref="M35:T35"/>
    <mergeCell ref="U35:V35"/>
    <mergeCell ref="X35:Y35"/>
    <mergeCell ref="M37:T37"/>
    <mergeCell ref="U37:V37"/>
    <mergeCell ref="X37:Y37"/>
    <mergeCell ref="AJ36:AQ36"/>
    <mergeCell ref="AR36:AS36"/>
    <mergeCell ref="AU36:AX36"/>
    <mergeCell ref="AY36:BG36"/>
    <mergeCell ref="BI36:BL36"/>
    <mergeCell ref="BM36:BU36"/>
    <mergeCell ref="BN42:BP42"/>
    <mergeCell ref="AA42:AQ42"/>
    <mergeCell ref="AR42:AY42"/>
    <mergeCell ref="Q15:AS15"/>
    <mergeCell ref="A1:AS3"/>
    <mergeCell ref="AZ42:BL42"/>
    <mergeCell ref="BI37:BL37"/>
    <mergeCell ref="BM37:BU37"/>
    <mergeCell ref="A39:BU39"/>
    <mergeCell ref="A40:AM40"/>
    <mergeCell ref="AO40:AV40"/>
    <mergeCell ref="AW40:AZ40"/>
    <mergeCell ref="BA40:BB40"/>
    <mergeCell ref="BC40:BF40"/>
    <mergeCell ref="BG40:BH40"/>
    <mergeCell ref="Z37:AA37"/>
    <mergeCell ref="AB37:AI37"/>
    <mergeCell ref="AJ37:AQ37"/>
    <mergeCell ref="AR37:AS37"/>
    <mergeCell ref="AU37:AX37"/>
    <mergeCell ref="AY37:BG37"/>
    <mergeCell ref="A37:B37"/>
    <mergeCell ref="C37:D37"/>
    <mergeCell ref="E37:L37"/>
  </mergeCells>
  <phoneticPr fontId="1"/>
  <conditionalFormatting sqref="BK6:BK9 BP6:BP9">
    <cfRule type="expression" dxfId="5" priority="5">
      <formula>#REF!="女"</formula>
    </cfRule>
  </conditionalFormatting>
  <conditionalFormatting sqref="BL27:BN27 BL38:BN38 BL43:BN47 BL41:BN41 BM40:BN40 BH40">
    <cfRule type="cellIs" dxfId="4" priority="2" operator="equal">
      <formula>0</formula>
    </cfRule>
  </conditionalFormatting>
  <conditionalFormatting sqref="BO27:CX27 BV23:BV26 BO38:CX38 BV28:CX37 BO40:CX41 BV39:CX39 BV42:CX42 BO43:CX47 BY23:BY26 CB23:CX26">
    <cfRule type="cellIs" dxfId="3" priority="3" operator="equal">
      <formula>0</formula>
    </cfRule>
    <cfRule type="containsErrors" dxfId="2" priority="4">
      <formula>ISERROR(BO23)</formula>
    </cfRule>
  </conditionalFormatting>
  <conditionalFormatting sqref="BB27 BB38 BB43:BB47 BB41">
    <cfRule type="expression" dxfId="1" priority="6">
      <formula>#REF!="女"</formula>
    </cfRule>
  </conditionalFormatting>
  <conditionalFormatting sqref="AY19:BG26 BM19:BU26 AY30:BG37 BM30:BU37">
    <cfRule type="containsErrors" dxfId="0" priority="1">
      <formula>ISERROR(AY19)</formula>
    </cfRule>
  </conditionalFormatting>
  <dataValidations count="2">
    <dataValidation type="list" allowBlank="1" showInputMessage="1" showErrorMessage="1" sqref="C19:D26 Z19:AA26 C30:D37 Z30:AA37" xr:uid="{00000000-0002-0000-0000-000000000000}">
      <formula1>$BW$1:$BW$9</formula1>
    </dataValidation>
    <dataValidation type="list" allowBlank="1" showInputMessage="1" showErrorMessage="1" sqref="U19:V26 AR19:AS26 AR30:AS37 U30:V37" xr:uid="{00000000-0002-0000-0000-000001000000}">
      <formula1>"1,2,3"</formula1>
    </dataValidation>
  </dataValidations>
  <hyperlinks>
    <hyperlink ref="A39" r:id="rId1" display="mailto:ajshstf@gmail.com" xr:uid="{00000000-0004-0000-0000-000000000000}"/>
    <hyperlink ref="BE12" r:id="rId2" xr:uid="{00000000-0004-0000-0000-000001000000}"/>
    <hyperlink ref="AU13" r:id="rId3" xr:uid="{60F95628-1716-46A5-A4ED-E37BCDE2770D}"/>
  </hyperlinks>
  <pageMargins left="0.23611111111111099" right="0.23611111111111099" top="0.35416666666666702" bottom="0.35416666666666702" header="0.31458333333333299" footer="0.31458333333333299"/>
  <pageSetup paperSize="9" scale="93" fitToWidth="0" fitToHeight="0" orientation="landscape" r:id="rId4"/>
  <colBreaks count="1" manualBreakCount="1">
    <brk id="7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>
      <selection sqref="A1:XFD1048576"/>
    </sheetView>
  </sheetViews>
  <sheetFormatPr defaultRowHeight="12.75"/>
  <cols>
    <col min="1" max="1" width="11.33203125" bestFit="1" customWidth="1"/>
    <col min="2" max="2" width="17.86328125" bestFit="1" customWidth="1"/>
    <col min="3" max="3" width="23.53125" bestFit="1" customWidth="1"/>
    <col min="4" max="4" width="9.796875" bestFit="1" customWidth="1"/>
    <col min="5" max="5" width="12.19921875" bestFit="1" customWidth="1"/>
    <col min="6" max="6" width="12.796875" bestFit="1" customWidth="1"/>
    <col min="7" max="7" width="13.53125" bestFit="1" customWidth="1"/>
    <col min="8" max="11" width="5.19921875" bestFit="1" customWidth="1"/>
    <col min="12" max="12" width="13.53125" bestFit="1" customWidth="1"/>
    <col min="13" max="13" width="10.19921875" bestFit="1" customWidth="1"/>
    <col min="14" max="14" width="21.1328125" bestFit="1" customWidth="1"/>
  </cols>
  <sheetData>
    <row r="1" spans="1:14">
      <c r="A1" s="66" t="s">
        <v>62</v>
      </c>
      <c r="B1" s="66" t="s">
        <v>63</v>
      </c>
      <c r="C1" s="66" t="s">
        <v>64</v>
      </c>
      <c r="D1" s="66" t="s">
        <v>65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1</v>
      </c>
      <c r="J1" s="66" t="s">
        <v>0</v>
      </c>
      <c r="K1" s="66" t="s">
        <v>70</v>
      </c>
      <c r="L1" s="66" t="s">
        <v>71</v>
      </c>
      <c r="M1" s="66" t="s">
        <v>72</v>
      </c>
      <c r="N1" s="67" t="s">
        <v>73</v>
      </c>
    </row>
    <row r="2" spans="1:14">
      <c r="A2" s="1"/>
      <c r="B2" s="1" t="str">
        <f>申込書!$G$4</f>
        <v>北見市立常呂中学校</v>
      </c>
      <c r="C2" s="1" t="str">
        <f>B2&amp;"男子A"</f>
        <v>北見市立常呂中学校男子A</v>
      </c>
      <c r="D2" s="1"/>
      <c r="E2" s="2">
        <f>申込書!E19</f>
        <v>0</v>
      </c>
      <c r="F2" s="1">
        <f>申込書!M19</f>
        <v>0</v>
      </c>
      <c r="G2" s="1"/>
      <c r="H2" s="1">
        <v>1</v>
      </c>
      <c r="I2" s="1">
        <f>申込書!U19</f>
        <v>0</v>
      </c>
      <c r="J2" s="1"/>
      <c r="K2" s="1"/>
      <c r="L2" s="1"/>
      <c r="M2" s="1"/>
      <c r="N2" s="1">
        <v>1</v>
      </c>
    </row>
    <row r="3" spans="1:14">
      <c r="A3" s="1"/>
      <c r="B3" s="1" t="str">
        <f>申込書!$G$4</f>
        <v>北見市立常呂中学校</v>
      </c>
      <c r="C3" s="1" t="str">
        <f t="shared" ref="C3:C9" si="0">B3&amp;"男子A"</f>
        <v>北見市立常呂中学校男子A</v>
      </c>
      <c r="D3" s="1"/>
      <c r="E3" s="2">
        <f>申込書!E20</f>
        <v>0</v>
      </c>
      <c r="F3" s="1">
        <f>申込書!M20</f>
        <v>0</v>
      </c>
      <c r="G3" s="1"/>
      <c r="H3" s="1">
        <v>1</v>
      </c>
      <c r="I3" s="1">
        <f>申込書!U20</f>
        <v>0</v>
      </c>
      <c r="J3" s="1"/>
      <c r="K3" s="1"/>
      <c r="L3" s="1"/>
      <c r="M3" s="1"/>
      <c r="N3" s="1">
        <v>1</v>
      </c>
    </row>
    <row r="4" spans="1:14">
      <c r="A4" s="1"/>
      <c r="B4" s="1" t="str">
        <f>申込書!$G$4</f>
        <v>北見市立常呂中学校</v>
      </c>
      <c r="C4" s="1" t="str">
        <f t="shared" si="0"/>
        <v>北見市立常呂中学校男子A</v>
      </c>
      <c r="D4" s="1"/>
      <c r="E4" s="2">
        <f>申込書!E21</f>
        <v>0</v>
      </c>
      <c r="F4" s="1">
        <f>申込書!M21</f>
        <v>0</v>
      </c>
      <c r="G4" s="1"/>
      <c r="H4" s="1">
        <v>1</v>
      </c>
      <c r="I4" s="1">
        <f>申込書!U21</f>
        <v>1</v>
      </c>
      <c r="J4" s="1"/>
      <c r="K4" s="1"/>
      <c r="L4" s="1"/>
      <c r="M4" s="1"/>
      <c r="N4" s="1">
        <v>1</v>
      </c>
    </row>
    <row r="5" spans="1:14">
      <c r="A5" s="1"/>
      <c r="B5" s="1" t="str">
        <f>申込書!$G$4</f>
        <v>北見市立常呂中学校</v>
      </c>
      <c r="C5" s="1" t="str">
        <f t="shared" si="0"/>
        <v>北見市立常呂中学校男子A</v>
      </c>
      <c r="D5" s="1"/>
      <c r="E5" s="2">
        <f>申込書!E22</f>
        <v>0</v>
      </c>
      <c r="F5" s="1">
        <f>申込書!M22</f>
        <v>0</v>
      </c>
      <c r="G5" s="1"/>
      <c r="H5" s="1">
        <v>1</v>
      </c>
      <c r="I5" s="1">
        <f>申込書!U22</f>
        <v>0</v>
      </c>
      <c r="J5" s="1"/>
      <c r="K5" s="1"/>
      <c r="L5" s="1"/>
      <c r="M5" s="1"/>
      <c r="N5" s="1">
        <v>1</v>
      </c>
    </row>
    <row r="6" spans="1:14">
      <c r="A6" s="1"/>
      <c r="B6" s="1" t="str">
        <f>申込書!$G$4</f>
        <v>北見市立常呂中学校</v>
      </c>
      <c r="C6" s="1" t="str">
        <f t="shared" si="0"/>
        <v>北見市立常呂中学校男子A</v>
      </c>
      <c r="D6" s="1"/>
      <c r="E6" s="2">
        <f>申込書!E23</f>
        <v>0</v>
      </c>
      <c r="F6" s="1">
        <f>申込書!M23</f>
        <v>0</v>
      </c>
      <c r="G6" s="1"/>
      <c r="H6" s="1">
        <v>1</v>
      </c>
      <c r="I6" s="1">
        <f>申込書!U23</f>
        <v>0</v>
      </c>
      <c r="J6" s="1"/>
      <c r="K6" s="1"/>
      <c r="L6" s="1"/>
      <c r="M6" s="1"/>
      <c r="N6" s="1">
        <v>1</v>
      </c>
    </row>
    <row r="7" spans="1:14">
      <c r="A7" s="1"/>
      <c r="B7" s="1" t="str">
        <f>申込書!$G$4</f>
        <v>北見市立常呂中学校</v>
      </c>
      <c r="C7" s="1" t="str">
        <f t="shared" si="0"/>
        <v>北見市立常呂中学校男子A</v>
      </c>
      <c r="D7" s="1"/>
      <c r="E7" s="2">
        <f>申込書!E24</f>
        <v>0</v>
      </c>
      <c r="F7" s="1">
        <f>申込書!M24</f>
        <v>0</v>
      </c>
      <c r="G7" s="1"/>
      <c r="H7" s="1">
        <v>1</v>
      </c>
      <c r="I7" s="1">
        <f>申込書!U24</f>
        <v>0</v>
      </c>
      <c r="J7" s="1"/>
      <c r="K7" s="1"/>
      <c r="L7" s="1"/>
      <c r="M7" s="1"/>
      <c r="N7" s="1">
        <v>1</v>
      </c>
    </row>
    <row r="8" spans="1:14">
      <c r="A8" s="1"/>
      <c r="B8" s="1" t="str">
        <f>申込書!$G$4</f>
        <v>北見市立常呂中学校</v>
      </c>
      <c r="C8" s="1" t="str">
        <f t="shared" si="0"/>
        <v>北見市立常呂中学校男子A</v>
      </c>
      <c r="D8" s="1"/>
      <c r="E8" s="2">
        <f>申込書!E25</f>
        <v>0</v>
      </c>
      <c r="F8" s="1">
        <f>申込書!M25</f>
        <v>0</v>
      </c>
      <c r="G8" s="1"/>
      <c r="H8" s="1">
        <v>1</v>
      </c>
      <c r="I8" s="1">
        <f>申込書!U25</f>
        <v>0</v>
      </c>
      <c r="J8" s="1"/>
      <c r="K8" s="1"/>
      <c r="L8" s="1"/>
      <c r="M8" s="1"/>
      <c r="N8" s="1">
        <v>1</v>
      </c>
    </row>
    <row r="9" spans="1:14">
      <c r="A9" s="1"/>
      <c r="B9" s="1" t="str">
        <f>申込書!$G$4</f>
        <v>北見市立常呂中学校</v>
      </c>
      <c r="C9" s="1" t="str">
        <f t="shared" si="0"/>
        <v>北見市立常呂中学校男子A</v>
      </c>
      <c r="D9" s="1"/>
      <c r="E9" s="2">
        <f>申込書!E26</f>
        <v>0</v>
      </c>
      <c r="F9" s="1">
        <f>申込書!M26</f>
        <v>0</v>
      </c>
      <c r="G9" s="1"/>
      <c r="H9" s="1">
        <v>1</v>
      </c>
      <c r="I9" s="1">
        <f>申込書!U26</f>
        <v>0</v>
      </c>
      <c r="J9" s="1"/>
      <c r="K9" s="1"/>
      <c r="L9" s="1"/>
      <c r="M9" s="1"/>
      <c r="N9" s="1">
        <v>1</v>
      </c>
    </row>
    <row r="10" spans="1:14">
      <c r="A10" s="1"/>
      <c r="B10" s="1" t="str">
        <f>申込書!$G$4</f>
        <v>北見市立常呂中学校</v>
      </c>
      <c r="C10" s="1" t="str">
        <f>B10&amp;"男子B"</f>
        <v>北見市立常呂中学校男子B</v>
      </c>
      <c r="D10" s="1"/>
      <c r="E10" s="2">
        <f>申込書!AB19</f>
        <v>0</v>
      </c>
      <c r="F10" s="1">
        <f>申込書!AJ19</f>
        <v>0</v>
      </c>
      <c r="G10" s="1"/>
      <c r="H10" s="1">
        <v>1</v>
      </c>
      <c r="I10" s="1">
        <f>申込書!AR19</f>
        <v>0</v>
      </c>
      <c r="J10" s="1"/>
      <c r="K10" s="1"/>
      <c r="L10" s="1"/>
      <c r="M10" s="1"/>
      <c r="N10" s="1">
        <v>1</v>
      </c>
    </row>
    <row r="11" spans="1:14">
      <c r="A11" s="1"/>
      <c r="B11" s="1" t="str">
        <f>申込書!$G$4</f>
        <v>北見市立常呂中学校</v>
      </c>
      <c r="C11" s="1" t="str">
        <f t="shared" ref="C11:C17" si="1">B11&amp;"男子B"</f>
        <v>北見市立常呂中学校男子B</v>
      </c>
      <c r="D11" s="1"/>
      <c r="E11" s="2">
        <f>申込書!AB20</f>
        <v>0</v>
      </c>
      <c r="F11" s="1">
        <f>申込書!AJ20</f>
        <v>0</v>
      </c>
      <c r="G11" s="1"/>
      <c r="H11" s="1">
        <v>1</v>
      </c>
      <c r="I11" s="1">
        <f>申込書!AR20</f>
        <v>0</v>
      </c>
      <c r="J11" s="1"/>
      <c r="K11" s="1"/>
      <c r="L11" s="1"/>
      <c r="M11" s="1"/>
      <c r="N11" s="1">
        <v>1</v>
      </c>
    </row>
    <row r="12" spans="1:14">
      <c r="A12" s="1"/>
      <c r="B12" s="1" t="str">
        <f>申込書!$G$4</f>
        <v>北見市立常呂中学校</v>
      </c>
      <c r="C12" s="1" t="str">
        <f t="shared" si="1"/>
        <v>北見市立常呂中学校男子B</v>
      </c>
      <c r="D12" s="1"/>
      <c r="E12" s="2">
        <f>申込書!AB21</f>
        <v>0</v>
      </c>
      <c r="F12" s="1">
        <f>申込書!AJ21</f>
        <v>0</v>
      </c>
      <c r="G12" s="1"/>
      <c r="H12" s="1">
        <v>1</v>
      </c>
      <c r="I12" s="1">
        <f>申込書!AR21</f>
        <v>0</v>
      </c>
      <c r="J12" s="1"/>
      <c r="K12" s="1"/>
      <c r="L12" s="1"/>
      <c r="M12" s="1"/>
      <c r="N12" s="1">
        <v>1</v>
      </c>
    </row>
    <row r="13" spans="1:14">
      <c r="A13" s="1"/>
      <c r="B13" s="1" t="str">
        <f>申込書!$G$4</f>
        <v>北見市立常呂中学校</v>
      </c>
      <c r="C13" s="1" t="str">
        <f t="shared" si="1"/>
        <v>北見市立常呂中学校男子B</v>
      </c>
      <c r="D13" s="1"/>
      <c r="E13" s="2">
        <f>申込書!AB22</f>
        <v>0</v>
      </c>
      <c r="F13" s="1">
        <f>申込書!AJ22</f>
        <v>0</v>
      </c>
      <c r="G13" s="1"/>
      <c r="H13" s="1">
        <v>1</v>
      </c>
      <c r="I13" s="1">
        <f>申込書!AR22</f>
        <v>0</v>
      </c>
      <c r="J13" s="1"/>
      <c r="K13" s="1"/>
      <c r="L13" s="1"/>
      <c r="M13" s="1"/>
      <c r="N13" s="1">
        <v>1</v>
      </c>
    </row>
    <row r="14" spans="1:14">
      <c r="A14" s="1"/>
      <c r="B14" s="1" t="str">
        <f>申込書!$G$4</f>
        <v>北見市立常呂中学校</v>
      </c>
      <c r="C14" s="1" t="str">
        <f t="shared" si="1"/>
        <v>北見市立常呂中学校男子B</v>
      </c>
      <c r="D14" s="1"/>
      <c r="E14" s="2">
        <f>申込書!AB23</f>
        <v>0</v>
      </c>
      <c r="F14" s="1">
        <f>申込書!AJ23</f>
        <v>0</v>
      </c>
      <c r="G14" s="1"/>
      <c r="H14" s="1">
        <v>1</v>
      </c>
      <c r="I14" s="1">
        <f>申込書!AR23</f>
        <v>0</v>
      </c>
      <c r="J14" s="1"/>
      <c r="K14" s="1"/>
      <c r="L14" s="1"/>
      <c r="M14" s="1"/>
      <c r="N14" s="1">
        <v>1</v>
      </c>
    </row>
    <row r="15" spans="1:14">
      <c r="A15" s="1"/>
      <c r="B15" s="1" t="str">
        <f>申込書!$G$4</f>
        <v>北見市立常呂中学校</v>
      </c>
      <c r="C15" s="1" t="str">
        <f t="shared" si="1"/>
        <v>北見市立常呂中学校男子B</v>
      </c>
      <c r="D15" s="1"/>
      <c r="E15" s="2">
        <f>申込書!AB24</f>
        <v>0</v>
      </c>
      <c r="F15" s="1">
        <f>申込書!AJ24</f>
        <v>0</v>
      </c>
      <c r="G15" s="1"/>
      <c r="H15" s="1">
        <v>1</v>
      </c>
      <c r="I15" s="1">
        <f>申込書!AR24</f>
        <v>0</v>
      </c>
      <c r="J15" s="1"/>
      <c r="K15" s="1"/>
      <c r="L15" s="1"/>
      <c r="M15" s="1"/>
      <c r="N15" s="1">
        <v>1</v>
      </c>
    </row>
    <row r="16" spans="1:14">
      <c r="A16" s="1"/>
      <c r="B16" s="1" t="str">
        <f>申込書!$G$4</f>
        <v>北見市立常呂中学校</v>
      </c>
      <c r="C16" s="1" t="str">
        <f t="shared" si="1"/>
        <v>北見市立常呂中学校男子B</v>
      </c>
      <c r="D16" s="1"/>
      <c r="E16" s="2">
        <f>申込書!AB25</f>
        <v>0</v>
      </c>
      <c r="F16" s="1">
        <f>申込書!AJ25</f>
        <v>0</v>
      </c>
      <c r="G16" s="1"/>
      <c r="H16" s="1">
        <v>1</v>
      </c>
      <c r="I16" s="1">
        <f>申込書!AR25</f>
        <v>0</v>
      </c>
      <c r="J16" s="1"/>
      <c r="K16" s="1"/>
      <c r="L16" s="1"/>
      <c r="M16" s="1"/>
      <c r="N16" s="1">
        <v>1</v>
      </c>
    </row>
    <row r="17" spans="1:14">
      <c r="A17" s="1"/>
      <c r="B17" s="1" t="str">
        <f>申込書!$G$4</f>
        <v>北見市立常呂中学校</v>
      </c>
      <c r="C17" s="1" t="str">
        <f t="shared" si="1"/>
        <v>北見市立常呂中学校男子B</v>
      </c>
      <c r="D17" s="1"/>
      <c r="E17" s="2">
        <f>申込書!AB26</f>
        <v>0</v>
      </c>
      <c r="F17" s="1">
        <f>申込書!AJ26</f>
        <v>0</v>
      </c>
      <c r="G17" s="1"/>
      <c r="H17" s="1">
        <v>1</v>
      </c>
      <c r="I17" s="1">
        <f>申込書!AR26</f>
        <v>0</v>
      </c>
      <c r="J17" s="1"/>
      <c r="K17" s="1"/>
      <c r="L17" s="1"/>
      <c r="M17" s="1"/>
      <c r="N17" s="1">
        <v>1</v>
      </c>
    </row>
    <row r="18" spans="1:14">
      <c r="A18" s="1"/>
      <c r="B18" s="1" t="str">
        <f>申込書!$G$4</f>
        <v>北見市立常呂中学校</v>
      </c>
      <c r="C18" s="1" t="str">
        <f>B18&amp;"女子A"</f>
        <v>北見市立常呂中学校女子A</v>
      </c>
      <c r="D18" s="1"/>
      <c r="E18" s="2">
        <f>申込書!E30</f>
        <v>0</v>
      </c>
      <c r="F18" s="1">
        <f>申込書!M30</f>
        <v>0</v>
      </c>
      <c r="G18" s="1"/>
      <c r="H18" s="1">
        <v>2</v>
      </c>
      <c r="I18" s="1">
        <f>申込書!U30</f>
        <v>0</v>
      </c>
      <c r="J18" s="1"/>
      <c r="K18" s="1"/>
      <c r="L18" s="1"/>
      <c r="M18" s="1"/>
      <c r="N18" s="1">
        <v>2</v>
      </c>
    </row>
    <row r="19" spans="1:14">
      <c r="A19" s="1"/>
      <c r="B19" s="1" t="str">
        <f>申込書!$G$4</f>
        <v>北見市立常呂中学校</v>
      </c>
      <c r="C19" s="1" t="str">
        <f t="shared" ref="C19:C25" si="2">B19&amp;"女子A"</f>
        <v>北見市立常呂中学校女子A</v>
      </c>
      <c r="D19" s="1"/>
      <c r="E19" s="2">
        <f>申込書!E31</f>
        <v>0</v>
      </c>
      <c r="F19" s="1">
        <f>申込書!M31</f>
        <v>0</v>
      </c>
      <c r="G19" s="1"/>
      <c r="H19" s="1">
        <v>2</v>
      </c>
      <c r="I19" s="1">
        <f>申込書!U31</f>
        <v>0</v>
      </c>
      <c r="J19" s="1"/>
      <c r="K19" s="1"/>
      <c r="L19" s="1"/>
      <c r="M19" s="1"/>
      <c r="N19" s="1">
        <v>2</v>
      </c>
    </row>
    <row r="20" spans="1:14">
      <c r="A20" s="1"/>
      <c r="B20" s="1" t="str">
        <f>申込書!$G$4</f>
        <v>北見市立常呂中学校</v>
      </c>
      <c r="C20" s="1" t="str">
        <f t="shared" si="2"/>
        <v>北見市立常呂中学校女子A</v>
      </c>
      <c r="D20" s="1"/>
      <c r="E20" s="2">
        <f>申込書!E32</f>
        <v>0</v>
      </c>
      <c r="F20" s="1">
        <f>申込書!M32</f>
        <v>0</v>
      </c>
      <c r="G20" s="1"/>
      <c r="H20" s="1">
        <v>2</v>
      </c>
      <c r="I20" s="1">
        <f>申込書!U32</f>
        <v>1</v>
      </c>
      <c r="J20" s="1"/>
      <c r="K20" s="1"/>
      <c r="L20" s="1"/>
      <c r="M20" s="1"/>
      <c r="N20" s="1">
        <v>2</v>
      </c>
    </row>
    <row r="21" spans="1:14">
      <c r="A21" s="1"/>
      <c r="B21" s="1" t="str">
        <f>申込書!$G$4</f>
        <v>北見市立常呂中学校</v>
      </c>
      <c r="C21" s="1" t="str">
        <f t="shared" si="2"/>
        <v>北見市立常呂中学校女子A</v>
      </c>
      <c r="D21" s="1"/>
      <c r="E21" s="2">
        <f>申込書!E33</f>
        <v>0</v>
      </c>
      <c r="F21" s="1">
        <f>申込書!M33</f>
        <v>0</v>
      </c>
      <c r="G21" s="1"/>
      <c r="H21" s="1">
        <v>2</v>
      </c>
      <c r="I21" s="1">
        <f>申込書!U33</f>
        <v>0</v>
      </c>
      <c r="J21" s="1"/>
      <c r="K21" s="1"/>
      <c r="L21" s="1"/>
      <c r="M21" s="1"/>
      <c r="N21" s="1">
        <v>2</v>
      </c>
    </row>
    <row r="22" spans="1:14">
      <c r="A22" s="1"/>
      <c r="B22" s="1" t="str">
        <f>申込書!$G$4</f>
        <v>北見市立常呂中学校</v>
      </c>
      <c r="C22" s="1" t="str">
        <f t="shared" si="2"/>
        <v>北見市立常呂中学校女子A</v>
      </c>
      <c r="D22" s="1"/>
      <c r="E22" s="2">
        <f>申込書!E34</f>
        <v>0</v>
      </c>
      <c r="F22" s="1">
        <f>申込書!M34</f>
        <v>0</v>
      </c>
      <c r="G22" s="1"/>
      <c r="H22" s="1">
        <v>2</v>
      </c>
      <c r="I22" s="1">
        <f>申込書!U34</f>
        <v>0</v>
      </c>
      <c r="J22" s="1"/>
      <c r="K22" s="1"/>
      <c r="L22" s="1"/>
      <c r="M22" s="1"/>
      <c r="N22" s="1">
        <v>2</v>
      </c>
    </row>
    <row r="23" spans="1:14">
      <c r="A23" s="1"/>
      <c r="B23" s="1" t="str">
        <f>申込書!$G$4</f>
        <v>北見市立常呂中学校</v>
      </c>
      <c r="C23" s="1" t="str">
        <f t="shared" si="2"/>
        <v>北見市立常呂中学校女子A</v>
      </c>
      <c r="D23" s="1"/>
      <c r="E23" s="2">
        <f>申込書!E35</f>
        <v>0</v>
      </c>
      <c r="F23" s="1">
        <f>申込書!M35</f>
        <v>0</v>
      </c>
      <c r="G23" s="1"/>
      <c r="H23" s="1">
        <v>2</v>
      </c>
      <c r="I23" s="1">
        <f>申込書!U35</f>
        <v>0</v>
      </c>
      <c r="J23" s="1"/>
      <c r="K23" s="1"/>
      <c r="L23" s="1"/>
      <c r="M23" s="1"/>
      <c r="N23" s="1">
        <v>2</v>
      </c>
    </row>
    <row r="24" spans="1:14">
      <c r="A24" s="1"/>
      <c r="B24" s="1" t="str">
        <f>申込書!$G$4</f>
        <v>北見市立常呂中学校</v>
      </c>
      <c r="C24" s="1" t="str">
        <f t="shared" si="2"/>
        <v>北見市立常呂中学校女子A</v>
      </c>
      <c r="D24" s="1"/>
      <c r="E24" s="2">
        <f>申込書!E36</f>
        <v>0</v>
      </c>
      <c r="F24" s="1">
        <f>申込書!M36</f>
        <v>0</v>
      </c>
      <c r="G24" s="1"/>
      <c r="H24" s="1">
        <v>2</v>
      </c>
      <c r="I24" s="1">
        <f>申込書!U36</f>
        <v>0</v>
      </c>
      <c r="J24" s="1"/>
      <c r="K24" s="1"/>
      <c r="L24" s="1"/>
      <c r="M24" s="1"/>
      <c r="N24" s="1">
        <v>2</v>
      </c>
    </row>
    <row r="25" spans="1:14">
      <c r="A25" s="1"/>
      <c r="B25" s="1" t="str">
        <f>申込書!$G$4</f>
        <v>北見市立常呂中学校</v>
      </c>
      <c r="C25" s="1" t="str">
        <f t="shared" si="2"/>
        <v>北見市立常呂中学校女子A</v>
      </c>
      <c r="D25" s="1"/>
      <c r="E25" s="2">
        <f>申込書!E37</f>
        <v>0</v>
      </c>
      <c r="F25" s="1">
        <f>申込書!M37</f>
        <v>0</v>
      </c>
      <c r="G25" s="1"/>
      <c r="H25" s="1">
        <v>2</v>
      </c>
      <c r="I25" s="1">
        <f>申込書!U37</f>
        <v>0</v>
      </c>
      <c r="J25" s="1"/>
      <c r="K25" s="1"/>
      <c r="L25" s="1"/>
      <c r="M25" s="1"/>
      <c r="N25" s="1">
        <v>2</v>
      </c>
    </row>
    <row r="26" spans="1:14">
      <c r="A26" s="1"/>
      <c r="B26" s="1" t="str">
        <f>申込書!$G$4</f>
        <v>北見市立常呂中学校</v>
      </c>
      <c r="C26" s="1" t="str">
        <f>B26&amp;"女子B"</f>
        <v>北見市立常呂中学校女子B</v>
      </c>
      <c r="D26" s="1"/>
      <c r="E26" s="2">
        <f>申込書!AB30</f>
        <v>0</v>
      </c>
      <c r="F26" s="1">
        <f>申込書!AJ30</f>
        <v>0</v>
      </c>
      <c r="G26" s="1"/>
      <c r="H26" s="1">
        <v>2</v>
      </c>
      <c r="I26" s="1">
        <f>申込書!AR30</f>
        <v>0</v>
      </c>
      <c r="J26" s="1"/>
      <c r="K26" s="1"/>
      <c r="L26" s="1"/>
      <c r="M26" s="1"/>
      <c r="N26" s="1">
        <v>2</v>
      </c>
    </row>
    <row r="27" spans="1:14">
      <c r="A27" s="1"/>
      <c r="B27" s="1" t="str">
        <f>申込書!$G$4</f>
        <v>北見市立常呂中学校</v>
      </c>
      <c r="C27" s="1" t="str">
        <f t="shared" ref="C27:C33" si="3">B27&amp;"女子B"</f>
        <v>北見市立常呂中学校女子B</v>
      </c>
      <c r="D27" s="1"/>
      <c r="E27" s="2">
        <f>申込書!AB31</f>
        <v>0</v>
      </c>
      <c r="F27" s="1">
        <f>申込書!AJ31</f>
        <v>0</v>
      </c>
      <c r="G27" s="1"/>
      <c r="H27" s="1">
        <v>2</v>
      </c>
      <c r="I27" s="1">
        <f>申込書!AR31</f>
        <v>0</v>
      </c>
      <c r="J27" s="1"/>
      <c r="K27" s="1"/>
      <c r="L27" s="1"/>
      <c r="M27" s="1"/>
      <c r="N27" s="1">
        <v>2</v>
      </c>
    </row>
    <row r="28" spans="1:14">
      <c r="A28" s="1"/>
      <c r="B28" s="1" t="str">
        <f>申込書!$G$4</f>
        <v>北見市立常呂中学校</v>
      </c>
      <c r="C28" s="1" t="str">
        <f t="shared" si="3"/>
        <v>北見市立常呂中学校女子B</v>
      </c>
      <c r="D28" s="1"/>
      <c r="E28" s="2">
        <f>申込書!AB32</f>
        <v>0</v>
      </c>
      <c r="F28" s="1">
        <f>申込書!AJ32</f>
        <v>0</v>
      </c>
      <c r="G28" s="1"/>
      <c r="H28" s="1">
        <v>2</v>
      </c>
      <c r="I28" s="1">
        <f>申込書!AR32</f>
        <v>0</v>
      </c>
      <c r="J28" s="1"/>
      <c r="K28" s="1"/>
      <c r="L28" s="1"/>
      <c r="M28" s="1"/>
      <c r="N28" s="1">
        <v>2</v>
      </c>
    </row>
    <row r="29" spans="1:14">
      <c r="A29" s="1"/>
      <c r="B29" s="1" t="str">
        <f>申込書!$G$4</f>
        <v>北見市立常呂中学校</v>
      </c>
      <c r="C29" s="1" t="str">
        <f t="shared" si="3"/>
        <v>北見市立常呂中学校女子B</v>
      </c>
      <c r="D29" s="1"/>
      <c r="E29" s="2">
        <f>申込書!AB33</f>
        <v>0</v>
      </c>
      <c r="F29" s="1">
        <f>申込書!AJ33</f>
        <v>0</v>
      </c>
      <c r="G29" s="1"/>
      <c r="H29" s="1">
        <v>2</v>
      </c>
      <c r="I29" s="1">
        <f>申込書!AR33</f>
        <v>0</v>
      </c>
      <c r="J29" s="1"/>
      <c r="K29" s="1"/>
      <c r="L29" s="1"/>
      <c r="M29" s="1"/>
      <c r="N29" s="1">
        <v>2</v>
      </c>
    </row>
    <row r="30" spans="1:14">
      <c r="A30" s="1"/>
      <c r="B30" s="1" t="str">
        <f>申込書!$G$4</f>
        <v>北見市立常呂中学校</v>
      </c>
      <c r="C30" s="1" t="str">
        <f t="shared" si="3"/>
        <v>北見市立常呂中学校女子B</v>
      </c>
      <c r="D30" s="1"/>
      <c r="E30" s="2">
        <f>申込書!AB34</f>
        <v>0</v>
      </c>
      <c r="F30" s="1">
        <f>申込書!AJ34</f>
        <v>0</v>
      </c>
      <c r="G30" s="1"/>
      <c r="H30" s="1">
        <v>2</v>
      </c>
      <c r="I30" s="1">
        <f>申込書!AR34</f>
        <v>0</v>
      </c>
      <c r="J30" s="1"/>
      <c r="K30" s="1"/>
      <c r="L30" s="1"/>
      <c r="M30" s="1"/>
      <c r="N30" s="1">
        <v>2</v>
      </c>
    </row>
    <row r="31" spans="1:14">
      <c r="A31" s="1"/>
      <c r="B31" s="1" t="str">
        <f>申込書!$G$4</f>
        <v>北見市立常呂中学校</v>
      </c>
      <c r="C31" s="1" t="str">
        <f t="shared" si="3"/>
        <v>北見市立常呂中学校女子B</v>
      </c>
      <c r="D31" s="1"/>
      <c r="E31" s="2">
        <f>申込書!AB35</f>
        <v>0</v>
      </c>
      <c r="F31" s="1">
        <f>申込書!AJ35</f>
        <v>0</v>
      </c>
      <c r="G31" s="1"/>
      <c r="H31" s="1">
        <v>2</v>
      </c>
      <c r="I31" s="1">
        <f>申込書!AR35</f>
        <v>0</v>
      </c>
      <c r="J31" s="1"/>
      <c r="K31" s="1"/>
      <c r="L31" s="1"/>
      <c r="M31" s="1"/>
      <c r="N31" s="1">
        <v>2</v>
      </c>
    </row>
    <row r="32" spans="1:14">
      <c r="A32" s="1"/>
      <c r="B32" s="1" t="str">
        <f>申込書!$G$4</f>
        <v>北見市立常呂中学校</v>
      </c>
      <c r="C32" s="1" t="str">
        <f t="shared" si="3"/>
        <v>北見市立常呂中学校女子B</v>
      </c>
      <c r="D32" s="1"/>
      <c r="E32" s="2">
        <f>申込書!AB36</f>
        <v>0</v>
      </c>
      <c r="F32" s="1">
        <f>申込書!AJ36</f>
        <v>0</v>
      </c>
      <c r="G32" s="1"/>
      <c r="H32" s="1">
        <v>2</v>
      </c>
      <c r="I32" s="1">
        <f>申込書!AR36</f>
        <v>0</v>
      </c>
      <c r="J32" s="1"/>
      <c r="K32" s="1"/>
      <c r="L32" s="1"/>
      <c r="M32" s="1"/>
      <c r="N32" s="1">
        <v>2</v>
      </c>
    </row>
    <row r="33" spans="1:14">
      <c r="A33" s="1"/>
      <c r="B33" s="1" t="str">
        <f>申込書!$G$4</f>
        <v>北見市立常呂中学校</v>
      </c>
      <c r="C33" s="1" t="str">
        <f t="shared" si="3"/>
        <v>北見市立常呂中学校女子B</v>
      </c>
      <c r="D33" s="1"/>
      <c r="E33" s="2">
        <f>申込書!AB37</f>
        <v>0</v>
      </c>
      <c r="F33" s="1">
        <f>申込書!AJ37</f>
        <v>0</v>
      </c>
      <c r="G33" s="1"/>
      <c r="H33" s="1">
        <v>2</v>
      </c>
      <c r="I33" s="1">
        <f>申込書!AR37</f>
        <v>0</v>
      </c>
      <c r="J33" s="1"/>
      <c r="K33" s="1"/>
      <c r="L33" s="1"/>
      <c r="M33" s="1"/>
      <c r="N33" s="1">
        <v>2</v>
      </c>
    </row>
    <row r="34" spans="1:14">
      <c r="E34" s="68"/>
    </row>
  </sheetData>
  <sheetProtection sheet="1" objects="1" scenarios="1" selectLockedCells="1" selectUn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事務局シート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陸上競技・専門委員長</cp:lastModifiedBy>
  <cp:lastPrinted>2020-07-30T09:51:25Z</cp:lastPrinted>
  <dcterms:created xsi:type="dcterms:W3CDTF">2005-05-04T11:35:00Z</dcterms:created>
  <dcterms:modified xsi:type="dcterms:W3CDTF">2022-07-17T02:28:50Z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