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400" windowHeight="11745" firstSheet="1" activeTab="1"/>
  </bookViews>
  <sheets>
    <sheet name="データ貼付" sheetId="1" state="hidden" r:id="rId1"/>
    <sheet name="種目毎" sheetId="7" r:id="rId2"/>
    <sheet name="抽出" sheetId="2" state="hidden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0" hidden="1">データ貼付!$A$1:$N$592</definedName>
    <definedName name="_xlnm._FilterDatabase" localSheetId="1" hidden="1">種目毎!$A$3:$W$103</definedName>
    <definedName name="_xlnm._FilterDatabase" localSheetId="2" hidden="1">抽出!$B$3:$O$903</definedName>
    <definedName name="_xlnm.Print_Area" localSheetId="1">種目毎!$A$1:$W$103</definedName>
    <definedName name="_xlnm.Print_Titles" localSheetId="1">種目毎!$1:$3</definedName>
  </definedNames>
  <calcPr calcId="145621"/>
</workbook>
</file>

<file path=xl/calcChain.xml><?xml version="1.0" encoding="utf-8"?>
<calcChain xmlns="http://schemas.openxmlformats.org/spreadsheetml/2006/main">
  <c r="D5" i="2" l="1"/>
  <c r="E5" i="2"/>
  <c r="G5" i="2"/>
  <c r="H5" i="2"/>
  <c r="I5" i="2"/>
  <c r="J5" i="2"/>
  <c r="C5" i="2" s="1"/>
  <c r="K5" i="2"/>
  <c r="L5" i="2"/>
  <c r="M5" i="2"/>
  <c r="N5" i="2"/>
  <c r="O5" i="2"/>
  <c r="D6" i="2"/>
  <c r="E6" i="2"/>
  <c r="G6" i="2"/>
  <c r="H6" i="2"/>
  <c r="I6" i="2"/>
  <c r="J6" i="2"/>
  <c r="K6" i="2"/>
  <c r="L6" i="2"/>
  <c r="M6" i="2"/>
  <c r="N6" i="2"/>
  <c r="O6" i="2"/>
  <c r="D7" i="2"/>
  <c r="E7" i="2"/>
  <c r="G7" i="2"/>
  <c r="H7" i="2"/>
  <c r="I7" i="2"/>
  <c r="J7" i="2"/>
  <c r="C7" i="2" s="1"/>
  <c r="K7" i="2"/>
  <c r="L7" i="2"/>
  <c r="M7" i="2"/>
  <c r="N7" i="2"/>
  <c r="O7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C9" i="2" s="1"/>
  <c r="K9" i="2"/>
  <c r="L9" i="2"/>
  <c r="M9" i="2"/>
  <c r="N9" i="2"/>
  <c r="O9" i="2"/>
  <c r="D10" i="2"/>
  <c r="E10" i="2"/>
  <c r="G10" i="2"/>
  <c r="H10" i="2"/>
  <c r="I10" i="2"/>
  <c r="J10" i="2"/>
  <c r="K10" i="2"/>
  <c r="L10" i="2"/>
  <c r="M10" i="2"/>
  <c r="N10" i="2"/>
  <c r="O10" i="2"/>
  <c r="D11" i="2"/>
  <c r="E11" i="2"/>
  <c r="G11" i="2"/>
  <c r="H11" i="2"/>
  <c r="I11" i="2"/>
  <c r="J11" i="2"/>
  <c r="C11" i="2" s="1"/>
  <c r="K11" i="2"/>
  <c r="L11" i="2"/>
  <c r="M11" i="2"/>
  <c r="N11" i="2"/>
  <c r="O11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K13" i="2"/>
  <c r="L13" i="2"/>
  <c r="M13" i="2"/>
  <c r="N13" i="2"/>
  <c r="O13" i="2"/>
  <c r="D14" i="2"/>
  <c r="E14" i="2"/>
  <c r="G14" i="2"/>
  <c r="H14" i="2"/>
  <c r="I14" i="2"/>
  <c r="J14" i="2"/>
  <c r="K14" i="2"/>
  <c r="L14" i="2"/>
  <c r="M14" i="2"/>
  <c r="N14" i="2"/>
  <c r="O14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K18" i="2"/>
  <c r="L18" i="2"/>
  <c r="M18" i="2"/>
  <c r="N18" i="2"/>
  <c r="O18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K22" i="2"/>
  <c r="L22" i="2"/>
  <c r="M22" i="2"/>
  <c r="N22" i="2"/>
  <c r="O22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K26" i="2"/>
  <c r="L26" i="2"/>
  <c r="M26" i="2"/>
  <c r="N26" i="2"/>
  <c r="O26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K30" i="2"/>
  <c r="L30" i="2"/>
  <c r="M30" i="2"/>
  <c r="N30" i="2"/>
  <c r="O30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K34" i="2"/>
  <c r="L34" i="2"/>
  <c r="M34" i="2"/>
  <c r="N34" i="2"/>
  <c r="O34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K38" i="2"/>
  <c r="L38" i="2"/>
  <c r="M38" i="2"/>
  <c r="N38" i="2"/>
  <c r="O38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K42" i="2"/>
  <c r="L42" i="2"/>
  <c r="M42" i="2"/>
  <c r="N42" i="2"/>
  <c r="O42" i="2"/>
  <c r="D43" i="2"/>
  <c r="E43" i="2"/>
  <c r="G43" i="2"/>
  <c r="H43" i="2"/>
  <c r="I43" i="2"/>
  <c r="J43" i="2"/>
  <c r="K43" i="2"/>
  <c r="L43" i="2"/>
  <c r="M43" i="2"/>
  <c r="N43" i="2"/>
  <c r="O43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K46" i="2"/>
  <c r="L46" i="2"/>
  <c r="M46" i="2"/>
  <c r="N46" i="2"/>
  <c r="O46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K50" i="2"/>
  <c r="L50" i="2"/>
  <c r="M50" i="2"/>
  <c r="N50" i="2"/>
  <c r="O50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K54" i="2"/>
  <c r="L54" i="2"/>
  <c r="M54" i="2"/>
  <c r="N54" i="2"/>
  <c r="O54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K58" i="2"/>
  <c r="L58" i="2"/>
  <c r="M58" i="2"/>
  <c r="N58" i="2"/>
  <c r="O58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K62" i="2"/>
  <c r="L62" i="2"/>
  <c r="M62" i="2"/>
  <c r="N62" i="2"/>
  <c r="O62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K66" i="2"/>
  <c r="L66" i="2"/>
  <c r="M66" i="2"/>
  <c r="N66" i="2"/>
  <c r="O66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K70" i="2"/>
  <c r="L70" i="2"/>
  <c r="M70" i="2"/>
  <c r="N70" i="2"/>
  <c r="O70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K74" i="2"/>
  <c r="L74" i="2"/>
  <c r="M74" i="2"/>
  <c r="N74" i="2"/>
  <c r="O74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K78" i="2"/>
  <c r="L78" i="2"/>
  <c r="M78" i="2"/>
  <c r="N78" i="2"/>
  <c r="O78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K82" i="2"/>
  <c r="L82" i="2"/>
  <c r="M82" i="2"/>
  <c r="N82" i="2"/>
  <c r="O82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K86" i="2"/>
  <c r="L86" i="2"/>
  <c r="M86" i="2"/>
  <c r="N86" i="2"/>
  <c r="O86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K89" i="2"/>
  <c r="L89" i="2"/>
  <c r="M89" i="2"/>
  <c r="N89" i="2"/>
  <c r="O89" i="2"/>
  <c r="D90" i="2"/>
  <c r="E90" i="2"/>
  <c r="G90" i="2"/>
  <c r="H90" i="2"/>
  <c r="I90" i="2"/>
  <c r="J90" i="2"/>
  <c r="K90" i="2"/>
  <c r="L90" i="2"/>
  <c r="M90" i="2"/>
  <c r="N90" i="2"/>
  <c r="O90" i="2"/>
  <c r="D91" i="2"/>
  <c r="E91" i="2"/>
  <c r="G91" i="2"/>
  <c r="H91" i="2"/>
  <c r="I91" i="2"/>
  <c r="J91" i="2"/>
  <c r="K91" i="2"/>
  <c r="L91" i="2"/>
  <c r="M91" i="2"/>
  <c r="N91" i="2"/>
  <c r="O91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K93" i="2"/>
  <c r="L93" i="2"/>
  <c r="M93" i="2"/>
  <c r="N93" i="2"/>
  <c r="O93" i="2"/>
  <c r="D94" i="2"/>
  <c r="E94" i="2"/>
  <c r="G94" i="2"/>
  <c r="H94" i="2"/>
  <c r="I94" i="2"/>
  <c r="J94" i="2"/>
  <c r="K94" i="2"/>
  <c r="L94" i="2"/>
  <c r="M94" i="2"/>
  <c r="N94" i="2"/>
  <c r="O94" i="2"/>
  <c r="D95" i="2"/>
  <c r="E95" i="2"/>
  <c r="G95" i="2"/>
  <c r="H95" i="2"/>
  <c r="I95" i="2"/>
  <c r="J95" i="2"/>
  <c r="K95" i="2"/>
  <c r="L95" i="2"/>
  <c r="M95" i="2"/>
  <c r="N95" i="2"/>
  <c r="O95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K97" i="2"/>
  <c r="L97" i="2"/>
  <c r="M97" i="2"/>
  <c r="N97" i="2"/>
  <c r="O97" i="2"/>
  <c r="D98" i="2"/>
  <c r="E98" i="2"/>
  <c r="G98" i="2"/>
  <c r="H98" i="2"/>
  <c r="I98" i="2"/>
  <c r="J98" i="2"/>
  <c r="K98" i="2"/>
  <c r="L98" i="2"/>
  <c r="M98" i="2"/>
  <c r="N98" i="2"/>
  <c r="O98" i="2"/>
  <c r="D99" i="2"/>
  <c r="E99" i="2"/>
  <c r="G99" i="2"/>
  <c r="H99" i="2"/>
  <c r="I99" i="2"/>
  <c r="J99" i="2"/>
  <c r="K99" i="2"/>
  <c r="L99" i="2"/>
  <c r="M99" i="2"/>
  <c r="N99" i="2"/>
  <c r="O99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K101" i="2"/>
  <c r="L101" i="2"/>
  <c r="M101" i="2"/>
  <c r="N101" i="2"/>
  <c r="O101" i="2"/>
  <c r="D102" i="2"/>
  <c r="E102" i="2"/>
  <c r="G102" i="2"/>
  <c r="H102" i="2"/>
  <c r="I102" i="2"/>
  <c r="J102" i="2"/>
  <c r="K102" i="2"/>
  <c r="L102" i="2"/>
  <c r="M102" i="2"/>
  <c r="N102" i="2"/>
  <c r="O102" i="2"/>
  <c r="D103" i="2"/>
  <c r="E103" i="2"/>
  <c r="G103" i="2"/>
  <c r="H103" i="2"/>
  <c r="I103" i="2"/>
  <c r="J103" i="2"/>
  <c r="K103" i="2"/>
  <c r="L103" i="2"/>
  <c r="M103" i="2"/>
  <c r="N103" i="2"/>
  <c r="O103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K105" i="2"/>
  <c r="L105" i="2"/>
  <c r="M105" i="2"/>
  <c r="N105" i="2"/>
  <c r="O105" i="2"/>
  <c r="D106" i="2"/>
  <c r="E106" i="2"/>
  <c r="G106" i="2"/>
  <c r="H106" i="2"/>
  <c r="I106" i="2"/>
  <c r="J106" i="2"/>
  <c r="K106" i="2"/>
  <c r="L106" i="2"/>
  <c r="M106" i="2"/>
  <c r="N106" i="2"/>
  <c r="O106" i="2"/>
  <c r="D107" i="2"/>
  <c r="E107" i="2"/>
  <c r="G107" i="2"/>
  <c r="H107" i="2"/>
  <c r="I107" i="2"/>
  <c r="J107" i="2"/>
  <c r="K107" i="2"/>
  <c r="L107" i="2"/>
  <c r="M107" i="2"/>
  <c r="N107" i="2"/>
  <c r="O107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K109" i="2"/>
  <c r="L109" i="2"/>
  <c r="M109" i="2"/>
  <c r="N109" i="2"/>
  <c r="O109" i="2"/>
  <c r="D110" i="2"/>
  <c r="E110" i="2"/>
  <c r="G110" i="2"/>
  <c r="H110" i="2"/>
  <c r="I110" i="2"/>
  <c r="J110" i="2"/>
  <c r="K110" i="2"/>
  <c r="L110" i="2"/>
  <c r="M110" i="2"/>
  <c r="N110" i="2"/>
  <c r="O110" i="2"/>
  <c r="D111" i="2"/>
  <c r="E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G114" i="2"/>
  <c r="H114" i="2"/>
  <c r="I114" i="2"/>
  <c r="J114" i="2"/>
  <c r="K114" i="2"/>
  <c r="L114" i="2"/>
  <c r="M114" i="2"/>
  <c r="N114" i="2"/>
  <c r="O114" i="2"/>
  <c r="D115" i="2"/>
  <c r="E115" i="2"/>
  <c r="G115" i="2"/>
  <c r="H115" i="2"/>
  <c r="I115" i="2"/>
  <c r="J115" i="2"/>
  <c r="K115" i="2"/>
  <c r="L115" i="2"/>
  <c r="M115" i="2"/>
  <c r="N115" i="2"/>
  <c r="O115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K117" i="2"/>
  <c r="L117" i="2"/>
  <c r="M117" i="2"/>
  <c r="N117" i="2"/>
  <c r="O117" i="2"/>
  <c r="D118" i="2"/>
  <c r="E118" i="2"/>
  <c r="G118" i="2"/>
  <c r="H118" i="2"/>
  <c r="I118" i="2"/>
  <c r="J118" i="2"/>
  <c r="K118" i="2"/>
  <c r="L118" i="2"/>
  <c r="M118" i="2"/>
  <c r="N118" i="2"/>
  <c r="O118" i="2"/>
  <c r="D119" i="2"/>
  <c r="E119" i="2"/>
  <c r="G119" i="2"/>
  <c r="H119" i="2"/>
  <c r="I119" i="2"/>
  <c r="J119" i="2"/>
  <c r="K119" i="2"/>
  <c r="L119" i="2"/>
  <c r="M119" i="2"/>
  <c r="N119" i="2"/>
  <c r="O119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K121" i="2"/>
  <c r="L121" i="2"/>
  <c r="M121" i="2"/>
  <c r="N121" i="2"/>
  <c r="O121" i="2"/>
  <c r="D122" i="2"/>
  <c r="E122" i="2"/>
  <c r="G122" i="2"/>
  <c r="H122" i="2"/>
  <c r="I122" i="2"/>
  <c r="J122" i="2"/>
  <c r="K122" i="2"/>
  <c r="L122" i="2"/>
  <c r="M122" i="2"/>
  <c r="N122" i="2"/>
  <c r="O122" i="2"/>
  <c r="D123" i="2"/>
  <c r="E123" i="2"/>
  <c r="G123" i="2"/>
  <c r="H123" i="2"/>
  <c r="I123" i="2"/>
  <c r="J123" i="2"/>
  <c r="K123" i="2"/>
  <c r="L123" i="2"/>
  <c r="M123" i="2"/>
  <c r="N123" i="2"/>
  <c r="O123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K125" i="2"/>
  <c r="L125" i="2"/>
  <c r="M125" i="2"/>
  <c r="N125" i="2"/>
  <c r="O125" i="2"/>
  <c r="D126" i="2"/>
  <c r="E126" i="2"/>
  <c r="G126" i="2"/>
  <c r="H126" i="2"/>
  <c r="I126" i="2"/>
  <c r="J126" i="2"/>
  <c r="K126" i="2"/>
  <c r="L126" i="2"/>
  <c r="M126" i="2"/>
  <c r="N126" i="2"/>
  <c r="O126" i="2"/>
  <c r="D127" i="2"/>
  <c r="E127" i="2"/>
  <c r="G127" i="2"/>
  <c r="H127" i="2"/>
  <c r="I127" i="2"/>
  <c r="J127" i="2"/>
  <c r="K127" i="2"/>
  <c r="L127" i="2"/>
  <c r="M127" i="2"/>
  <c r="N127" i="2"/>
  <c r="O127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K129" i="2"/>
  <c r="L129" i="2"/>
  <c r="M129" i="2"/>
  <c r="N129" i="2"/>
  <c r="O129" i="2"/>
  <c r="D130" i="2"/>
  <c r="E130" i="2"/>
  <c r="G130" i="2"/>
  <c r="H130" i="2"/>
  <c r="I130" i="2"/>
  <c r="J130" i="2"/>
  <c r="K130" i="2"/>
  <c r="L130" i="2"/>
  <c r="M130" i="2"/>
  <c r="N130" i="2"/>
  <c r="O130" i="2"/>
  <c r="D131" i="2"/>
  <c r="E131" i="2"/>
  <c r="G131" i="2"/>
  <c r="H131" i="2"/>
  <c r="I131" i="2"/>
  <c r="J131" i="2"/>
  <c r="K131" i="2"/>
  <c r="L131" i="2"/>
  <c r="M131" i="2"/>
  <c r="N131" i="2"/>
  <c r="O131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K133" i="2"/>
  <c r="L133" i="2"/>
  <c r="M133" i="2"/>
  <c r="N133" i="2"/>
  <c r="O133" i="2"/>
  <c r="D134" i="2"/>
  <c r="E134" i="2"/>
  <c r="G134" i="2"/>
  <c r="H134" i="2"/>
  <c r="I134" i="2"/>
  <c r="J134" i="2"/>
  <c r="K134" i="2"/>
  <c r="L134" i="2"/>
  <c r="M134" i="2"/>
  <c r="N134" i="2"/>
  <c r="O134" i="2"/>
  <c r="D135" i="2"/>
  <c r="E135" i="2"/>
  <c r="G135" i="2"/>
  <c r="H135" i="2"/>
  <c r="I135" i="2"/>
  <c r="J135" i="2"/>
  <c r="K135" i="2"/>
  <c r="L135" i="2"/>
  <c r="M135" i="2"/>
  <c r="N135" i="2"/>
  <c r="O135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K137" i="2"/>
  <c r="L137" i="2"/>
  <c r="M137" i="2"/>
  <c r="N137" i="2"/>
  <c r="O137" i="2"/>
  <c r="D138" i="2"/>
  <c r="E138" i="2"/>
  <c r="G138" i="2"/>
  <c r="H138" i="2"/>
  <c r="I138" i="2"/>
  <c r="J138" i="2"/>
  <c r="K138" i="2"/>
  <c r="L138" i="2"/>
  <c r="M138" i="2"/>
  <c r="N138" i="2"/>
  <c r="O138" i="2"/>
  <c r="D139" i="2"/>
  <c r="E139" i="2"/>
  <c r="G139" i="2"/>
  <c r="H139" i="2"/>
  <c r="I139" i="2"/>
  <c r="J139" i="2"/>
  <c r="K139" i="2"/>
  <c r="L139" i="2"/>
  <c r="M139" i="2"/>
  <c r="N139" i="2"/>
  <c r="O139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K141" i="2"/>
  <c r="L141" i="2"/>
  <c r="M141" i="2"/>
  <c r="N141" i="2"/>
  <c r="O141" i="2"/>
  <c r="D142" i="2"/>
  <c r="E142" i="2"/>
  <c r="G142" i="2"/>
  <c r="H142" i="2"/>
  <c r="I142" i="2"/>
  <c r="J142" i="2"/>
  <c r="K142" i="2"/>
  <c r="L142" i="2"/>
  <c r="M142" i="2"/>
  <c r="N142" i="2"/>
  <c r="O142" i="2"/>
  <c r="D143" i="2"/>
  <c r="E143" i="2"/>
  <c r="G143" i="2"/>
  <c r="H143" i="2"/>
  <c r="I143" i="2"/>
  <c r="J143" i="2"/>
  <c r="K143" i="2"/>
  <c r="L143" i="2"/>
  <c r="M143" i="2"/>
  <c r="N143" i="2"/>
  <c r="O143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K145" i="2"/>
  <c r="L145" i="2"/>
  <c r="M145" i="2"/>
  <c r="N145" i="2"/>
  <c r="O145" i="2"/>
  <c r="D146" i="2"/>
  <c r="E146" i="2"/>
  <c r="G146" i="2"/>
  <c r="H146" i="2"/>
  <c r="I146" i="2"/>
  <c r="J146" i="2"/>
  <c r="K146" i="2"/>
  <c r="L146" i="2"/>
  <c r="M146" i="2"/>
  <c r="N146" i="2"/>
  <c r="O146" i="2"/>
  <c r="D147" i="2"/>
  <c r="E147" i="2"/>
  <c r="G147" i="2"/>
  <c r="H147" i="2"/>
  <c r="I147" i="2"/>
  <c r="J147" i="2"/>
  <c r="K147" i="2"/>
  <c r="L147" i="2"/>
  <c r="M147" i="2"/>
  <c r="N147" i="2"/>
  <c r="O147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K149" i="2"/>
  <c r="L149" i="2"/>
  <c r="M149" i="2"/>
  <c r="N149" i="2"/>
  <c r="O149" i="2"/>
  <c r="D150" i="2"/>
  <c r="E150" i="2"/>
  <c r="G150" i="2"/>
  <c r="H150" i="2"/>
  <c r="I150" i="2"/>
  <c r="J150" i="2"/>
  <c r="K150" i="2"/>
  <c r="L150" i="2"/>
  <c r="M150" i="2"/>
  <c r="N150" i="2"/>
  <c r="O150" i="2"/>
  <c r="D151" i="2"/>
  <c r="E151" i="2"/>
  <c r="G151" i="2"/>
  <c r="H151" i="2"/>
  <c r="I151" i="2"/>
  <c r="J151" i="2"/>
  <c r="K151" i="2"/>
  <c r="L151" i="2"/>
  <c r="M151" i="2"/>
  <c r="N151" i="2"/>
  <c r="O151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K153" i="2"/>
  <c r="L153" i="2"/>
  <c r="M153" i="2"/>
  <c r="N153" i="2"/>
  <c r="O153" i="2"/>
  <c r="D154" i="2"/>
  <c r="E154" i="2"/>
  <c r="G154" i="2"/>
  <c r="H154" i="2"/>
  <c r="I154" i="2"/>
  <c r="J154" i="2"/>
  <c r="K154" i="2"/>
  <c r="L154" i="2"/>
  <c r="M154" i="2"/>
  <c r="N154" i="2"/>
  <c r="O154" i="2"/>
  <c r="D155" i="2"/>
  <c r="E155" i="2"/>
  <c r="G155" i="2"/>
  <c r="H155" i="2"/>
  <c r="I155" i="2"/>
  <c r="J155" i="2"/>
  <c r="K155" i="2"/>
  <c r="L155" i="2"/>
  <c r="M155" i="2"/>
  <c r="N155" i="2"/>
  <c r="O155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K157" i="2"/>
  <c r="L157" i="2"/>
  <c r="M157" i="2"/>
  <c r="N157" i="2"/>
  <c r="O157" i="2"/>
  <c r="D158" i="2"/>
  <c r="E158" i="2"/>
  <c r="G158" i="2"/>
  <c r="H158" i="2"/>
  <c r="I158" i="2"/>
  <c r="J158" i="2"/>
  <c r="C158" i="2" s="1"/>
  <c r="K158" i="2"/>
  <c r="L158" i="2"/>
  <c r="M158" i="2"/>
  <c r="N158" i="2"/>
  <c r="O158" i="2"/>
  <c r="D159" i="2"/>
  <c r="E159" i="2"/>
  <c r="G159" i="2"/>
  <c r="H159" i="2"/>
  <c r="I159" i="2"/>
  <c r="J159" i="2"/>
  <c r="C159" i="2" s="1"/>
  <c r="K159" i="2"/>
  <c r="L159" i="2"/>
  <c r="M159" i="2"/>
  <c r="N159" i="2"/>
  <c r="O159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K161" i="2"/>
  <c r="L161" i="2"/>
  <c r="M161" i="2"/>
  <c r="N161" i="2"/>
  <c r="O161" i="2"/>
  <c r="D162" i="2"/>
  <c r="E162" i="2"/>
  <c r="G162" i="2"/>
  <c r="H162" i="2"/>
  <c r="I162" i="2"/>
  <c r="J162" i="2"/>
  <c r="K162" i="2"/>
  <c r="L162" i="2"/>
  <c r="M162" i="2"/>
  <c r="N162" i="2"/>
  <c r="O162" i="2"/>
  <c r="D163" i="2"/>
  <c r="E163" i="2"/>
  <c r="G163" i="2"/>
  <c r="H163" i="2"/>
  <c r="I163" i="2"/>
  <c r="J163" i="2"/>
  <c r="K163" i="2"/>
  <c r="L163" i="2"/>
  <c r="M163" i="2"/>
  <c r="N163" i="2"/>
  <c r="O163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K165" i="2"/>
  <c r="L165" i="2"/>
  <c r="M165" i="2"/>
  <c r="N165" i="2"/>
  <c r="O165" i="2"/>
  <c r="D166" i="2"/>
  <c r="E166" i="2"/>
  <c r="G166" i="2"/>
  <c r="H166" i="2"/>
  <c r="I166" i="2"/>
  <c r="J166" i="2"/>
  <c r="K166" i="2"/>
  <c r="L166" i="2"/>
  <c r="M166" i="2"/>
  <c r="N166" i="2"/>
  <c r="O166" i="2"/>
  <c r="D167" i="2"/>
  <c r="E167" i="2"/>
  <c r="G167" i="2"/>
  <c r="H167" i="2"/>
  <c r="I167" i="2"/>
  <c r="J167" i="2"/>
  <c r="K167" i="2"/>
  <c r="L167" i="2"/>
  <c r="M167" i="2"/>
  <c r="N167" i="2"/>
  <c r="O167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K169" i="2"/>
  <c r="L169" i="2"/>
  <c r="M169" i="2"/>
  <c r="N169" i="2"/>
  <c r="O169" i="2"/>
  <c r="D170" i="2"/>
  <c r="E170" i="2"/>
  <c r="G170" i="2"/>
  <c r="H170" i="2"/>
  <c r="I170" i="2"/>
  <c r="J170" i="2"/>
  <c r="K170" i="2"/>
  <c r="L170" i="2"/>
  <c r="M170" i="2"/>
  <c r="N170" i="2"/>
  <c r="O170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K174" i="2"/>
  <c r="L174" i="2"/>
  <c r="M174" i="2"/>
  <c r="N174" i="2"/>
  <c r="O174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K177" i="2"/>
  <c r="L177" i="2"/>
  <c r="M177" i="2"/>
  <c r="N177" i="2"/>
  <c r="O177" i="2"/>
  <c r="D178" i="2"/>
  <c r="E178" i="2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D192" i="2"/>
  <c r="E192" i="2"/>
  <c r="G192" i="2"/>
  <c r="H192" i="2"/>
  <c r="I192" i="2"/>
  <c r="J192" i="2"/>
  <c r="C192" i="2" s="1"/>
  <c r="K192" i="2"/>
  <c r="L192" i="2"/>
  <c r="M192" i="2"/>
  <c r="N192" i="2"/>
  <c r="O192" i="2"/>
  <c r="D193" i="2"/>
  <c r="E193" i="2"/>
  <c r="G193" i="2"/>
  <c r="H193" i="2"/>
  <c r="I193" i="2"/>
  <c r="J193" i="2"/>
  <c r="C193" i="2" s="1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C276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D300" i="2"/>
  <c r="E300" i="2"/>
  <c r="G300" i="2"/>
  <c r="H300" i="2"/>
  <c r="I300" i="2"/>
  <c r="J300" i="2"/>
  <c r="K300" i="2"/>
  <c r="L300" i="2"/>
  <c r="M300" i="2"/>
  <c r="N300" i="2"/>
  <c r="O300" i="2"/>
  <c r="D301" i="2"/>
  <c r="E301" i="2"/>
  <c r="G301" i="2"/>
  <c r="H301" i="2"/>
  <c r="I301" i="2"/>
  <c r="J301" i="2"/>
  <c r="K301" i="2"/>
  <c r="L301" i="2"/>
  <c r="M301" i="2"/>
  <c r="N301" i="2"/>
  <c r="O301" i="2"/>
  <c r="D302" i="2"/>
  <c r="E302" i="2"/>
  <c r="G302" i="2"/>
  <c r="H302" i="2"/>
  <c r="I302" i="2"/>
  <c r="J302" i="2"/>
  <c r="K302" i="2"/>
  <c r="L302" i="2"/>
  <c r="M302" i="2"/>
  <c r="N302" i="2"/>
  <c r="O302" i="2"/>
  <c r="D303" i="2"/>
  <c r="E303" i="2"/>
  <c r="G303" i="2"/>
  <c r="H303" i="2"/>
  <c r="I303" i="2"/>
  <c r="J303" i="2"/>
  <c r="K303" i="2"/>
  <c r="L303" i="2"/>
  <c r="M303" i="2"/>
  <c r="N303" i="2"/>
  <c r="O303" i="2"/>
  <c r="D304" i="2"/>
  <c r="E304" i="2"/>
  <c r="G304" i="2"/>
  <c r="H304" i="2"/>
  <c r="I304" i="2"/>
  <c r="J304" i="2"/>
  <c r="K304" i="2"/>
  <c r="L304" i="2"/>
  <c r="M304" i="2"/>
  <c r="N304" i="2"/>
  <c r="O304" i="2"/>
  <c r="D305" i="2"/>
  <c r="E305" i="2"/>
  <c r="G305" i="2"/>
  <c r="H305" i="2"/>
  <c r="I305" i="2"/>
  <c r="J305" i="2"/>
  <c r="K305" i="2"/>
  <c r="L305" i="2"/>
  <c r="M305" i="2"/>
  <c r="N305" i="2"/>
  <c r="O305" i="2"/>
  <c r="D306" i="2"/>
  <c r="E306" i="2"/>
  <c r="G306" i="2"/>
  <c r="H306" i="2"/>
  <c r="I306" i="2"/>
  <c r="J306" i="2"/>
  <c r="K306" i="2"/>
  <c r="L306" i="2"/>
  <c r="M306" i="2"/>
  <c r="N306" i="2"/>
  <c r="O306" i="2"/>
  <c r="D307" i="2"/>
  <c r="E307" i="2"/>
  <c r="G307" i="2"/>
  <c r="H307" i="2"/>
  <c r="I307" i="2"/>
  <c r="J307" i="2"/>
  <c r="K307" i="2"/>
  <c r="L307" i="2"/>
  <c r="M307" i="2"/>
  <c r="N307" i="2"/>
  <c r="O307" i="2"/>
  <c r="C308" i="2"/>
  <c r="D308" i="2"/>
  <c r="E308" i="2"/>
  <c r="G308" i="2"/>
  <c r="H308" i="2"/>
  <c r="I308" i="2"/>
  <c r="J308" i="2"/>
  <c r="K308" i="2"/>
  <c r="L308" i="2"/>
  <c r="M308" i="2"/>
  <c r="N308" i="2"/>
  <c r="O308" i="2"/>
  <c r="D309" i="2"/>
  <c r="E309" i="2"/>
  <c r="G309" i="2"/>
  <c r="H309" i="2"/>
  <c r="I309" i="2"/>
  <c r="J309" i="2"/>
  <c r="K309" i="2"/>
  <c r="L309" i="2"/>
  <c r="M309" i="2"/>
  <c r="N309" i="2"/>
  <c r="O309" i="2"/>
  <c r="D310" i="2"/>
  <c r="E310" i="2"/>
  <c r="G310" i="2"/>
  <c r="H310" i="2"/>
  <c r="I310" i="2"/>
  <c r="J310" i="2"/>
  <c r="K310" i="2"/>
  <c r="L310" i="2"/>
  <c r="M310" i="2"/>
  <c r="N310" i="2"/>
  <c r="O310" i="2"/>
  <c r="D311" i="2"/>
  <c r="E311" i="2"/>
  <c r="G311" i="2"/>
  <c r="H311" i="2"/>
  <c r="I311" i="2"/>
  <c r="J311" i="2"/>
  <c r="K311" i="2"/>
  <c r="L311" i="2"/>
  <c r="M311" i="2"/>
  <c r="N311" i="2"/>
  <c r="O311" i="2"/>
  <c r="D312" i="2"/>
  <c r="E312" i="2"/>
  <c r="G312" i="2"/>
  <c r="H312" i="2"/>
  <c r="I312" i="2"/>
  <c r="J312" i="2"/>
  <c r="K312" i="2"/>
  <c r="L312" i="2"/>
  <c r="M312" i="2"/>
  <c r="N312" i="2"/>
  <c r="O312" i="2"/>
  <c r="D313" i="2"/>
  <c r="E313" i="2"/>
  <c r="G313" i="2"/>
  <c r="H313" i="2"/>
  <c r="I313" i="2"/>
  <c r="J313" i="2"/>
  <c r="K313" i="2"/>
  <c r="L313" i="2"/>
  <c r="M313" i="2"/>
  <c r="N313" i="2"/>
  <c r="O313" i="2"/>
  <c r="D314" i="2"/>
  <c r="E314" i="2"/>
  <c r="G314" i="2"/>
  <c r="H314" i="2"/>
  <c r="I314" i="2"/>
  <c r="J314" i="2"/>
  <c r="K314" i="2"/>
  <c r="L314" i="2"/>
  <c r="M314" i="2"/>
  <c r="N314" i="2"/>
  <c r="O314" i="2"/>
  <c r="D315" i="2"/>
  <c r="E315" i="2"/>
  <c r="G315" i="2"/>
  <c r="H315" i="2"/>
  <c r="I315" i="2"/>
  <c r="J315" i="2"/>
  <c r="K315" i="2"/>
  <c r="L315" i="2"/>
  <c r="M315" i="2"/>
  <c r="N315" i="2"/>
  <c r="O315" i="2"/>
  <c r="D316" i="2"/>
  <c r="E316" i="2"/>
  <c r="G316" i="2"/>
  <c r="H316" i="2"/>
  <c r="I316" i="2"/>
  <c r="J316" i="2"/>
  <c r="K316" i="2"/>
  <c r="L316" i="2"/>
  <c r="M316" i="2"/>
  <c r="N316" i="2"/>
  <c r="O316" i="2"/>
  <c r="D317" i="2"/>
  <c r="E317" i="2"/>
  <c r="G317" i="2"/>
  <c r="H317" i="2"/>
  <c r="I317" i="2"/>
  <c r="J317" i="2"/>
  <c r="K317" i="2"/>
  <c r="L317" i="2"/>
  <c r="M317" i="2"/>
  <c r="N317" i="2"/>
  <c r="O317" i="2"/>
  <c r="D318" i="2"/>
  <c r="E318" i="2"/>
  <c r="G318" i="2"/>
  <c r="H318" i="2"/>
  <c r="I318" i="2"/>
  <c r="J318" i="2"/>
  <c r="K318" i="2"/>
  <c r="L318" i="2"/>
  <c r="M318" i="2"/>
  <c r="N318" i="2"/>
  <c r="O318" i="2"/>
  <c r="D319" i="2"/>
  <c r="E319" i="2"/>
  <c r="G319" i="2"/>
  <c r="H319" i="2"/>
  <c r="I319" i="2"/>
  <c r="J319" i="2"/>
  <c r="K319" i="2"/>
  <c r="L319" i="2"/>
  <c r="M319" i="2"/>
  <c r="N319" i="2"/>
  <c r="O319" i="2"/>
  <c r="D320" i="2"/>
  <c r="E320" i="2"/>
  <c r="G320" i="2"/>
  <c r="H320" i="2"/>
  <c r="I320" i="2"/>
  <c r="J320" i="2"/>
  <c r="K320" i="2"/>
  <c r="L320" i="2"/>
  <c r="M320" i="2"/>
  <c r="N320" i="2"/>
  <c r="O320" i="2"/>
  <c r="D321" i="2"/>
  <c r="E321" i="2"/>
  <c r="G321" i="2"/>
  <c r="H321" i="2"/>
  <c r="I321" i="2"/>
  <c r="J321" i="2"/>
  <c r="K321" i="2"/>
  <c r="L321" i="2"/>
  <c r="M321" i="2"/>
  <c r="N321" i="2"/>
  <c r="O321" i="2"/>
  <c r="D322" i="2"/>
  <c r="E322" i="2"/>
  <c r="G322" i="2"/>
  <c r="H322" i="2"/>
  <c r="I322" i="2"/>
  <c r="J322" i="2"/>
  <c r="K322" i="2"/>
  <c r="L322" i="2"/>
  <c r="M322" i="2"/>
  <c r="N322" i="2"/>
  <c r="O322" i="2"/>
  <c r="D323" i="2"/>
  <c r="E323" i="2"/>
  <c r="G323" i="2"/>
  <c r="H323" i="2"/>
  <c r="I323" i="2"/>
  <c r="J323" i="2"/>
  <c r="K323" i="2"/>
  <c r="L323" i="2"/>
  <c r="M323" i="2"/>
  <c r="N323" i="2"/>
  <c r="O323" i="2"/>
  <c r="C324" i="2"/>
  <c r="D324" i="2"/>
  <c r="E324" i="2"/>
  <c r="G324" i="2"/>
  <c r="H324" i="2"/>
  <c r="I324" i="2"/>
  <c r="J324" i="2"/>
  <c r="K324" i="2"/>
  <c r="L324" i="2"/>
  <c r="M324" i="2"/>
  <c r="N324" i="2"/>
  <c r="O324" i="2"/>
  <c r="D325" i="2"/>
  <c r="E325" i="2"/>
  <c r="G325" i="2"/>
  <c r="H325" i="2"/>
  <c r="I325" i="2"/>
  <c r="J325" i="2"/>
  <c r="K325" i="2"/>
  <c r="L325" i="2"/>
  <c r="M325" i="2"/>
  <c r="N325" i="2"/>
  <c r="O325" i="2"/>
  <c r="D326" i="2"/>
  <c r="E326" i="2"/>
  <c r="G326" i="2"/>
  <c r="H326" i="2"/>
  <c r="I326" i="2"/>
  <c r="J326" i="2"/>
  <c r="K326" i="2"/>
  <c r="L326" i="2"/>
  <c r="M326" i="2"/>
  <c r="N326" i="2"/>
  <c r="O326" i="2"/>
  <c r="D327" i="2"/>
  <c r="E327" i="2"/>
  <c r="G327" i="2"/>
  <c r="H327" i="2"/>
  <c r="I327" i="2"/>
  <c r="J327" i="2"/>
  <c r="K327" i="2"/>
  <c r="L327" i="2"/>
  <c r="M327" i="2"/>
  <c r="N327" i="2"/>
  <c r="O327" i="2"/>
  <c r="D328" i="2"/>
  <c r="E328" i="2"/>
  <c r="G328" i="2"/>
  <c r="H328" i="2"/>
  <c r="I328" i="2"/>
  <c r="J328" i="2"/>
  <c r="K328" i="2"/>
  <c r="L328" i="2"/>
  <c r="M328" i="2"/>
  <c r="N328" i="2"/>
  <c r="O328" i="2"/>
  <c r="D329" i="2"/>
  <c r="E329" i="2"/>
  <c r="G329" i="2"/>
  <c r="H329" i="2"/>
  <c r="I329" i="2"/>
  <c r="J329" i="2"/>
  <c r="K329" i="2"/>
  <c r="L329" i="2"/>
  <c r="M329" i="2"/>
  <c r="N329" i="2"/>
  <c r="O329" i="2"/>
  <c r="D330" i="2"/>
  <c r="E330" i="2"/>
  <c r="G330" i="2"/>
  <c r="H330" i="2"/>
  <c r="I330" i="2"/>
  <c r="J330" i="2"/>
  <c r="K330" i="2"/>
  <c r="L330" i="2"/>
  <c r="M330" i="2"/>
  <c r="N330" i="2"/>
  <c r="O330" i="2"/>
  <c r="D331" i="2"/>
  <c r="E331" i="2"/>
  <c r="G331" i="2"/>
  <c r="H331" i="2"/>
  <c r="I331" i="2"/>
  <c r="J331" i="2"/>
  <c r="K331" i="2"/>
  <c r="L331" i="2"/>
  <c r="M331" i="2"/>
  <c r="N331" i="2"/>
  <c r="O331" i="2"/>
  <c r="D332" i="2"/>
  <c r="E332" i="2"/>
  <c r="G332" i="2"/>
  <c r="H332" i="2"/>
  <c r="I332" i="2"/>
  <c r="J332" i="2"/>
  <c r="K332" i="2"/>
  <c r="L332" i="2"/>
  <c r="M332" i="2"/>
  <c r="N332" i="2"/>
  <c r="O332" i="2"/>
  <c r="D333" i="2"/>
  <c r="E333" i="2"/>
  <c r="G333" i="2"/>
  <c r="H333" i="2"/>
  <c r="I333" i="2"/>
  <c r="J333" i="2"/>
  <c r="K333" i="2"/>
  <c r="L333" i="2"/>
  <c r="M333" i="2"/>
  <c r="N333" i="2"/>
  <c r="O333" i="2"/>
  <c r="D334" i="2"/>
  <c r="E334" i="2"/>
  <c r="G334" i="2"/>
  <c r="H334" i="2"/>
  <c r="I334" i="2"/>
  <c r="J334" i="2"/>
  <c r="K334" i="2"/>
  <c r="L334" i="2"/>
  <c r="M334" i="2"/>
  <c r="N334" i="2"/>
  <c r="O334" i="2"/>
  <c r="D335" i="2"/>
  <c r="E335" i="2"/>
  <c r="G335" i="2"/>
  <c r="H335" i="2"/>
  <c r="I335" i="2"/>
  <c r="J335" i="2"/>
  <c r="K335" i="2"/>
  <c r="L335" i="2"/>
  <c r="M335" i="2"/>
  <c r="N335" i="2"/>
  <c r="O335" i="2"/>
  <c r="D336" i="2"/>
  <c r="E336" i="2"/>
  <c r="G336" i="2"/>
  <c r="H336" i="2"/>
  <c r="I336" i="2"/>
  <c r="J336" i="2"/>
  <c r="C336" i="2" s="1"/>
  <c r="K336" i="2"/>
  <c r="L336" i="2"/>
  <c r="M336" i="2"/>
  <c r="N336" i="2"/>
  <c r="O336" i="2"/>
  <c r="D337" i="2"/>
  <c r="E337" i="2"/>
  <c r="G337" i="2"/>
  <c r="H337" i="2"/>
  <c r="I337" i="2"/>
  <c r="J337" i="2"/>
  <c r="K337" i="2"/>
  <c r="L337" i="2"/>
  <c r="M337" i="2"/>
  <c r="N337" i="2"/>
  <c r="O337" i="2"/>
  <c r="D338" i="2"/>
  <c r="E338" i="2"/>
  <c r="G338" i="2"/>
  <c r="H338" i="2"/>
  <c r="I338" i="2"/>
  <c r="J338" i="2"/>
  <c r="K338" i="2"/>
  <c r="L338" i="2"/>
  <c r="M338" i="2"/>
  <c r="N338" i="2"/>
  <c r="O338" i="2"/>
  <c r="D339" i="2"/>
  <c r="E339" i="2"/>
  <c r="G339" i="2"/>
  <c r="H339" i="2"/>
  <c r="I339" i="2"/>
  <c r="J339" i="2"/>
  <c r="K339" i="2"/>
  <c r="L339" i="2"/>
  <c r="M339" i="2"/>
  <c r="N339" i="2"/>
  <c r="O339" i="2"/>
  <c r="D340" i="2"/>
  <c r="E340" i="2"/>
  <c r="G340" i="2"/>
  <c r="H340" i="2"/>
  <c r="I340" i="2"/>
  <c r="J340" i="2"/>
  <c r="K340" i="2"/>
  <c r="L340" i="2"/>
  <c r="M340" i="2"/>
  <c r="N340" i="2"/>
  <c r="O340" i="2"/>
  <c r="D341" i="2"/>
  <c r="E341" i="2"/>
  <c r="G341" i="2"/>
  <c r="H341" i="2"/>
  <c r="I341" i="2"/>
  <c r="J341" i="2"/>
  <c r="K341" i="2"/>
  <c r="L341" i="2"/>
  <c r="M341" i="2"/>
  <c r="N341" i="2"/>
  <c r="O341" i="2"/>
  <c r="C342" i="2"/>
  <c r="D342" i="2"/>
  <c r="E342" i="2"/>
  <c r="G342" i="2"/>
  <c r="H342" i="2"/>
  <c r="I342" i="2"/>
  <c r="J342" i="2"/>
  <c r="K342" i="2"/>
  <c r="L342" i="2"/>
  <c r="M342" i="2"/>
  <c r="N342" i="2"/>
  <c r="O342" i="2"/>
  <c r="C343" i="2"/>
  <c r="D343" i="2"/>
  <c r="E343" i="2"/>
  <c r="G343" i="2"/>
  <c r="H343" i="2"/>
  <c r="I343" i="2"/>
  <c r="J343" i="2"/>
  <c r="K343" i="2"/>
  <c r="L343" i="2"/>
  <c r="M343" i="2"/>
  <c r="N343" i="2"/>
  <c r="O343" i="2"/>
  <c r="C344" i="2"/>
  <c r="D344" i="2"/>
  <c r="E344" i="2"/>
  <c r="G344" i="2"/>
  <c r="H344" i="2"/>
  <c r="I344" i="2"/>
  <c r="J344" i="2"/>
  <c r="K344" i="2"/>
  <c r="L344" i="2"/>
  <c r="M344" i="2"/>
  <c r="N344" i="2"/>
  <c r="O344" i="2"/>
  <c r="D345" i="2"/>
  <c r="E345" i="2"/>
  <c r="G345" i="2"/>
  <c r="H345" i="2"/>
  <c r="I345" i="2"/>
  <c r="J345" i="2"/>
  <c r="K345" i="2"/>
  <c r="L345" i="2"/>
  <c r="M345" i="2"/>
  <c r="N345" i="2"/>
  <c r="O345" i="2"/>
  <c r="D346" i="2"/>
  <c r="E346" i="2"/>
  <c r="G346" i="2"/>
  <c r="H346" i="2"/>
  <c r="I346" i="2"/>
  <c r="J346" i="2"/>
  <c r="K346" i="2"/>
  <c r="L346" i="2"/>
  <c r="M346" i="2"/>
  <c r="N346" i="2"/>
  <c r="O346" i="2"/>
  <c r="D347" i="2"/>
  <c r="E347" i="2"/>
  <c r="G347" i="2"/>
  <c r="H347" i="2"/>
  <c r="I347" i="2"/>
  <c r="J347" i="2"/>
  <c r="K347" i="2"/>
  <c r="L347" i="2"/>
  <c r="M347" i="2"/>
  <c r="N347" i="2"/>
  <c r="O347" i="2"/>
  <c r="D348" i="2"/>
  <c r="E348" i="2"/>
  <c r="G348" i="2"/>
  <c r="H348" i="2"/>
  <c r="I348" i="2"/>
  <c r="J348" i="2"/>
  <c r="K348" i="2"/>
  <c r="L348" i="2"/>
  <c r="M348" i="2"/>
  <c r="N348" i="2"/>
  <c r="O348" i="2"/>
  <c r="D349" i="2"/>
  <c r="E349" i="2"/>
  <c r="G349" i="2"/>
  <c r="H349" i="2"/>
  <c r="I349" i="2"/>
  <c r="J349" i="2"/>
  <c r="K349" i="2"/>
  <c r="L349" i="2"/>
  <c r="M349" i="2"/>
  <c r="N349" i="2"/>
  <c r="O349" i="2"/>
  <c r="D350" i="2"/>
  <c r="E350" i="2"/>
  <c r="G350" i="2"/>
  <c r="H350" i="2"/>
  <c r="I350" i="2"/>
  <c r="J350" i="2"/>
  <c r="K350" i="2"/>
  <c r="L350" i="2"/>
  <c r="M350" i="2"/>
  <c r="N350" i="2"/>
  <c r="O350" i="2"/>
  <c r="D351" i="2"/>
  <c r="E351" i="2"/>
  <c r="G351" i="2"/>
  <c r="H351" i="2"/>
  <c r="I351" i="2"/>
  <c r="J351" i="2"/>
  <c r="K351" i="2"/>
  <c r="L351" i="2"/>
  <c r="M351" i="2"/>
  <c r="N351" i="2"/>
  <c r="O351" i="2"/>
  <c r="D352" i="2"/>
  <c r="E352" i="2"/>
  <c r="G352" i="2"/>
  <c r="H352" i="2"/>
  <c r="I352" i="2"/>
  <c r="J352" i="2"/>
  <c r="K352" i="2"/>
  <c r="L352" i="2"/>
  <c r="M352" i="2"/>
  <c r="N352" i="2"/>
  <c r="O352" i="2"/>
  <c r="D353" i="2"/>
  <c r="E353" i="2"/>
  <c r="G353" i="2"/>
  <c r="H353" i="2"/>
  <c r="I353" i="2"/>
  <c r="J353" i="2"/>
  <c r="K353" i="2"/>
  <c r="L353" i="2"/>
  <c r="M353" i="2"/>
  <c r="N353" i="2"/>
  <c r="O353" i="2"/>
  <c r="D354" i="2"/>
  <c r="E354" i="2"/>
  <c r="G354" i="2"/>
  <c r="H354" i="2"/>
  <c r="I354" i="2"/>
  <c r="J354" i="2"/>
  <c r="K354" i="2"/>
  <c r="L354" i="2"/>
  <c r="M354" i="2"/>
  <c r="N354" i="2"/>
  <c r="O354" i="2"/>
  <c r="D355" i="2"/>
  <c r="E355" i="2"/>
  <c r="G355" i="2"/>
  <c r="H355" i="2"/>
  <c r="I355" i="2"/>
  <c r="J355" i="2"/>
  <c r="K355" i="2"/>
  <c r="L355" i="2"/>
  <c r="M355" i="2"/>
  <c r="N355" i="2"/>
  <c r="O355" i="2"/>
  <c r="D356" i="2"/>
  <c r="E356" i="2"/>
  <c r="G356" i="2"/>
  <c r="H356" i="2"/>
  <c r="I356" i="2"/>
  <c r="J356" i="2"/>
  <c r="K356" i="2"/>
  <c r="L356" i="2"/>
  <c r="M356" i="2"/>
  <c r="N356" i="2"/>
  <c r="O356" i="2"/>
  <c r="D357" i="2"/>
  <c r="E357" i="2"/>
  <c r="G357" i="2"/>
  <c r="H357" i="2"/>
  <c r="I357" i="2"/>
  <c r="J357" i="2"/>
  <c r="K357" i="2"/>
  <c r="L357" i="2"/>
  <c r="M357" i="2"/>
  <c r="N357" i="2"/>
  <c r="O357" i="2"/>
  <c r="C358" i="2"/>
  <c r="D358" i="2"/>
  <c r="E358" i="2"/>
  <c r="G358" i="2"/>
  <c r="H358" i="2"/>
  <c r="I358" i="2"/>
  <c r="J358" i="2"/>
  <c r="K358" i="2"/>
  <c r="L358" i="2"/>
  <c r="M358" i="2"/>
  <c r="N358" i="2"/>
  <c r="O358" i="2"/>
  <c r="C359" i="2"/>
  <c r="D359" i="2"/>
  <c r="E359" i="2"/>
  <c r="G359" i="2"/>
  <c r="H359" i="2"/>
  <c r="I359" i="2"/>
  <c r="J359" i="2"/>
  <c r="K359" i="2"/>
  <c r="L359" i="2"/>
  <c r="M359" i="2"/>
  <c r="N359" i="2"/>
  <c r="O359" i="2"/>
  <c r="C360" i="2"/>
  <c r="D360" i="2"/>
  <c r="E360" i="2"/>
  <c r="G360" i="2"/>
  <c r="H360" i="2"/>
  <c r="I360" i="2"/>
  <c r="J360" i="2"/>
  <c r="K360" i="2"/>
  <c r="L360" i="2"/>
  <c r="M360" i="2"/>
  <c r="N360" i="2"/>
  <c r="O360" i="2"/>
  <c r="D361" i="2"/>
  <c r="E361" i="2"/>
  <c r="G361" i="2"/>
  <c r="H361" i="2"/>
  <c r="I361" i="2"/>
  <c r="J361" i="2"/>
  <c r="K361" i="2"/>
  <c r="L361" i="2"/>
  <c r="M361" i="2"/>
  <c r="N361" i="2"/>
  <c r="O361" i="2"/>
  <c r="D362" i="2"/>
  <c r="E362" i="2"/>
  <c r="G362" i="2"/>
  <c r="H362" i="2"/>
  <c r="I362" i="2"/>
  <c r="J362" i="2"/>
  <c r="K362" i="2"/>
  <c r="L362" i="2"/>
  <c r="M362" i="2"/>
  <c r="N362" i="2"/>
  <c r="O362" i="2"/>
  <c r="D363" i="2"/>
  <c r="E363" i="2"/>
  <c r="G363" i="2"/>
  <c r="H363" i="2"/>
  <c r="I363" i="2"/>
  <c r="J363" i="2"/>
  <c r="K363" i="2"/>
  <c r="L363" i="2"/>
  <c r="M363" i="2"/>
  <c r="N363" i="2"/>
  <c r="O363" i="2"/>
  <c r="D364" i="2"/>
  <c r="E364" i="2"/>
  <c r="G364" i="2"/>
  <c r="H364" i="2"/>
  <c r="I364" i="2"/>
  <c r="J364" i="2"/>
  <c r="K364" i="2"/>
  <c r="L364" i="2"/>
  <c r="M364" i="2"/>
  <c r="N364" i="2"/>
  <c r="O364" i="2"/>
  <c r="D365" i="2"/>
  <c r="E365" i="2"/>
  <c r="G365" i="2"/>
  <c r="H365" i="2"/>
  <c r="I365" i="2"/>
  <c r="J365" i="2"/>
  <c r="K365" i="2"/>
  <c r="L365" i="2"/>
  <c r="M365" i="2"/>
  <c r="N365" i="2"/>
  <c r="O365" i="2"/>
  <c r="D366" i="2"/>
  <c r="E366" i="2"/>
  <c r="G366" i="2"/>
  <c r="H366" i="2"/>
  <c r="I366" i="2"/>
  <c r="J366" i="2"/>
  <c r="K366" i="2"/>
  <c r="L366" i="2"/>
  <c r="M366" i="2"/>
  <c r="N366" i="2"/>
  <c r="O366" i="2"/>
  <c r="D367" i="2"/>
  <c r="E367" i="2"/>
  <c r="G367" i="2"/>
  <c r="H367" i="2"/>
  <c r="I367" i="2"/>
  <c r="J367" i="2"/>
  <c r="K367" i="2"/>
  <c r="L367" i="2"/>
  <c r="M367" i="2"/>
  <c r="N367" i="2"/>
  <c r="O367" i="2"/>
  <c r="D368" i="2"/>
  <c r="E368" i="2"/>
  <c r="G368" i="2"/>
  <c r="H368" i="2"/>
  <c r="I368" i="2"/>
  <c r="J368" i="2"/>
  <c r="K368" i="2"/>
  <c r="L368" i="2"/>
  <c r="M368" i="2"/>
  <c r="N368" i="2"/>
  <c r="O368" i="2"/>
  <c r="D369" i="2"/>
  <c r="E369" i="2"/>
  <c r="G369" i="2"/>
  <c r="H369" i="2"/>
  <c r="I369" i="2"/>
  <c r="J369" i="2"/>
  <c r="K369" i="2"/>
  <c r="L369" i="2"/>
  <c r="M369" i="2"/>
  <c r="N369" i="2"/>
  <c r="O369" i="2"/>
  <c r="D370" i="2"/>
  <c r="E370" i="2"/>
  <c r="G370" i="2"/>
  <c r="H370" i="2"/>
  <c r="I370" i="2"/>
  <c r="J370" i="2"/>
  <c r="K370" i="2"/>
  <c r="L370" i="2"/>
  <c r="M370" i="2"/>
  <c r="N370" i="2"/>
  <c r="O370" i="2"/>
  <c r="D371" i="2"/>
  <c r="E371" i="2"/>
  <c r="G371" i="2"/>
  <c r="H371" i="2"/>
  <c r="I371" i="2"/>
  <c r="J371" i="2"/>
  <c r="K371" i="2"/>
  <c r="L371" i="2"/>
  <c r="M371" i="2"/>
  <c r="N371" i="2"/>
  <c r="O371" i="2"/>
  <c r="D372" i="2"/>
  <c r="E372" i="2"/>
  <c r="G372" i="2"/>
  <c r="H372" i="2"/>
  <c r="I372" i="2"/>
  <c r="J372" i="2"/>
  <c r="K372" i="2"/>
  <c r="L372" i="2"/>
  <c r="M372" i="2"/>
  <c r="N372" i="2"/>
  <c r="O372" i="2"/>
  <c r="D373" i="2"/>
  <c r="E373" i="2"/>
  <c r="G373" i="2"/>
  <c r="H373" i="2"/>
  <c r="I373" i="2"/>
  <c r="J373" i="2"/>
  <c r="K373" i="2"/>
  <c r="L373" i="2"/>
  <c r="M373" i="2"/>
  <c r="N373" i="2"/>
  <c r="O373" i="2"/>
  <c r="C374" i="2"/>
  <c r="D374" i="2"/>
  <c r="E374" i="2"/>
  <c r="G374" i="2"/>
  <c r="H374" i="2"/>
  <c r="I374" i="2"/>
  <c r="J374" i="2"/>
  <c r="K374" i="2"/>
  <c r="L374" i="2"/>
  <c r="M374" i="2"/>
  <c r="N374" i="2"/>
  <c r="O374" i="2"/>
  <c r="C375" i="2"/>
  <c r="D375" i="2"/>
  <c r="E375" i="2"/>
  <c r="G375" i="2"/>
  <c r="H375" i="2"/>
  <c r="I375" i="2"/>
  <c r="J375" i="2"/>
  <c r="K375" i="2"/>
  <c r="L375" i="2"/>
  <c r="M375" i="2"/>
  <c r="N375" i="2"/>
  <c r="O375" i="2"/>
  <c r="C376" i="2"/>
  <c r="D376" i="2"/>
  <c r="E376" i="2"/>
  <c r="G376" i="2"/>
  <c r="H376" i="2"/>
  <c r="I376" i="2"/>
  <c r="J376" i="2"/>
  <c r="K376" i="2"/>
  <c r="L376" i="2"/>
  <c r="M376" i="2"/>
  <c r="N376" i="2"/>
  <c r="O376" i="2"/>
  <c r="D377" i="2"/>
  <c r="E377" i="2"/>
  <c r="G377" i="2"/>
  <c r="H377" i="2"/>
  <c r="I377" i="2"/>
  <c r="J377" i="2"/>
  <c r="K377" i="2"/>
  <c r="L377" i="2"/>
  <c r="M377" i="2"/>
  <c r="N377" i="2"/>
  <c r="O377" i="2"/>
  <c r="D378" i="2"/>
  <c r="E378" i="2"/>
  <c r="G378" i="2"/>
  <c r="H378" i="2"/>
  <c r="I378" i="2"/>
  <c r="J378" i="2"/>
  <c r="K378" i="2"/>
  <c r="L378" i="2"/>
  <c r="M378" i="2"/>
  <c r="N378" i="2"/>
  <c r="O378" i="2"/>
  <c r="D379" i="2"/>
  <c r="E379" i="2"/>
  <c r="G379" i="2"/>
  <c r="H379" i="2"/>
  <c r="I379" i="2"/>
  <c r="J379" i="2"/>
  <c r="K379" i="2"/>
  <c r="L379" i="2"/>
  <c r="M379" i="2"/>
  <c r="N379" i="2"/>
  <c r="O379" i="2"/>
  <c r="D380" i="2"/>
  <c r="E380" i="2"/>
  <c r="G380" i="2"/>
  <c r="H380" i="2"/>
  <c r="I380" i="2"/>
  <c r="J380" i="2"/>
  <c r="K380" i="2"/>
  <c r="L380" i="2"/>
  <c r="M380" i="2"/>
  <c r="N380" i="2"/>
  <c r="O380" i="2"/>
  <c r="D381" i="2"/>
  <c r="E381" i="2"/>
  <c r="G381" i="2"/>
  <c r="H381" i="2"/>
  <c r="I381" i="2"/>
  <c r="J381" i="2"/>
  <c r="K381" i="2"/>
  <c r="L381" i="2"/>
  <c r="M381" i="2"/>
  <c r="N381" i="2"/>
  <c r="O381" i="2"/>
  <c r="D382" i="2"/>
  <c r="E382" i="2"/>
  <c r="G382" i="2"/>
  <c r="H382" i="2"/>
  <c r="I382" i="2"/>
  <c r="J382" i="2"/>
  <c r="K382" i="2"/>
  <c r="L382" i="2"/>
  <c r="M382" i="2"/>
  <c r="N382" i="2"/>
  <c r="O382" i="2"/>
  <c r="D383" i="2"/>
  <c r="E383" i="2"/>
  <c r="G383" i="2"/>
  <c r="H383" i="2"/>
  <c r="I383" i="2"/>
  <c r="J383" i="2"/>
  <c r="K383" i="2"/>
  <c r="L383" i="2"/>
  <c r="M383" i="2"/>
  <c r="N383" i="2"/>
  <c r="O383" i="2"/>
  <c r="D384" i="2"/>
  <c r="E384" i="2"/>
  <c r="G384" i="2"/>
  <c r="H384" i="2"/>
  <c r="I384" i="2"/>
  <c r="J384" i="2"/>
  <c r="K384" i="2"/>
  <c r="L384" i="2"/>
  <c r="M384" i="2"/>
  <c r="N384" i="2"/>
  <c r="O384" i="2"/>
  <c r="D385" i="2"/>
  <c r="E385" i="2"/>
  <c r="G385" i="2"/>
  <c r="H385" i="2"/>
  <c r="I385" i="2"/>
  <c r="J385" i="2"/>
  <c r="K385" i="2"/>
  <c r="L385" i="2"/>
  <c r="M385" i="2"/>
  <c r="N385" i="2"/>
  <c r="O385" i="2"/>
  <c r="D386" i="2"/>
  <c r="E386" i="2"/>
  <c r="G386" i="2"/>
  <c r="H386" i="2"/>
  <c r="I386" i="2"/>
  <c r="J386" i="2"/>
  <c r="K386" i="2"/>
  <c r="L386" i="2"/>
  <c r="M386" i="2"/>
  <c r="N386" i="2"/>
  <c r="O386" i="2"/>
  <c r="D387" i="2"/>
  <c r="E387" i="2"/>
  <c r="G387" i="2"/>
  <c r="H387" i="2"/>
  <c r="I387" i="2"/>
  <c r="J387" i="2"/>
  <c r="K387" i="2"/>
  <c r="L387" i="2"/>
  <c r="M387" i="2"/>
  <c r="N387" i="2"/>
  <c r="O387" i="2"/>
  <c r="D388" i="2"/>
  <c r="E388" i="2"/>
  <c r="G388" i="2"/>
  <c r="H388" i="2"/>
  <c r="I388" i="2"/>
  <c r="J388" i="2"/>
  <c r="K388" i="2"/>
  <c r="L388" i="2"/>
  <c r="M388" i="2"/>
  <c r="N388" i="2"/>
  <c r="O388" i="2"/>
  <c r="D389" i="2"/>
  <c r="E389" i="2"/>
  <c r="G389" i="2"/>
  <c r="H389" i="2"/>
  <c r="I389" i="2"/>
  <c r="J389" i="2"/>
  <c r="K389" i="2"/>
  <c r="L389" i="2"/>
  <c r="M389" i="2"/>
  <c r="N389" i="2"/>
  <c r="O389" i="2"/>
  <c r="C390" i="2"/>
  <c r="D390" i="2"/>
  <c r="E390" i="2"/>
  <c r="G390" i="2"/>
  <c r="H390" i="2"/>
  <c r="I390" i="2"/>
  <c r="J390" i="2"/>
  <c r="K390" i="2"/>
  <c r="L390" i="2"/>
  <c r="M390" i="2"/>
  <c r="N390" i="2"/>
  <c r="O390" i="2"/>
  <c r="C391" i="2"/>
  <c r="D391" i="2"/>
  <c r="E391" i="2"/>
  <c r="G391" i="2"/>
  <c r="H391" i="2"/>
  <c r="I391" i="2"/>
  <c r="J391" i="2"/>
  <c r="K391" i="2"/>
  <c r="L391" i="2"/>
  <c r="M391" i="2"/>
  <c r="N391" i="2"/>
  <c r="O391" i="2"/>
  <c r="C392" i="2"/>
  <c r="D392" i="2"/>
  <c r="E392" i="2"/>
  <c r="G392" i="2"/>
  <c r="H392" i="2"/>
  <c r="I392" i="2"/>
  <c r="J392" i="2"/>
  <c r="K392" i="2"/>
  <c r="L392" i="2"/>
  <c r="M392" i="2"/>
  <c r="N392" i="2"/>
  <c r="O392" i="2"/>
  <c r="D393" i="2"/>
  <c r="E393" i="2"/>
  <c r="G393" i="2"/>
  <c r="H393" i="2"/>
  <c r="I393" i="2"/>
  <c r="J393" i="2"/>
  <c r="K393" i="2"/>
  <c r="L393" i="2"/>
  <c r="M393" i="2"/>
  <c r="N393" i="2"/>
  <c r="O393" i="2"/>
  <c r="D394" i="2"/>
  <c r="E394" i="2"/>
  <c r="G394" i="2"/>
  <c r="H394" i="2"/>
  <c r="I394" i="2"/>
  <c r="J394" i="2"/>
  <c r="K394" i="2"/>
  <c r="L394" i="2"/>
  <c r="M394" i="2"/>
  <c r="N394" i="2"/>
  <c r="O394" i="2"/>
  <c r="D395" i="2"/>
  <c r="E395" i="2"/>
  <c r="G395" i="2"/>
  <c r="H395" i="2"/>
  <c r="I395" i="2"/>
  <c r="J395" i="2"/>
  <c r="K395" i="2"/>
  <c r="L395" i="2"/>
  <c r="M395" i="2"/>
  <c r="N395" i="2"/>
  <c r="O395" i="2"/>
  <c r="D396" i="2"/>
  <c r="E396" i="2"/>
  <c r="G396" i="2"/>
  <c r="H396" i="2"/>
  <c r="I396" i="2"/>
  <c r="J396" i="2"/>
  <c r="K396" i="2"/>
  <c r="L396" i="2"/>
  <c r="M396" i="2"/>
  <c r="N396" i="2"/>
  <c r="O396" i="2"/>
  <c r="D397" i="2"/>
  <c r="E397" i="2"/>
  <c r="G397" i="2"/>
  <c r="H397" i="2"/>
  <c r="I397" i="2"/>
  <c r="J397" i="2"/>
  <c r="K397" i="2"/>
  <c r="L397" i="2"/>
  <c r="M397" i="2"/>
  <c r="N397" i="2"/>
  <c r="O397" i="2"/>
  <c r="D398" i="2"/>
  <c r="E398" i="2"/>
  <c r="G398" i="2"/>
  <c r="H398" i="2"/>
  <c r="I398" i="2"/>
  <c r="J398" i="2"/>
  <c r="K398" i="2"/>
  <c r="L398" i="2"/>
  <c r="M398" i="2"/>
  <c r="N398" i="2"/>
  <c r="O398" i="2"/>
  <c r="D399" i="2"/>
  <c r="E399" i="2"/>
  <c r="G399" i="2"/>
  <c r="H399" i="2"/>
  <c r="I399" i="2"/>
  <c r="J399" i="2"/>
  <c r="K399" i="2"/>
  <c r="L399" i="2"/>
  <c r="M399" i="2"/>
  <c r="N399" i="2"/>
  <c r="O399" i="2"/>
  <c r="D400" i="2"/>
  <c r="E400" i="2"/>
  <c r="G400" i="2"/>
  <c r="H400" i="2"/>
  <c r="I400" i="2"/>
  <c r="J400" i="2"/>
  <c r="C400" i="2" s="1"/>
  <c r="K400" i="2"/>
  <c r="L400" i="2"/>
  <c r="M400" i="2"/>
  <c r="N400" i="2"/>
  <c r="O400" i="2"/>
  <c r="D401" i="2"/>
  <c r="E401" i="2"/>
  <c r="G401" i="2"/>
  <c r="H401" i="2"/>
  <c r="I401" i="2"/>
  <c r="J401" i="2"/>
  <c r="K401" i="2"/>
  <c r="L401" i="2"/>
  <c r="M401" i="2"/>
  <c r="N401" i="2"/>
  <c r="O401" i="2"/>
  <c r="D402" i="2"/>
  <c r="E402" i="2"/>
  <c r="G402" i="2"/>
  <c r="H402" i="2"/>
  <c r="I402" i="2"/>
  <c r="J402" i="2"/>
  <c r="K402" i="2"/>
  <c r="L402" i="2"/>
  <c r="M402" i="2"/>
  <c r="N402" i="2"/>
  <c r="O402" i="2"/>
  <c r="D403" i="2"/>
  <c r="E403" i="2"/>
  <c r="G403" i="2"/>
  <c r="H403" i="2"/>
  <c r="I403" i="2"/>
  <c r="J403" i="2"/>
  <c r="K403" i="2"/>
  <c r="L403" i="2"/>
  <c r="M403" i="2"/>
  <c r="N403" i="2"/>
  <c r="O403" i="2"/>
  <c r="D404" i="2"/>
  <c r="E404" i="2"/>
  <c r="G404" i="2"/>
  <c r="H404" i="2"/>
  <c r="I404" i="2"/>
  <c r="J404" i="2"/>
  <c r="K404" i="2"/>
  <c r="L404" i="2"/>
  <c r="M404" i="2"/>
  <c r="N404" i="2"/>
  <c r="O404" i="2"/>
  <c r="D405" i="2"/>
  <c r="E405" i="2"/>
  <c r="G405" i="2"/>
  <c r="H405" i="2"/>
  <c r="I405" i="2"/>
  <c r="J405" i="2"/>
  <c r="K405" i="2"/>
  <c r="L405" i="2"/>
  <c r="M405" i="2"/>
  <c r="N405" i="2"/>
  <c r="O405" i="2"/>
  <c r="C406" i="2"/>
  <c r="D406" i="2"/>
  <c r="E406" i="2"/>
  <c r="G406" i="2"/>
  <c r="H406" i="2"/>
  <c r="I406" i="2"/>
  <c r="J406" i="2"/>
  <c r="K406" i="2"/>
  <c r="L406" i="2"/>
  <c r="M406" i="2"/>
  <c r="N406" i="2"/>
  <c r="O406" i="2"/>
  <c r="C407" i="2"/>
  <c r="D407" i="2"/>
  <c r="E407" i="2"/>
  <c r="G407" i="2"/>
  <c r="H407" i="2"/>
  <c r="I407" i="2"/>
  <c r="J407" i="2"/>
  <c r="K407" i="2"/>
  <c r="L407" i="2"/>
  <c r="M407" i="2"/>
  <c r="N407" i="2"/>
  <c r="O407" i="2"/>
  <c r="C408" i="2"/>
  <c r="D408" i="2"/>
  <c r="E408" i="2"/>
  <c r="G408" i="2"/>
  <c r="H408" i="2"/>
  <c r="I408" i="2"/>
  <c r="J408" i="2"/>
  <c r="K408" i="2"/>
  <c r="L408" i="2"/>
  <c r="M408" i="2"/>
  <c r="N408" i="2"/>
  <c r="O408" i="2"/>
  <c r="D409" i="2"/>
  <c r="E409" i="2"/>
  <c r="G409" i="2"/>
  <c r="H409" i="2"/>
  <c r="I409" i="2"/>
  <c r="J409" i="2"/>
  <c r="K409" i="2"/>
  <c r="L409" i="2"/>
  <c r="M409" i="2"/>
  <c r="N409" i="2"/>
  <c r="O409" i="2"/>
  <c r="D410" i="2"/>
  <c r="E410" i="2"/>
  <c r="G410" i="2"/>
  <c r="H410" i="2"/>
  <c r="I410" i="2"/>
  <c r="J410" i="2"/>
  <c r="K410" i="2"/>
  <c r="L410" i="2"/>
  <c r="M410" i="2"/>
  <c r="N410" i="2"/>
  <c r="O410" i="2"/>
  <c r="D411" i="2"/>
  <c r="E411" i="2"/>
  <c r="G411" i="2"/>
  <c r="H411" i="2"/>
  <c r="I411" i="2"/>
  <c r="J411" i="2"/>
  <c r="K411" i="2"/>
  <c r="L411" i="2"/>
  <c r="M411" i="2"/>
  <c r="N411" i="2"/>
  <c r="O411" i="2"/>
  <c r="D412" i="2"/>
  <c r="E412" i="2"/>
  <c r="G412" i="2"/>
  <c r="H412" i="2"/>
  <c r="I412" i="2"/>
  <c r="J412" i="2"/>
  <c r="K412" i="2"/>
  <c r="L412" i="2"/>
  <c r="M412" i="2"/>
  <c r="N412" i="2"/>
  <c r="O412" i="2"/>
  <c r="D413" i="2"/>
  <c r="E413" i="2"/>
  <c r="G413" i="2"/>
  <c r="H413" i="2"/>
  <c r="I413" i="2"/>
  <c r="J413" i="2"/>
  <c r="K413" i="2"/>
  <c r="L413" i="2"/>
  <c r="M413" i="2"/>
  <c r="N413" i="2"/>
  <c r="O413" i="2"/>
  <c r="D414" i="2"/>
  <c r="E414" i="2"/>
  <c r="G414" i="2"/>
  <c r="H414" i="2"/>
  <c r="I414" i="2"/>
  <c r="J414" i="2"/>
  <c r="K414" i="2"/>
  <c r="L414" i="2"/>
  <c r="M414" i="2"/>
  <c r="N414" i="2"/>
  <c r="O414" i="2"/>
  <c r="D415" i="2"/>
  <c r="E415" i="2"/>
  <c r="G415" i="2"/>
  <c r="H415" i="2"/>
  <c r="I415" i="2"/>
  <c r="J415" i="2"/>
  <c r="K415" i="2"/>
  <c r="L415" i="2"/>
  <c r="M415" i="2"/>
  <c r="N415" i="2"/>
  <c r="O415" i="2"/>
  <c r="D416" i="2"/>
  <c r="E416" i="2"/>
  <c r="G416" i="2"/>
  <c r="H416" i="2"/>
  <c r="I416" i="2"/>
  <c r="J416" i="2"/>
  <c r="C416" i="2" s="1"/>
  <c r="K416" i="2"/>
  <c r="L416" i="2"/>
  <c r="M416" i="2"/>
  <c r="N416" i="2"/>
  <c r="O416" i="2"/>
  <c r="D417" i="2"/>
  <c r="E417" i="2"/>
  <c r="G417" i="2"/>
  <c r="H417" i="2"/>
  <c r="I417" i="2"/>
  <c r="J417" i="2"/>
  <c r="C417" i="2" s="1"/>
  <c r="K417" i="2"/>
  <c r="L417" i="2"/>
  <c r="M417" i="2"/>
  <c r="N417" i="2"/>
  <c r="O417" i="2"/>
  <c r="D418" i="2"/>
  <c r="E418" i="2"/>
  <c r="G418" i="2"/>
  <c r="H418" i="2"/>
  <c r="I418" i="2"/>
  <c r="J418" i="2"/>
  <c r="K418" i="2"/>
  <c r="L418" i="2"/>
  <c r="M418" i="2"/>
  <c r="N418" i="2"/>
  <c r="O418" i="2"/>
  <c r="D419" i="2"/>
  <c r="E419" i="2"/>
  <c r="G419" i="2"/>
  <c r="H419" i="2"/>
  <c r="I419" i="2"/>
  <c r="J419" i="2"/>
  <c r="K419" i="2"/>
  <c r="L419" i="2"/>
  <c r="M419" i="2"/>
  <c r="N419" i="2"/>
  <c r="O419" i="2"/>
  <c r="C420" i="2"/>
  <c r="D420" i="2"/>
  <c r="E420" i="2"/>
  <c r="G420" i="2"/>
  <c r="H420" i="2"/>
  <c r="I420" i="2"/>
  <c r="J420" i="2"/>
  <c r="K420" i="2"/>
  <c r="L420" i="2"/>
  <c r="M420" i="2"/>
  <c r="N420" i="2"/>
  <c r="O420" i="2"/>
  <c r="D421" i="2"/>
  <c r="E421" i="2"/>
  <c r="G421" i="2"/>
  <c r="H421" i="2"/>
  <c r="I421" i="2"/>
  <c r="J421" i="2"/>
  <c r="K421" i="2"/>
  <c r="L421" i="2"/>
  <c r="M421" i="2"/>
  <c r="N421" i="2"/>
  <c r="O421" i="2"/>
  <c r="C422" i="2"/>
  <c r="D422" i="2"/>
  <c r="E422" i="2"/>
  <c r="G422" i="2"/>
  <c r="H422" i="2"/>
  <c r="I422" i="2"/>
  <c r="J422" i="2"/>
  <c r="K422" i="2"/>
  <c r="L422" i="2"/>
  <c r="M422" i="2"/>
  <c r="N422" i="2"/>
  <c r="O422" i="2"/>
  <c r="C423" i="2"/>
  <c r="D423" i="2"/>
  <c r="E423" i="2"/>
  <c r="G423" i="2"/>
  <c r="H423" i="2"/>
  <c r="I423" i="2"/>
  <c r="J423" i="2"/>
  <c r="K423" i="2"/>
  <c r="L423" i="2"/>
  <c r="M423" i="2"/>
  <c r="N423" i="2"/>
  <c r="O423" i="2"/>
  <c r="C424" i="2"/>
  <c r="D424" i="2"/>
  <c r="E424" i="2"/>
  <c r="G424" i="2"/>
  <c r="H424" i="2"/>
  <c r="I424" i="2"/>
  <c r="J424" i="2"/>
  <c r="K424" i="2"/>
  <c r="L424" i="2"/>
  <c r="M424" i="2"/>
  <c r="N424" i="2"/>
  <c r="O424" i="2"/>
  <c r="D425" i="2"/>
  <c r="E425" i="2"/>
  <c r="G425" i="2"/>
  <c r="H425" i="2"/>
  <c r="I425" i="2"/>
  <c r="J425" i="2"/>
  <c r="K425" i="2"/>
  <c r="L425" i="2"/>
  <c r="M425" i="2"/>
  <c r="N425" i="2"/>
  <c r="O425" i="2"/>
  <c r="D426" i="2"/>
  <c r="E426" i="2"/>
  <c r="G426" i="2"/>
  <c r="H426" i="2"/>
  <c r="I426" i="2"/>
  <c r="J426" i="2"/>
  <c r="K426" i="2"/>
  <c r="L426" i="2"/>
  <c r="M426" i="2"/>
  <c r="N426" i="2"/>
  <c r="O426" i="2"/>
  <c r="D427" i="2"/>
  <c r="E427" i="2"/>
  <c r="G427" i="2"/>
  <c r="H427" i="2"/>
  <c r="I427" i="2"/>
  <c r="J427" i="2"/>
  <c r="K427" i="2"/>
  <c r="L427" i="2"/>
  <c r="M427" i="2"/>
  <c r="N427" i="2"/>
  <c r="O427" i="2"/>
  <c r="D428" i="2"/>
  <c r="E428" i="2"/>
  <c r="G428" i="2"/>
  <c r="H428" i="2"/>
  <c r="I428" i="2"/>
  <c r="J428" i="2"/>
  <c r="C428" i="2" s="1"/>
  <c r="K428" i="2"/>
  <c r="L428" i="2"/>
  <c r="M428" i="2"/>
  <c r="N428" i="2"/>
  <c r="O428" i="2"/>
  <c r="D429" i="2"/>
  <c r="E429" i="2"/>
  <c r="G429" i="2"/>
  <c r="H429" i="2"/>
  <c r="I429" i="2"/>
  <c r="J429" i="2"/>
  <c r="K429" i="2"/>
  <c r="L429" i="2"/>
  <c r="M429" i="2"/>
  <c r="N429" i="2"/>
  <c r="O429" i="2"/>
  <c r="C430" i="2"/>
  <c r="D430" i="2"/>
  <c r="E430" i="2"/>
  <c r="G430" i="2"/>
  <c r="H430" i="2"/>
  <c r="I430" i="2"/>
  <c r="J430" i="2"/>
  <c r="K430" i="2"/>
  <c r="L430" i="2"/>
  <c r="M430" i="2"/>
  <c r="N430" i="2"/>
  <c r="O430" i="2"/>
  <c r="C431" i="2"/>
  <c r="D431" i="2"/>
  <c r="E431" i="2"/>
  <c r="G431" i="2"/>
  <c r="H431" i="2"/>
  <c r="I431" i="2"/>
  <c r="J431" i="2"/>
  <c r="K431" i="2"/>
  <c r="L431" i="2"/>
  <c r="M431" i="2"/>
  <c r="N431" i="2"/>
  <c r="O431" i="2"/>
  <c r="D432" i="2"/>
  <c r="E432" i="2"/>
  <c r="G432" i="2"/>
  <c r="H432" i="2"/>
  <c r="I432" i="2"/>
  <c r="J432" i="2"/>
  <c r="K432" i="2"/>
  <c r="L432" i="2"/>
  <c r="M432" i="2"/>
  <c r="N432" i="2"/>
  <c r="O432" i="2"/>
  <c r="D433" i="2"/>
  <c r="E433" i="2"/>
  <c r="G433" i="2"/>
  <c r="H433" i="2"/>
  <c r="I433" i="2"/>
  <c r="J433" i="2"/>
  <c r="K433" i="2"/>
  <c r="L433" i="2"/>
  <c r="M433" i="2"/>
  <c r="N433" i="2"/>
  <c r="O433" i="2"/>
  <c r="C434" i="2"/>
  <c r="D434" i="2"/>
  <c r="E434" i="2"/>
  <c r="G434" i="2"/>
  <c r="H434" i="2"/>
  <c r="I434" i="2"/>
  <c r="J434" i="2"/>
  <c r="K434" i="2"/>
  <c r="L434" i="2"/>
  <c r="M434" i="2"/>
  <c r="N434" i="2"/>
  <c r="O434" i="2"/>
  <c r="C435" i="2"/>
  <c r="D435" i="2"/>
  <c r="E435" i="2"/>
  <c r="G435" i="2"/>
  <c r="H435" i="2"/>
  <c r="I435" i="2"/>
  <c r="J435" i="2"/>
  <c r="K435" i="2"/>
  <c r="L435" i="2"/>
  <c r="M435" i="2"/>
  <c r="N435" i="2"/>
  <c r="O435" i="2"/>
  <c r="D436" i="2"/>
  <c r="E436" i="2"/>
  <c r="G436" i="2"/>
  <c r="H436" i="2"/>
  <c r="I436" i="2"/>
  <c r="J436" i="2"/>
  <c r="C450" i="2" s="1"/>
  <c r="K436" i="2"/>
  <c r="L436" i="2"/>
  <c r="M436" i="2"/>
  <c r="N436" i="2"/>
  <c r="O436" i="2"/>
  <c r="D437" i="2"/>
  <c r="E437" i="2"/>
  <c r="G437" i="2"/>
  <c r="H437" i="2"/>
  <c r="I437" i="2"/>
  <c r="J437" i="2"/>
  <c r="C437" i="2" s="1"/>
  <c r="K437" i="2"/>
  <c r="L437" i="2"/>
  <c r="M437" i="2"/>
  <c r="N437" i="2"/>
  <c r="O437" i="2"/>
  <c r="D438" i="2"/>
  <c r="E438" i="2"/>
  <c r="G438" i="2"/>
  <c r="H438" i="2"/>
  <c r="I438" i="2"/>
  <c r="J438" i="2"/>
  <c r="K438" i="2"/>
  <c r="L438" i="2"/>
  <c r="M438" i="2"/>
  <c r="N438" i="2"/>
  <c r="O438" i="2"/>
  <c r="D439" i="2"/>
  <c r="E439" i="2"/>
  <c r="G439" i="2"/>
  <c r="H439" i="2"/>
  <c r="I439" i="2"/>
  <c r="J439" i="2"/>
  <c r="K439" i="2"/>
  <c r="L439" i="2"/>
  <c r="M439" i="2"/>
  <c r="N439" i="2"/>
  <c r="O439" i="2"/>
  <c r="D440" i="2"/>
  <c r="E440" i="2"/>
  <c r="G440" i="2"/>
  <c r="H440" i="2"/>
  <c r="I440" i="2"/>
  <c r="J440" i="2"/>
  <c r="K440" i="2"/>
  <c r="L440" i="2"/>
  <c r="M440" i="2"/>
  <c r="N440" i="2"/>
  <c r="O440" i="2"/>
  <c r="D441" i="2"/>
  <c r="E441" i="2"/>
  <c r="G441" i="2"/>
  <c r="H441" i="2"/>
  <c r="I441" i="2"/>
  <c r="J441" i="2"/>
  <c r="K441" i="2"/>
  <c r="L441" i="2"/>
  <c r="M441" i="2"/>
  <c r="N441" i="2"/>
  <c r="O441" i="2"/>
  <c r="D442" i="2"/>
  <c r="E442" i="2"/>
  <c r="G442" i="2"/>
  <c r="H442" i="2"/>
  <c r="I442" i="2"/>
  <c r="J442" i="2"/>
  <c r="K442" i="2"/>
  <c r="L442" i="2"/>
  <c r="M442" i="2"/>
  <c r="N442" i="2"/>
  <c r="O442" i="2"/>
  <c r="D443" i="2"/>
  <c r="E443" i="2"/>
  <c r="G443" i="2"/>
  <c r="H443" i="2"/>
  <c r="I443" i="2"/>
  <c r="J443" i="2"/>
  <c r="K443" i="2"/>
  <c r="L443" i="2"/>
  <c r="M443" i="2"/>
  <c r="N443" i="2"/>
  <c r="O443" i="2"/>
  <c r="D444" i="2"/>
  <c r="E444" i="2"/>
  <c r="G444" i="2"/>
  <c r="H444" i="2"/>
  <c r="I444" i="2"/>
  <c r="J444" i="2"/>
  <c r="C444" i="2" s="1"/>
  <c r="K444" i="2"/>
  <c r="L444" i="2"/>
  <c r="M444" i="2"/>
  <c r="N444" i="2"/>
  <c r="O444" i="2"/>
  <c r="D445" i="2"/>
  <c r="E445" i="2"/>
  <c r="G445" i="2"/>
  <c r="H445" i="2"/>
  <c r="I445" i="2"/>
  <c r="J445" i="2"/>
  <c r="K445" i="2"/>
  <c r="L445" i="2"/>
  <c r="M445" i="2"/>
  <c r="N445" i="2"/>
  <c r="O445" i="2"/>
  <c r="D446" i="2"/>
  <c r="E446" i="2"/>
  <c r="G446" i="2"/>
  <c r="H446" i="2"/>
  <c r="I446" i="2"/>
  <c r="J446" i="2"/>
  <c r="K446" i="2"/>
  <c r="L446" i="2"/>
  <c r="M446" i="2"/>
  <c r="N446" i="2"/>
  <c r="O446" i="2"/>
  <c r="D447" i="2"/>
  <c r="E447" i="2"/>
  <c r="G447" i="2"/>
  <c r="H447" i="2"/>
  <c r="I447" i="2"/>
  <c r="J447" i="2"/>
  <c r="K447" i="2"/>
  <c r="L447" i="2"/>
  <c r="M447" i="2"/>
  <c r="N447" i="2"/>
  <c r="O447" i="2"/>
  <c r="D448" i="2"/>
  <c r="E448" i="2"/>
  <c r="G448" i="2"/>
  <c r="H448" i="2"/>
  <c r="I448" i="2"/>
  <c r="J448" i="2"/>
  <c r="K448" i="2"/>
  <c r="L448" i="2"/>
  <c r="M448" i="2"/>
  <c r="N448" i="2"/>
  <c r="O448" i="2"/>
  <c r="D449" i="2"/>
  <c r="E449" i="2"/>
  <c r="G449" i="2"/>
  <c r="H449" i="2"/>
  <c r="I449" i="2"/>
  <c r="J449" i="2"/>
  <c r="K449" i="2"/>
  <c r="L449" i="2"/>
  <c r="M449" i="2"/>
  <c r="N449" i="2"/>
  <c r="O449" i="2"/>
  <c r="D450" i="2"/>
  <c r="E450" i="2"/>
  <c r="G450" i="2"/>
  <c r="H450" i="2"/>
  <c r="I450" i="2"/>
  <c r="J450" i="2"/>
  <c r="K450" i="2"/>
  <c r="L450" i="2"/>
  <c r="M450" i="2"/>
  <c r="N450" i="2"/>
  <c r="O450" i="2"/>
  <c r="D451" i="2"/>
  <c r="E451" i="2"/>
  <c r="G451" i="2"/>
  <c r="H451" i="2"/>
  <c r="I451" i="2"/>
  <c r="J451" i="2"/>
  <c r="K451" i="2"/>
  <c r="L451" i="2"/>
  <c r="M451" i="2"/>
  <c r="N451" i="2"/>
  <c r="O451" i="2"/>
  <c r="D452" i="2"/>
  <c r="E452" i="2"/>
  <c r="G452" i="2"/>
  <c r="H452" i="2"/>
  <c r="I452" i="2"/>
  <c r="J452" i="2"/>
  <c r="C452" i="2" s="1"/>
  <c r="K452" i="2"/>
  <c r="L452" i="2"/>
  <c r="M452" i="2"/>
  <c r="N452" i="2"/>
  <c r="O452" i="2"/>
  <c r="D453" i="2"/>
  <c r="E453" i="2"/>
  <c r="G453" i="2"/>
  <c r="H453" i="2"/>
  <c r="I453" i="2"/>
  <c r="J453" i="2"/>
  <c r="C453" i="2" s="1"/>
  <c r="K453" i="2"/>
  <c r="L453" i="2"/>
  <c r="M453" i="2"/>
  <c r="N453" i="2"/>
  <c r="O453" i="2"/>
  <c r="D454" i="2"/>
  <c r="E454" i="2"/>
  <c r="G454" i="2"/>
  <c r="H454" i="2"/>
  <c r="I454" i="2"/>
  <c r="J454" i="2"/>
  <c r="C454" i="2" s="1"/>
  <c r="K454" i="2"/>
  <c r="L454" i="2"/>
  <c r="M454" i="2"/>
  <c r="N454" i="2"/>
  <c r="O454" i="2"/>
  <c r="D455" i="2"/>
  <c r="E455" i="2"/>
  <c r="G455" i="2"/>
  <c r="H455" i="2"/>
  <c r="I455" i="2"/>
  <c r="J455" i="2"/>
  <c r="K455" i="2"/>
  <c r="L455" i="2"/>
  <c r="M455" i="2"/>
  <c r="N455" i="2"/>
  <c r="O455" i="2"/>
  <c r="D456" i="2"/>
  <c r="E456" i="2"/>
  <c r="G456" i="2"/>
  <c r="H456" i="2"/>
  <c r="I456" i="2"/>
  <c r="J456" i="2"/>
  <c r="K456" i="2"/>
  <c r="L456" i="2"/>
  <c r="M456" i="2"/>
  <c r="N456" i="2"/>
  <c r="O456" i="2"/>
  <c r="D457" i="2"/>
  <c r="E457" i="2"/>
  <c r="G457" i="2"/>
  <c r="H457" i="2"/>
  <c r="I457" i="2"/>
  <c r="J457" i="2"/>
  <c r="K457" i="2"/>
  <c r="L457" i="2"/>
  <c r="M457" i="2"/>
  <c r="N457" i="2"/>
  <c r="O457" i="2"/>
  <c r="D458" i="2"/>
  <c r="E458" i="2"/>
  <c r="G458" i="2"/>
  <c r="H458" i="2"/>
  <c r="I458" i="2"/>
  <c r="J458" i="2"/>
  <c r="C458" i="2" s="1"/>
  <c r="K458" i="2"/>
  <c r="L458" i="2"/>
  <c r="M458" i="2"/>
  <c r="N458" i="2"/>
  <c r="O458" i="2"/>
  <c r="D459" i="2"/>
  <c r="E459" i="2"/>
  <c r="G459" i="2"/>
  <c r="H459" i="2"/>
  <c r="I459" i="2"/>
  <c r="J459" i="2"/>
  <c r="K459" i="2"/>
  <c r="L459" i="2"/>
  <c r="M459" i="2"/>
  <c r="N459" i="2"/>
  <c r="O459" i="2"/>
  <c r="D460" i="2"/>
  <c r="E460" i="2"/>
  <c r="G460" i="2"/>
  <c r="H460" i="2"/>
  <c r="I460" i="2"/>
  <c r="J460" i="2"/>
  <c r="K460" i="2"/>
  <c r="L460" i="2"/>
  <c r="M460" i="2"/>
  <c r="N460" i="2"/>
  <c r="O460" i="2"/>
  <c r="D461" i="2"/>
  <c r="E461" i="2"/>
  <c r="G461" i="2"/>
  <c r="H461" i="2"/>
  <c r="I461" i="2"/>
  <c r="J461" i="2"/>
  <c r="K461" i="2"/>
  <c r="L461" i="2"/>
  <c r="M461" i="2"/>
  <c r="N461" i="2"/>
  <c r="O461" i="2"/>
  <c r="D462" i="2"/>
  <c r="E462" i="2"/>
  <c r="G462" i="2"/>
  <c r="H462" i="2"/>
  <c r="I462" i="2"/>
  <c r="J462" i="2"/>
  <c r="C462" i="2" s="1"/>
  <c r="K462" i="2"/>
  <c r="L462" i="2"/>
  <c r="M462" i="2"/>
  <c r="N462" i="2"/>
  <c r="O462" i="2"/>
  <c r="D463" i="2"/>
  <c r="E463" i="2"/>
  <c r="G463" i="2"/>
  <c r="H463" i="2"/>
  <c r="I463" i="2"/>
  <c r="J463" i="2"/>
  <c r="K463" i="2"/>
  <c r="L463" i="2"/>
  <c r="M463" i="2"/>
  <c r="N463" i="2"/>
  <c r="O463" i="2"/>
  <c r="D464" i="2"/>
  <c r="E464" i="2"/>
  <c r="G464" i="2"/>
  <c r="H464" i="2"/>
  <c r="I464" i="2"/>
  <c r="J464" i="2"/>
  <c r="K464" i="2"/>
  <c r="L464" i="2"/>
  <c r="M464" i="2"/>
  <c r="N464" i="2"/>
  <c r="O464" i="2"/>
  <c r="D465" i="2"/>
  <c r="E465" i="2"/>
  <c r="G465" i="2"/>
  <c r="H465" i="2"/>
  <c r="I465" i="2"/>
  <c r="J465" i="2"/>
  <c r="K465" i="2"/>
  <c r="L465" i="2"/>
  <c r="M465" i="2"/>
  <c r="N465" i="2"/>
  <c r="O465" i="2"/>
  <c r="D466" i="2"/>
  <c r="E466" i="2"/>
  <c r="G466" i="2"/>
  <c r="H466" i="2"/>
  <c r="I466" i="2"/>
  <c r="J466" i="2"/>
  <c r="C466" i="2" s="1"/>
  <c r="K466" i="2"/>
  <c r="L466" i="2"/>
  <c r="M466" i="2"/>
  <c r="N466" i="2"/>
  <c r="O466" i="2"/>
  <c r="D467" i="2"/>
  <c r="E467" i="2"/>
  <c r="G467" i="2"/>
  <c r="H467" i="2"/>
  <c r="I467" i="2"/>
  <c r="J467" i="2"/>
  <c r="K467" i="2"/>
  <c r="L467" i="2"/>
  <c r="M467" i="2"/>
  <c r="N467" i="2"/>
  <c r="O467" i="2"/>
  <c r="D468" i="2"/>
  <c r="E468" i="2"/>
  <c r="G468" i="2"/>
  <c r="H468" i="2"/>
  <c r="I468" i="2"/>
  <c r="J468" i="2"/>
  <c r="K468" i="2"/>
  <c r="L468" i="2"/>
  <c r="M468" i="2"/>
  <c r="N468" i="2"/>
  <c r="O468" i="2"/>
  <c r="D469" i="2"/>
  <c r="E469" i="2"/>
  <c r="G469" i="2"/>
  <c r="H469" i="2"/>
  <c r="I469" i="2"/>
  <c r="J469" i="2"/>
  <c r="K469" i="2"/>
  <c r="L469" i="2"/>
  <c r="M469" i="2"/>
  <c r="N469" i="2"/>
  <c r="O469" i="2"/>
  <c r="D470" i="2"/>
  <c r="E470" i="2"/>
  <c r="G470" i="2"/>
  <c r="H470" i="2"/>
  <c r="I470" i="2"/>
  <c r="J470" i="2"/>
  <c r="C470" i="2" s="1"/>
  <c r="K470" i="2"/>
  <c r="L470" i="2"/>
  <c r="M470" i="2"/>
  <c r="N470" i="2"/>
  <c r="O470" i="2"/>
  <c r="D471" i="2"/>
  <c r="E471" i="2"/>
  <c r="G471" i="2"/>
  <c r="H471" i="2"/>
  <c r="I471" i="2"/>
  <c r="J471" i="2"/>
  <c r="K471" i="2"/>
  <c r="L471" i="2"/>
  <c r="M471" i="2"/>
  <c r="N471" i="2"/>
  <c r="O471" i="2"/>
  <c r="D472" i="2"/>
  <c r="E472" i="2"/>
  <c r="G472" i="2"/>
  <c r="H472" i="2"/>
  <c r="I472" i="2"/>
  <c r="J472" i="2"/>
  <c r="K472" i="2"/>
  <c r="L472" i="2"/>
  <c r="M472" i="2"/>
  <c r="N472" i="2"/>
  <c r="O472" i="2"/>
  <c r="D473" i="2"/>
  <c r="E473" i="2"/>
  <c r="G473" i="2"/>
  <c r="H473" i="2"/>
  <c r="I473" i="2"/>
  <c r="J473" i="2"/>
  <c r="K473" i="2"/>
  <c r="L473" i="2"/>
  <c r="M473" i="2"/>
  <c r="N473" i="2"/>
  <c r="O473" i="2"/>
  <c r="D474" i="2"/>
  <c r="E474" i="2"/>
  <c r="G474" i="2"/>
  <c r="H474" i="2"/>
  <c r="I474" i="2"/>
  <c r="J474" i="2"/>
  <c r="C474" i="2" s="1"/>
  <c r="K474" i="2"/>
  <c r="L474" i="2"/>
  <c r="M474" i="2"/>
  <c r="N474" i="2"/>
  <c r="O474" i="2"/>
  <c r="D475" i="2"/>
  <c r="E475" i="2"/>
  <c r="G475" i="2"/>
  <c r="H475" i="2"/>
  <c r="I475" i="2"/>
  <c r="J475" i="2"/>
  <c r="K475" i="2"/>
  <c r="L475" i="2"/>
  <c r="M475" i="2"/>
  <c r="N475" i="2"/>
  <c r="O475" i="2"/>
  <c r="D476" i="2"/>
  <c r="E476" i="2"/>
  <c r="G476" i="2"/>
  <c r="H476" i="2"/>
  <c r="I476" i="2"/>
  <c r="J476" i="2"/>
  <c r="K476" i="2"/>
  <c r="L476" i="2"/>
  <c r="M476" i="2"/>
  <c r="N476" i="2"/>
  <c r="O476" i="2"/>
  <c r="D477" i="2"/>
  <c r="E477" i="2"/>
  <c r="G477" i="2"/>
  <c r="H477" i="2"/>
  <c r="I477" i="2"/>
  <c r="J477" i="2"/>
  <c r="K477" i="2"/>
  <c r="L477" i="2"/>
  <c r="M477" i="2"/>
  <c r="N477" i="2"/>
  <c r="O477" i="2"/>
  <c r="D478" i="2"/>
  <c r="E478" i="2"/>
  <c r="G478" i="2"/>
  <c r="H478" i="2"/>
  <c r="I478" i="2"/>
  <c r="J478" i="2"/>
  <c r="C478" i="2" s="1"/>
  <c r="K478" i="2"/>
  <c r="L478" i="2"/>
  <c r="M478" i="2"/>
  <c r="N478" i="2"/>
  <c r="O478" i="2"/>
  <c r="D479" i="2"/>
  <c r="E479" i="2"/>
  <c r="G479" i="2"/>
  <c r="H479" i="2"/>
  <c r="I479" i="2"/>
  <c r="J479" i="2"/>
  <c r="K479" i="2"/>
  <c r="L479" i="2"/>
  <c r="M479" i="2"/>
  <c r="N479" i="2"/>
  <c r="O479" i="2"/>
  <c r="D480" i="2"/>
  <c r="E480" i="2"/>
  <c r="G480" i="2"/>
  <c r="H480" i="2"/>
  <c r="I480" i="2"/>
  <c r="J480" i="2"/>
  <c r="K480" i="2"/>
  <c r="L480" i="2"/>
  <c r="M480" i="2"/>
  <c r="N480" i="2"/>
  <c r="O480" i="2"/>
  <c r="D481" i="2"/>
  <c r="E481" i="2"/>
  <c r="G481" i="2"/>
  <c r="H481" i="2"/>
  <c r="I481" i="2"/>
  <c r="J481" i="2"/>
  <c r="K481" i="2"/>
  <c r="L481" i="2"/>
  <c r="M481" i="2"/>
  <c r="N481" i="2"/>
  <c r="O481" i="2"/>
  <c r="D482" i="2"/>
  <c r="E482" i="2"/>
  <c r="G482" i="2"/>
  <c r="H482" i="2"/>
  <c r="I482" i="2"/>
  <c r="J482" i="2"/>
  <c r="C482" i="2" s="1"/>
  <c r="K482" i="2"/>
  <c r="L482" i="2"/>
  <c r="M482" i="2"/>
  <c r="N482" i="2"/>
  <c r="O482" i="2"/>
  <c r="D483" i="2"/>
  <c r="E483" i="2"/>
  <c r="G483" i="2"/>
  <c r="H483" i="2"/>
  <c r="I483" i="2"/>
  <c r="J483" i="2"/>
  <c r="K483" i="2"/>
  <c r="L483" i="2"/>
  <c r="M483" i="2"/>
  <c r="N483" i="2"/>
  <c r="O483" i="2"/>
  <c r="D484" i="2"/>
  <c r="E484" i="2"/>
  <c r="G484" i="2"/>
  <c r="H484" i="2"/>
  <c r="I484" i="2"/>
  <c r="J484" i="2"/>
  <c r="K484" i="2"/>
  <c r="L484" i="2"/>
  <c r="M484" i="2"/>
  <c r="N484" i="2"/>
  <c r="O484" i="2"/>
  <c r="D485" i="2"/>
  <c r="E485" i="2"/>
  <c r="G485" i="2"/>
  <c r="H485" i="2"/>
  <c r="I485" i="2"/>
  <c r="J485" i="2"/>
  <c r="K485" i="2"/>
  <c r="L485" i="2"/>
  <c r="M485" i="2"/>
  <c r="N485" i="2"/>
  <c r="O485" i="2"/>
  <c r="D486" i="2"/>
  <c r="E486" i="2"/>
  <c r="G486" i="2"/>
  <c r="H486" i="2"/>
  <c r="I486" i="2"/>
  <c r="J486" i="2"/>
  <c r="C486" i="2" s="1"/>
  <c r="K486" i="2"/>
  <c r="L486" i="2"/>
  <c r="M486" i="2"/>
  <c r="N486" i="2"/>
  <c r="O486" i="2"/>
  <c r="D487" i="2"/>
  <c r="E487" i="2"/>
  <c r="G487" i="2"/>
  <c r="H487" i="2"/>
  <c r="I487" i="2"/>
  <c r="J487" i="2"/>
  <c r="K487" i="2"/>
  <c r="L487" i="2"/>
  <c r="M487" i="2"/>
  <c r="N487" i="2"/>
  <c r="O487" i="2"/>
  <c r="D488" i="2"/>
  <c r="E488" i="2"/>
  <c r="G488" i="2"/>
  <c r="H488" i="2"/>
  <c r="I488" i="2"/>
  <c r="J488" i="2"/>
  <c r="K488" i="2"/>
  <c r="L488" i="2"/>
  <c r="M488" i="2"/>
  <c r="N488" i="2"/>
  <c r="O488" i="2"/>
  <c r="D489" i="2"/>
  <c r="E489" i="2"/>
  <c r="G489" i="2"/>
  <c r="H489" i="2"/>
  <c r="I489" i="2"/>
  <c r="J489" i="2"/>
  <c r="K489" i="2"/>
  <c r="L489" i="2"/>
  <c r="M489" i="2"/>
  <c r="N489" i="2"/>
  <c r="O489" i="2"/>
  <c r="D490" i="2"/>
  <c r="E490" i="2"/>
  <c r="G490" i="2"/>
  <c r="H490" i="2"/>
  <c r="I490" i="2"/>
  <c r="J490" i="2"/>
  <c r="C490" i="2" s="1"/>
  <c r="K490" i="2"/>
  <c r="L490" i="2"/>
  <c r="M490" i="2"/>
  <c r="N490" i="2"/>
  <c r="O490" i="2"/>
  <c r="D491" i="2"/>
  <c r="E491" i="2"/>
  <c r="G491" i="2"/>
  <c r="H491" i="2"/>
  <c r="I491" i="2"/>
  <c r="J491" i="2"/>
  <c r="K491" i="2"/>
  <c r="L491" i="2"/>
  <c r="M491" i="2"/>
  <c r="N491" i="2"/>
  <c r="O491" i="2"/>
  <c r="D492" i="2"/>
  <c r="E492" i="2"/>
  <c r="G492" i="2"/>
  <c r="H492" i="2"/>
  <c r="I492" i="2"/>
  <c r="J492" i="2"/>
  <c r="K492" i="2"/>
  <c r="L492" i="2"/>
  <c r="M492" i="2"/>
  <c r="N492" i="2"/>
  <c r="O492" i="2"/>
  <c r="D493" i="2"/>
  <c r="E493" i="2"/>
  <c r="G493" i="2"/>
  <c r="H493" i="2"/>
  <c r="I493" i="2"/>
  <c r="J493" i="2"/>
  <c r="K493" i="2"/>
  <c r="L493" i="2"/>
  <c r="M493" i="2"/>
  <c r="N493" i="2"/>
  <c r="O493" i="2"/>
  <c r="D494" i="2"/>
  <c r="E494" i="2"/>
  <c r="G494" i="2"/>
  <c r="H494" i="2"/>
  <c r="I494" i="2"/>
  <c r="J494" i="2"/>
  <c r="C494" i="2" s="1"/>
  <c r="K494" i="2"/>
  <c r="L494" i="2"/>
  <c r="M494" i="2"/>
  <c r="N494" i="2"/>
  <c r="O494" i="2"/>
  <c r="D495" i="2"/>
  <c r="E495" i="2"/>
  <c r="G495" i="2"/>
  <c r="H495" i="2"/>
  <c r="I495" i="2"/>
  <c r="J495" i="2"/>
  <c r="K495" i="2"/>
  <c r="L495" i="2"/>
  <c r="M495" i="2"/>
  <c r="N495" i="2"/>
  <c r="O495" i="2"/>
  <c r="D496" i="2"/>
  <c r="E496" i="2"/>
  <c r="G496" i="2"/>
  <c r="H496" i="2"/>
  <c r="I496" i="2"/>
  <c r="J496" i="2"/>
  <c r="K496" i="2"/>
  <c r="L496" i="2"/>
  <c r="M496" i="2"/>
  <c r="N496" i="2"/>
  <c r="O496" i="2"/>
  <c r="D497" i="2"/>
  <c r="E497" i="2"/>
  <c r="G497" i="2"/>
  <c r="H497" i="2"/>
  <c r="I497" i="2"/>
  <c r="J497" i="2"/>
  <c r="K497" i="2"/>
  <c r="L497" i="2"/>
  <c r="M497" i="2"/>
  <c r="N497" i="2"/>
  <c r="O497" i="2"/>
  <c r="D498" i="2"/>
  <c r="E498" i="2"/>
  <c r="G498" i="2"/>
  <c r="H498" i="2"/>
  <c r="I498" i="2"/>
  <c r="J498" i="2"/>
  <c r="C498" i="2" s="1"/>
  <c r="K498" i="2"/>
  <c r="L498" i="2"/>
  <c r="M498" i="2"/>
  <c r="N498" i="2"/>
  <c r="O498" i="2"/>
  <c r="D499" i="2"/>
  <c r="E499" i="2"/>
  <c r="G499" i="2"/>
  <c r="H499" i="2"/>
  <c r="I499" i="2"/>
  <c r="J499" i="2"/>
  <c r="K499" i="2"/>
  <c r="L499" i="2"/>
  <c r="M499" i="2"/>
  <c r="N499" i="2"/>
  <c r="O499" i="2"/>
  <c r="D500" i="2"/>
  <c r="E500" i="2"/>
  <c r="G500" i="2"/>
  <c r="H500" i="2"/>
  <c r="I500" i="2"/>
  <c r="J500" i="2"/>
  <c r="K500" i="2"/>
  <c r="L500" i="2"/>
  <c r="M500" i="2"/>
  <c r="N500" i="2"/>
  <c r="O500" i="2"/>
  <c r="D501" i="2"/>
  <c r="E501" i="2"/>
  <c r="G501" i="2"/>
  <c r="H501" i="2"/>
  <c r="I501" i="2"/>
  <c r="J501" i="2"/>
  <c r="K501" i="2"/>
  <c r="L501" i="2"/>
  <c r="M501" i="2"/>
  <c r="N501" i="2"/>
  <c r="O501" i="2"/>
  <c r="D502" i="2"/>
  <c r="E502" i="2"/>
  <c r="G502" i="2"/>
  <c r="H502" i="2"/>
  <c r="I502" i="2"/>
  <c r="J502" i="2"/>
  <c r="C502" i="2" s="1"/>
  <c r="K502" i="2"/>
  <c r="L502" i="2"/>
  <c r="M502" i="2"/>
  <c r="N502" i="2"/>
  <c r="O502" i="2"/>
  <c r="D503" i="2"/>
  <c r="E503" i="2"/>
  <c r="G503" i="2"/>
  <c r="H503" i="2"/>
  <c r="I503" i="2"/>
  <c r="J503" i="2"/>
  <c r="K503" i="2"/>
  <c r="L503" i="2"/>
  <c r="M503" i="2"/>
  <c r="N503" i="2"/>
  <c r="O503" i="2"/>
  <c r="D504" i="2"/>
  <c r="E504" i="2"/>
  <c r="G504" i="2"/>
  <c r="H504" i="2"/>
  <c r="I504" i="2"/>
  <c r="J504" i="2"/>
  <c r="K504" i="2"/>
  <c r="L504" i="2"/>
  <c r="M504" i="2"/>
  <c r="N504" i="2"/>
  <c r="O504" i="2"/>
  <c r="D505" i="2"/>
  <c r="E505" i="2"/>
  <c r="G505" i="2"/>
  <c r="H505" i="2"/>
  <c r="I505" i="2"/>
  <c r="J505" i="2"/>
  <c r="K505" i="2"/>
  <c r="L505" i="2"/>
  <c r="M505" i="2"/>
  <c r="N505" i="2"/>
  <c r="O505" i="2"/>
  <c r="D506" i="2"/>
  <c r="E506" i="2"/>
  <c r="G506" i="2"/>
  <c r="H506" i="2"/>
  <c r="I506" i="2"/>
  <c r="J506" i="2"/>
  <c r="C506" i="2" s="1"/>
  <c r="K506" i="2"/>
  <c r="L506" i="2"/>
  <c r="M506" i="2"/>
  <c r="N506" i="2"/>
  <c r="O506" i="2"/>
  <c r="D507" i="2"/>
  <c r="E507" i="2"/>
  <c r="G507" i="2"/>
  <c r="H507" i="2"/>
  <c r="I507" i="2"/>
  <c r="J507" i="2"/>
  <c r="K507" i="2"/>
  <c r="L507" i="2"/>
  <c r="M507" i="2"/>
  <c r="N507" i="2"/>
  <c r="O507" i="2"/>
  <c r="D508" i="2"/>
  <c r="E508" i="2"/>
  <c r="G508" i="2"/>
  <c r="H508" i="2"/>
  <c r="I508" i="2"/>
  <c r="J508" i="2"/>
  <c r="K508" i="2"/>
  <c r="L508" i="2"/>
  <c r="M508" i="2"/>
  <c r="N508" i="2"/>
  <c r="O508" i="2"/>
  <c r="D509" i="2"/>
  <c r="E509" i="2"/>
  <c r="G509" i="2"/>
  <c r="H509" i="2"/>
  <c r="I509" i="2"/>
  <c r="J509" i="2"/>
  <c r="K509" i="2"/>
  <c r="L509" i="2"/>
  <c r="M509" i="2"/>
  <c r="N509" i="2"/>
  <c r="O509" i="2"/>
  <c r="D510" i="2"/>
  <c r="E510" i="2"/>
  <c r="G510" i="2"/>
  <c r="H510" i="2"/>
  <c r="I510" i="2"/>
  <c r="J510" i="2"/>
  <c r="C510" i="2" s="1"/>
  <c r="K510" i="2"/>
  <c r="L510" i="2"/>
  <c r="M510" i="2"/>
  <c r="N510" i="2"/>
  <c r="O510" i="2"/>
  <c r="D511" i="2"/>
  <c r="E511" i="2"/>
  <c r="G511" i="2"/>
  <c r="H511" i="2"/>
  <c r="I511" i="2"/>
  <c r="J511" i="2"/>
  <c r="K511" i="2"/>
  <c r="L511" i="2"/>
  <c r="M511" i="2"/>
  <c r="N511" i="2"/>
  <c r="O511" i="2"/>
  <c r="D512" i="2"/>
  <c r="E512" i="2"/>
  <c r="G512" i="2"/>
  <c r="H512" i="2"/>
  <c r="I512" i="2"/>
  <c r="J512" i="2"/>
  <c r="K512" i="2"/>
  <c r="L512" i="2"/>
  <c r="M512" i="2"/>
  <c r="N512" i="2"/>
  <c r="O512" i="2"/>
  <c r="D513" i="2"/>
  <c r="E513" i="2"/>
  <c r="G513" i="2"/>
  <c r="H513" i="2"/>
  <c r="I513" i="2"/>
  <c r="J513" i="2"/>
  <c r="K513" i="2"/>
  <c r="L513" i="2"/>
  <c r="M513" i="2"/>
  <c r="N513" i="2"/>
  <c r="O513" i="2"/>
  <c r="D514" i="2"/>
  <c r="E514" i="2"/>
  <c r="G514" i="2"/>
  <c r="H514" i="2"/>
  <c r="I514" i="2"/>
  <c r="J514" i="2"/>
  <c r="C514" i="2" s="1"/>
  <c r="K514" i="2"/>
  <c r="L514" i="2"/>
  <c r="M514" i="2"/>
  <c r="N514" i="2"/>
  <c r="O514" i="2"/>
  <c r="D515" i="2"/>
  <c r="E515" i="2"/>
  <c r="G515" i="2"/>
  <c r="H515" i="2"/>
  <c r="I515" i="2"/>
  <c r="J515" i="2"/>
  <c r="K515" i="2"/>
  <c r="L515" i="2"/>
  <c r="M515" i="2"/>
  <c r="N515" i="2"/>
  <c r="O515" i="2"/>
  <c r="D516" i="2"/>
  <c r="E516" i="2"/>
  <c r="G516" i="2"/>
  <c r="H516" i="2"/>
  <c r="I516" i="2"/>
  <c r="J516" i="2"/>
  <c r="K516" i="2"/>
  <c r="L516" i="2"/>
  <c r="M516" i="2"/>
  <c r="N516" i="2"/>
  <c r="O516" i="2"/>
  <c r="D517" i="2"/>
  <c r="E517" i="2"/>
  <c r="G517" i="2"/>
  <c r="H517" i="2"/>
  <c r="I517" i="2"/>
  <c r="J517" i="2"/>
  <c r="K517" i="2"/>
  <c r="L517" i="2"/>
  <c r="M517" i="2"/>
  <c r="N517" i="2"/>
  <c r="O517" i="2"/>
  <c r="D518" i="2"/>
  <c r="E518" i="2"/>
  <c r="G518" i="2"/>
  <c r="H518" i="2"/>
  <c r="I518" i="2"/>
  <c r="J518" i="2"/>
  <c r="C518" i="2" s="1"/>
  <c r="K518" i="2"/>
  <c r="L518" i="2"/>
  <c r="M518" i="2"/>
  <c r="N518" i="2"/>
  <c r="O518" i="2"/>
  <c r="D519" i="2"/>
  <c r="E519" i="2"/>
  <c r="G519" i="2"/>
  <c r="H519" i="2"/>
  <c r="I519" i="2"/>
  <c r="J519" i="2"/>
  <c r="K519" i="2"/>
  <c r="L519" i="2"/>
  <c r="M519" i="2"/>
  <c r="N519" i="2"/>
  <c r="O519" i="2"/>
  <c r="D520" i="2"/>
  <c r="E520" i="2"/>
  <c r="G520" i="2"/>
  <c r="H520" i="2"/>
  <c r="I520" i="2"/>
  <c r="J520" i="2"/>
  <c r="K520" i="2"/>
  <c r="L520" i="2"/>
  <c r="M520" i="2"/>
  <c r="N520" i="2"/>
  <c r="O520" i="2"/>
  <c r="D521" i="2"/>
  <c r="E521" i="2"/>
  <c r="G521" i="2"/>
  <c r="H521" i="2"/>
  <c r="I521" i="2"/>
  <c r="J521" i="2"/>
  <c r="K521" i="2"/>
  <c r="L521" i="2"/>
  <c r="M521" i="2"/>
  <c r="N521" i="2"/>
  <c r="O521" i="2"/>
  <c r="D522" i="2"/>
  <c r="E522" i="2"/>
  <c r="G522" i="2"/>
  <c r="H522" i="2"/>
  <c r="I522" i="2"/>
  <c r="J522" i="2"/>
  <c r="C522" i="2" s="1"/>
  <c r="K522" i="2"/>
  <c r="L522" i="2"/>
  <c r="M522" i="2"/>
  <c r="N522" i="2"/>
  <c r="O522" i="2"/>
  <c r="D523" i="2"/>
  <c r="E523" i="2"/>
  <c r="G523" i="2"/>
  <c r="H523" i="2"/>
  <c r="I523" i="2"/>
  <c r="J523" i="2"/>
  <c r="K523" i="2"/>
  <c r="L523" i="2"/>
  <c r="M523" i="2"/>
  <c r="N523" i="2"/>
  <c r="O523" i="2"/>
  <c r="D524" i="2"/>
  <c r="E524" i="2"/>
  <c r="G524" i="2"/>
  <c r="H524" i="2"/>
  <c r="I524" i="2"/>
  <c r="J524" i="2"/>
  <c r="K524" i="2"/>
  <c r="L524" i="2"/>
  <c r="M524" i="2"/>
  <c r="N524" i="2"/>
  <c r="O524" i="2"/>
  <c r="D525" i="2"/>
  <c r="E525" i="2"/>
  <c r="G525" i="2"/>
  <c r="H525" i="2"/>
  <c r="I525" i="2"/>
  <c r="J525" i="2"/>
  <c r="K525" i="2"/>
  <c r="L525" i="2"/>
  <c r="M525" i="2"/>
  <c r="N525" i="2"/>
  <c r="O525" i="2"/>
  <c r="D526" i="2"/>
  <c r="E526" i="2"/>
  <c r="G526" i="2"/>
  <c r="H526" i="2"/>
  <c r="I526" i="2"/>
  <c r="J526" i="2"/>
  <c r="C526" i="2" s="1"/>
  <c r="K526" i="2"/>
  <c r="L526" i="2"/>
  <c r="M526" i="2"/>
  <c r="N526" i="2"/>
  <c r="O526" i="2"/>
  <c r="D527" i="2"/>
  <c r="E527" i="2"/>
  <c r="G527" i="2"/>
  <c r="H527" i="2"/>
  <c r="I527" i="2"/>
  <c r="J527" i="2"/>
  <c r="K527" i="2"/>
  <c r="L527" i="2"/>
  <c r="M527" i="2"/>
  <c r="N527" i="2"/>
  <c r="O527" i="2"/>
  <c r="D528" i="2"/>
  <c r="E528" i="2"/>
  <c r="G528" i="2"/>
  <c r="H528" i="2"/>
  <c r="I528" i="2"/>
  <c r="J528" i="2"/>
  <c r="K528" i="2"/>
  <c r="L528" i="2"/>
  <c r="M528" i="2"/>
  <c r="N528" i="2"/>
  <c r="O528" i="2"/>
  <c r="D529" i="2"/>
  <c r="E529" i="2"/>
  <c r="G529" i="2"/>
  <c r="H529" i="2"/>
  <c r="I529" i="2"/>
  <c r="J529" i="2"/>
  <c r="K529" i="2"/>
  <c r="L529" i="2"/>
  <c r="M529" i="2"/>
  <c r="N529" i="2"/>
  <c r="O529" i="2"/>
  <c r="D530" i="2"/>
  <c r="E530" i="2"/>
  <c r="G530" i="2"/>
  <c r="H530" i="2"/>
  <c r="I530" i="2"/>
  <c r="J530" i="2"/>
  <c r="C530" i="2" s="1"/>
  <c r="K530" i="2"/>
  <c r="L530" i="2"/>
  <c r="M530" i="2"/>
  <c r="N530" i="2"/>
  <c r="O530" i="2"/>
  <c r="D531" i="2"/>
  <c r="E531" i="2"/>
  <c r="G531" i="2"/>
  <c r="H531" i="2"/>
  <c r="I531" i="2"/>
  <c r="J531" i="2"/>
  <c r="K531" i="2"/>
  <c r="L531" i="2"/>
  <c r="M531" i="2"/>
  <c r="N531" i="2"/>
  <c r="O531" i="2"/>
  <c r="D532" i="2"/>
  <c r="E532" i="2"/>
  <c r="G532" i="2"/>
  <c r="H532" i="2"/>
  <c r="I532" i="2"/>
  <c r="J532" i="2"/>
  <c r="K532" i="2"/>
  <c r="L532" i="2"/>
  <c r="M532" i="2"/>
  <c r="N532" i="2"/>
  <c r="O532" i="2"/>
  <c r="D533" i="2"/>
  <c r="E533" i="2"/>
  <c r="G533" i="2"/>
  <c r="H533" i="2"/>
  <c r="I533" i="2"/>
  <c r="J533" i="2"/>
  <c r="K533" i="2"/>
  <c r="L533" i="2"/>
  <c r="M533" i="2"/>
  <c r="N533" i="2"/>
  <c r="O533" i="2"/>
  <c r="D534" i="2"/>
  <c r="E534" i="2"/>
  <c r="G534" i="2"/>
  <c r="H534" i="2"/>
  <c r="I534" i="2"/>
  <c r="J534" i="2"/>
  <c r="C534" i="2" s="1"/>
  <c r="K534" i="2"/>
  <c r="L534" i="2"/>
  <c r="M534" i="2"/>
  <c r="N534" i="2"/>
  <c r="O534" i="2"/>
  <c r="D535" i="2"/>
  <c r="E535" i="2"/>
  <c r="G535" i="2"/>
  <c r="H535" i="2"/>
  <c r="I535" i="2"/>
  <c r="J535" i="2"/>
  <c r="K535" i="2"/>
  <c r="L535" i="2"/>
  <c r="M535" i="2"/>
  <c r="N535" i="2"/>
  <c r="O535" i="2"/>
  <c r="D536" i="2"/>
  <c r="E536" i="2"/>
  <c r="G536" i="2"/>
  <c r="H536" i="2"/>
  <c r="I536" i="2"/>
  <c r="J536" i="2"/>
  <c r="K536" i="2"/>
  <c r="L536" i="2"/>
  <c r="M536" i="2"/>
  <c r="N536" i="2"/>
  <c r="O536" i="2"/>
  <c r="D537" i="2"/>
  <c r="E537" i="2"/>
  <c r="G537" i="2"/>
  <c r="H537" i="2"/>
  <c r="I537" i="2"/>
  <c r="J537" i="2"/>
  <c r="K537" i="2"/>
  <c r="L537" i="2"/>
  <c r="M537" i="2"/>
  <c r="N537" i="2"/>
  <c r="O537" i="2"/>
  <c r="D538" i="2"/>
  <c r="E538" i="2"/>
  <c r="G538" i="2"/>
  <c r="H538" i="2"/>
  <c r="I538" i="2"/>
  <c r="J538" i="2"/>
  <c r="C538" i="2" s="1"/>
  <c r="K538" i="2"/>
  <c r="L538" i="2"/>
  <c r="M538" i="2"/>
  <c r="N538" i="2"/>
  <c r="O538" i="2"/>
  <c r="D539" i="2"/>
  <c r="E539" i="2"/>
  <c r="G539" i="2"/>
  <c r="H539" i="2"/>
  <c r="I539" i="2"/>
  <c r="J539" i="2"/>
  <c r="K539" i="2"/>
  <c r="L539" i="2"/>
  <c r="M539" i="2"/>
  <c r="N539" i="2"/>
  <c r="O539" i="2"/>
  <c r="D540" i="2"/>
  <c r="E540" i="2"/>
  <c r="G540" i="2"/>
  <c r="H540" i="2"/>
  <c r="I540" i="2"/>
  <c r="J540" i="2"/>
  <c r="K540" i="2"/>
  <c r="L540" i="2"/>
  <c r="M540" i="2"/>
  <c r="N540" i="2"/>
  <c r="O540" i="2"/>
  <c r="D541" i="2"/>
  <c r="E541" i="2"/>
  <c r="G541" i="2"/>
  <c r="H541" i="2"/>
  <c r="I541" i="2"/>
  <c r="J541" i="2"/>
  <c r="K541" i="2"/>
  <c r="L541" i="2"/>
  <c r="M541" i="2"/>
  <c r="N541" i="2"/>
  <c r="O541" i="2"/>
  <c r="D542" i="2"/>
  <c r="E542" i="2"/>
  <c r="G542" i="2"/>
  <c r="H542" i="2"/>
  <c r="I542" i="2"/>
  <c r="J542" i="2"/>
  <c r="C542" i="2" s="1"/>
  <c r="K542" i="2"/>
  <c r="L542" i="2"/>
  <c r="M542" i="2"/>
  <c r="N542" i="2"/>
  <c r="O542" i="2"/>
  <c r="D543" i="2"/>
  <c r="E543" i="2"/>
  <c r="G543" i="2"/>
  <c r="H543" i="2"/>
  <c r="I543" i="2"/>
  <c r="J543" i="2"/>
  <c r="K543" i="2"/>
  <c r="L543" i="2"/>
  <c r="M543" i="2"/>
  <c r="N543" i="2"/>
  <c r="O543" i="2"/>
  <c r="D544" i="2"/>
  <c r="E544" i="2"/>
  <c r="G544" i="2"/>
  <c r="H544" i="2"/>
  <c r="I544" i="2"/>
  <c r="J544" i="2"/>
  <c r="K544" i="2"/>
  <c r="L544" i="2"/>
  <c r="M544" i="2"/>
  <c r="N544" i="2"/>
  <c r="O544" i="2"/>
  <c r="D545" i="2"/>
  <c r="E545" i="2"/>
  <c r="G545" i="2"/>
  <c r="H545" i="2"/>
  <c r="I545" i="2"/>
  <c r="J545" i="2"/>
  <c r="K545" i="2"/>
  <c r="L545" i="2"/>
  <c r="M545" i="2"/>
  <c r="N545" i="2"/>
  <c r="O545" i="2"/>
  <c r="D546" i="2"/>
  <c r="E546" i="2"/>
  <c r="G546" i="2"/>
  <c r="H546" i="2"/>
  <c r="I546" i="2"/>
  <c r="J546" i="2"/>
  <c r="C546" i="2" s="1"/>
  <c r="K546" i="2"/>
  <c r="L546" i="2"/>
  <c r="M546" i="2"/>
  <c r="N546" i="2"/>
  <c r="O546" i="2"/>
  <c r="D547" i="2"/>
  <c r="E547" i="2"/>
  <c r="G547" i="2"/>
  <c r="H547" i="2"/>
  <c r="I547" i="2"/>
  <c r="J547" i="2"/>
  <c r="K547" i="2"/>
  <c r="L547" i="2"/>
  <c r="M547" i="2"/>
  <c r="N547" i="2"/>
  <c r="O547" i="2"/>
  <c r="D548" i="2"/>
  <c r="E548" i="2"/>
  <c r="G548" i="2"/>
  <c r="H548" i="2"/>
  <c r="I548" i="2"/>
  <c r="J548" i="2"/>
  <c r="K548" i="2"/>
  <c r="L548" i="2"/>
  <c r="M548" i="2"/>
  <c r="N548" i="2"/>
  <c r="O548" i="2"/>
  <c r="D549" i="2"/>
  <c r="E549" i="2"/>
  <c r="G549" i="2"/>
  <c r="H549" i="2"/>
  <c r="I549" i="2"/>
  <c r="J549" i="2"/>
  <c r="K549" i="2"/>
  <c r="L549" i="2"/>
  <c r="M549" i="2"/>
  <c r="N549" i="2"/>
  <c r="O549" i="2"/>
  <c r="D550" i="2"/>
  <c r="E550" i="2"/>
  <c r="G550" i="2"/>
  <c r="H550" i="2"/>
  <c r="I550" i="2"/>
  <c r="J550" i="2"/>
  <c r="C550" i="2" s="1"/>
  <c r="K550" i="2"/>
  <c r="L550" i="2"/>
  <c r="M550" i="2"/>
  <c r="N550" i="2"/>
  <c r="O550" i="2"/>
  <c r="D551" i="2"/>
  <c r="E551" i="2"/>
  <c r="G551" i="2"/>
  <c r="H551" i="2"/>
  <c r="I551" i="2"/>
  <c r="J551" i="2"/>
  <c r="K551" i="2"/>
  <c r="L551" i="2"/>
  <c r="M551" i="2"/>
  <c r="N551" i="2"/>
  <c r="O551" i="2"/>
  <c r="D552" i="2"/>
  <c r="E552" i="2"/>
  <c r="G552" i="2"/>
  <c r="H552" i="2"/>
  <c r="I552" i="2"/>
  <c r="J552" i="2"/>
  <c r="K552" i="2"/>
  <c r="L552" i="2"/>
  <c r="M552" i="2"/>
  <c r="N552" i="2"/>
  <c r="O552" i="2"/>
  <c r="D553" i="2"/>
  <c r="E553" i="2"/>
  <c r="G553" i="2"/>
  <c r="H553" i="2"/>
  <c r="I553" i="2"/>
  <c r="J553" i="2"/>
  <c r="K553" i="2"/>
  <c r="L553" i="2"/>
  <c r="M553" i="2"/>
  <c r="N553" i="2"/>
  <c r="O553" i="2"/>
  <c r="D554" i="2"/>
  <c r="E554" i="2"/>
  <c r="G554" i="2"/>
  <c r="H554" i="2"/>
  <c r="I554" i="2"/>
  <c r="J554" i="2"/>
  <c r="C554" i="2" s="1"/>
  <c r="K554" i="2"/>
  <c r="L554" i="2"/>
  <c r="M554" i="2"/>
  <c r="N554" i="2"/>
  <c r="O554" i="2"/>
  <c r="D555" i="2"/>
  <c r="E555" i="2"/>
  <c r="G555" i="2"/>
  <c r="H555" i="2"/>
  <c r="I555" i="2"/>
  <c r="J555" i="2"/>
  <c r="K555" i="2"/>
  <c r="L555" i="2"/>
  <c r="M555" i="2"/>
  <c r="N555" i="2"/>
  <c r="O555" i="2"/>
  <c r="D556" i="2"/>
  <c r="E556" i="2"/>
  <c r="G556" i="2"/>
  <c r="H556" i="2"/>
  <c r="I556" i="2"/>
  <c r="J556" i="2"/>
  <c r="K556" i="2"/>
  <c r="L556" i="2"/>
  <c r="M556" i="2"/>
  <c r="N556" i="2"/>
  <c r="O556" i="2"/>
  <c r="D557" i="2"/>
  <c r="E557" i="2"/>
  <c r="G557" i="2"/>
  <c r="H557" i="2"/>
  <c r="I557" i="2"/>
  <c r="J557" i="2"/>
  <c r="K557" i="2"/>
  <c r="L557" i="2"/>
  <c r="M557" i="2"/>
  <c r="N557" i="2"/>
  <c r="O557" i="2"/>
  <c r="D558" i="2"/>
  <c r="E558" i="2"/>
  <c r="G558" i="2"/>
  <c r="H558" i="2"/>
  <c r="I558" i="2"/>
  <c r="J558" i="2"/>
  <c r="C558" i="2" s="1"/>
  <c r="K558" i="2"/>
  <c r="L558" i="2"/>
  <c r="M558" i="2"/>
  <c r="N558" i="2"/>
  <c r="O558" i="2"/>
  <c r="D559" i="2"/>
  <c r="E559" i="2"/>
  <c r="G559" i="2"/>
  <c r="H559" i="2"/>
  <c r="I559" i="2"/>
  <c r="J559" i="2"/>
  <c r="K559" i="2"/>
  <c r="L559" i="2"/>
  <c r="M559" i="2"/>
  <c r="N559" i="2"/>
  <c r="O559" i="2"/>
  <c r="D560" i="2"/>
  <c r="E560" i="2"/>
  <c r="G560" i="2"/>
  <c r="H560" i="2"/>
  <c r="I560" i="2"/>
  <c r="J560" i="2"/>
  <c r="K560" i="2"/>
  <c r="L560" i="2"/>
  <c r="M560" i="2"/>
  <c r="N560" i="2"/>
  <c r="O560" i="2"/>
  <c r="D561" i="2"/>
  <c r="E561" i="2"/>
  <c r="G561" i="2"/>
  <c r="H561" i="2"/>
  <c r="I561" i="2"/>
  <c r="J561" i="2"/>
  <c r="K561" i="2"/>
  <c r="L561" i="2"/>
  <c r="M561" i="2"/>
  <c r="N561" i="2"/>
  <c r="O561" i="2"/>
  <c r="D562" i="2"/>
  <c r="E562" i="2"/>
  <c r="G562" i="2"/>
  <c r="H562" i="2"/>
  <c r="I562" i="2"/>
  <c r="J562" i="2"/>
  <c r="C562" i="2" s="1"/>
  <c r="K562" i="2"/>
  <c r="L562" i="2"/>
  <c r="M562" i="2"/>
  <c r="N562" i="2"/>
  <c r="O562" i="2"/>
  <c r="D563" i="2"/>
  <c r="E563" i="2"/>
  <c r="G563" i="2"/>
  <c r="H563" i="2"/>
  <c r="I563" i="2"/>
  <c r="J563" i="2"/>
  <c r="K563" i="2"/>
  <c r="L563" i="2"/>
  <c r="M563" i="2"/>
  <c r="N563" i="2"/>
  <c r="O563" i="2"/>
  <c r="D564" i="2"/>
  <c r="E564" i="2"/>
  <c r="G564" i="2"/>
  <c r="H564" i="2"/>
  <c r="I564" i="2"/>
  <c r="J564" i="2"/>
  <c r="K564" i="2"/>
  <c r="L564" i="2"/>
  <c r="M564" i="2"/>
  <c r="N564" i="2"/>
  <c r="O564" i="2"/>
  <c r="D565" i="2"/>
  <c r="E565" i="2"/>
  <c r="G565" i="2"/>
  <c r="H565" i="2"/>
  <c r="I565" i="2"/>
  <c r="J565" i="2"/>
  <c r="K565" i="2"/>
  <c r="L565" i="2"/>
  <c r="M565" i="2"/>
  <c r="N565" i="2"/>
  <c r="O565" i="2"/>
  <c r="D566" i="2"/>
  <c r="E566" i="2"/>
  <c r="G566" i="2"/>
  <c r="H566" i="2"/>
  <c r="I566" i="2"/>
  <c r="J566" i="2"/>
  <c r="C566" i="2" s="1"/>
  <c r="K566" i="2"/>
  <c r="L566" i="2"/>
  <c r="M566" i="2"/>
  <c r="N566" i="2"/>
  <c r="O566" i="2"/>
  <c r="D567" i="2"/>
  <c r="E567" i="2"/>
  <c r="G567" i="2"/>
  <c r="H567" i="2"/>
  <c r="I567" i="2"/>
  <c r="J567" i="2"/>
  <c r="K567" i="2"/>
  <c r="L567" i="2"/>
  <c r="M567" i="2"/>
  <c r="N567" i="2"/>
  <c r="O567" i="2"/>
  <c r="D568" i="2"/>
  <c r="E568" i="2"/>
  <c r="G568" i="2"/>
  <c r="H568" i="2"/>
  <c r="I568" i="2"/>
  <c r="J568" i="2"/>
  <c r="K568" i="2"/>
  <c r="L568" i="2"/>
  <c r="M568" i="2"/>
  <c r="N568" i="2"/>
  <c r="O568" i="2"/>
  <c r="D569" i="2"/>
  <c r="E569" i="2"/>
  <c r="G569" i="2"/>
  <c r="H569" i="2"/>
  <c r="I569" i="2"/>
  <c r="J569" i="2"/>
  <c r="K569" i="2"/>
  <c r="L569" i="2"/>
  <c r="M569" i="2"/>
  <c r="N569" i="2"/>
  <c r="O569" i="2"/>
  <c r="D570" i="2"/>
  <c r="E570" i="2"/>
  <c r="G570" i="2"/>
  <c r="H570" i="2"/>
  <c r="I570" i="2"/>
  <c r="J570" i="2"/>
  <c r="C570" i="2" s="1"/>
  <c r="K570" i="2"/>
  <c r="L570" i="2"/>
  <c r="M570" i="2"/>
  <c r="N570" i="2"/>
  <c r="O570" i="2"/>
  <c r="D571" i="2"/>
  <c r="E571" i="2"/>
  <c r="G571" i="2"/>
  <c r="H571" i="2"/>
  <c r="I571" i="2"/>
  <c r="J571" i="2"/>
  <c r="K571" i="2"/>
  <c r="L571" i="2"/>
  <c r="M571" i="2"/>
  <c r="N571" i="2"/>
  <c r="O571" i="2"/>
  <c r="D572" i="2"/>
  <c r="E572" i="2"/>
  <c r="G572" i="2"/>
  <c r="H572" i="2"/>
  <c r="I572" i="2"/>
  <c r="J572" i="2"/>
  <c r="K572" i="2"/>
  <c r="L572" i="2"/>
  <c r="M572" i="2"/>
  <c r="N572" i="2"/>
  <c r="O572" i="2"/>
  <c r="D573" i="2"/>
  <c r="E573" i="2"/>
  <c r="G573" i="2"/>
  <c r="H573" i="2"/>
  <c r="I573" i="2"/>
  <c r="J573" i="2"/>
  <c r="K573" i="2"/>
  <c r="L573" i="2"/>
  <c r="M573" i="2"/>
  <c r="N573" i="2"/>
  <c r="O573" i="2"/>
  <c r="D574" i="2"/>
  <c r="E574" i="2"/>
  <c r="G574" i="2"/>
  <c r="H574" i="2"/>
  <c r="I574" i="2"/>
  <c r="J574" i="2"/>
  <c r="C574" i="2" s="1"/>
  <c r="K574" i="2"/>
  <c r="L574" i="2"/>
  <c r="M574" i="2"/>
  <c r="N574" i="2"/>
  <c r="O574" i="2"/>
  <c r="D575" i="2"/>
  <c r="E575" i="2"/>
  <c r="G575" i="2"/>
  <c r="H575" i="2"/>
  <c r="I575" i="2"/>
  <c r="J575" i="2"/>
  <c r="K575" i="2"/>
  <c r="L575" i="2"/>
  <c r="M575" i="2"/>
  <c r="N575" i="2"/>
  <c r="O575" i="2"/>
  <c r="D576" i="2"/>
  <c r="E576" i="2"/>
  <c r="G576" i="2"/>
  <c r="H576" i="2"/>
  <c r="I576" i="2"/>
  <c r="J576" i="2"/>
  <c r="K576" i="2"/>
  <c r="L576" i="2"/>
  <c r="M576" i="2"/>
  <c r="N576" i="2"/>
  <c r="O576" i="2"/>
  <c r="D577" i="2"/>
  <c r="E577" i="2"/>
  <c r="G577" i="2"/>
  <c r="H577" i="2"/>
  <c r="I577" i="2"/>
  <c r="J577" i="2"/>
  <c r="K577" i="2"/>
  <c r="L577" i="2"/>
  <c r="M577" i="2"/>
  <c r="N577" i="2"/>
  <c r="O577" i="2"/>
  <c r="D578" i="2"/>
  <c r="E578" i="2"/>
  <c r="G578" i="2"/>
  <c r="H578" i="2"/>
  <c r="I578" i="2"/>
  <c r="J578" i="2"/>
  <c r="C578" i="2" s="1"/>
  <c r="K578" i="2"/>
  <c r="L578" i="2"/>
  <c r="M578" i="2"/>
  <c r="N578" i="2"/>
  <c r="O578" i="2"/>
  <c r="D579" i="2"/>
  <c r="E579" i="2"/>
  <c r="G579" i="2"/>
  <c r="H579" i="2"/>
  <c r="I579" i="2"/>
  <c r="J579" i="2"/>
  <c r="K579" i="2"/>
  <c r="L579" i="2"/>
  <c r="M579" i="2"/>
  <c r="N579" i="2"/>
  <c r="O579" i="2"/>
  <c r="D580" i="2"/>
  <c r="E580" i="2"/>
  <c r="G580" i="2"/>
  <c r="H580" i="2"/>
  <c r="I580" i="2"/>
  <c r="J580" i="2"/>
  <c r="K580" i="2"/>
  <c r="L580" i="2"/>
  <c r="M580" i="2"/>
  <c r="N580" i="2"/>
  <c r="O580" i="2"/>
  <c r="D581" i="2"/>
  <c r="E581" i="2"/>
  <c r="G581" i="2"/>
  <c r="H581" i="2"/>
  <c r="I581" i="2"/>
  <c r="J581" i="2"/>
  <c r="K581" i="2"/>
  <c r="L581" i="2"/>
  <c r="M581" i="2"/>
  <c r="N581" i="2"/>
  <c r="O581" i="2"/>
  <c r="D582" i="2"/>
  <c r="E582" i="2"/>
  <c r="G582" i="2"/>
  <c r="H582" i="2"/>
  <c r="I582" i="2"/>
  <c r="J582" i="2"/>
  <c r="C582" i="2" s="1"/>
  <c r="K582" i="2"/>
  <c r="L582" i="2"/>
  <c r="M582" i="2"/>
  <c r="N582" i="2"/>
  <c r="O582" i="2"/>
  <c r="D583" i="2"/>
  <c r="E583" i="2"/>
  <c r="G583" i="2"/>
  <c r="H583" i="2"/>
  <c r="I583" i="2"/>
  <c r="J583" i="2"/>
  <c r="K583" i="2"/>
  <c r="L583" i="2"/>
  <c r="M583" i="2"/>
  <c r="N583" i="2"/>
  <c r="O583" i="2"/>
  <c r="D584" i="2"/>
  <c r="E584" i="2"/>
  <c r="G584" i="2"/>
  <c r="H584" i="2"/>
  <c r="I584" i="2"/>
  <c r="J584" i="2"/>
  <c r="K584" i="2"/>
  <c r="L584" i="2"/>
  <c r="M584" i="2"/>
  <c r="N584" i="2"/>
  <c r="O584" i="2"/>
  <c r="D585" i="2"/>
  <c r="E585" i="2"/>
  <c r="G585" i="2"/>
  <c r="H585" i="2"/>
  <c r="I585" i="2"/>
  <c r="J585" i="2"/>
  <c r="K585" i="2"/>
  <c r="L585" i="2"/>
  <c r="M585" i="2"/>
  <c r="N585" i="2"/>
  <c r="O585" i="2"/>
  <c r="D586" i="2"/>
  <c r="E586" i="2"/>
  <c r="G586" i="2"/>
  <c r="H586" i="2"/>
  <c r="I586" i="2"/>
  <c r="J586" i="2"/>
  <c r="C586" i="2" s="1"/>
  <c r="K586" i="2"/>
  <c r="L586" i="2"/>
  <c r="M586" i="2"/>
  <c r="N586" i="2"/>
  <c r="O586" i="2"/>
  <c r="D587" i="2"/>
  <c r="E587" i="2"/>
  <c r="G587" i="2"/>
  <c r="H587" i="2"/>
  <c r="I587" i="2"/>
  <c r="J587" i="2"/>
  <c r="K587" i="2"/>
  <c r="L587" i="2"/>
  <c r="M587" i="2"/>
  <c r="N587" i="2"/>
  <c r="O587" i="2"/>
  <c r="D588" i="2"/>
  <c r="E588" i="2"/>
  <c r="G588" i="2"/>
  <c r="H588" i="2"/>
  <c r="I588" i="2"/>
  <c r="J588" i="2"/>
  <c r="K588" i="2"/>
  <c r="L588" i="2"/>
  <c r="M588" i="2"/>
  <c r="N588" i="2"/>
  <c r="O588" i="2"/>
  <c r="D589" i="2"/>
  <c r="E589" i="2"/>
  <c r="G589" i="2"/>
  <c r="H589" i="2"/>
  <c r="I589" i="2"/>
  <c r="J589" i="2"/>
  <c r="K589" i="2"/>
  <c r="L589" i="2"/>
  <c r="M589" i="2"/>
  <c r="N589" i="2"/>
  <c r="O589" i="2"/>
  <c r="D590" i="2"/>
  <c r="E590" i="2"/>
  <c r="G590" i="2"/>
  <c r="H590" i="2"/>
  <c r="I590" i="2"/>
  <c r="J590" i="2"/>
  <c r="C590" i="2" s="1"/>
  <c r="K590" i="2"/>
  <c r="L590" i="2"/>
  <c r="M590" i="2"/>
  <c r="N590" i="2"/>
  <c r="O590" i="2"/>
  <c r="D591" i="2"/>
  <c r="E591" i="2"/>
  <c r="G591" i="2"/>
  <c r="H591" i="2"/>
  <c r="I591" i="2"/>
  <c r="J591" i="2"/>
  <c r="K591" i="2"/>
  <c r="L591" i="2"/>
  <c r="M591" i="2"/>
  <c r="N591" i="2"/>
  <c r="O591" i="2"/>
  <c r="D592" i="2"/>
  <c r="E592" i="2"/>
  <c r="G592" i="2"/>
  <c r="H592" i="2"/>
  <c r="I592" i="2"/>
  <c r="J592" i="2"/>
  <c r="K592" i="2"/>
  <c r="L592" i="2"/>
  <c r="M592" i="2"/>
  <c r="N592" i="2"/>
  <c r="O592" i="2"/>
  <c r="D593" i="2"/>
  <c r="E593" i="2"/>
  <c r="G593" i="2"/>
  <c r="H593" i="2"/>
  <c r="I593" i="2"/>
  <c r="J593" i="2"/>
  <c r="K593" i="2"/>
  <c r="L593" i="2"/>
  <c r="M593" i="2"/>
  <c r="N593" i="2"/>
  <c r="O593" i="2"/>
  <c r="D594" i="2"/>
  <c r="E594" i="2"/>
  <c r="G594" i="2"/>
  <c r="H594" i="2"/>
  <c r="I594" i="2"/>
  <c r="J594" i="2"/>
  <c r="C594" i="2" s="1"/>
  <c r="K594" i="2"/>
  <c r="L594" i="2"/>
  <c r="M594" i="2"/>
  <c r="N594" i="2"/>
  <c r="O594" i="2"/>
  <c r="D595" i="2"/>
  <c r="E595" i="2"/>
  <c r="G595" i="2"/>
  <c r="H595" i="2"/>
  <c r="I595" i="2"/>
  <c r="J595" i="2"/>
  <c r="K595" i="2"/>
  <c r="L595" i="2"/>
  <c r="M595" i="2"/>
  <c r="N595" i="2"/>
  <c r="O595" i="2"/>
  <c r="D596" i="2"/>
  <c r="E596" i="2"/>
  <c r="G596" i="2"/>
  <c r="H596" i="2"/>
  <c r="I596" i="2"/>
  <c r="J596" i="2"/>
  <c r="K596" i="2"/>
  <c r="L596" i="2"/>
  <c r="M596" i="2"/>
  <c r="N596" i="2"/>
  <c r="O596" i="2"/>
  <c r="D597" i="2"/>
  <c r="E597" i="2"/>
  <c r="G597" i="2"/>
  <c r="H597" i="2"/>
  <c r="I597" i="2"/>
  <c r="J597" i="2"/>
  <c r="K597" i="2"/>
  <c r="L597" i="2"/>
  <c r="M597" i="2"/>
  <c r="N597" i="2"/>
  <c r="O597" i="2"/>
  <c r="D598" i="2"/>
  <c r="E598" i="2"/>
  <c r="G598" i="2"/>
  <c r="H598" i="2"/>
  <c r="I598" i="2"/>
  <c r="J598" i="2"/>
  <c r="C598" i="2" s="1"/>
  <c r="K598" i="2"/>
  <c r="L598" i="2"/>
  <c r="M598" i="2"/>
  <c r="N598" i="2"/>
  <c r="O598" i="2"/>
  <c r="D599" i="2"/>
  <c r="E599" i="2"/>
  <c r="G599" i="2"/>
  <c r="H599" i="2"/>
  <c r="I599" i="2"/>
  <c r="J599" i="2"/>
  <c r="K599" i="2"/>
  <c r="L599" i="2"/>
  <c r="M599" i="2"/>
  <c r="N599" i="2"/>
  <c r="O599" i="2"/>
  <c r="D600" i="2"/>
  <c r="E600" i="2"/>
  <c r="G600" i="2"/>
  <c r="H600" i="2"/>
  <c r="I600" i="2"/>
  <c r="J600" i="2"/>
  <c r="K600" i="2"/>
  <c r="L600" i="2"/>
  <c r="M600" i="2"/>
  <c r="N600" i="2"/>
  <c r="O600" i="2"/>
  <c r="D601" i="2"/>
  <c r="E601" i="2"/>
  <c r="G601" i="2"/>
  <c r="H601" i="2"/>
  <c r="I601" i="2"/>
  <c r="J601" i="2"/>
  <c r="K601" i="2"/>
  <c r="L601" i="2"/>
  <c r="M601" i="2"/>
  <c r="N601" i="2"/>
  <c r="O601" i="2"/>
  <c r="D602" i="2"/>
  <c r="E602" i="2"/>
  <c r="G602" i="2"/>
  <c r="H602" i="2"/>
  <c r="I602" i="2"/>
  <c r="J602" i="2"/>
  <c r="C602" i="2" s="1"/>
  <c r="K602" i="2"/>
  <c r="L602" i="2"/>
  <c r="M602" i="2"/>
  <c r="N602" i="2"/>
  <c r="O602" i="2"/>
  <c r="C603" i="2"/>
  <c r="D603" i="2"/>
  <c r="E603" i="2"/>
  <c r="G603" i="2"/>
  <c r="H603" i="2"/>
  <c r="I603" i="2"/>
  <c r="J603" i="2"/>
  <c r="K603" i="2"/>
  <c r="L603" i="2"/>
  <c r="M603" i="2"/>
  <c r="N603" i="2"/>
  <c r="O603" i="2"/>
  <c r="D604" i="2"/>
  <c r="E604" i="2"/>
  <c r="G604" i="2"/>
  <c r="H604" i="2"/>
  <c r="I604" i="2"/>
  <c r="J604" i="2"/>
  <c r="K604" i="2"/>
  <c r="L604" i="2"/>
  <c r="M604" i="2"/>
  <c r="N604" i="2"/>
  <c r="O604" i="2"/>
  <c r="D605" i="2"/>
  <c r="E605" i="2"/>
  <c r="G605" i="2"/>
  <c r="H605" i="2"/>
  <c r="I605" i="2"/>
  <c r="J605" i="2"/>
  <c r="K605" i="2"/>
  <c r="L605" i="2"/>
  <c r="M605" i="2"/>
  <c r="N605" i="2"/>
  <c r="O605" i="2"/>
  <c r="D606" i="2"/>
  <c r="E606" i="2"/>
  <c r="G606" i="2"/>
  <c r="H606" i="2"/>
  <c r="I606" i="2"/>
  <c r="J606" i="2"/>
  <c r="C606" i="2" s="1"/>
  <c r="K606" i="2"/>
  <c r="L606" i="2"/>
  <c r="M606" i="2"/>
  <c r="N606" i="2"/>
  <c r="O606" i="2"/>
  <c r="D607" i="2"/>
  <c r="E607" i="2"/>
  <c r="G607" i="2"/>
  <c r="H607" i="2"/>
  <c r="I607" i="2"/>
  <c r="J607" i="2"/>
  <c r="K607" i="2"/>
  <c r="L607" i="2"/>
  <c r="M607" i="2"/>
  <c r="N607" i="2"/>
  <c r="O607" i="2"/>
  <c r="D608" i="2"/>
  <c r="E608" i="2"/>
  <c r="G608" i="2"/>
  <c r="H608" i="2"/>
  <c r="I608" i="2"/>
  <c r="J608" i="2"/>
  <c r="K608" i="2"/>
  <c r="L608" i="2"/>
  <c r="M608" i="2"/>
  <c r="N608" i="2"/>
  <c r="O608" i="2"/>
  <c r="D609" i="2"/>
  <c r="E609" i="2"/>
  <c r="G609" i="2"/>
  <c r="H609" i="2"/>
  <c r="I609" i="2"/>
  <c r="J609" i="2"/>
  <c r="K609" i="2"/>
  <c r="L609" i="2"/>
  <c r="M609" i="2"/>
  <c r="N609" i="2"/>
  <c r="O609" i="2"/>
  <c r="D610" i="2"/>
  <c r="E610" i="2"/>
  <c r="G610" i="2"/>
  <c r="H610" i="2"/>
  <c r="I610" i="2"/>
  <c r="J610" i="2"/>
  <c r="C610" i="2" s="1"/>
  <c r="K610" i="2"/>
  <c r="L610" i="2"/>
  <c r="M610" i="2"/>
  <c r="N610" i="2"/>
  <c r="O610" i="2"/>
  <c r="C611" i="2"/>
  <c r="D611" i="2"/>
  <c r="E611" i="2"/>
  <c r="G611" i="2"/>
  <c r="H611" i="2"/>
  <c r="I611" i="2"/>
  <c r="J611" i="2"/>
  <c r="K611" i="2"/>
  <c r="L611" i="2"/>
  <c r="M611" i="2"/>
  <c r="N611" i="2"/>
  <c r="O611" i="2"/>
  <c r="D612" i="2"/>
  <c r="E612" i="2"/>
  <c r="G612" i="2"/>
  <c r="H612" i="2"/>
  <c r="I612" i="2"/>
  <c r="J612" i="2"/>
  <c r="K612" i="2"/>
  <c r="L612" i="2"/>
  <c r="M612" i="2"/>
  <c r="N612" i="2"/>
  <c r="O612" i="2"/>
  <c r="D613" i="2"/>
  <c r="E613" i="2"/>
  <c r="G613" i="2"/>
  <c r="H613" i="2"/>
  <c r="I613" i="2"/>
  <c r="J613" i="2"/>
  <c r="K613" i="2"/>
  <c r="L613" i="2"/>
  <c r="M613" i="2"/>
  <c r="N613" i="2"/>
  <c r="O613" i="2"/>
  <c r="D614" i="2"/>
  <c r="E614" i="2"/>
  <c r="G614" i="2"/>
  <c r="H614" i="2"/>
  <c r="I614" i="2"/>
  <c r="J614" i="2"/>
  <c r="C614" i="2" s="1"/>
  <c r="K614" i="2"/>
  <c r="L614" i="2"/>
  <c r="M614" i="2"/>
  <c r="N614" i="2"/>
  <c r="O614" i="2"/>
  <c r="D615" i="2"/>
  <c r="E615" i="2"/>
  <c r="G615" i="2"/>
  <c r="H615" i="2"/>
  <c r="I615" i="2"/>
  <c r="J615" i="2"/>
  <c r="K615" i="2"/>
  <c r="L615" i="2"/>
  <c r="M615" i="2"/>
  <c r="N615" i="2"/>
  <c r="O615" i="2"/>
  <c r="D616" i="2"/>
  <c r="E616" i="2"/>
  <c r="G616" i="2"/>
  <c r="H616" i="2"/>
  <c r="I616" i="2"/>
  <c r="J616" i="2"/>
  <c r="K616" i="2"/>
  <c r="L616" i="2"/>
  <c r="M616" i="2"/>
  <c r="N616" i="2"/>
  <c r="O616" i="2"/>
  <c r="D617" i="2"/>
  <c r="E617" i="2"/>
  <c r="G617" i="2"/>
  <c r="H617" i="2"/>
  <c r="I617" i="2"/>
  <c r="J617" i="2"/>
  <c r="K617" i="2"/>
  <c r="L617" i="2"/>
  <c r="M617" i="2"/>
  <c r="N617" i="2"/>
  <c r="O617" i="2"/>
  <c r="D618" i="2"/>
  <c r="E618" i="2"/>
  <c r="G618" i="2"/>
  <c r="H618" i="2"/>
  <c r="I618" i="2"/>
  <c r="J618" i="2"/>
  <c r="C618" i="2" s="1"/>
  <c r="K618" i="2"/>
  <c r="L618" i="2"/>
  <c r="M618" i="2"/>
  <c r="N618" i="2"/>
  <c r="O618" i="2"/>
  <c r="C619" i="2"/>
  <c r="D619" i="2"/>
  <c r="E619" i="2"/>
  <c r="G619" i="2"/>
  <c r="H619" i="2"/>
  <c r="I619" i="2"/>
  <c r="J619" i="2"/>
  <c r="K619" i="2"/>
  <c r="L619" i="2"/>
  <c r="M619" i="2"/>
  <c r="N619" i="2"/>
  <c r="O619" i="2"/>
  <c r="D620" i="2"/>
  <c r="E620" i="2"/>
  <c r="G620" i="2"/>
  <c r="H620" i="2"/>
  <c r="I620" i="2"/>
  <c r="J620" i="2"/>
  <c r="K620" i="2"/>
  <c r="L620" i="2"/>
  <c r="M620" i="2"/>
  <c r="N620" i="2"/>
  <c r="O620" i="2"/>
  <c r="D621" i="2"/>
  <c r="E621" i="2"/>
  <c r="G621" i="2"/>
  <c r="H621" i="2"/>
  <c r="I621" i="2"/>
  <c r="J621" i="2"/>
  <c r="K621" i="2"/>
  <c r="L621" i="2"/>
  <c r="M621" i="2"/>
  <c r="N621" i="2"/>
  <c r="O621" i="2"/>
  <c r="D622" i="2"/>
  <c r="E622" i="2"/>
  <c r="G622" i="2"/>
  <c r="H622" i="2"/>
  <c r="I622" i="2"/>
  <c r="J622" i="2"/>
  <c r="C622" i="2" s="1"/>
  <c r="K622" i="2"/>
  <c r="L622" i="2"/>
  <c r="M622" i="2"/>
  <c r="N622" i="2"/>
  <c r="O622" i="2"/>
  <c r="D623" i="2"/>
  <c r="E623" i="2"/>
  <c r="G623" i="2"/>
  <c r="H623" i="2"/>
  <c r="I623" i="2"/>
  <c r="J623" i="2"/>
  <c r="K623" i="2"/>
  <c r="L623" i="2"/>
  <c r="M623" i="2"/>
  <c r="N623" i="2"/>
  <c r="O623" i="2"/>
  <c r="D624" i="2"/>
  <c r="E624" i="2"/>
  <c r="G624" i="2"/>
  <c r="H624" i="2"/>
  <c r="I624" i="2"/>
  <c r="J624" i="2"/>
  <c r="K624" i="2"/>
  <c r="L624" i="2"/>
  <c r="M624" i="2"/>
  <c r="N624" i="2"/>
  <c r="O624" i="2"/>
  <c r="D625" i="2"/>
  <c r="E625" i="2"/>
  <c r="G625" i="2"/>
  <c r="H625" i="2"/>
  <c r="I625" i="2"/>
  <c r="J625" i="2"/>
  <c r="K625" i="2"/>
  <c r="L625" i="2"/>
  <c r="M625" i="2"/>
  <c r="N625" i="2"/>
  <c r="O625" i="2"/>
  <c r="D626" i="2"/>
  <c r="E626" i="2"/>
  <c r="G626" i="2"/>
  <c r="H626" i="2"/>
  <c r="I626" i="2"/>
  <c r="J626" i="2"/>
  <c r="C626" i="2" s="1"/>
  <c r="K626" i="2"/>
  <c r="L626" i="2"/>
  <c r="M626" i="2"/>
  <c r="N626" i="2"/>
  <c r="O626" i="2"/>
  <c r="C627" i="2"/>
  <c r="D627" i="2"/>
  <c r="E627" i="2"/>
  <c r="G627" i="2"/>
  <c r="H627" i="2"/>
  <c r="I627" i="2"/>
  <c r="J627" i="2"/>
  <c r="K627" i="2"/>
  <c r="L627" i="2"/>
  <c r="M627" i="2"/>
  <c r="N627" i="2"/>
  <c r="O627" i="2"/>
  <c r="D628" i="2"/>
  <c r="E628" i="2"/>
  <c r="G628" i="2"/>
  <c r="H628" i="2"/>
  <c r="I628" i="2"/>
  <c r="J628" i="2"/>
  <c r="K628" i="2"/>
  <c r="L628" i="2"/>
  <c r="M628" i="2"/>
  <c r="N628" i="2"/>
  <c r="O628" i="2"/>
  <c r="D629" i="2"/>
  <c r="E629" i="2"/>
  <c r="G629" i="2"/>
  <c r="H629" i="2"/>
  <c r="I629" i="2"/>
  <c r="J629" i="2"/>
  <c r="K629" i="2"/>
  <c r="L629" i="2"/>
  <c r="M629" i="2"/>
  <c r="N629" i="2"/>
  <c r="O629" i="2"/>
  <c r="D630" i="2"/>
  <c r="E630" i="2"/>
  <c r="G630" i="2"/>
  <c r="H630" i="2"/>
  <c r="I630" i="2"/>
  <c r="J630" i="2"/>
  <c r="C630" i="2" s="1"/>
  <c r="K630" i="2"/>
  <c r="L630" i="2"/>
  <c r="M630" i="2"/>
  <c r="N630" i="2"/>
  <c r="O630" i="2"/>
  <c r="D631" i="2"/>
  <c r="E631" i="2"/>
  <c r="G631" i="2"/>
  <c r="H631" i="2"/>
  <c r="I631" i="2"/>
  <c r="J631" i="2"/>
  <c r="K631" i="2"/>
  <c r="L631" i="2"/>
  <c r="M631" i="2"/>
  <c r="N631" i="2"/>
  <c r="O631" i="2"/>
  <c r="D632" i="2"/>
  <c r="E632" i="2"/>
  <c r="G632" i="2"/>
  <c r="H632" i="2"/>
  <c r="I632" i="2"/>
  <c r="J632" i="2"/>
  <c r="K632" i="2"/>
  <c r="L632" i="2"/>
  <c r="M632" i="2"/>
  <c r="N632" i="2"/>
  <c r="O632" i="2"/>
  <c r="D633" i="2"/>
  <c r="E633" i="2"/>
  <c r="G633" i="2"/>
  <c r="H633" i="2"/>
  <c r="I633" i="2"/>
  <c r="J633" i="2"/>
  <c r="K633" i="2"/>
  <c r="L633" i="2"/>
  <c r="M633" i="2"/>
  <c r="N633" i="2"/>
  <c r="O633" i="2"/>
  <c r="D634" i="2"/>
  <c r="E634" i="2"/>
  <c r="G634" i="2"/>
  <c r="H634" i="2"/>
  <c r="I634" i="2"/>
  <c r="J634" i="2"/>
  <c r="C634" i="2" s="1"/>
  <c r="K634" i="2"/>
  <c r="L634" i="2"/>
  <c r="M634" i="2"/>
  <c r="N634" i="2"/>
  <c r="O634" i="2"/>
  <c r="C635" i="2"/>
  <c r="D635" i="2"/>
  <c r="E635" i="2"/>
  <c r="G635" i="2"/>
  <c r="H635" i="2"/>
  <c r="I635" i="2"/>
  <c r="J635" i="2"/>
  <c r="K635" i="2"/>
  <c r="L635" i="2"/>
  <c r="M635" i="2"/>
  <c r="N635" i="2"/>
  <c r="O635" i="2"/>
  <c r="D636" i="2"/>
  <c r="E636" i="2"/>
  <c r="G636" i="2"/>
  <c r="H636" i="2"/>
  <c r="I636" i="2"/>
  <c r="J636" i="2"/>
  <c r="K636" i="2"/>
  <c r="L636" i="2"/>
  <c r="M636" i="2"/>
  <c r="N636" i="2"/>
  <c r="O636" i="2"/>
  <c r="D637" i="2"/>
  <c r="E637" i="2"/>
  <c r="G637" i="2"/>
  <c r="H637" i="2"/>
  <c r="I637" i="2"/>
  <c r="J637" i="2"/>
  <c r="K637" i="2"/>
  <c r="L637" i="2"/>
  <c r="M637" i="2"/>
  <c r="N637" i="2"/>
  <c r="O637" i="2"/>
  <c r="D638" i="2"/>
  <c r="E638" i="2"/>
  <c r="G638" i="2"/>
  <c r="H638" i="2"/>
  <c r="I638" i="2"/>
  <c r="J638" i="2"/>
  <c r="C638" i="2" s="1"/>
  <c r="K638" i="2"/>
  <c r="L638" i="2"/>
  <c r="M638" i="2"/>
  <c r="N638" i="2"/>
  <c r="O638" i="2"/>
  <c r="D639" i="2"/>
  <c r="E639" i="2"/>
  <c r="G639" i="2"/>
  <c r="H639" i="2"/>
  <c r="I639" i="2"/>
  <c r="J639" i="2"/>
  <c r="K639" i="2"/>
  <c r="L639" i="2"/>
  <c r="M639" i="2"/>
  <c r="N639" i="2"/>
  <c r="O639" i="2"/>
  <c r="D640" i="2"/>
  <c r="E640" i="2"/>
  <c r="G640" i="2"/>
  <c r="H640" i="2"/>
  <c r="I640" i="2"/>
  <c r="J640" i="2"/>
  <c r="K640" i="2"/>
  <c r="L640" i="2"/>
  <c r="M640" i="2"/>
  <c r="N640" i="2"/>
  <c r="O640" i="2"/>
  <c r="D641" i="2"/>
  <c r="E641" i="2"/>
  <c r="G641" i="2"/>
  <c r="H641" i="2"/>
  <c r="I641" i="2"/>
  <c r="J641" i="2"/>
  <c r="K641" i="2"/>
  <c r="L641" i="2"/>
  <c r="M641" i="2"/>
  <c r="N641" i="2"/>
  <c r="O641" i="2"/>
  <c r="D642" i="2"/>
  <c r="E642" i="2"/>
  <c r="G642" i="2"/>
  <c r="H642" i="2"/>
  <c r="I642" i="2"/>
  <c r="J642" i="2"/>
  <c r="C642" i="2" s="1"/>
  <c r="K642" i="2"/>
  <c r="L642" i="2"/>
  <c r="M642" i="2"/>
  <c r="N642" i="2"/>
  <c r="O642" i="2"/>
  <c r="C643" i="2"/>
  <c r="D643" i="2"/>
  <c r="E643" i="2"/>
  <c r="G643" i="2"/>
  <c r="H643" i="2"/>
  <c r="I643" i="2"/>
  <c r="J643" i="2"/>
  <c r="K643" i="2"/>
  <c r="L643" i="2"/>
  <c r="M643" i="2"/>
  <c r="N643" i="2"/>
  <c r="O643" i="2"/>
  <c r="D644" i="2"/>
  <c r="E644" i="2"/>
  <c r="G644" i="2"/>
  <c r="H644" i="2"/>
  <c r="I644" i="2"/>
  <c r="J644" i="2"/>
  <c r="K644" i="2"/>
  <c r="L644" i="2"/>
  <c r="M644" i="2"/>
  <c r="N644" i="2"/>
  <c r="O644" i="2"/>
  <c r="D645" i="2"/>
  <c r="E645" i="2"/>
  <c r="G645" i="2"/>
  <c r="H645" i="2"/>
  <c r="I645" i="2"/>
  <c r="J645" i="2"/>
  <c r="K645" i="2"/>
  <c r="L645" i="2"/>
  <c r="M645" i="2"/>
  <c r="N645" i="2"/>
  <c r="O645" i="2"/>
  <c r="D646" i="2"/>
  <c r="E646" i="2"/>
  <c r="G646" i="2"/>
  <c r="H646" i="2"/>
  <c r="I646" i="2"/>
  <c r="J646" i="2"/>
  <c r="C646" i="2" s="1"/>
  <c r="K646" i="2"/>
  <c r="L646" i="2"/>
  <c r="M646" i="2"/>
  <c r="N646" i="2"/>
  <c r="O646" i="2"/>
  <c r="D647" i="2"/>
  <c r="E647" i="2"/>
  <c r="G647" i="2"/>
  <c r="H647" i="2"/>
  <c r="I647" i="2"/>
  <c r="J647" i="2"/>
  <c r="C647" i="2" s="1"/>
  <c r="K647" i="2"/>
  <c r="L647" i="2"/>
  <c r="M647" i="2"/>
  <c r="N647" i="2"/>
  <c r="O647" i="2"/>
  <c r="D648" i="2"/>
  <c r="E648" i="2"/>
  <c r="G648" i="2"/>
  <c r="H648" i="2"/>
  <c r="I648" i="2"/>
  <c r="J648" i="2"/>
  <c r="K648" i="2"/>
  <c r="L648" i="2"/>
  <c r="M648" i="2"/>
  <c r="N648" i="2"/>
  <c r="O648" i="2"/>
  <c r="D649" i="2"/>
  <c r="E649" i="2"/>
  <c r="G649" i="2"/>
  <c r="H649" i="2"/>
  <c r="I649" i="2"/>
  <c r="J649" i="2"/>
  <c r="K649" i="2"/>
  <c r="L649" i="2"/>
  <c r="M649" i="2"/>
  <c r="N649" i="2"/>
  <c r="O649" i="2"/>
  <c r="D650" i="2"/>
  <c r="E650" i="2"/>
  <c r="G650" i="2"/>
  <c r="H650" i="2"/>
  <c r="I650" i="2"/>
  <c r="J650" i="2"/>
  <c r="C650" i="2" s="1"/>
  <c r="K650" i="2"/>
  <c r="L650" i="2"/>
  <c r="M650" i="2"/>
  <c r="N650" i="2"/>
  <c r="O650" i="2"/>
  <c r="C651" i="2"/>
  <c r="D651" i="2"/>
  <c r="E651" i="2"/>
  <c r="G651" i="2"/>
  <c r="H651" i="2"/>
  <c r="I651" i="2"/>
  <c r="J651" i="2"/>
  <c r="K651" i="2"/>
  <c r="L651" i="2"/>
  <c r="M651" i="2"/>
  <c r="N651" i="2"/>
  <c r="O651" i="2"/>
  <c r="D652" i="2"/>
  <c r="E652" i="2"/>
  <c r="G652" i="2"/>
  <c r="H652" i="2"/>
  <c r="I652" i="2"/>
  <c r="J652" i="2"/>
  <c r="K652" i="2"/>
  <c r="L652" i="2"/>
  <c r="M652" i="2"/>
  <c r="N652" i="2"/>
  <c r="O652" i="2"/>
  <c r="D653" i="2"/>
  <c r="E653" i="2"/>
  <c r="G653" i="2"/>
  <c r="H653" i="2"/>
  <c r="I653" i="2"/>
  <c r="J653" i="2"/>
  <c r="K653" i="2"/>
  <c r="L653" i="2"/>
  <c r="M653" i="2"/>
  <c r="N653" i="2"/>
  <c r="O653" i="2"/>
  <c r="D654" i="2"/>
  <c r="E654" i="2"/>
  <c r="G654" i="2"/>
  <c r="H654" i="2"/>
  <c r="I654" i="2"/>
  <c r="J654" i="2"/>
  <c r="C654" i="2" s="1"/>
  <c r="K654" i="2"/>
  <c r="L654" i="2"/>
  <c r="M654" i="2"/>
  <c r="N654" i="2"/>
  <c r="O654" i="2"/>
  <c r="D655" i="2"/>
  <c r="E655" i="2"/>
  <c r="G655" i="2"/>
  <c r="H655" i="2"/>
  <c r="I655" i="2"/>
  <c r="J655" i="2"/>
  <c r="C655" i="2" s="1"/>
  <c r="K655" i="2"/>
  <c r="L655" i="2"/>
  <c r="M655" i="2"/>
  <c r="N655" i="2"/>
  <c r="O655" i="2"/>
  <c r="D656" i="2"/>
  <c r="E656" i="2"/>
  <c r="G656" i="2"/>
  <c r="H656" i="2"/>
  <c r="I656" i="2"/>
  <c r="J656" i="2"/>
  <c r="K656" i="2"/>
  <c r="L656" i="2"/>
  <c r="M656" i="2"/>
  <c r="N656" i="2"/>
  <c r="O656" i="2"/>
  <c r="D657" i="2"/>
  <c r="E657" i="2"/>
  <c r="G657" i="2"/>
  <c r="H657" i="2"/>
  <c r="I657" i="2"/>
  <c r="J657" i="2"/>
  <c r="K657" i="2"/>
  <c r="L657" i="2"/>
  <c r="M657" i="2"/>
  <c r="N657" i="2"/>
  <c r="O657" i="2"/>
  <c r="D658" i="2"/>
  <c r="E658" i="2"/>
  <c r="G658" i="2"/>
  <c r="H658" i="2"/>
  <c r="I658" i="2"/>
  <c r="J658" i="2"/>
  <c r="C658" i="2" s="1"/>
  <c r="K658" i="2"/>
  <c r="L658" i="2"/>
  <c r="M658" i="2"/>
  <c r="N658" i="2"/>
  <c r="O658" i="2"/>
  <c r="C659" i="2"/>
  <c r="D659" i="2"/>
  <c r="E659" i="2"/>
  <c r="G659" i="2"/>
  <c r="H659" i="2"/>
  <c r="I659" i="2"/>
  <c r="J659" i="2"/>
  <c r="K659" i="2"/>
  <c r="L659" i="2"/>
  <c r="M659" i="2"/>
  <c r="N659" i="2"/>
  <c r="O659" i="2"/>
  <c r="D660" i="2"/>
  <c r="E660" i="2"/>
  <c r="G660" i="2"/>
  <c r="H660" i="2"/>
  <c r="I660" i="2"/>
  <c r="J660" i="2"/>
  <c r="K660" i="2"/>
  <c r="L660" i="2"/>
  <c r="M660" i="2"/>
  <c r="N660" i="2"/>
  <c r="O660" i="2"/>
  <c r="D661" i="2"/>
  <c r="E661" i="2"/>
  <c r="G661" i="2"/>
  <c r="H661" i="2"/>
  <c r="I661" i="2"/>
  <c r="J661" i="2"/>
  <c r="K661" i="2"/>
  <c r="L661" i="2"/>
  <c r="M661" i="2"/>
  <c r="N661" i="2"/>
  <c r="O661" i="2"/>
  <c r="D662" i="2"/>
  <c r="E662" i="2"/>
  <c r="G662" i="2"/>
  <c r="H662" i="2"/>
  <c r="I662" i="2"/>
  <c r="J662" i="2"/>
  <c r="C662" i="2" s="1"/>
  <c r="K662" i="2"/>
  <c r="L662" i="2"/>
  <c r="M662" i="2"/>
  <c r="N662" i="2"/>
  <c r="O662" i="2"/>
  <c r="D663" i="2"/>
  <c r="E663" i="2"/>
  <c r="G663" i="2"/>
  <c r="H663" i="2"/>
  <c r="I663" i="2"/>
  <c r="J663" i="2"/>
  <c r="C663" i="2" s="1"/>
  <c r="K663" i="2"/>
  <c r="L663" i="2"/>
  <c r="M663" i="2"/>
  <c r="N663" i="2"/>
  <c r="O663" i="2"/>
  <c r="D664" i="2"/>
  <c r="E664" i="2"/>
  <c r="G664" i="2"/>
  <c r="H664" i="2"/>
  <c r="I664" i="2"/>
  <c r="J664" i="2"/>
  <c r="K664" i="2"/>
  <c r="L664" i="2"/>
  <c r="M664" i="2"/>
  <c r="N664" i="2"/>
  <c r="O664" i="2"/>
  <c r="D665" i="2"/>
  <c r="E665" i="2"/>
  <c r="G665" i="2"/>
  <c r="H665" i="2"/>
  <c r="I665" i="2"/>
  <c r="J665" i="2"/>
  <c r="K665" i="2"/>
  <c r="L665" i="2"/>
  <c r="M665" i="2"/>
  <c r="N665" i="2"/>
  <c r="O665" i="2"/>
  <c r="D666" i="2"/>
  <c r="E666" i="2"/>
  <c r="G666" i="2"/>
  <c r="H666" i="2"/>
  <c r="I666" i="2"/>
  <c r="J666" i="2"/>
  <c r="C666" i="2" s="1"/>
  <c r="K666" i="2"/>
  <c r="L666" i="2"/>
  <c r="M666" i="2"/>
  <c r="N666" i="2"/>
  <c r="O666" i="2"/>
  <c r="C667" i="2"/>
  <c r="D667" i="2"/>
  <c r="E667" i="2"/>
  <c r="G667" i="2"/>
  <c r="H667" i="2"/>
  <c r="I667" i="2"/>
  <c r="J667" i="2"/>
  <c r="K667" i="2"/>
  <c r="L667" i="2"/>
  <c r="M667" i="2"/>
  <c r="N667" i="2"/>
  <c r="O667" i="2"/>
  <c r="D668" i="2"/>
  <c r="E668" i="2"/>
  <c r="G668" i="2"/>
  <c r="H668" i="2"/>
  <c r="I668" i="2"/>
  <c r="J668" i="2"/>
  <c r="K668" i="2"/>
  <c r="L668" i="2"/>
  <c r="M668" i="2"/>
  <c r="N668" i="2"/>
  <c r="O668" i="2"/>
  <c r="D669" i="2"/>
  <c r="E669" i="2"/>
  <c r="G669" i="2"/>
  <c r="H669" i="2"/>
  <c r="I669" i="2"/>
  <c r="J669" i="2"/>
  <c r="K669" i="2"/>
  <c r="L669" i="2"/>
  <c r="M669" i="2"/>
  <c r="N669" i="2"/>
  <c r="O669" i="2"/>
  <c r="D670" i="2"/>
  <c r="E670" i="2"/>
  <c r="G670" i="2"/>
  <c r="H670" i="2"/>
  <c r="I670" i="2"/>
  <c r="J670" i="2"/>
  <c r="C670" i="2" s="1"/>
  <c r="K670" i="2"/>
  <c r="L670" i="2"/>
  <c r="M670" i="2"/>
  <c r="N670" i="2"/>
  <c r="O670" i="2"/>
  <c r="D671" i="2"/>
  <c r="E671" i="2"/>
  <c r="G671" i="2"/>
  <c r="H671" i="2"/>
  <c r="I671" i="2"/>
  <c r="J671" i="2"/>
  <c r="C671" i="2" s="1"/>
  <c r="K671" i="2"/>
  <c r="L671" i="2"/>
  <c r="M671" i="2"/>
  <c r="N671" i="2"/>
  <c r="O671" i="2"/>
  <c r="D672" i="2"/>
  <c r="E672" i="2"/>
  <c r="G672" i="2"/>
  <c r="H672" i="2"/>
  <c r="I672" i="2"/>
  <c r="J672" i="2"/>
  <c r="K672" i="2"/>
  <c r="L672" i="2"/>
  <c r="M672" i="2"/>
  <c r="N672" i="2"/>
  <c r="O672" i="2"/>
  <c r="D673" i="2"/>
  <c r="E673" i="2"/>
  <c r="G673" i="2"/>
  <c r="H673" i="2"/>
  <c r="I673" i="2"/>
  <c r="J673" i="2"/>
  <c r="K673" i="2"/>
  <c r="L673" i="2"/>
  <c r="M673" i="2"/>
  <c r="N673" i="2"/>
  <c r="O673" i="2"/>
  <c r="D674" i="2"/>
  <c r="E674" i="2"/>
  <c r="G674" i="2"/>
  <c r="H674" i="2"/>
  <c r="I674" i="2"/>
  <c r="J674" i="2"/>
  <c r="C674" i="2" s="1"/>
  <c r="K674" i="2"/>
  <c r="L674" i="2"/>
  <c r="M674" i="2"/>
  <c r="N674" i="2"/>
  <c r="O674" i="2"/>
  <c r="C675" i="2"/>
  <c r="D675" i="2"/>
  <c r="E675" i="2"/>
  <c r="G675" i="2"/>
  <c r="H675" i="2"/>
  <c r="I675" i="2"/>
  <c r="J675" i="2"/>
  <c r="K675" i="2"/>
  <c r="L675" i="2"/>
  <c r="M675" i="2"/>
  <c r="N675" i="2"/>
  <c r="O675" i="2"/>
  <c r="D676" i="2"/>
  <c r="E676" i="2"/>
  <c r="G676" i="2"/>
  <c r="H676" i="2"/>
  <c r="I676" i="2"/>
  <c r="J676" i="2"/>
  <c r="K676" i="2"/>
  <c r="L676" i="2"/>
  <c r="M676" i="2"/>
  <c r="N676" i="2"/>
  <c r="O676" i="2"/>
  <c r="D677" i="2"/>
  <c r="E677" i="2"/>
  <c r="G677" i="2"/>
  <c r="H677" i="2"/>
  <c r="I677" i="2"/>
  <c r="J677" i="2"/>
  <c r="K677" i="2"/>
  <c r="L677" i="2"/>
  <c r="M677" i="2"/>
  <c r="N677" i="2"/>
  <c r="O677" i="2"/>
  <c r="D678" i="2"/>
  <c r="E678" i="2"/>
  <c r="G678" i="2"/>
  <c r="H678" i="2"/>
  <c r="I678" i="2"/>
  <c r="J678" i="2"/>
  <c r="K678" i="2"/>
  <c r="L678" i="2"/>
  <c r="M678" i="2"/>
  <c r="N678" i="2"/>
  <c r="O678" i="2"/>
  <c r="D679" i="2"/>
  <c r="E679" i="2"/>
  <c r="G679" i="2"/>
  <c r="H679" i="2"/>
  <c r="I679" i="2"/>
  <c r="J679" i="2"/>
  <c r="C679" i="2" s="1"/>
  <c r="K679" i="2"/>
  <c r="L679" i="2"/>
  <c r="M679" i="2"/>
  <c r="N679" i="2"/>
  <c r="O679" i="2"/>
  <c r="D680" i="2"/>
  <c r="E680" i="2"/>
  <c r="G680" i="2"/>
  <c r="H680" i="2"/>
  <c r="I680" i="2"/>
  <c r="J680" i="2"/>
  <c r="K680" i="2"/>
  <c r="L680" i="2"/>
  <c r="M680" i="2"/>
  <c r="N680" i="2"/>
  <c r="O680" i="2"/>
  <c r="D681" i="2"/>
  <c r="E681" i="2"/>
  <c r="G681" i="2"/>
  <c r="H681" i="2"/>
  <c r="I681" i="2"/>
  <c r="J681" i="2"/>
  <c r="K681" i="2"/>
  <c r="L681" i="2"/>
  <c r="M681" i="2"/>
  <c r="N681" i="2"/>
  <c r="O681" i="2"/>
  <c r="D682" i="2"/>
  <c r="F694" i="2" s="1"/>
  <c r="E682" i="2"/>
  <c r="G682" i="2"/>
  <c r="H682" i="2"/>
  <c r="I682" i="2"/>
  <c r="J682" i="2"/>
  <c r="C682" i="2" s="1"/>
  <c r="K682" i="2"/>
  <c r="L682" i="2"/>
  <c r="M682" i="2"/>
  <c r="N682" i="2"/>
  <c r="O682" i="2"/>
  <c r="C683" i="2"/>
  <c r="D683" i="2"/>
  <c r="E683" i="2"/>
  <c r="G683" i="2"/>
  <c r="H683" i="2"/>
  <c r="I683" i="2"/>
  <c r="J683" i="2"/>
  <c r="K683" i="2"/>
  <c r="L683" i="2"/>
  <c r="M683" i="2"/>
  <c r="N683" i="2"/>
  <c r="O683" i="2"/>
  <c r="D684" i="2"/>
  <c r="E684" i="2"/>
  <c r="G684" i="2"/>
  <c r="H684" i="2"/>
  <c r="I684" i="2"/>
  <c r="J684" i="2"/>
  <c r="K684" i="2"/>
  <c r="L684" i="2"/>
  <c r="M684" i="2"/>
  <c r="N684" i="2"/>
  <c r="O684" i="2"/>
  <c r="D685" i="2"/>
  <c r="E685" i="2"/>
  <c r="G685" i="2"/>
  <c r="H685" i="2"/>
  <c r="I685" i="2"/>
  <c r="J685" i="2"/>
  <c r="K685" i="2"/>
  <c r="L685" i="2"/>
  <c r="M685" i="2"/>
  <c r="N685" i="2"/>
  <c r="O685" i="2"/>
  <c r="D686" i="2"/>
  <c r="E686" i="2"/>
  <c r="G686" i="2"/>
  <c r="H686" i="2"/>
  <c r="I686" i="2"/>
  <c r="J686" i="2"/>
  <c r="C686" i="2" s="1"/>
  <c r="K686" i="2"/>
  <c r="L686" i="2"/>
  <c r="M686" i="2"/>
  <c r="N686" i="2"/>
  <c r="O686" i="2"/>
  <c r="D687" i="2"/>
  <c r="E687" i="2"/>
  <c r="G687" i="2"/>
  <c r="H687" i="2"/>
  <c r="I687" i="2"/>
  <c r="J687" i="2"/>
  <c r="K687" i="2"/>
  <c r="L687" i="2"/>
  <c r="M687" i="2"/>
  <c r="N687" i="2"/>
  <c r="O687" i="2"/>
  <c r="D688" i="2"/>
  <c r="E688" i="2"/>
  <c r="G688" i="2"/>
  <c r="H688" i="2"/>
  <c r="I688" i="2"/>
  <c r="J688" i="2"/>
  <c r="K688" i="2"/>
  <c r="L688" i="2"/>
  <c r="M688" i="2"/>
  <c r="N688" i="2"/>
  <c r="O688" i="2"/>
  <c r="D689" i="2"/>
  <c r="E689" i="2"/>
  <c r="G689" i="2"/>
  <c r="H689" i="2"/>
  <c r="I689" i="2"/>
  <c r="J689" i="2"/>
  <c r="K689" i="2"/>
  <c r="L689" i="2"/>
  <c r="M689" i="2"/>
  <c r="N689" i="2"/>
  <c r="O689" i="2"/>
  <c r="D690" i="2"/>
  <c r="E690" i="2"/>
  <c r="G690" i="2"/>
  <c r="H690" i="2"/>
  <c r="I690" i="2"/>
  <c r="J690" i="2"/>
  <c r="C690" i="2" s="1"/>
  <c r="K690" i="2"/>
  <c r="L690" i="2"/>
  <c r="M690" i="2"/>
  <c r="N690" i="2"/>
  <c r="O690" i="2"/>
  <c r="D691" i="2"/>
  <c r="E691" i="2"/>
  <c r="G691" i="2"/>
  <c r="H691" i="2"/>
  <c r="I691" i="2"/>
  <c r="J691" i="2"/>
  <c r="K691" i="2"/>
  <c r="L691" i="2"/>
  <c r="M691" i="2"/>
  <c r="N691" i="2"/>
  <c r="O691" i="2"/>
  <c r="D692" i="2"/>
  <c r="E692" i="2"/>
  <c r="G692" i="2"/>
  <c r="H692" i="2"/>
  <c r="I692" i="2"/>
  <c r="J692" i="2"/>
  <c r="K692" i="2"/>
  <c r="L692" i="2"/>
  <c r="M692" i="2"/>
  <c r="N692" i="2"/>
  <c r="O692" i="2"/>
  <c r="D693" i="2"/>
  <c r="E693" i="2"/>
  <c r="G693" i="2"/>
  <c r="H693" i="2"/>
  <c r="I693" i="2"/>
  <c r="J693" i="2"/>
  <c r="K693" i="2"/>
  <c r="L693" i="2"/>
  <c r="M693" i="2"/>
  <c r="N693" i="2"/>
  <c r="O693" i="2"/>
  <c r="C694" i="2"/>
  <c r="D694" i="2"/>
  <c r="E694" i="2"/>
  <c r="G694" i="2"/>
  <c r="H694" i="2"/>
  <c r="I694" i="2"/>
  <c r="J694" i="2"/>
  <c r="K694" i="2"/>
  <c r="L694" i="2"/>
  <c r="M694" i="2"/>
  <c r="N694" i="2"/>
  <c r="O694" i="2"/>
  <c r="D695" i="2"/>
  <c r="E695" i="2"/>
  <c r="F695" i="2" s="1"/>
  <c r="G695" i="2"/>
  <c r="H695" i="2"/>
  <c r="I695" i="2"/>
  <c r="J695" i="2"/>
  <c r="C695" i="2" s="1"/>
  <c r="K695" i="2"/>
  <c r="L695" i="2"/>
  <c r="M695" i="2"/>
  <c r="N695" i="2"/>
  <c r="O695" i="2"/>
  <c r="D696" i="2"/>
  <c r="E696" i="2"/>
  <c r="G696" i="2"/>
  <c r="H696" i="2"/>
  <c r="I696" i="2"/>
  <c r="J696" i="2"/>
  <c r="C696" i="2" s="1"/>
  <c r="K696" i="2"/>
  <c r="L696" i="2"/>
  <c r="M696" i="2"/>
  <c r="N696" i="2"/>
  <c r="O696" i="2"/>
  <c r="D697" i="2"/>
  <c r="E697" i="2"/>
  <c r="G697" i="2"/>
  <c r="H697" i="2"/>
  <c r="I697" i="2"/>
  <c r="J697" i="2"/>
  <c r="K697" i="2"/>
  <c r="L697" i="2"/>
  <c r="M697" i="2"/>
  <c r="N697" i="2"/>
  <c r="O697" i="2"/>
  <c r="D698" i="2"/>
  <c r="E698" i="2"/>
  <c r="G698" i="2"/>
  <c r="H698" i="2"/>
  <c r="I698" i="2"/>
  <c r="J698" i="2"/>
  <c r="C698" i="2" s="1"/>
  <c r="K698" i="2"/>
  <c r="L698" i="2"/>
  <c r="M698" i="2"/>
  <c r="N698" i="2"/>
  <c r="O698" i="2"/>
  <c r="C699" i="2"/>
  <c r="D699" i="2"/>
  <c r="E699" i="2"/>
  <c r="G699" i="2"/>
  <c r="H699" i="2"/>
  <c r="I699" i="2"/>
  <c r="J699" i="2"/>
  <c r="K699" i="2"/>
  <c r="L699" i="2"/>
  <c r="M699" i="2"/>
  <c r="N699" i="2"/>
  <c r="O699" i="2"/>
  <c r="D700" i="2"/>
  <c r="E700" i="2"/>
  <c r="G700" i="2"/>
  <c r="H700" i="2"/>
  <c r="I700" i="2"/>
  <c r="J700" i="2"/>
  <c r="K700" i="2"/>
  <c r="L700" i="2"/>
  <c r="M700" i="2"/>
  <c r="N700" i="2"/>
  <c r="O700" i="2"/>
  <c r="C701" i="2"/>
  <c r="D701" i="2"/>
  <c r="E701" i="2"/>
  <c r="G701" i="2"/>
  <c r="H701" i="2"/>
  <c r="I701" i="2"/>
  <c r="J701" i="2"/>
  <c r="K701" i="2"/>
  <c r="L701" i="2"/>
  <c r="M701" i="2"/>
  <c r="N701" i="2"/>
  <c r="O701" i="2"/>
  <c r="C702" i="2"/>
  <c r="D702" i="2"/>
  <c r="E702" i="2"/>
  <c r="G702" i="2"/>
  <c r="H702" i="2"/>
  <c r="I702" i="2"/>
  <c r="J702" i="2"/>
  <c r="K702" i="2"/>
  <c r="L702" i="2"/>
  <c r="M702" i="2"/>
  <c r="N702" i="2"/>
  <c r="O702" i="2"/>
  <c r="D703" i="2"/>
  <c r="E703" i="2"/>
  <c r="F703" i="2" s="1"/>
  <c r="G703" i="2"/>
  <c r="H703" i="2"/>
  <c r="I703" i="2"/>
  <c r="J703" i="2"/>
  <c r="C703" i="2" s="1"/>
  <c r="K703" i="2"/>
  <c r="L703" i="2"/>
  <c r="M703" i="2"/>
  <c r="N703" i="2"/>
  <c r="O703" i="2"/>
  <c r="D704" i="2"/>
  <c r="E704" i="2"/>
  <c r="F704" i="2" s="1"/>
  <c r="G704" i="2"/>
  <c r="H704" i="2"/>
  <c r="I704" i="2"/>
  <c r="J704" i="2"/>
  <c r="C704" i="2" s="1"/>
  <c r="K704" i="2"/>
  <c r="L704" i="2"/>
  <c r="M704" i="2"/>
  <c r="N704" i="2"/>
  <c r="O704" i="2"/>
  <c r="D705" i="2"/>
  <c r="E705" i="2"/>
  <c r="G705" i="2"/>
  <c r="H705" i="2"/>
  <c r="I705" i="2"/>
  <c r="J705" i="2"/>
  <c r="K705" i="2"/>
  <c r="L705" i="2"/>
  <c r="M705" i="2"/>
  <c r="N705" i="2"/>
  <c r="O705" i="2"/>
  <c r="D706" i="2"/>
  <c r="E706" i="2"/>
  <c r="G706" i="2"/>
  <c r="H706" i="2"/>
  <c r="I706" i="2"/>
  <c r="J706" i="2"/>
  <c r="K706" i="2"/>
  <c r="L706" i="2"/>
  <c r="M706" i="2"/>
  <c r="N706" i="2"/>
  <c r="O706" i="2"/>
  <c r="C707" i="2"/>
  <c r="D707" i="2"/>
  <c r="E707" i="2"/>
  <c r="G707" i="2"/>
  <c r="H707" i="2"/>
  <c r="I707" i="2"/>
  <c r="J707" i="2"/>
  <c r="K707" i="2"/>
  <c r="L707" i="2"/>
  <c r="M707" i="2"/>
  <c r="N707" i="2"/>
  <c r="O707" i="2"/>
  <c r="D708" i="2"/>
  <c r="F712" i="2" s="1"/>
  <c r="E708" i="2"/>
  <c r="G708" i="2"/>
  <c r="H708" i="2"/>
  <c r="I708" i="2"/>
  <c r="J708" i="2"/>
  <c r="K708" i="2"/>
  <c r="L708" i="2"/>
  <c r="M708" i="2"/>
  <c r="N708" i="2"/>
  <c r="O708" i="2"/>
  <c r="C709" i="2"/>
  <c r="D709" i="2"/>
  <c r="E709" i="2"/>
  <c r="G709" i="2"/>
  <c r="H709" i="2"/>
  <c r="I709" i="2"/>
  <c r="J709" i="2"/>
  <c r="K709" i="2"/>
  <c r="L709" i="2"/>
  <c r="M709" i="2"/>
  <c r="N709" i="2"/>
  <c r="O709" i="2"/>
  <c r="C710" i="2"/>
  <c r="D710" i="2"/>
  <c r="E710" i="2"/>
  <c r="G710" i="2"/>
  <c r="H710" i="2"/>
  <c r="I710" i="2"/>
  <c r="J710" i="2"/>
  <c r="K710" i="2"/>
  <c r="L710" i="2"/>
  <c r="M710" i="2"/>
  <c r="N710" i="2"/>
  <c r="O710" i="2"/>
  <c r="D711" i="2"/>
  <c r="E711" i="2"/>
  <c r="G711" i="2"/>
  <c r="H711" i="2"/>
  <c r="I711" i="2"/>
  <c r="J711" i="2"/>
  <c r="C711" i="2" s="1"/>
  <c r="K711" i="2"/>
  <c r="L711" i="2"/>
  <c r="M711" i="2"/>
  <c r="N711" i="2"/>
  <c r="O711" i="2"/>
  <c r="D712" i="2"/>
  <c r="E712" i="2"/>
  <c r="G712" i="2"/>
  <c r="H712" i="2"/>
  <c r="I712" i="2"/>
  <c r="J712" i="2"/>
  <c r="C712" i="2" s="1"/>
  <c r="K712" i="2"/>
  <c r="L712" i="2"/>
  <c r="M712" i="2"/>
  <c r="N712" i="2"/>
  <c r="O712" i="2"/>
  <c r="D713" i="2"/>
  <c r="E713" i="2"/>
  <c r="G713" i="2"/>
  <c r="H713" i="2"/>
  <c r="I713" i="2"/>
  <c r="J713" i="2"/>
  <c r="K713" i="2"/>
  <c r="L713" i="2"/>
  <c r="M713" i="2"/>
  <c r="N713" i="2"/>
  <c r="O713" i="2"/>
  <c r="D714" i="2"/>
  <c r="E714" i="2"/>
  <c r="G714" i="2"/>
  <c r="H714" i="2"/>
  <c r="I714" i="2"/>
  <c r="J714" i="2"/>
  <c r="K714" i="2"/>
  <c r="L714" i="2"/>
  <c r="M714" i="2"/>
  <c r="N714" i="2"/>
  <c r="O714" i="2"/>
  <c r="C715" i="2"/>
  <c r="D715" i="2"/>
  <c r="E715" i="2"/>
  <c r="G715" i="2"/>
  <c r="H715" i="2"/>
  <c r="I715" i="2"/>
  <c r="J715" i="2"/>
  <c r="K715" i="2"/>
  <c r="L715" i="2"/>
  <c r="M715" i="2"/>
  <c r="N715" i="2"/>
  <c r="O715" i="2"/>
  <c r="D716" i="2"/>
  <c r="E716" i="2"/>
  <c r="G716" i="2"/>
  <c r="H716" i="2"/>
  <c r="I716" i="2"/>
  <c r="J716" i="2"/>
  <c r="K716" i="2"/>
  <c r="L716" i="2"/>
  <c r="M716" i="2"/>
  <c r="N716" i="2"/>
  <c r="O716" i="2"/>
  <c r="D717" i="2"/>
  <c r="E717" i="2"/>
  <c r="G717" i="2"/>
  <c r="H717" i="2"/>
  <c r="I717" i="2"/>
  <c r="J717" i="2"/>
  <c r="K717" i="2"/>
  <c r="L717" i="2"/>
  <c r="M717" i="2"/>
  <c r="N717" i="2"/>
  <c r="O717" i="2"/>
  <c r="D718" i="2"/>
  <c r="E718" i="2"/>
  <c r="G718" i="2"/>
  <c r="H718" i="2"/>
  <c r="I718" i="2"/>
  <c r="J718" i="2"/>
  <c r="C718" i="2" s="1"/>
  <c r="K718" i="2"/>
  <c r="L718" i="2"/>
  <c r="M718" i="2"/>
  <c r="N718" i="2"/>
  <c r="O718" i="2"/>
  <c r="D719" i="2"/>
  <c r="E719" i="2"/>
  <c r="F719" i="2" s="1"/>
  <c r="G719" i="2"/>
  <c r="H719" i="2"/>
  <c r="I719" i="2"/>
  <c r="J719" i="2"/>
  <c r="C719" i="2" s="1"/>
  <c r="K719" i="2"/>
  <c r="L719" i="2"/>
  <c r="M719" i="2"/>
  <c r="N719" i="2"/>
  <c r="O719" i="2"/>
  <c r="D720" i="2"/>
  <c r="E720" i="2"/>
  <c r="F720" i="2" s="1"/>
  <c r="G720" i="2"/>
  <c r="H720" i="2"/>
  <c r="I720" i="2"/>
  <c r="J720" i="2"/>
  <c r="C720" i="2" s="1"/>
  <c r="K720" i="2"/>
  <c r="L720" i="2"/>
  <c r="M720" i="2"/>
  <c r="N720" i="2"/>
  <c r="O720" i="2"/>
  <c r="D721" i="2"/>
  <c r="E721" i="2"/>
  <c r="G721" i="2"/>
  <c r="H721" i="2"/>
  <c r="I721" i="2"/>
  <c r="J721" i="2"/>
  <c r="K721" i="2"/>
  <c r="L721" i="2"/>
  <c r="M721" i="2"/>
  <c r="N721" i="2"/>
  <c r="O721" i="2"/>
  <c r="D722" i="2"/>
  <c r="E722" i="2"/>
  <c r="G722" i="2"/>
  <c r="H722" i="2"/>
  <c r="I722" i="2"/>
  <c r="J722" i="2"/>
  <c r="K722" i="2"/>
  <c r="L722" i="2"/>
  <c r="M722" i="2"/>
  <c r="N722" i="2"/>
  <c r="O722" i="2"/>
  <c r="C723" i="2"/>
  <c r="D723" i="2"/>
  <c r="E723" i="2"/>
  <c r="G723" i="2"/>
  <c r="H723" i="2"/>
  <c r="I723" i="2"/>
  <c r="J723" i="2"/>
  <c r="K723" i="2"/>
  <c r="L723" i="2"/>
  <c r="M723" i="2"/>
  <c r="N723" i="2"/>
  <c r="O723" i="2"/>
  <c r="D724" i="2"/>
  <c r="F726" i="2" s="1"/>
  <c r="E724" i="2"/>
  <c r="G724" i="2"/>
  <c r="H724" i="2"/>
  <c r="I724" i="2"/>
  <c r="J724" i="2"/>
  <c r="K724" i="2"/>
  <c r="L724" i="2"/>
  <c r="M724" i="2"/>
  <c r="N724" i="2"/>
  <c r="O724" i="2"/>
  <c r="C725" i="2"/>
  <c r="D725" i="2"/>
  <c r="E725" i="2"/>
  <c r="G725" i="2"/>
  <c r="H725" i="2"/>
  <c r="I725" i="2"/>
  <c r="J725" i="2"/>
  <c r="K725" i="2"/>
  <c r="L725" i="2"/>
  <c r="M725" i="2"/>
  <c r="N725" i="2"/>
  <c r="O725" i="2"/>
  <c r="C726" i="2"/>
  <c r="D726" i="2"/>
  <c r="E726" i="2"/>
  <c r="G726" i="2"/>
  <c r="H726" i="2"/>
  <c r="I726" i="2"/>
  <c r="J726" i="2"/>
  <c r="C749" i="2" s="1"/>
  <c r="K726" i="2"/>
  <c r="L726" i="2"/>
  <c r="M726" i="2"/>
  <c r="N726" i="2"/>
  <c r="O726" i="2"/>
  <c r="D727" i="2"/>
  <c r="E727" i="2"/>
  <c r="G727" i="2"/>
  <c r="H727" i="2"/>
  <c r="I727" i="2"/>
  <c r="J727" i="2"/>
  <c r="C727" i="2" s="1"/>
  <c r="K727" i="2"/>
  <c r="L727" i="2"/>
  <c r="M727" i="2"/>
  <c r="N727" i="2"/>
  <c r="O727" i="2"/>
  <c r="D728" i="2"/>
  <c r="E728" i="2"/>
  <c r="G728" i="2"/>
  <c r="H728" i="2"/>
  <c r="I728" i="2"/>
  <c r="J728" i="2"/>
  <c r="C728" i="2" s="1"/>
  <c r="K728" i="2"/>
  <c r="L728" i="2"/>
  <c r="M728" i="2"/>
  <c r="N728" i="2"/>
  <c r="O728" i="2"/>
  <c r="D729" i="2"/>
  <c r="F728" i="2" s="1"/>
  <c r="E729" i="2"/>
  <c r="G729" i="2"/>
  <c r="H729" i="2"/>
  <c r="I729" i="2"/>
  <c r="J729" i="2"/>
  <c r="K729" i="2"/>
  <c r="L729" i="2"/>
  <c r="M729" i="2"/>
  <c r="N729" i="2"/>
  <c r="O729" i="2"/>
  <c r="D730" i="2"/>
  <c r="E730" i="2"/>
  <c r="G730" i="2"/>
  <c r="H730" i="2"/>
  <c r="I730" i="2"/>
  <c r="J730" i="2"/>
  <c r="K730" i="2"/>
  <c r="L730" i="2"/>
  <c r="M730" i="2"/>
  <c r="N730" i="2"/>
  <c r="O730" i="2"/>
  <c r="C731" i="2"/>
  <c r="D731" i="2"/>
  <c r="E731" i="2"/>
  <c r="G731" i="2"/>
  <c r="H731" i="2"/>
  <c r="I731" i="2"/>
  <c r="J731" i="2"/>
  <c r="K731" i="2"/>
  <c r="L731" i="2"/>
  <c r="M731" i="2"/>
  <c r="N731" i="2"/>
  <c r="O731" i="2"/>
  <c r="D732" i="2"/>
  <c r="E732" i="2"/>
  <c r="G732" i="2"/>
  <c r="H732" i="2"/>
  <c r="I732" i="2"/>
  <c r="J732" i="2"/>
  <c r="K732" i="2"/>
  <c r="L732" i="2"/>
  <c r="M732" i="2"/>
  <c r="N732" i="2"/>
  <c r="O732" i="2"/>
  <c r="D733" i="2"/>
  <c r="E733" i="2"/>
  <c r="G733" i="2"/>
  <c r="H733" i="2"/>
  <c r="I733" i="2"/>
  <c r="J733" i="2"/>
  <c r="K733" i="2"/>
  <c r="L733" i="2"/>
  <c r="M733" i="2"/>
  <c r="N733" i="2"/>
  <c r="O733" i="2"/>
  <c r="D734" i="2"/>
  <c r="E734" i="2"/>
  <c r="G734" i="2"/>
  <c r="H734" i="2"/>
  <c r="I734" i="2"/>
  <c r="J734" i="2"/>
  <c r="C734" i="2" s="1"/>
  <c r="K734" i="2"/>
  <c r="L734" i="2"/>
  <c r="M734" i="2"/>
  <c r="N734" i="2"/>
  <c r="O734" i="2"/>
  <c r="D735" i="2"/>
  <c r="E735" i="2"/>
  <c r="F735" i="2" s="1"/>
  <c r="G735" i="2"/>
  <c r="H735" i="2"/>
  <c r="I735" i="2"/>
  <c r="J735" i="2"/>
  <c r="C735" i="2" s="1"/>
  <c r="K735" i="2"/>
  <c r="L735" i="2"/>
  <c r="M735" i="2"/>
  <c r="N735" i="2"/>
  <c r="O735" i="2"/>
  <c r="D736" i="2"/>
  <c r="E736" i="2"/>
  <c r="G736" i="2"/>
  <c r="H736" i="2"/>
  <c r="I736" i="2"/>
  <c r="J736" i="2"/>
  <c r="C736" i="2" s="1"/>
  <c r="K736" i="2"/>
  <c r="L736" i="2"/>
  <c r="M736" i="2"/>
  <c r="N736" i="2"/>
  <c r="O736" i="2"/>
  <c r="D737" i="2"/>
  <c r="E737" i="2"/>
  <c r="G737" i="2"/>
  <c r="H737" i="2"/>
  <c r="I737" i="2"/>
  <c r="J737" i="2"/>
  <c r="K737" i="2"/>
  <c r="L737" i="2"/>
  <c r="M737" i="2"/>
  <c r="N737" i="2"/>
  <c r="O737" i="2"/>
  <c r="D738" i="2"/>
  <c r="E738" i="2"/>
  <c r="G738" i="2"/>
  <c r="H738" i="2"/>
  <c r="I738" i="2"/>
  <c r="J738" i="2"/>
  <c r="K738" i="2"/>
  <c r="L738" i="2"/>
  <c r="M738" i="2"/>
  <c r="N738" i="2"/>
  <c r="O738" i="2"/>
  <c r="C739" i="2"/>
  <c r="D739" i="2"/>
  <c r="E739" i="2"/>
  <c r="G739" i="2"/>
  <c r="H739" i="2"/>
  <c r="I739" i="2"/>
  <c r="J739" i="2"/>
  <c r="K739" i="2"/>
  <c r="L739" i="2"/>
  <c r="M739" i="2"/>
  <c r="N739" i="2"/>
  <c r="O739" i="2"/>
  <c r="D740" i="2"/>
  <c r="F742" i="2" s="1"/>
  <c r="E740" i="2"/>
  <c r="G740" i="2"/>
  <c r="H740" i="2"/>
  <c r="I740" i="2"/>
  <c r="J740" i="2"/>
  <c r="K740" i="2"/>
  <c r="L740" i="2"/>
  <c r="M740" i="2"/>
  <c r="N740" i="2"/>
  <c r="O740" i="2"/>
  <c r="C741" i="2"/>
  <c r="D741" i="2"/>
  <c r="E741" i="2"/>
  <c r="G741" i="2"/>
  <c r="H741" i="2"/>
  <c r="I741" i="2"/>
  <c r="J741" i="2"/>
  <c r="K741" i="2"/>
  <c r="L741" i="2"/>
  <c r="M741" i="2"/>
  <c r="N741" i="2"/>
  <c r="O741" i="2"/>
  <c r="D742" i="2"/>
  <c r="E742" i="2"/>
  <c r="G742" i="2"/>
  <c r="H742" i="2"/>
  <c r="I742" i="2"/>
  <c r="J742" i="2"/>
  <c r="C742" i="2" s="1"/>
  <c r="K742" i="2"/>
  <c r="L742" i="2"/>
  <c r="M742" i="2"/>
  <c r="N742" i="2"/>
  <c r="O742" i="2"/>
  <c r="D743" i="2"/>
  <c r="E743" i="2"/>
  <c r="G743" i="2"/>
  <c r="H743" i="2"/>
  <c r="I743" i="2"/>
  <c r="J743" i="2"/>
  <c r="C743" i="2" s="1"/>
  <c r="K743" i="2"/>
  <c r="L743" i="2"/>
  <c r="M743" i="2"/>
  <c r="N743" i="2"/>
  <c r="O743" i="2"/>
  <c r="D744" i="2"/>
  <c r="E744" i="2"/>
  <c r="G744" i="2"/>
  <c r="H744" i="2"/>
  <c r="I744" i="2"/>
  <c r="J744" i="2"/>
  <c r="C744" i="2" s="1"/>
  <c r="K744" i="2"/>
  <c r="L744" i="2"/>
  <c r="M744" i="2"/>
  <c r="N744" i="2"/>
  <c r="O744" i="2"/>
  <c r="D745" i="2"/>
  <c r="E745" i="2"/>
  <c r="G745" i="2"/>
  <c r="H745" i="2"/>
  <c r="I745" i="2"/>
  <c r="J745" i="2"/>
  <c r="K745" i="2"/>
  <c r="L745" i="2"/>
  <c r="M745" i="2"/>
  <c r="N745" i="2"/>
  <c r="O745" i="2"/>
  <c r="D746" i="2"/>
  <c r="E746" i="2"/>
  <c r="G746" i="2"/>
  <c r="H746" i="2"/>
  <c r="I746" i="2"/>
  <c r="J746" i="2"/>
  <c r="K746" i="2"/>
  <c r="L746" i="2"/>
  <c r="M746" i="2"/>
  <c r="N746" i="2"/>
  <c r="O746" i="2"/>
  <c r="C747" i="2"/>
  <c r="D747" i="2"/>
  <c r="E747" i="2"/>
  <c r="G747" i="2"/>
  <c r="H747" i="2"/>
  <c r="I747" i="2"/>
  <c r="J747" i="2"/>
  <c r="K747" i="2"/>
  <c r="L747" i="2"/>
  <c r="M747" i="2"/>
  <c r="N747" i="2"/>
  <c r="O747" i="2"/>
  <c r="D748" i="2"/>
  <c r="F766" i="2" s="1"/>
  <c r="E748" i="2"/>
  <c r="G748" i="2"/>
  <c r="H748" i="2"/>
  <c r="I748" i="2"/>
  <c r="J748" i="2"/>
  <c r="K748" i="2"/>
  <c r="L748" i="2"/>
  <c r="M748" i="2"/>
  <c r="N748" i="2"/>
  <c r="O748" i="2"/>
  <c r="D749" i="2"/>
  <c r="E749" i="2"/>
  <c r="G749" i="2"/>
  <c r="H749" i="2"/>
  <c r="I749" i="2"/>
  <c r="J749" i="2"/>
  <c r="K749" i="2"/>
  <c r="L749" i="2"/>
  <c r="M749" i="2"/>
  <c r="N749" i="2"/>
  <c r="O749" i="2"/>
  <c r="D750" i="2"/>
  <c r="E750" i="2"/>
  <c r="G750" i="2"/>
  <c r="H750" i="2"/>
  <c r="I750" i="2"/>
  <c r="J750" i="2"/>
  <c r="C750" i="2" s="1"/>
  <c r="K750" i="2"/>
  <c r="L750" i="2"/>
  <c r="M750" i="2"/>
  <c r="N750" i="2"/>
  <c r="O750" i="2"/>
  <c r="D751" i="2"/>
  <c r="E751" i="2"/>
  <c r="G751" i="2"/>
  <c r="H751" i="2"/>
  <c r="I751" i="2"/>
  <c r="J751" i="2"/>
  <c r="C751" i="2" s="1"/>
  <c r="K751" i="2"/>
  <c r="L751" i="2"/>
  <c r="M751" i="2"/>
  <c r="N751" i="2"/>
  <c r="O751" i="2"/>
  <c r="D752" i="2"/>
  <c r="E752" i="2"/>
  <c r="G752" i="2"/>
  <c r="H752" i="2"/>
  <c r="I752" i="2"/>
  <c r="J752" i="2"/>
  <c r="C752" i="2" s="1"/>
  <c r="K752" i="2"/>
  <c r="L752" i="2"/>
  <c r="M752" i="2"/>
  <c r="N752" i="2"/>
  <c r="O752" i="2"/>
  <c r="D753" i="2"/>
  <c r="E753" i="2"/>
  <c r="G753" i="2"/>
  <c r="H753" i="2"/>
  <c r="I753" i="2"/>
  <c r="J753" i="2"/>
  <c r="K753" i="2"/>
  <c r="L753" i="2"/>
  <c r="M753" i="2"/>
  <c r="N753" i="2"/>
  <c r="O753" i="2"/>
  <c r="D754" i="2"/>
  <c r="E754" i="2"/>
  <c r="G754" i="2"/>
  <c r="H754" i="2"/>
  <c r="I754" i="2"/>
  <c r="J754" i="2"/>
  <c r="K754" i="2"/>
  <c r="L754" i="2"/>
  <c r="M754" i="2"/>
  <c r="N754" i="2"/>
  <c r="O754" i="2"/>
  <c r="C755" i="2"/>
  <c r="D755" i="2"/>
  <c r="E755" i="2"/>
  <c r="G755" i="2"/>
  <c r="H755" i="2"/>
  <c r="I755" i="2"/>
  <c r="J755" i="2"/>
  <c r="K755" i="2"/>
  <c r="L755" i="2"/>
  <c r="M755" i="2"/>
  <c r="N755" i="2"/>
  <c r="O755" i="2"/>
  <c r="D756" i="2"/>
  <c r="F758" i="2" s="1"/>
  <c r="E756" i="2"/>
  <c r="G756" i="2"/>
  <c r="H756" i="2"/>
  <c r="I756" i="2"/>
  <c r="J756" i="2"/>
  <c r="K756" i="2"/>
  <c r="L756" i="2"/>
  <c r="M756" i="2"/>
  <c r="N756" i="2"/>
  <c r="O756" i="2"/>
  <c r="D757" i="2"/>
  <c r="E757" i="2"/>
  <c r="G757" i="2"/>
  <c r="H757" i="2"/>
  <c r="I757" i="2"/>
  <c r="J757" i="2"/>
  <c r="K757" i="2"/>
  <c r="L757" i="2"/>
  <c r="M757" i="2"/>
  <c r="N757" i="2"/>
  <c r="O757" i="2"/>
  <c r="D758" i="2"/>
  <c r="E758" i="2"/>
  <c r="G758" i="2"/>
  <c r="H758" i="2"/>
  <c r="I758" i="2"/>
  <c r="J758" i="2"/>
  <c r="C786" i="2" s="1"/>
  <c r="K758" i="2"/>
  <c r="L758" i="2"/>
  <c r="M758" i="2"/>
  <c r="N758" i="2"/>
  <c r="O758" i="2"/>
  <c r="D759" i="2"/>
  <c r="E759" i="2"/>
  <c r="G759" i="2"/>
  <c r="H759" i="2"/>
  <c r="I759" i="2"/>
  <c r="J759" i="2"/>
  <c r="C759" i="2" s="1"/>
  <c r="K759" i="2"/>
  <c r="L759" i="2"/>
  <c r="M759" i="2"/>
  <c r="N759" i="2"/>
  <c r="O759" i="2"/>
  <c r="D760" i="2"/>
  <c r="E760" i="2"/>
  <c r="G760" i="2"/>
  <c r="H760" i="2"/>
  <c r="I760" i="2"/>
  <c r="J760" i="2"/>
  <c r="C760" i="2" s="1"/>
  <c r="K760" i="2"/>
  <c r="L760" i="2"/>
  <c r="M760" i="2"/>
  <c r="N760" i="2"/>
  <c r="O760" i="2"/>
  <c r="D761" i="2"/>
  <c r="E761" i="2"/>
  <c r="G761" i="2"/>
  <c r="H761" i="2"/>
  <c r="I761" i="2"/>
  <c r="J761" i="2"/>
  <c r="K761" i="2"/>
  <c r="L761" i="2"/>
  <c r="M761" i="2"/>
  <c r="N761" i="2"/>
  <c r="O761" i="2"/>
  <c r="D762" i="2"/>
  <c r="F760" i="2" s="1"/>
  <c r="E762" i="2"/>
  <c r="G762" i="2"/>
  <c r="H762" i="2"/>
  <c r="I762" i="2"/>
  <c r="J762" i="2"/>
  <c r="K762" i="2"/>
  <c r="L762" i="2"/>
  <c r="M762" i="2"/>
  <c r="N762" i="2"/>
  <c r="O762" i="2"/>
  <c r="D763" i="2"/>
  <c r="E763" i="2"/>
  <c r="G763" i="2"/>
  <c r="H763" i="2"/>
  <c r="I763" i="2"/>
  <c r="J763" i="2"/>
  <c r="C765" i="2" s="1"/>
  <c r="K763" i="2"/>
  <c r="L763" i="2"/>
  <c r="M763" i="2"/>
  <c r="N763" i="2"/>
  <c r="O763" i="2"/>
  <c r="D764" i="2"/>
  <c r="E764" i="2"/>
  <c r="G764" i="2"/>
  <c r="H764" i="2"/>
  <c r="I764" i="2"/>
  <c r="J764" i="2"/>
  <c r="C764" i="2" s="1"/>
  <c r="K764" i="2"/>
  <c r="L764" i="2"/>
  <c r="M764" i="2"/>
  <c r="N764" i="2"/>
  <c r="O764" i="2"/>
  <c r="D765" i="2"/>
  <c r="E765" i="2"/>
  <c r="F771" i="2" s="1"/>
  <c r="G765" i="2"/>
  <c r="H765" i="2"/>
  <c r="I765" i="2"/>
  <c r="J765" i="2"/>
  <c r="K765" i="2"/>
  <c r="L765" i="2"/>
  <c r="M765" i="2"/>
  <c r="N765" i="2"/>
  <c r="O765" i="2"/>
  <c r="C766" i="2"/>
  <c r="D766" i="2"/>
  <c r="E766" i="2"/>
  <c r="G766" i="2"/>
  <c r="H766" i="2"/>
  <c r="I766" i="2"/>
  <c r="J766" i="2"/>
  <c r="K766" i="2"/>
  <c r="L766" i="2"/>
  <c r="M766" i="2"/>
  <c r="N766" i="2"/>
  <c r="O766" i="2"/>
  <c r="D767" i="2"/>
  <c r="E767" i="2"/>
  <c r="F767" i="2" s="1"/>
  <c r="G767" i="2"/>
  <c r="H767" i="2"/>
  <c r="I767" i="2"/>
  <c r="J767" i="2"/>
  <c r="K767" i="2"/>
  <c r="L767" i="2"/>
  <c r="M767" i="2"/>
  <c r="N767" i="2"/>
  <c r="O767" i="2"/>
  <c r="D768" i="2"/>
  <c r="E768" i="2"/>
  <c r="F768" i="2" s="1"/>
  <c r="G768" i="2"/>
  <c r="H768" i="2"/>
  <c r="I768" i="2"/>
  <c r="J768" i="2"/>
  <c r="K768" i="2"/>
  <c r="L768" i="2"/>
  <c r="M768" i="2"/>
  <c r="N768" i="2"/>
  <c r="O768" i="2"/>
  <c r="D769" i="2"/>
  <c r="E769" i="2"/>
  <c r="G769" i="2"/>
  <c r="H769" i="2"/>
  <c r="I769" i="2"/>
  <c r="J769" i="2"/>
  <c r="K769" i="2"/>
  <c r="L769" i="2"/>
  <c r="M769" i="2"/>
  <c r="N769" i="2"/>
  <c r="O769" i="2"/>
  <c r="D770" i="2"/>
  <c r="E770" i="2"/>
  <c r="G770" i="2"/>
  <c r="H770" i="2"/>
  <c r="I770" i="2"/>
  <c r="J770" i="2"/>
  <c r="K770" i="2"/>
  <c r="L770" i="2"/>
  <c r="M770" i="2"/>
  <c r="N770" i="2"/>
  <c r="O770" i="2"/>
  <c r="D771" i="2"/>
  <c r="E771" i="2"/>
  <c r="G771" i="2"/>
  <c r="H771" i="2"/>
  <c r="I771" i="2"/>
  <c r="J771" i="2"/>
  <c r="C771" i="2" s="1"/>
  <c r="K771" i="2"/>
  <c r="L771" i="2"/>
  <c r="M771" i="2"/>
  <c r="N771" i="2"/>
  <c r="O771" i="2"/>
  <c r="D772" i="2"/>
  <c r="F772" i="2" s="1"/>
  <c r="E772" i="2"/>
  <c r="G772" i="2"/>
  <c r="H772" i="2"/>
  <c r="I772" i="2"/>
  <c r="J772" i="2"/>
  <c r="C772" i="2" s="1"/>
  <c r="K772" i="2"/>
  <c r="L772" i="2"/>
  <c r="M772" i="2"/>
  <c r="N772" i="2"/>
  <c r="O772" i="2"/>
  <c r="C773" i="2"/>
  <c r="D773" i="2"/>
  <c r="E773" i="2"/>
  <c r="G773" i="2"/>
  <c r="H773" i="2"/>
  <c r="I773" i="2"/>
  <c r="J773" i="2"/>
  <c r="K773" i="2"/>
  <c r="L773" i="2"/>
  <c r="M773" i="2"/>
  <c r="N773" i="2"/>
  <c r="O773" i="2"/>
  <c r="C774" i="2"/>
  <c r="D774" i="2"/>
  <c r="E774" i="2"/>
  <c r="G774" i="2"/>
  <c r="H774" i="2"/>
  <c r="I774" i="2"/>
  <c r="J774" i="2"/>
  <c r="K774" i="2"/>
  <c r="L774" i="2"/>
  <c r="M774" i="2"/>
  <c r="N774" i="2"/>
  <c r="O774" i="2"/>
  <c r="D775" i="2"/>
  <c r="E775" i="2"/>
  <c r="F775" i="2" s="1"/>
  <c r="G775" i="2"/>
  <c r="H775" i="2"/>
  <c r="I775" i="2"/>
  <c r="J775" i="2"/>
  <c r="K775" i="2"/>
  <c r="L775" i="2"/>
  <c r="M775" i="2"/>
  <c r="N775" i="2"/>
  <c r="O775" i="2"/>
  <c r="D776" i="2"/>
  <c r="F776" i="2" s="1"/>
  <c r="E776" i="2"/>
  <c r="G776" i="2"/>
  <c r="H776" i="2"/>
  <c r="I776" i="2"/>
  <c r="J776" i="2"/>
  <c r="K776" i="2"/>
  <c r="L776" i="2"/>
  <c r="M776" i="2"/>
  <c r="N776" i="2"/>
  <c r="O776" i="2"/>
  <c r="D777" i="2"/>
  <c r="E777" i="2"/>
  <c r="G777" i="2"/>
  <c r="H777" i="2"/>
  <c r="I777" i="2"/>
  <c r="J777" i="2"/>
  <c r="K777" i="2"/>
  <c r="L777" i="2"/>
  <c r="M777" i="2"/>
  <c r="N777" i="2"/>
  <c r="O777" i="2"/>
  <c r="D778" i="2"/>
  <c r="E778" i="2"/>
  <c r="G778" i="2"/>
  <c r="H778" i="2"/>
  <c r="I778" i="2"/>
  <c r="J778" i="2"/>
  <c r="K778" i="2"/>
  <c r="L778" i="2"/>
  <c r="M778" i="2"/>
  <c r="N778" i="2"/>
  <c r="O778" i="2"/>
  <c r="D779" i="2"/>
  <c r="E779" i="2"/>
  <c r="G779" i="2"/>
  <c r="H779" i="2"/>
  <c r="I779" i="2"/>
  <c r="J779" i="2"/>
  <c r="C781" i="2" s="1"/>
  <c r="K779" i="2"/>
  <c r="L779" i="2"/>
  <c r="M779" i="2"/>
  <c r="N779" i="2"/>
  <c r="O779" i="2"/>
  <c r="D780" i="2"/>
  <c r="E780" i="2"/>
  <c r="G780" i="2"/>
  <c r="H780" i="2"/>
  <c r="I780" i="2"/>
  <c r="J780" i="2"/>
  <c r="C780" i="2" s="1"/>
  <c r="K780" i="2"/>
  <c r="L780" i="2"/>
  <c r="M780" i="2"/>
  <c r="N780" i="2"/>
  <c r="O780" i="2"/>
  <c r="D781" i="2"/>
  <c r="E781" i="2"/>
  <c r="F787" i="2" s="1"/>
  <c r="G781" i="2"/>
  <c r="H781" i="2"/>
  <c r="I781" i="2"/>
  <c r="J781" i="2"/>
  <c r="K781" i="2"/>
  <c r="L781" i="2"/>
  <c r="M781" i="2"/>
  <c r="N781" i="2"/>
  <c r="O781" i="2"/>
  <c r="C782" i="2"/>
  <c r="D782" i="2"/>
  <c r="E782" i="2"/>
  <c r="G782" i="2"/>
  <c r="H782" i="2"/>
  <c r="I782" i="2"/>
  <c r="J782" i="2"/>
  <c r="K782" i="2"/>
  <c r="L782" i="2"/>
  <c r="M782" i="2"/>
  <c r="N782" i="2"/>
  <c r="O782" i="2"/>
  <c r="D783" i="2"/>
  <c r="E783" i="2"/>
  <c r="F783" i="2" s="1"/>
  <c r="G783" i="2"/>
  <c r="H783" i="2"/>
  <c r="I783" i="2"/>
  <c r="J783" i="2"/>
  <c r="K783" i="2"/>
  <c r="L783" i="2"/>
  <c r="M783" i="2"/>
  <c r="N783" i="2"/>
  <c r="O783" i="2"/>
  <c r="D784" i="2"/>
  <c r="E784" i="2"/>
  <c r="F784" i="2" s="1"/>
  <c r="G784" i="2"/>
  <c r="H784" i="2"/>
  <c r="I784" i="2"/>
  <c r="J784" i="2"/>
  <c r="K784" i="2"/>
  <c r="L784" i="2"/>
  <c r="M784" i="2"/>
  <c r="N784" i="2"/>
  <c r="O784" i="2"/>
  <c r="D785" i="2"/>
  <c r="E785" i="2"/>
  <c r="G785" i="2"/>
  <c r="H785" i="2"/>
  <c r="I785" i="2"/>
  <c r="J785" i="2"/>
  <c r="K785" i="2"/>
  <c r="L785" i="2"/>
  <c r="M785" i="2"/>
  <c r="N785" i="2"/>
  <c r="O785" i="2"/>
  <c r="D786" i="2"/>
  <c r="E786" i="2"/>
  <c r="G786" i="2"/>
  <c r="H786" i="2"/>
  <c r="I786" i="2"/>
  <c r="J786" i="2"/>
  <c r="K786" i="2"/>
  <c r="L786" i="2"/>
  <c r="M786" i="2"/>
  <c r="N786" i="2"/>
  <c r="O786" i="2"/>
  <c r="D787" i="2"/>
  <c r="E787" i="2"/>
  <c r="G787" i="2"/>
  <c r="H787" i="2"/>
  <c r="I787" i="2"/>
  <c r="J787" i="2"/>
  <c r="C787" i="2" s="1"/>
  <c r="K787" i="2"/>
  <c r="L787" i="2"/>
  <c r="M787" i="2"/>
  <c r="N787" i="2"/>
  <c r="O787" i="2"/>
  <c r="D788" i="2"/>
  <c r="F788" i="2" s="1"/>
  <c r="E788" i="2"/>
  <c r="G788" i="2"/>
  <c r="H788" i="2"/>
  <c r="I788" i="2"/>
  <c r="J788" i="2"/>
  <c r="C788" i="2" s="1"/>
  <c r="K788" i="2"/>
  <c r="L788" i="2"/>
  <c r="M788" i="2"/>
  <c r="N788" i="2"/>
  <c r="O788" i="2"/>
  <c r="C789" i="2"/>
  <c r="D789" i="2"/>
  <c r="E789" i="2"/>
  <c r="F822" i="2" s="1"/>
  <c r="G789" i="2"/>
  <c r="H789" i="2"/>
  <c r="I789" i="2"/>
  <c r="J789" i="2"/>
  <c r="K789" i="2"/>
  <c r="L789" i="2"/>
  <c r="M789" i="2"/>
  <c r="N789" i="2"/>
  <c r="O789" i="2"/>
  <c r="C790" i="2"/>
  <c r="D790" i="2"/>
  <c r="E790" i="2"/>
  <c r="G790" i="2"/>
  <c r="H790" i="2"/>
  <c r="I790" i="2"/>
  <c r="J790" i="2"/>
  <c r="K790" i="2"/>
  <c r="L790" i="2"/>
  <c r="M790" i="2"/>
  <c r="N790" i="2"/>
  <c r="O790" i="2"/>
  <c r="D791" i="2"/>
  <c r="E791" i="2"/>
  <c r="F791" i="2" s="1"/>
  <c r="G791" i="2"/>
  <c r="H791" i="2"/>
  <c r="I791" i="2"/>
  <c r="J791" i="2"/>
  <c r="K791" i="2"/>
  <c r="L791" i="2"/>
  <c r="M791" i="2"/>
  <c r="N791" i="2"/>
  <c r="O791" i="2"/>
  <c r="D792" i="2"/>
  <c r="F792" i="2" s="1"/>
  <c r="E792" i="2"/>
  <c r="G792" i="2"/>
  <c r="H792" i="2"/>
  <c r="I792" i="2"/>
  <c r="J792" i="2"/>
  <c r="K792" i="2"/>
  <c r="L792" i="2"/>
  <c r="M792" i="2"/>
  <c r="N792" i="2"/>
  <c r="O792" i="2"/>
  <c r="D793" i="2"/>
  <c r="E793" i="2"/>
  <c r="G793" i="2"/>
  <c r="H793" i="2"/>
  <c r="I793" i="2"/>
  <c r="J793" i="2"/>
  <c r="K793" i="2"/>
  <c r="L793" i="2"/>
  <c r="M793" i="2"/>
  <c r="N793" i="2"/>
  <c r="O793" i="2"/>
  <c r="D794" i="2"/>
  <c r="E794" i="2"/>
  <c r="G794" i="2"/>
  <c r="H794" i="2"/>
  <c r="I794" i="2"/>
  <c r="J794" i="2"/>
  <c r="K794" i="2"/>
  <c r="L794" i="2"/>
  <c r="M794" i="2"/>
  <c r="N794" i="2"/>
  <c r="O794" i="2"/>
  <c r="D795" i="2"/>
  <c r="E795" i="2"/>
  <c r="G795" i="2"/>
  <c r="H795" i="2"/>
  <c r="I795" i="2"/>
  <c r="J795" i="2"/>
  <c r="C797" i="2" s="1"/>
  <c r="K795" i="2"/>
  <c r="L795" i="2"/>
  <c r="M795" i="2"/>
  <c r="N795" i="2"/>
  <c r="O795" i="2"/>
  <c r="D796" i="2"/>
  <c r="E796" i="2"/>
  <c r="G796" i="2"/>
  <c r="H796" i="2"/>
  <c r="I796" i="2"/>
  <c r="J796" i="2"/>
  <c r="C796" i="2" s="1"/>
  <c r="K796" i="2"/>
  <c r="L796" i="2"/>
  <c r="M796" i="2"/>
  <c r="N796" i="2"/>
  <c r="O796" i="2"/>
  <c r="D797" i="2"/>
  <c r="E797" i="2"/>
  <c r="F803" i="2" s="1"/>
  <c r="G797" i="2"/>
  <c r="H797" i="2"/>
  <c r="I797" i="2"/>
  <c r="J797" i="2"/>
  <c r="K797" i="2"/>
  <c r="L797" i="2"/>
  <c r="M797" i="2"/>
  <c r="N797" i="2"/>
  <c r="O797" i="2"/>
  <c r="C798" i="2"/>
  <c r="D798" i="2"/>
  <c r="E798" i="2"/>
  <c r="G798" i="2"/>
  <c r="H798" i="2"/>
  <c r="I798" i="2"/>
  <c r="J798" i="2"/>
  <c r="K798" i="2"/>
  <c r="L798" i="2"/>
  <c r="M798" i="2"/>
  <c r="N798" i="2"/>
  <c r="O798" i="2"/>
  <c r="D799" i="2"/>
  <c r="E799" i="2"/>
  <c r="F799" i="2" s="1"/>
  <c r="G799" i="2"/>
  <c r="H799" i="2"/>
  <c r="I799" i="2"/>
  <c r="J799" i="2"/>
  <c r="K799" i="2"/>
  <c r="L799" i="2"/>
  <c r="M799" i="2"/>
  <c r="N799" i="2"/>
  <c r="O799" i="2"/>
  <c r="D800" i="2"/>
  <c r="E800" i="2"/>
  <c r="F800" i="2" s="1"/>
  <c r="G800" i="2"/>
  <c r="H800" i="2"/>
  <c r="I800" i="2"/>
  <c r="J800" i="2"/>
  <c r="K800" i="2"/>
  <c r="L800" i="2"/>
  <c r="M800" i="2"/>
  <c r="N800" i="2"/>
  <c r="O800" i="2"/>
  <c r="D801" i="2"/>
  <c r="E801" i="2"/>
  <c r="G801" i="2"/>
  <c r="H801" i="2"/>
  <c r="I801" i="2"/>
  <c r="J801" i="2"/>
  <c r="K801" i="2"/>
  <c r="L801" i="2"/>
  <c r="M801" i="2"/>
  <c r="N801" i="2"/>
  <c r="O801" i="2"/>
  <c r="D802" i="2"/>
  <c r="E802" i="2"/>
  <c r="G802" i="2"/>
  <c r="H802" i="2"/>
  <c r="I802" i="2"/>
  <c r="J802" i="2"/>
  <c r="K802" i="2"/>
  <c r="L802" i="2"/>
  <c r="M802" i="2"/>
  <c r="N802" i="2"/>
  <c r="O802" i="2"/>
  <c r="D803" i="2"/>
  <c r="E803" i="2"/>
  <c r="G803" i="2"/>
  <c r="H803" i="2"/>
  <c r="I803" i="2"/>
  <c r="J803" i="2"/>
  <c r="C803" i="2" s="1"/>
  <c r="K803" i="2"/>
  <c r="L803" i="2"/>
  <c r="M803" i="2"/>
  <c r="N803" i="2"/>
  <c r="O803" i="2"/>
  <c r="D804" i="2"/>
  <c r="F804" i="2" s="1"/>
  <c r="E804" i="2"/>
  <c r="G804" i="2"/>
  <c r="H804" i="2"/>
  <c r="I804" i="2"/>
  <c r="J804" i="2"/>
  <c r="C804" i="2" s="1"/>
  <c r="K804" i="2"/>
  <c r="L804" i="2"/>
  <c r="M804" i="2"/>
  <c r="N804" i="2"/>
  <c r="O804" i="2"/>
  <c r="C805" i="2"/>
  <c r="D805" i="2"/>
  <c r="E805" i="2"/>
  <c r="F814" i="2" s="1"/>
  <c r="G805" i="2"/>
  <c r="H805" i="2"/>
  <c r="I805" i="2"/>
  <c r="J805" i="2"/>
  <c r="K805" i="2"/>
  <c r="L805" i="2"/>
  <c r="M805" i="2"/>
  <c r="N805" i="2"/>
  <c r="O805" i="2"/>
  <c r="C806" i="2"/>
  <c r="D806" i="2"/>
  <c r="E806" i="2"/>
  <c r="G806" i="2"/>
  <c r="H806" i="2"/>
  <c r="I806" i="2"/>
  <c r="J806" i="2"/>
  <c r="K806" i="2"/>
  <c r="L806" i="2"/>
  <c r="M806" i="2"/>
  <c r="N806" i="2"/>
  <c r="O806" i="2"/>
  <c r="D807" i="2"/>
  <c r="E807" i="2"/>
  <c r="F807" i="2" s="1"/>
  <c r="G807" i="2"/>
  <c r="H807" i="2"/>
  <c r="I807" i="2"/>
  <c r="J807" i="2"/>
  <c r="K807" i="2"/>
  <c r="L807" i="2"/>
  <c r="M807" i="2"/>
  <c r="N807" i="2"/>
  <c r="O807" i="2"/>
  <c r="D808" i="2"/>
  <c r="F808" i="2" s="1"/>
  <c r="E808" i="2"/>
  <c r="G808" i="2"/>
  <c r="H808" i="2"/>
  <c r="I808" i="2"/>
  <c r="J808" i="2"/>
  <c r="K808" i="2"/>
  <c r="L808" i="2"/>
  <c r="M808" i="2"/>
  <c r="N808" i="2"/>
  <c r="O808" i="2"/>
  <c r="D809" i="2"/>
  <c r="E809" i="2"/>
  <c r="G809" i="2"/>
  <c r="H809" i="2"/>
  <c r="I809" i="2"/>
  <c r="J809" i="2"/>
  <c r="K809" i="2"/>
  <c r="L809" i="2"/>
  <c r="M809" i="2"/>
  <c r="N809" i="2"/>
  <c r="O809" i="2"/>
  <c r="C810" i="2"/>
  <c r="D810" i="2"/>
  <c r="E810" i="2"/>
  <c r="G810" i="2"/>
  <c r="H810" i="2"/>
  <c r="I810" i="2"/>
  <c r="J810" i="2"/>
  <c r="K810" i="2"/>
  <c r="L810" i="2"/>
  <c r="M810" i="2"/>
  <c r="N810" i="2"/>
  <c r="O810" i="2"/>
  <c r="D811" i="2"/>
  <c r="E811" i="2"/>
  <c r="G811" i="2"/>
  <c r="H811" i="2"/>
  <c r="I811" i="2"/>
  <c r="J811" i="2"/>
  <c r="C813" i="2" s="1"/>
  <c r="K811" i="2"/>
  <c r="L811" i="2"/>
  <c r="M811" i="2"/>
  <c r="N811" i="2"/>
  <c r="O811" i="2"/>
  <c r="D812" i="2"/>
  <c r="E812" i="2"/>
  <c r="G812" i="2"/>
  <c r="H812" i="2"/>
  <c r="I812" i="2"/>
  <c r="J812" i="2"/>
  <c r="C812" i="2" s="1"/>
  <c r="K812" i="2"/>
  <c r="L812" i="2"/>
  <c r="M812" i="2"/>
  <c r="N812" i="2"/>
  <c r="O812" i="2"/>
  <c r="D813" i="2"/>
  <c r="E813" i="2"/>
  <c r="F819" i="2" s="1"/>
  <c r="G813" i="2"/>
  <c r="H813" i="2"/>
  <c r="I813" i="2"/>
  <c r="J813" i="2"/>
  <c r="K813" i="2"/>
  <c r="L813" i="2"/>
  <c r="M813" i="2"/>
  <c r="N813" i="2"/>
  <c r="O813" i="2"/>
  <c r="C814" i="2"/>
  <c r="D814" i="2"/>
  <c r="E814" i="2"/>
  <c r="G814" i="2"/>
  <c r="H814" i="2"/>
  <c r="I814" i="2"/>
  <c r="J814" i="2"/>
  <c r="K814" i="2"/>
  <c r="L814" i="2"/>
  <c r="M814" i="2"/>
  <c r="N814" i="2"/>
  <c r="O814" i="2"/>
  <c r="D815" i="2"/>
  <c r="E815" i="2"/>
  <c r="F815" i="2" s="1"/>
  <c r="G815" i="2"/>
  <c r="H815" i="2"/>
  <c r="I815" i="2"/>
  <c r="J815" i="2"/>
  <c r="K815" i="2"/>
  <c r="L815" i="2"/>
  <c r="M815" i="2"/>
  <c r="N815" i="2"/>
  <c r="O815" i="2"/>
  <c r="D816" i="2"/>
  <c r="E816" i="2"/>
  <c r="F816" i="2" s="1"/>
  <c r="G816" i="2"/>
  <c r="H816" i="2"/>
  <c r="I816" i="2"/>
  <c r="J816" i="2"/>
  <c r="C816" i="2" s="1"/>
  <c r="K816" i="2"/>
  <c r="L816" i="2"/>
  <c r="M816" i="2"/>
  <c r="N816" i="2"/>
  <c r="O816" i="2"/>
  <c r="D817" i="2"/>
  <c r="E817" i="2"/>
  <c r="G817" i="2"/>
  <c r="H817" i="2"/>
  <c r="I817" i="2"/>
  <c r="J817" i="2"/>
  <c r="K817" i="2"/>
  <c r="L817" i="2"/>
  <c r="M817" i="2"/>
  <c r="N817" i="2"/>
  <c r="O817" i="2"/>
  <c r="D818" i="2"/>
  <c r="E818" i="2"/>
  <c r="G818" i="2"/>
  <c r="H818" i="2"/>
  <c r="I818" i="2"/>
  <c r="J818" i="2"/>
  <c r="K818" i="2"/>
  <c r="L818" i="2"/>
  <c r="M818" i="2"/>
  <c r="N818" i="2"/>
  <c r="O818" i="2"/>
  <c r="D819" i="2"/>
  <c r="E819" i="2"/>
  <c r="G819" i="2"/>
  <c r="H819" i="2"/>
  <c r="I819" i="2"/>
  <c r="J819" i="2"/>
  <c r="C819" i="2" s="1"/>
  <c r="K819" i="2"/>
  <c r="L819" i="2"/>
  <c r="M819" i="2"/>
  <c r="N819" i="2"/>
  <c r="O819" i="2"/>
  <c r="D820" i="2"/>
  <c r="F820" i="2" s="1"/>
  <c r="E820" i="2"/>
  <c r="G820" i="2"/>
  <c r="H820" i="2"/>
  <c r="I820" i="2"/>
  <c r="J820" i="2"/>
  <c r="C820" i="2" s="1"/>
  <c r="K820" i="2"/>
  <c r="L820" i="2"/>
  <c r="M820" i="2"/>
  <c r="N820" i="2"/>
  <c r="O820" i="2"/>
  <c r="C821" i="2"/>
  <c r="D821" i="2"/>
  <c r="E821" i="2"/>
  <c r="G821" i="2"/>
  <c r="H821" i="2"/>
  <c r="I821" i="2"/>
  <c r="J821" i="2"/>
  <c r="K821" i="2"/>
  <c r="L821" i="2"/>
  <c r="M821" i="2"/>
  <c r="N821" i="2"/>
  <c r="O821" i="2"/>
  <c r="C822" i="2"/>
  <c r="D822" i="2"/>
  <c r="E822" i="2"/>
  <c r="G822" i="2"/>
  <c r="H822" i="2"/>
  <c r="I822" i="2"/>
  <c r="J822" i="2"/>
  <c r="K822" i="2"/>
  <c r="L822" i="2"/>
  <c r="M822" i="2"/>
  <c r="N822" i="2"/>
  <c r="O822" i="2"/>
  <c r="D823" i="2"/>
  <c r="E823" i="2"/>
  <c r="F823" i="2" s="1"/>
  <c r="G823" i="2"/>
  <c r="H823" i="2"/>
  <c r="I823" i="2"/>
  <c r="J823" i="2"/>
  <c r="K823" i="2"/>
  <c r="L823" i="2"/>
  <c r="M823" i="2"/>
  <c r="N823" i="2"/>
  <c r="O823" i="2"/>
  <c r="D824" i="2"/>
  <c r="F824" i="2" s="1"/>
  <c r="E824" i="2"/>
  <c r="G824" i="2"/>
  <c r="H824" i="2"/>
  <c r="I824" i="2"/>
  <c r="J824" i="2"/>
  <c r="K824" i="2"/>
  <c r="L824" i="2"/>
  <c r="M824" i="2"/>
  <c r="N824" i="2"/>
  <c r="O824" i="2"/>
  <c r="C825" i="2"/>
  <c r="D825" i="2"/>
  <c r="E825" i="2"/>
  <c r="G825" i="2"/>
  <c r="H825" i="2"/>
  <c r="I825" i="2"/>
  <c r="J825" i="2"/>
  <c r="K825" i="2"/>
  <c r="L825" i="2"/>
  <c r="M825" i="2"/>
  <c r="N825" i="2"/>
  <c r="O825" i="2"/>
  <c r="C826" i="2"/>
  <c r="D826" i="2"/>
  <c r="E826" i="2"/>
  <c r="G826" i="2"/>
  <c r="H826" i="2"/>
  <c r="I826" i="2"/>
  <c r="J826" i="2"/>
  <c r="K826" i="2"/>
  <c r="L826" i="2"/>
  <c r="M826" i="2"/>
  <c r="N826" i="2"/>
  <c r="O826" i="2"/>
  <c r="D827" i="2"/>
  <c r="E827" i="2"/>
  <c r="G827" i="2"/>
  <c r="H827" i="2"/>
  <c r="I827" i="2"/>
  <c r="J827" i="2"/>
  <c r="C829" i="2" s="1"/>
  <c r="K827" i="2"/>
  <c r="L827" i="2"/>
  <c r="M827" i="2"/>
  <c r="N827" i="2"/>
  <c r="O827" i="2"/>
  <c r="D828" i="2"/>
  <c r="E828" i="2"/>
  <c r="G828" i="2"/>
  <c r="H828" i="2"/>
  <c r="I828" i="2"/>
  <c r="J828" i="2"/>
  <c r="C828" i="2" s="1"/>
  <c r="K828" i="2"/>
  <c r="L828" i="2"/>
  <c r="M828" i="2"/>
  <c r="N828" i="2"/>
  <c r="O828" i="2"/>
  <c r="D829" i="2"/>
  <c r="E829" i="2"/>
  <c r="F835" i="2" s="1"/>
  <c r="G829" i="2"/>
  <c r="H829" i="2"/>
  <c r="I829" i="2"/>
  <c r="J829" i="2"/>
  <c r="K829" i="2"/>
  <c r="L829" i="2"/>
  <c r="M829" i="2"/>
  <c r="N829" i="2"/>
  <c r="O829" i="2"/>
  <c r="C830" i="2"/>
  <c r="D830" i="2"/>
  <c r="E830" i="2"/>
  <c r="G830" i="2"/>
  <c r="H830" i="2"/>
  <c r="I830" i="2"/>
  <c r="J830" i="2"/>
  <c r="K830" i="2"/>
  <c r="L830" i="2"/>
  <c r="M830" i="2"/>
  <c r="N830" i="2"/>
  <c r="O830" i="2"/>
  <c r="D831" i="2"/>
  <c r="E831" i="2"/>
  <c r="F831" i="2" s="1"/>
  <c r="G831" i="2"/>
  <c r="H831" i="2"/>
  <c r="I831" i="2"/>
  <c r="J831" i="2"/>
  <c r="C831" i="2" s="1"/>
  <c r="K831" i="2"/>
  <c r="L831" i="2"/>
  <c r="M831" i="2"/>
  <c r="N831" i="2"/>
  <c r="O831" i="2"/>
  <c r="D832" i="2"/>
  <c r="E832" i="2"/>
  <c r="F832" i="2" s="1"/>
  <c r="G832" i="2"/>
  <c r="H832" i="2"/>
  <c r="I832" i="2"/>
  <c r="J832" i="2"/>
  <c r="C832" i="2" s="1"/>
  <c r="K832" i="2"/>
  <c r="L832" i="2"/>
  <c r="M832" i="2"/>
  <c r="N832" i="2"/>
  <c r="O832" i="2"/>
  <c r="D833" i="2"/>
  <c r="E833" i="2"/>
  <c r="G833" i="2"/>
  <c r="H833" i="2"/>
  <c r="I833" i="2"/>
  <c r="J833" i="2"/>
  <c r="K833" i="2"/>
  <c r="L833" i="2"/>
  <c r="M833" i="2"/>
  <c r="N833" i="2"/>
  <c r="O833" i="2"/>
  <c r="D834" i="2"/>
  <c r="E834" i="2"/>
  <c r="G834" i="2"/>
  <c r="H834" i="2"/>
  <c r="I834" i="2"/>
  <c r="J834" i="2"/>
  <c r="K834" i="2"/>
  <c r="L834" i="2"/>
  <c r="M834" i="2"/>
  <c r="N834" i="2"/>
  <c r="O834" i="2"/>
  <c r="D835" i="2"/>
  <c r="E835" i="2"/>
  <c r="G835" i="2"/>
  <c r="H835" i="2"/>
  <c r="I835" i="2"/>
  <c r="J835" i="2"/>
  <c r="C835" i="2" s="1"/>
  <c r="K835" i="2"/>
  <c r="L835" i="2"/>
  <c r="M835" i="2"/>
  <c r="N835" i="2"/>
  <c r="O835" i="2"/>
  <c r="D836" i="2"/>
  <c r="F836" i="2" s="1"/>
  <c r="E836" i="2"/>
  <c r="G836" i="2"/>
  <c r="H836" i="2"/>
  <c r="I836" i="2"/>
  <c r="J836" i="2"/>
  <c r="C836" i="2" s="1"/>
  <c r="K836" i="2"/>
  <c r="L836" i="2"/>
  <c r="M836" i="2"/>
  <c r="N836" i="2"/>
  <c r="O836" i="2"/>
  <c r="C837" i="2"/>
  <c r="D837" i="2"/>
  <c r="E837" i="2"/>
  <c r="G837" i="2"/>
  <c r="H837" i="2"/>
  <c r="I837" i="2"/>
  <c r="J837" i="2"/>
  <c r="K837" i="2"/>
  <c r="L837" i="2"/>
  <c r="M837" i="2"/>
  <c r="N837" i="2"/>
  <c r="O837" i="2"/>
  <c r="C838" i="2"/>
  <c r="D838" i="2"/>
  <c r="E838" i="2"/>
  <c r="G838" i="2"/>
  <c r="H838" i="2"/>
  <c r="I838" i="2"/>
  <c r="J838" i="2"/>
  <c r="K838" i="2"/>
  <c r="L838" i="2"/>
  <c r="M838" i="2"/>
  <c r="N838" i="2"/>
  <c r="O838" i="2"/>
  <c r="D839" i="2"/>
  <c r="E839" i="2"/>
  <c r="F839" i="2" s="1"/>
  <c r="G839" i="2"/>
  <c r="H839" i="2"/>
  <c r="I839" i="2"/>
  <c r="J839" i="2"/>
  <c r="K839" i="2"/>
  <c r="L839" i="2"/>
  <c r="M839" i="2"/>
  <c r="N839" i="2"/>
  <c r="O839" i="2"/>
  <c r="D840" i="2"/>
  <c r="F840" i="2" s="1"/>
  <c r="E840" i="2"/>
  <c r="G840" i="2"/>
  <c r="H840" i="2"/>
  <c r="I840" i="2"/>
  <c r="J840" i="2"/>
  <c r="K840" i="2"/>
  <c r="L840" i="2"/>
  <c r="M840" i="2"/>
  <c r="N840" i="2"/>
  <c r="O840" i="2"/>
  <c r="C841" i="2"/>
  <c r="D841" i="2"/>
  <c r="E841" i="2"/>
  <c r="G841" i="2"/>
  <c r="H841" i="2"/>
  <c r="I841" i="2"/>
  <c r="J841" i="2"/>
  <c r="K841" i="2"/>
  <c r="L841" i="2"/>
  <c r="M841" i="2"/>
  <c r="N841" i="2"/>
  <c r="O841" i="2"/>
  <c r="C842" i="2"/>
  <c r="D842" i="2"/>
  <c r="E842" i="2"/>
  <c r="G842" i="2"/>
  <c r="H842" i="2"/>
  <c r="I842" i="2"/>
  <c r="J842" i="2"/>
  <c r="K842" i="2"/>
  <c r="L842" i="2"/>
  <c r="M842" i="2"/>
  <c r="N842" i="2"/>
  <c r="O842" i="2"/>
  <c r="D843" i="2"/>
  <c r="E843" i="2"/>
  <c r="G843" i="2"/>
  <c r="H843" i="2"/>
  <c r="I843" i="2"/>
  <c r="J843" i="2"/>
  <c r="C845" i="2" s="1"/>
  <c r="K843" i="2"/>
  <c r="L843" i="2"/>
  <c r="M843" i="2"/>
  <c r="N843" i="2"/>
  <c r="O843" i="2"/>
  <c r="D844" i="2"/>
  <c r="E844" i="2"/>
  <c r="G844" i="2"/>
  <c r="H844" i="2"/>
  <c r="I844" i="2"/>
  <c r="J844" i="2"/>
  <c r="C844" i="2" s="1"/>
  <c r="K844" i="2"/>
  <c r="L844" i="2"/>
  <c r="M844" i="2"/>
  <c r="N844" i="2"/>
  <c r="O844" i="2"/>
  <c r="D845" i="2"/>
  <c r="E845" i="2"/>
  <c r="F851" i="2" s="1"/>
  <c r="G845" i="2"/>
  <c r="H845" i="2"/>
  <c r="I845" i="2"/>
  <c r="J845" i="2"/>
  <c r="K845" i="2"/>
  <c r="L845" i="2"/>
  <c r="M845" i="2"/>
  <c r="N845" i="2"/>
  <c r="O845" i="2"/>
  <c r="D846" i="2"/>
  <c r="E846" i="2"/>
  <c r="G846" i="2"/>
  <c r="H846" i="2"/>
  <c r="I846" i="2"/>
  <c r="J846" i="2"/>
  <c r="C846" i="2" s="1"/>
  <c r="K846" i="2"/>
  <c r="L846" i="2"/>
  <c r="M846" i="2"/>
  <c r="N846" i="2"/>
  <c r="O846" i="2"/>
  <c r="D847" i="2"/>
  <c r="E847" i="2"/>
  <c r="F847" i="2" s="1"/>
  <c r="G847" i="2"/>
  <c r="H847" i="2"/>
  <c r="I847" i="2"/>
  <c r="J847" i="2"/>
  <c r="C847" i="2" s="1"/>
  <c r="K847" i="2"/>
  <c r="L847" i="2"/>
  <c r="M847" i="2"/>
  <c r="N847" i="2"/>
  <c r="O847" i="2"/>
  <c r="D848" i="2"/>
  <c r="E848" i="2"/>
  <c r="F848" i="2" s="1"/>
  <c r="G848" i="2"/>
  <c r="H848" i="2"/>
  <c r="I848" i="2"/>
  <c r="J848" i="2"/>
  <c r="C848" i="2" s="1"/>
  <c r="K848" i="2"/>
  <c r="L848" i="2"/>
  <c r="M848" i="2"/>
  <c r="N848" i="2"/>
  <c r="O848" i="2"/>
  <c r="D849" i="2"/>
  <c r="E849" i="2"/>
  <c r="F872" i="2" s="1"/>
  <c r="G849" i="2"/>
  <c r="H849" i="2"/>
  <c r="I849" i="2"/>
  <c r="J849" i="2"/>
  <c r="K849" i="2"/>
  <c r="L849" i="2"/>
  <c r="M849" i="2"/>
  <c r="N849" i="2"/>
  <c r="O849" i="2"/>
  <c r="D850" i="2"/>
  <c r="E850" i="2"/>
  <c r="G850" i="2"/>
  <c r="H850" i="2"/>
  <c r="I850" i="2"/>
  <c r="J850" i="2"/>
  <c r="K850" i="2"/>
  <c r="L850" i="2"/>
  <c r="M850" i="2"/>
  <c r="N850" i="2"/>
  <c r="O850" i="2"/>
  <c r="D851" i="2"/>
  <c r="E851" i="2"/>
  <c r="G851" i="2"/>
  <c r="H851" i="2"/>
  <c r="I851" i="2"/>
  <c r="J851" i="2"/>
  <c r="C851" i="2" s="1"/>
  <c r="K851" i="2"/>
  <c r="L851" i="2"/>
  <c r="M851" i="2"/>
  <c r="N851" i="2"/>
  <c r="O851" i="2"/>
  <c r="D852" i="2"/>
  <c r="F852" i="2" s="1"/>
  <c r="E852" i="2"/>
  <c r="G852" i="2"/>
  <c r="H852" i="2"/>
  <c r="I852" i="2"/>
  <c r="J852" i="2"/>
  <c r="K852" i="2"/>
  <c r="L852" i="2"/>
  <c r="M852" i="2"/>
  <c r="N852" i="2"/>
  <c r="O852" i="2"/>
  <c r="C853" i="2"/>
  <c r="D853" i="2"/>
  <c r="E853" i="2"/>
  <c r="G853" i="2"/>
  <c r="H853" i="2"/>
  <c r="I853" i="2"/>
  <c r="J853" i="2"/>
  <c r="K853" i="2"/>
  <c r="L853" i="2"/>
  <c r="M853" i="2"/>
  <c r="N853" i="2"/>
  <c r="O853" i="2"/>
  <c r="C854" i="2"/>
  <c r="D854" i="2"/>
  <c r="E854" i="2"/>
  <c r="G854" i="2"/>
  <c r="H854" i="2"/>
  <c r="I854" i="2"/>
  <c r="J854" i="2"/>
  <c r="K854" i="2"/>
  <c r="L854" i="2"/>
  <c r="M854" i="2"/>
  <c r="N854" i="2"/>
  <c r="O854" i="2"/>
  <c r="D855" i="2"/>
  <c r="E855" i="2"/>
  <c r="F855" i="2" s="1"/>
  <c r="G855" i="2"/>
  <c r="H855" i="2"/>
  <c r="I855" i="2"/>
  <c r="J855" i="2"/>
  <c r="K855" i="2"/>
  <c r="L855" i="2"/>
  <c r="M855" i="2"/>
  <c r="N855" i="2"/>
  <c r="O855" i="2"/>
  <c r="D856" i="2"/>
  <c r="F856" i="2" s="1"/>
  <c r="E856" i="2"/>
  <c r="G856" i="2"/>
  <c r="H856" i="2"/>
  <c r="I856" i="2"/>
  <c r="J856" i="2"/>
  <c r="K856" i="2"/>
  <c r="L856" i="2"/>
  <c r="M856" i="2"/>
  <c r="N856" i="2"/>
  <c r="O856" i="2"/>
  <c r="C857" i="2"/>
  <c r="D857" i="2"/>
  <c r="E857" i="2"/>
  <c r="G857" i="2"/>
  <c r="H857" i="2"/>
  <c r="I857" i="2"/>
  <c r="J857" i="2"/>
  <c r="K857" i="2"/>
  <c r="L857" i="2"/>
  <c r="M857" i="2"/>
  <c r="N857" i="2"/>
  <c r="O857" i="2"/>
  <c r="C858" i="2"/>
  <c r="D858" i="2"/>
  <c r="E858" i="2"/>
  <c r="G858" i="2"/>
  <c r="H858" i="2"/>
  <c r="I858" i="2"/>
  <c r="J858" i="2"/>
  <c r="K858" i="2"/>
  <c r="L858" i="2"/>
  <c r="M858" i="2"/>
  <c r="N858" i="2"/>
  <c r="O858" i="2"/>
  <c r="C859" i="2"/>
  <c r="D859" i="2"/>
  <c r="E859" i="2"/>
  <c r="G859" i="2"/>
  <c r="H859" i="2"/>
  <c r="I859" i="2"/>
  <c r="J859" i="2"/>
  <c r="C871" i="2" s="1"/>
  <c r="K859" i="2"/>
  <c r="L859" i="2"/>
  <c r="M859" i="2"/>
  <c r="N859" i="2"/>
  <c r="O859" i="2"/>
  <c r="D860" i="2"/>
  <c r="E860" i="2"/>
  <c r="F880" i="2" s="1"/>
  <c r="G860" i="2"/>
  <c r="H860" i="2"/>
  <c r="I860" i="2"/>
  <c r="J860" i="2"/>
  <c r="C860" i="2" s="1"/>
  <c r="K860" i="2"/>
  <c r="L860" i="2"/>
  <c r="M860" i="2"/>
  <c r="N860" i="2"/>
  <c r="O860" i="2"/>
  <c r="D861" i="2"/>
  <c r="E861" i="2"/>
  <c r="G861" i="2"/>
  <c r="H861" i="2"/>
  <c r="I861" i="2"/>
  <c r="J861" i="2"/>
  <c r="C861" i="2" s="1"/>
  <c r="K861" i="2"/>
  <c r="L861" i="2"/>
  <c r="M861" i="2"/>
  <c r="N861" i="2"/>
  <c r="O861" i="2"/>
  <c r="D862" i="2"/>
  <c r="E862" i="2"/>
  <c r="F888" i="2" s="1"/>
  <c r="G862" i="2"/>
  <c r="H862" i="2"/>
  <c r="I862" i="2"/>
  <c r="J862" i="2"/>
  <c r="K862" i="2"/>
  <c r="L862" i="2"/>
  <c r="M862" i="2"/>
  <c r="N862" i="2"/>
  <c r="O862" i="2"/>
  <c r="D863" i="2"/>
  <c r="F863" i="2" s="1"/>
  <c r="E863" i="2"/>
  <c r="G863" i="2"/>
  <c r="H863" i="2"/>
  <c r="I863" i="2"/>
  <c r="J863" i="2"/>
  <c r="C863" i="2" s="1"/>
  <c r="K863" i="2"/>
  <c r="L863" i="2"/>
  <c r="M863" i="2"/>
  <c r="N863" i="2"/>
  <c r="O863" i="2"/>
  <c r="D864" i="2"/>
  <c r="E864" i="2"/>
  <c r="F864" i="2" s="1"/>
  <c r="G864" i="2"/>
  <c r="H864" i="2"/>
  <c r="I864" i="2"/>
  <c r="J864" i="2"/>
  <c r="K864" i="2"/>
  <c r="L864" i="2"/>
  <c r="M864" i="2"/>
  <c r="N864" i="2"/>
  <c r="O864" i="2"/>
  <c r="D865" i="2"/>
  <c r="F896" i="2" s="1"/>
  <c r="E865" i="2"/>
  <c r="G865" i="2"/>
  <c r="H865" i="2"/>
  <c r="I865" i="2"/>
  <c r="J865" i="2"/>
  <c r="K865" i="2"/>
  <c r="L865" i="2"/>
  <c r="M865" i="2"/>
  <c r="N865" i="2"/>
  <c r="O865" i="2"/>
  <c r="C866" i="2"/>
  <c r="D866" i="2"/>
  <c r="E866" i="2"/>
  <c r="G866" i="2"/>
  <c r="H866" i="2"/>
  <c r="I866" i="2"/>
  <c r="J866" i="2"/>
  <c r="K866" i="2"/>
  <c r="L866" i="2"/>
  <c r="M866" i="2"/>
  <c r="N866" i="2"/>
  <c r="O866" i="2"/>
  <c r="C867" i="2"/>
  <c r="D867" i="2"/>
  <c r="E867" i="2"/>
  <c r="G867" i="2"/>
  <c r="H867" i="2"/>
  <c r="I867" i="2"/>
  <c r="J867" i="2"/>
  <c r="K867" i="2"/>
  <c r="L867" i="2"/>
  <c r="M867" i="2"/>
  <c r="N867" i="2"/>
  <c r="O867" i="2"/>
  <c r="D868" i="2"/>
  <c r="E868" i="2"/>
  <c r="G868" i="2"/>
  <c r="H868" i="2"/>
  <c r="I868" i="2"/>
  <c r="J868" i="2"/>
  <c r="C868" i="2" s="1"/>
  <c r="K868" i="2"/>
  <c r="L868" i="2"/>
  <c r="M868" i="2"/>
  <c r="N868" i="2"/>
  <c r="O868" i="2"/>
  <c r="D869" i="2"/>
  <c r="E869" i="2"/>
  <c r="G869" i="2"/>
  <c r="H869" i="2"/>
  <c r="I869" i="2"/>
  <c r="J869" i="2"/>
  <c r="C869" i="2" s="1"/>
  <c r="K869" i="2"/>
  <c r="L869" i="2"/>
  <c r="M869" i="2"/>
  <c r="N869" i="2"/>
  <c r="O869" i="2"/>
  <c r="D870" i="2"/>
  <c r="E870" i="2"/>
  <c r="F899" i="2" s="1"/>
  <c r="G870" i="2"/>
  <c r="H870" i="2"/>
  <c r="I870" i="2"/>
  <c r="J870" i="2"/>
  <c r="K870" i="2"/>
  <c r="L870" i="2"/>
  <c r="M870" i="2"/>
  <c r="N870" i="2"/>
  <c r="O870" i="2"/>
  <c r="D871" i="2"/>
  <c r="F871" i="2" s="1"/>
  <c r="E871" i="2"/>
  <c r="G871" i="2"/>
  <c r="H871" i="2"/>
  <c r="I871" i="2"/>
  <c r="J871" i="2"/>
  <c r="K871" i="2"/>
  <c r="L871" i="2"/>
  <c r="M871" i="2"/>
  <c r="N871" i="2"/>
  <c r="O871" i="2"/>
  <c r="D872" i="2"/>
  <c r="E872" i="2"/>
  <c r="G872" i="2"/>
  <c r="H872" i="2"/>
  <c r="I872" i="2"/>
  <c r="J872" i="2"/>
  <c r="K872" i="2"/>
  <c r="L872" i="2"/>
  <c r="M872" i="2"/>
  <c r="N872" i="2"/>
  <c r="O872" i="2"/>
  <c r="D873" i="2"/>
  <c r="F873" i="2" s="1"/>
  <c r="E873" i="2"/>
  <c r="G873" i="2"/>
  <c r="H873" i="2"/>
  <c r="I873" i="2"/>
  <c r="J873" i="2"/>
  <c r="K873" i="2"/>
  <c r="L873" i="2"/>
  <c r="M873" i="2"/>
  <c r="N873" i="2"/>
  <c r="O873" i="2"/>
  <c r="C874" i="2"/>
  <c r="D874" i="2"/>
  <c r="E874" i="2"/>
  <c r="G874" i="2"/>
  <c r="H874" i="2"/>
  <c r="I874" i="2"/>
  <c r="J874" i="2"/>
  <c r="K874" i="2"/>
  <c r="L874" i="2"/>
  <c r="M874" i="2"/>
  <c r="N874" i="2"/>
  <c r="O874" i="2"/>
  <c r="C875" i="2"/>
  <c r="D875" i="2"/>
  <c r="E875" i="2"/>
  <c r="G875" i="2"/>
  <c r="H875" i="2"/>
  <c r="I875" i="2"/>
  <c r="J875" i="2"/>
  <c r="K875" i="2"/>
  <c r="L875" i="2"/>
  <c r="M875" i="2"/>
  <c r="N875" i="2"/>
  <c r="O875" i="2"/>
  <c r="D876" i="2"/>
  <c r="E876" i="2"/>
  <c r="G876" i="2"/>
  <c r="H876" i="2"/>
  <c r="I876" i="2"/>
  <c r="J876" i="2"/>
  <c r="C876" i="2" s="1"/>
  <c r="K876" i="2"/>
  <c r="L876" i="2"/>
  <c r="M876" i="2"/>
  <c r="N876" i="2"/>
  <c r="O876" i="2"/>
  <c r="D877" i="2"/>
  <c r="E877" i="2"/>
  <c r="G877" i="2"/>
  <c r="H877" i="2"/>
  <c r="I877" i="2"/>
  <c r="J877" i="2"/>
  <c r="C877" i="2" s="1"/>
  <c r="K877" i="2"/>
  <c r="L877" i="2"/>
  <c r="M877" i="2"/>
  <c r="N877" i="2"/>
  <c r="O877" i="2"/>
  <c r="D878" i="2"/>
  <c r="E878" i="2"/>
  <c r="F876" i="2" s="1"/>
  <c r="G878" i="2"/>
  <c r="H878" i="2"/>
  <c r="I878" i="2"/>
  <c r="J878" i="2"/>
  <c r="K878" i="2"/>
  <c r="L878" i="2"/>
  <c r="M878" i="2"/>
  <c r="N878" i="2"/>
  <c r="O878" i="2"/>
  <c r="D879" i="2"/>
  <c r="F879" i="2" s="1"/>
  <c r="E879" i="2"/>
  <c r="G879" i="2"/>
  <c r="H879" i="2"/>
  <c r="I879" i="2"/>
  <c r="J879" i="2"/>
  <c r="K879" i="2"/>
  <c r="L879" i="2"/>
  <c r="M879" i="2"/>
  <c r="N879" i="2"/>
  <c r="O879" i="2"/>
  <c r="D880" i="2"/>
  <c r="E880" i="2"/>
  <c r="G880" i="2"/>
  <c r="H880" i="2"/>
  <c r="I880" i="2"/>
  <c r="J880" i="2"/>
  <c r="K880" i="2"/>
  <c r="L880" i="2"/>
  <c r="M880" i="2"/>
  <c r="N880" i="2"/>
  <c r="O880" i="2"/>
  <c r="D881" i="2"/>
  <c r="F881" i="2" s="1"/>
  <c r="E881" i="2"/>
  <c r="G881" i="2"/>
  <c r="H881" i="2"/>
  <c r="I881" i="2"/>
  <c r="J881" i="2"/>
  <c r="K881" i="2"/>
  <c r="L881" i="2"/>
  <c r="M881" i="2"/>
  <c r="N881" i="2"/>
  <c r="O881" i="2"/>
  <c r="C882" i="2"/>
  <c r="D882" i="2"/>
  <c r="E882" i="2"/>
  <c r="G882" i="2"/>
  <c r="H882" i="2"/>
  <c r="I882" i="2"/>
  <c r="J882" i="2"/>
  <c r="K882" i="2"/>
  <c r="L882" i="2"/>
  <c r="M882" i="2"/>
  <c r="N882" i="2"/>
  <c r="O882" i="2"/>
  <c r="C883" i="2"/>
  <c r="D883" i="2"/>
  <c r="E883" i="2"/>
  <c r="G883" i="2"/>
  <c r="H883" i="2"/>
  <c r="I883" i="2"/>
  <c r="J883" i="2"/>
  <c r="K883" i="2"/>
  <c r="L883" i="2"/>
  <c r="M883" i="2"/>
  <c r="N883" i="2"/>
  <c r="O883" i="2"/>
  <c r="D884" i="2"/>
  <c r="E884" i="2"/>
  <c r="G884" i="2"/>
  <c r="H884" i="2"/>
  <c r="I884" i="2"/>
  <c r="J884" i="2"/>
  <c r="C884" i="2" s="1"/>
  <c r="K884" i="2"/>
  <c r="L884" i="2"/>
  <c r="M884" i="2"/>
  <c r="N884" i="2"/>
  <c r="O884" i="2"/>
  <c r="D885" i="2"/>
  <c r="E885" i="2"/>
  <c r="G885" i="2"/>
  <c r="H885" i="2"/>
  <c r="I885" i="2"/>
  <c r="J885" i="2"/>
  <c r="C885" i="2" s="1"/>
  <c r="K885" i="2"/>
  <c r="L885" i="2"/>
  <c r="M885" i="2"/>
  <c r="N885" i="2"/>
  <c r="O885" i="2"/>
  <c r="D886" i="2"/>
  <c r="E886" i="2"/>
  <c r="F884" i="2" s="1"/>
  <c r="G886" i="2"/>
  <c r="H886" i="2"/>
  <c r="I886" i="2"/>
  <c r="J886" i="2"/>
  <c r="K886" i="2"/>
  <c r="L886" i="2"/>
  <c r="M886" i="2"/>
  <c r="N886" i="2"/>
  <c r="O886" i="2"/>
  <c r="D887" i="2"/>
  <c r="F887" i="2" s="1"/>
  <c r="E887" i="2"/>
  <c r="G887" i="2"/>
  <c r="H887" i="2"/>
  <c r="I887" i="2"/>
  <c r="J887" i="2"/>
  <c r="K887" i="2"/>
  <c r="L887" i="2"/>
  <c r="M887" i="2"/>
  <c r="N887" i="2"/>
  <c r="O887" i="2"/>
  <c r="D888" i="2"/>
  <c r="E888" i="2"/>
  <c r="G888" i="2"/>
  <c r="H888" i="2"/>
  <c r="I888" i="2"/>
  <c r="J888" i="2"/>
  <c r="K888" i="2"/>
  <c r="L888" i="2"/>
  <c r="M888" i="2"/>
  <c r="N888" i="2"/>
  <c r="O888" i="2"/>
  <c r="D889" i="2"/>
  <c r="F889" i="2" s="1"/>
  <c r="E889" i="2"/>
  <c r="G889" i="2"/>
  <c r="H889" i="2"/>
  <c r="I889" i="2"/>
  <c r="J889" i="2"/>
  <c r="K889" i="2"/>
  <c r="L889" i="2"/>
  <c r="M889" i="2"/>
  <c r="N889" i="2"/>
  <c r="O889" i="2"/>
  <c r="C890" i="2"/>
  <c r="D890" i="2"/>
  <c r="E890" i="2"/>
  <c r="G890" i="2"/>
  <c r="H890" i="2"/>
  <c r="I890" i="2"/>
  <c r="J890" i="2"/>
  <c r="K890" i="2"/>
  <c r="L890" i="2"/>
  <c r="M890" i="2"/>
  <c r="N890" i="2"/>
  <c r="O890" i="2"/>
  <c r="C891" i="2"/>
  <c r="D891" i="2"/>
  <c r="E891" i="2"/>
  <c r="G891" i="2"/>
  <c r="H891" i="2"/>
  <c r="I891" i="2"/>
  <c r="J891" i="2"/>
  <c r="K891" i="2"/>
  <c r="L891" i="2"/>
  <c r="M891" i="2"/>
  <c r="N891" i="2"/>
  <c r="O891" i="2"/>
  <c r="D892" i="2"/>
  <c r="E892" i="2"/>
  <c r="G892" i="2"/>
  <c r="H892" i="2"/>
  <c r="I892" i="2"/>
  <c r="J892" i="2"/>
  <c r="C892" i="2" s="1"/>
  <c r="K892" i="2"/>
  <c r="L892" i="2"/>
  <c r="M892" i="2"/>
  <c r="N892" i="2"/>
  <c r="O892" i="2"/>
  <c r="D893" i="2"/>
  <c r="E893" i="2"/>
  <c r="G893" i="2"/>
  <c r="H893" i="2"/>
  <c r="I893" i="2"/>
  <c r="J893" i="2"/>
  <c r="C893" i="2" s="1"/>
  <c r="K893" i="2"/>
  <c r="L893" i="2"/>
  <c r="M893" i="2"/>
  <c r="N893" i="2"/>
  <c r="O893" i="2"/>
  <c r="D894" i="2"/>
  <c r="E894" i="2"/>
  <c r="F892" i="2" s="1"/>
  <c r="G894" i="2"/>
  <c r="H894" i="2"/>
  <c r="I894" i="2"/>
  <c r="J894" i="2"/>
  <c r="K894" i="2"/>
  <c r="L894" i="2"/>
  <c r="M894" i="2"/>
  <c r="N894" i="2"/>
  <c r="O894" i="2"/>
  <c r="D895" i="2"/>
  <c r="F895" i="2" s="1"/>
  <c r="E895" i="2"/>
  <c r="G895" i="2"/>
  <c r="H895" i="2"/>
  <c r="I895" i="2"/>
  <c r="J895" i="2"/>
  <c r="K895" i="2"/>
  <c r="L895" i="2"/>
  <c r="M895" i="2"/>
  <c r="N895" i="2"/>
  <c r="O895" i="2"/>
  <c r="D896" i="2"/>
  <c r="E896" i="2"/>
  <c r="G896" i="2"/>
  <c r="H896" i="2"/>
  <c r="I896" i="2"/>
  <c r="J896" i="2"/>
  <c r="K896" i="2"/>
  <c r="L896" i="2"/>
  <c r="M896" i="2"/>
  <c r="N896" i="2"/>
  <c r="O896" i="2"/>
  <c r="D897" i="2"/>
  <c r="F897" i="2" s="1"/>
  <c r="E897" i="2"/>
  <c r="G897" i="2"/>
  <c r="H897" i="2"/>
  <c r="I897" i="2"/>
  <c r="J897" i="2"/>
  <c r="K897" i="2"/>
  <c r="L897" i="2"/>
  <c r="M897" i="2"/>
  <c r="N897" i="2"/>
  <c r="O897" i="2"/>
  <c r="C898" i="2"/>
  <c r="D898" i="2"/>
  <c r="E898" i="2"/>
  <c r="G898" i="2"/>
  <c r="H898" i="2"/>
  <c r="I898" i="2"/>
  <c r="J898" i="2"/>
  <c r="K898" i="2"/>
  <c r="L898" i="2"/>
  <c r="M898" i="2"/>
  <c r="N898" i="2"/>
  <c r="O898" i="2"/>
  <c r="C899" i="2"/>
  <c r="D899" i="2"/>
  <c r="E899" i="2"/>
  <c r="G899" i="2"/>
  <c r="H899" i="2"/>
  <c r="I899" i="2"/>
  <c r="J899" i="2"/>
  <c r="K899" i="2"/>
  <c r="L899" i="2"/>
  <c r="M899" i="2"/>
  <c r="N899" i="2"/>
  <c r="O899" i="2"/>
  <c r="D900" i="2"/>
  <c r="E900" i="2"/>
  <c r="G900" i="2"/>
  <c r="H900" i="2"/>
  <c r="I900" i="2"/>
  <c r="J900" i="2"/>
  <c r="C900" i="2" s="1"/>
  <c r="K900" i="2"/>
  <c r="L900" i="2"/>
  <c r="M900" i="2"/>
  <c r="N900" i="2"/>
  <c r="O900" i="2"/>
  <c r="D901" i="2"/>
  <c r="E901" i="2"/>
  <c r="G901" i="2"/>
  <c r="H901" i="2"/>
  <c r="I901" i="2"/>
  <c r="J901" i="2"/>
  <c r="C901" i="2" s="1"/>
  <c r="K901" i="2"/>
  <c r="L901" i="2"/>
  <c r="M901" i="2"/>
  <c r="N901" i="2"/>
  <c r="O901" i="2"/>
  <c r="D902" i="2"/>
  <c r="E902" i="2"/>
  <c r="F900" i="2" s="1"/>
  <c r="G902" i="2"/>
  <c r="H902" i="2"/>
  <c r="I902" i="2"/>
  <c r="J902" i="2"/>
  <c r="K902" i="2"/>
  <c r="L902" i="2"/>
  <c r="M902" i="2"/>
  <c r="N902" i="2"/>
  <c r="O902" i="2"/>
  <c r="D903" i="2"/>
  <c r="F903" i="2" s="1"/>
  <c r="E903" i="2"/>
  <c r="G903" i="2"/>
  <c r="H903" i="2"/>
  <c r="I903" i="2"/>
  <c r="J903" i="2"/>
  <c r="K903" i="2"/>
  <c r="L903" i="2"/>
  <c r="M903" i="2"/>
  <c r="N903" i="2"/>
  <c r="O903" i="2"/>
  <c r="M3" i="1"/>
  <c r="M4" i="1"/>
  <c r="M5" i="1"/>
  <c r="N5" i="1" s="1"/>
  <c r="M6" i="1"/>
  <c r="M7" i="1"/>
  <c r="N7" i="1" s="1"/>
  <c r="M8" i="1"/>
  <c r="M9" i="1"/>
  <c r="N9" i="1" s="1"/>
  <c r="M10" i="1"/>
  <c r="M11" i="1"/>
  <c r="N12" i="1" s="1"/>
  <c r="M12" i="1"/>
  <c r="M13" i="1"/>
  <c r="N13" i="1" s="1"/>
  <c r="M14" i="1"/>
  <c r="M15" i="1"/>
  <c r="M16" i="1"/>
  <c r="M17" i="1"/>
  <c r="N17" i="1" s="1"/>
  <c r="M18" i="1"/>
  <c r="M19" i="1"/>
  <c r="N19" i="1" s="1"/>
  <c r="M20" i="1"/>
  <c r="M21" i="1"/>
  <c r="N21" i="1" s="1"/>
  <c r="M22" i="1"/>
  <c r="M23" i="1"/>
  <c r="N23" i="1" s="1"/>
  <c r="M24" i="1"/>
  <c r="M25" i="1"/>
  <c r="N25" i="1" s="1"/>
  <c r="M26" i="1"/>
  <c r="M27" i="1"/>
  <c r="M28" i="1"/>
  <c r="M29" i="1"/>
  <c r="N29" i="1" s="1"/>
  <c r="M30" i="1"/>
  <c r="M31" i="1"/>
  <c r="M32" i="1"/>
  <c r="M33" i="1"/>
  <c r="N33" i="1" s="1"/>
  <c r="M34" i="1"/>
  <c r="M35" i="1"/>
  <c r="N35" i="1" s="1"/>
  <c r="M36" i="1"/>
  <c r="M37" i="1"/>
  <c r="N37" i="1" s="1"/>
  <c r="M38" i="1"/>
  <c r="M39" i="1"/>
  <c r="N39" i="1" s="1"/>
  <c r="M40" i="1"/>
  <c r="M41" i="1"/>
  <c r="N41" i="1" s="1"/>
  <c r="M42" i="1"/>
  <c r="M43" i="1"/>
  <c r="M44" i="1"/>
  <c r="M45" i="1"/>
  <c r="N45" i="1" s="1"/>
  <c r="M46" i="1"/>
  <c r="M47" i="1"/>
  <c r="M48" i="1"/>
  <c r="M49" i="1"/>
  <c r="N49" i="1" s="1"/>
  <c r="M50" i="1"/>
  <c r="M51" i="1"/>
  <c r="N51" i="1" s="1"/>
  <c r="M52" i="1"/>
  <c r="M53" i="1"/>
  <c r="N53" i="1" s="1"/>
  <c r="M54" i="1"/>
  <c r="M55" i="1"/>
  <c r="N55" i="1" s="1"/>
  <c r="M56" i="1"/>
  <c r="N56" i="1" s="1"/>
  <c r="M57" i="1"/>
  <c r="N57" i="1" s="1"/>
  <c r="M58" i="1"/>
  <c r="M59" i="1"/>
  <c r="M60" i="1"/>
  <c r="M61" i="1"/>
  <c r="N61" i="1" s="1"/>
  <c r="M62" i="1"/>
  <c r="M63" i="1"/>
  <c r="M64" i="1"/>
  <c r="M65" i="1"/>
  <c r="N65" i="1" s="1"/>
  <c r="M66" i="1"/>
  <c r="M67" i="1"/>
  <c r="N67" i="1" s="1"/>
  <c r="M68" i="1"/>
  <c r="M69" i="1"/>
  <c r="N69" i="1" s="1"/>
  <c r="M70" i="1"/>
  <c r="M71" i="1"/>
  <c r="N71" i="1" s="1"/>
  <c r="M72" i="1"/>
  <c r="M73" i="1"/>
  <c r="N73" i="1" s="1"/>
  <c r="M74" i="1"/>
  <c r="M75" i="1"/>
  <c r="N76" i="1" s="1"/>
  <c r="M76" i="1"/>
  <c r="M77" i="1"/>
  <c r="N77" i="1" s="1"/>
  <c r="M78" i="1"/>
  <c r="M79" i="1"/>
  <c r="M80" i="1"/>
  <c r="M81" i="1"/>
  <c r="N81" i="1" s="1"/>
  <c r="M82" i="1"/>
  <c r="M83" i="1"/>
  <c r="N83" i="1" s="1"/>
  <c r="M84" i="1"/>
  <c r="M85" i="1"/>
  <c r="N85" i="1" s="1"/>
  <c r="M86" i="1"/>
  <c r="M87" i="1"/>
  <c r="N87" i="1" s="1"/>
  <c r="M88" i="1"/>
  <c r="N88" i="1" s="1"/>
  <c r="M89" i="1"/>
  <c r="N89" i="1" s="1"/>
  <c r="M90" i="1"/>
  <c r="M91" i="1"/>
  <c r="M92" i="1"/>
  <c r="M93" i="1"/>
  <c r="N93" i="1" s="1"/>
  <c r="M94" i="1"/>
  <c r="M95" i="1"/>
  <c r="M96" i="1"/>
  <c r="M97" i="1"/>
  <c r="N97" i="1" s="1"/>
  <c r="M98" i="1"/>
  <c r="M99" i="1"/>
  <c r="N99" i="1" s="1"/>
  <c r="M100" i="1"/>
  <c r="M101" i="1"/>
  <c r="N101" i="1" s="1"/>
  <c r="M102" i="1"/>
  <c r="M103" i="1"/>
  <c r="N103" i="1" s="1"/>
  <c r="M104" i="1"/>
  <c r="M105" i="1"/>
  <c r="N105" i="1" s="1"/>
  <c r="M106" i="1"/>
  <c r="M107" i="1"/>
  <c r="N108" i="1" s="1"/>
  <c r="M108" i="1"/>
  <c r="M109" i="1"/>
  <c r="N109" i="1" s="1"/>
  <c r="M110" i="1"/>
  <c r="M111" i="1"/>
  <c r="M112" i="1"/>
  <c r="M113" i="1"/>
  <c r="N113" i="1" s="1"/>
  <c r="M114" i="1"/>
  <c r="M115" i="1"/>
  <c r="N115" i="1" s="1"/>
  <c r="M116" i="1"/>
  <c r="M117" i="1"/>
  <c r="N117" i="1" s="1"/>
  <c r="M118" i="1"/>
  <c r="M119" i="1"/>
  <c r="N119" i="1" s="1"/>
  <c r="M120" i="1"/>
  <c r="M121" i="1"/>
  <c r="N121" i="1" s="1"/>
  <c r="M122" i="1"/>
  <c r="M123" i="1"/>
  <c r="M124" i="1"/>
  <c r="M125" i="1"/>
  <c r="N125" i="1" s="1"/>
  <c r="M126" i="1"/>
  <c r="M127" i="1"/>
  <c r="M128" i="1"/>
  <c r="M129" i="1"/>
  <c r="N129" i="1" s="1"/>
  <c r="M130" i="1"/>
  <c r="M131" i="1"/>
  <c r="N131" i="1" s="1"/>
  <c r="M132" i="1"/>
  <c r="M133" i="1"/>
  <c r="N133" i="1" s="1"/>
  <c r="M134" i="1"/>
  <c r="M135" i="1"/>
  <c r="N135" i="1" s="1"/>
  <c r="M136" i="1"/>
  <c r="M137" i="1"/>
  <c r="N137" i="1" s="1"/>
  <c r="M138" i="1"/>
  <c r="M139" i="1"/>
  <c r="M140" i="1"/>
  <c r="M141" i="1"/>
  <c r="N141" i="1" s="1"/>
  <c r="M142" i="1"/>
  <c r="M143" i="1"/>
  <c r="M144" i="1"/>
  <c r="M145" i="1"/>
  <c r="N145" i="1" s="1"/>
  <c r="M146" i="1"/>
  <c r="M147" i="1"/>
  <c r="N147" i="1" s="1"/>
  <c r="M148" i="1"/>
  <c r="M149" i="1"/>
  <c r="N149" i="1" s="1"/>
  <c r="M150" i="1"/>
  <c r="M151" i="1"/>
  <c r="N151" i="1" s="1"/>
  <c r="M152" i="1"/>
  <c r="M153" i="1"/>
  <c r="N153" i="1" s="1"/>
  <c r="M154" i="1"/>
  <c r="M155" i="1"/>
  <c r="M156" i="1"/>
  <c r="M157" i="1"/>
  <c r="N157" i="1" s="1"/>
  <c r="M158" i="1"/>
  <c r="M159" i="1"/>
  <c r="M160" i="1"/>
  <c r="M161" i="1"/>
  <c r="N161" i="1" s="1"/>
  <c r="M162" i="1"/>
  <c r="M163" i="1"/>
  <c r="N163" i="1" s="1"/>
  <c r="M164" i="1"/>
  <c r="M165" i="1"/>
  <c r="N165" i="1" s="1"/>
  <c r="M166" i="1"/>
  <c r="M167" i="1"/>
  <c r="N167" i="1" s="1"/>
  <c r="M168" i="1"/>
  <c r="M169" i="1"/>
  <c r="N169" i="1" s="1"/>
  <c r="M170" i="1"/>
  <c r="M171" i="1"/>
  <c r="M172" i="1"/>
  <c r="M173" i="1"/>
  <c r="N173" i="1" s="1"/>
  <c r="M174" i="1"/>
  <c r="M175" i="1"/>
  <c r="M176" i="1"/>
  <c r="M177" i="1"/>
  <c r="N177" i="1" s="1"/>
  <c r="M178" i="1"/>
  <c r="M179" i="1"/>
  <c r="N179" i="1" s="1"/>
  <c r="M180" i="1"/>
  <c r="M181" i="1"/>
  <c r="N181" i="1" s="1"/>
  <c r="M182" i="1"/>
  <c r="M183" i="1"/>
  <c r="N183" i="1" s="1"/>
  <c r="M184" i="1"/>
  <c r="M185" i="1"/>
  <c r="N185" i="1" s="1"/>
  <c r="M186" i="1"/>
  <c r="M187" i="1"/>
  <c r="M188" i="1"/>
  <c r="M189" i="1"/>
  <c r="N189" i="1" s="1"/>
  <c r="M190" i="1"/>
  <c r="M191" i="1"/>
  <c r="M192" i="1"/>
  <c r="M193" i="1"/>
  <c r="N193" i="1" s="1"/>
  <c r="M194" i="1"/>
  <c r="M195" i="1"/>
  <c r="N195" i="1" s="1"/>
  <c r="M196" i="1"/>
  <c r="M197" i="1"/>
  <c r="N197" i="1" s="1"/>
  <c r="M198" i="1"/>
  <c r="M199" i="1"/>
  <c r="N199" i="1" s="1"/>
  <c r="M200" i="1"/>
  <c r="M201" i="1"/>
  <c r="N201" i="1" s="1"/>
  <c r="M202" i="1"/>
  <c r="M203" i="1"/>
  <c r="M204" i="1"/>
  <c r="M205" i="1"/>
  <c r="N205" i="1" s="1"/>
  <c r="M206" i="1"/>
  <c r="M207" i="1"/>
  <c r="M208" i="1"/>
  <c r="M209" i="1"/>
  <c r="N209" i="1" s="1"/>
  <c r="M210" i="1"/>
  <c r="M211" i="1"/>
  <c r="N211" i="1" s="1"/>
  <c r="M212" i="1"/>
  <c r="M213" i="1"/>
  <c r="N213" i="1" s="1"/>
  <c r="M214" i="1"/>
  <c r="M215" i="1"/>
  <c r="N215" i="1" s="1"/>
  <c r="M216" i="1"/>
  <c r="M217" i="1"/>
  <c r="N217" i="1" s="1"/>
  <c r="M218" i="1"/>
  <c r="M219" i="1"/>
  <c r="M220" i="1"/>
  <c r="M221" i="1"/>
  <c r="N221" i="1" s="1"/>
  <c r="M222" i="1"/>
  <c r="M223" i="1"/>
  <c r="M224" i="1"/>
  <c r="M225" i="1"/>
  <c r="N225" i="1" s="1"/>
  <c r="M226" i="1"/>
  <c r="M227" i="1"/>
  <c r="N227" i="1" s="1"/>
  <c r="M228" i="1"/>
  <c r="M229" i="1"/>
  <c r="N229" i="1" s="1"/>
  <c r="M230" i="1"/>
  <c r="M231" i="1"/>
  <c r="N231" i="1" s="1"/>
  <c r="M232" i="1"/>
  <c r="M233" i="1"/>
  <c r="N233" i="1" s="1"/>
  <c r="M234" i="1"/>
  <c r="M235" i="1"/>
  <c r="M236" i="1"/>
  <c r="N236" i="1" s="1"/>
  <c r="M237" i="1"/>
  <c r="N237" i="1" s="1"/>
  <c r="M238" i="1"/>
  <c r="M239" i="1"/>
  <c r="N239" i="1" s="1"/>
  <c r="M240" i="1"/>
  <c r="N240" i="1" s="1"/>
  <c r="M241" i="1"/>
  <c r="N241" i="1" s="1"/>
  <c r="M242" i="1"/>
  <c r="M243" i="1"/>
  <c r="N243" i="1" s="1"/>
  <c r="M244" i="1"/>
  <c r="M245" i="1"/>
  <c r="N245" i="1" s="1"/>
  <c r="M246" i="1"/>
  <c r="M247" i="1"/>
  <c r="N247" i="1" s="1"/>
  <c r="M248" i="1"/>
  <c r="M249" i="1"/>
  <c r="M250" i="1"/>
  <c r="M251" i="1"/>
  <c r="N251" i="1" s="1"/>
  <c r="M252" i="1"/>
  <c r="M253" i="1"/>
  <c r="N253" i="1" s="1"/>
  <c r="M254" i="1"/>
  <c r="M255" i="1"/>
  <c r="M256" i="1"/>
  <c r="M257" i="1"/>
  <c r="N257" i="1" s="1"/>
  <c r="M258" i="1"/>
  <c r="M259" i="1"/>
  <c r="M260" i="1"/>
  <c r="M261" i="1"/>
  <c r="N261" i="1" s="1"/>
  <c r="M262" i="1"/>
  <c r="M263" i="1"/>
  <c r="M264" i="1"/>
  <c r="M265" i="1"/>
  <c r="N265" i="1" s="1"/>
  <c r="M266" i="1"/>
  <c r="M267" i="1"/>
  <c r="M268" i="1"/>
  <c r="M269" i="1"/>
  <c r="N269" i="1" s="1"/>
  <c r="M270" i="1"/>
  <c r="M271" i="1"/>
  <c r="N271" i="1" s="1"/>
  <c r="M272" i="1"/>
  <c r="M273" i="1"/>
  <c r="N273" i="1" s="1"/>
  <c r="M274" i="1"/>
  <c r="M275" i="1"/>
  <c r="N275" i="1" s="1"/>
  <c r="M276" i="1"/>
  <c r="M277" i="1"/>
  <c r="N277" i="1" s="1"/>
  <c r="M278" i="1"/>
  <c r="M279" i="1"/>
  <c r="M280" i="1"/>
  <c r="M281" i="1"/>
  <c r="N281" i="1" s="1"/>
  <c r="M282" i="1"/>
  <c r="M283" i="1"/>
  <c r="M284" i="1"/>
  <c r="M285" i="1"/>
  <c r="N285" i="1" s="1"/>
  <c r="M286" i="1"/>
  <c r="M287" i="1"/>
  <c r="N287" i="1" s="1"/>
  <c r="M288" i="1"/>
  <c r="M289" i="1"/>
  <c r="N289" i="1" s="1"/>
  <c r="M290" i="1"/>
  <c r="M292" i="1"/>
  <c r="M291" i="1"/>
  <c r="M293" i="1"/>
  <c r="M294" i="1"/>
  <c r="M295" i="1"/>
  <c r="N295" i="1" s="1"/>
  <c r="M296" i="1"/>
  <c r="M297" i="1"/>
  <c r="N297" i="1" s="1"/>
  <c r="M298" i="1"/>
  <c r="M299" i="1"/>
  <c r="N299" i="1" s="1"/>
  <c r="M300" i="1"/>
  <c r="M301" i="1"/>
  <c r="N301" i="1" s="1"/>
  <c r="M302" i="1"/>
  <c r="M303" i="1"/>
  <c r="N303" i="1" s="1"/>
  <c r="M304" i="1"/>
  <c r="M305" i="1"/>
  <c r="M306" i="1"/>
  <c r="M307" i="1"/>
  <c r="N307" i="1" s="1"/>
  <c r="M308" i="1"/>
  <c r="M310" i="1"/>
  <c r="M311" i="1"/>
  <c r="M309" i="1"/>
  <c r="M312" i="1"/>
  <c r="M313" i="1"/>
  <c r="N313" i="1" s="1"/>
  <c r="M314" i="1"/>
  <c r="M315" i="1"/>
  <c r="N315" i="1" s="1"/>
  <c r="M316" i="1"/>
  <c r="M317" i="1"/>
  <c r="M318" i="1"/>
  <c r="M319" i="1"/>
  <c r="M320" i="1"/>
  <c r="M321" i="1"/>
  <c r="M322" i="1"/>
  <c r="M323" i="1"/>
  <c r="M324" i="1"/>
  <c r="M325" i="1"/>
  <c r="M326" i="1"/>
  <c r="M327" i="1"/>
  <c r="N327" i="1" s="1"/>
  <c r="M328" i="1"/>
  <c r="M329" i="1"/>
  <c r="M330" i="1"/>
  <c r="M331" i="1"/>
  <c r="M332" i="1"/>
  <c r="M333" i="1"/>
  <c r="N333" i="1" s="1"/>
  <c r="M334" i="1"/>
  <c r="M335" i="1"/>
  <c r="M336" i="1"/>
  <c r="M337" i="1"/>
  <c r="N337" i="1" s="1"/>
  <c r="M338" i="1"/>
  <c r="M339" i="1"/>
  <c r="M340" i="1"/>
  <c r="M341" i="1"/>
  <c r="N341" i="1" s="1"/>
  <c r="M342" i="1"/>
  <c r="M343" i="1"/>
  <c r="M344" i="1"/>
  <c r="M345" i="1"/>
  <c r="N345" i="1" s="1"/>
  <c r="M346" i="1"/>
  <c r="M347" i="1"/>
  <c r="M348" i="1"/>
  <c r="M349" i="1"/>
  <c r="N349" i="1" s="1"/>
  <c r="M350" i="1"/>
  <c r="M351" i="1"/>
  <c r="M352" i="1"/>
  <c r="M353" i="1"/>
  <c r="N353" i="1" s="1"/>
  <c r="M354" i="1"/>
  <c r="M355" i="1"/>
  <c r="M356" i="1"/>
  <c r="M357" i="1"/>
  <c r="N357" i="1" s="1"/>
  <c r="M358" i="1"/>
  <c r="M359" i="1"/>
  <c r="M360" i="1"/>
  <c r="M361" i="1"/>
  <c r="N361" i="1" s="1"/>
  <c r="M362" i="1"/>
  <c r="M363" i="1"/>
  <c r="M364" i="1"/>
  <c r="M365" i="1"/>
  <c r="N365" i="1" s="1"/>
  <c r="M366" i="1"/>
  <c r="M367" i="1"/>
  <c r="M368" i="1"/>
  <c r="M369" i="1"/>
  <c r="N369" i="1" s="1"/>
  <c r="M370" i="1"/>
  <c r="M371" i="1"/>
  <c r="M372" i="1"/>
  <c r="M373" i="1"/>
  <c r="N373" i="1" s="1"/>
  <c r="M374" i="1"/>
  <c r="M375" i="1"/>
  <c r="M376" i="1"/>
  <c r="M377" i="1"/>
  <c r="N377" i="1" s="1"/>
  <c r="M378" i="1"/>
  <c r="M379" i="1"/>
  <c r="M380" i="1"/>
  <c r="M381" i="1"/>
  <c r="N381" i="1" s="1"/>
  <c r="M382" i="1"/>
  <c r="M383" i="1"/>
  <c r="M384" i="1"/>
  <c r="M385" i="1"/>
  <c r="N385" i="1" s="1"/>
  <c r="M386" i="1"/>
  <c r="M387" i="1"/>
  <c r="M388" i="1"/>
  <c r="N388" i="1" s="1"/>
  <c r="M389" i="1"/>
  <c r="N389" i="1" s="1"/>
  <c r="M390" i="1"/>
  <c r="M391" i="1"/>
  <c r="M392" i="1"/>
  <c r="M393" i="1"/>
  <c r="N393" i="1" s="1"/>
  <c r="M394" i="1"/>
  <c r="N394" i="1" s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N415" i="1" s="1"/>
  <c r="M416" i="1"/>
  <c r="M418" i="1"/>
  <c r="M417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N436" i="1" s="1"/>
  <c r="M437" i="1"/>
  <c r="N437" i="1" s="1"/>
  <c r="M438" i="1"/>
  <c r="M439" i="1"/>
  <c r="N439" i="1" s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N475" i="1" s="1"/>
  <c r="M476" i="1"/>
  <c r="M477" i="1"/>
  <c r="M478" i="1"/>
  <c r="M479" i="1"/>
  <c r="M480" i="1"/>
  <c r="M481" i="1"/>
  <c r="M482" i="1"/>
  <c r="M483" i="1"/>
  <c r="M484" i="1"/>
  <c r="M485" i="1"/>
  <c r="M486" i="1"/>
  <c r="M487" i="1"/>
  <c r="N487" i="1" s="1"/>
  <c r="M488" i="1"/>
  <c r="M489" i="1"/>
  <c r="M490" i="1"/>
  <c r="M491" i="1"/>
  <c r="N491" i="1" s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N507" i="1" s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N529" i="1" s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N562" i="1" s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N593" i="1" s="1"/>
  <c r="M593" i="1"/>
  <c r="M594" i="1"/>
  <c r="N594" i="1" s="1"/>
  <c r="M595" i="1"/>
  <c r="M596" i="1"/>
  <c r="M597" i="1"/>
  <c r="M598" i="1"/>
  <c r="N598" i="1" s="1"/>
  <c r="M599" i="1"/>
  <c r="M600" i="1"/>
  <c r="M601" i="1"/>
  <c r="M602" i="1"/>
  <c r="M603" i="1"/>
  <c r="M604" i="1"/>
  <c r="N605" i="1" s="1"/>
  <c r="M605" i="1"/>
  <c r="M606" i="1"/>
  <c r="M607" i="1"/>
  <c r="M608" i="1"/>
  <c r="N608" i="1" s="1"/>
  <c r="M609" i="1"/>
  <c r="M610" i="1"/>
  <c r="M611" i="1"/>
  <c r="M612" i="1"/>
  <c r="M613" i="1"/>
  <c r="M614" i="1"/>
  <c r="N614" i="1" s="1"/>
  <c r="M615" i="1"/>
  <c r="M616" i="1"/>
  <c r="M617" i="1"/>
  <c r="M618" i="1"/>
  <c r="M619" i="1"/>
  <c r="M620" i="1"/>
  <c r="N620" i="1" s="1"/>
  <c r="M621" i="1"/>
  <c r="M622" i="1"/>
  <c r="M623" i="1"/>
  <c r="M627" i="1"/>
  <c r="M632" i="1"/>
  <c r="M630" i="1"/>
  <c r="M631" i="1"/>
  <c r="M625" i="1"/>
  <c r="M2" i="1"/>
  <c r="M626" i="1"/>
  <c r="M629" i="1"/>
  <c r="M628" i="1"/>
  <c r="N628" i="1" s="1"/>
  <c r="M624" i="1"/>
  <c r="N624" i="1" s="1"/>
  <c r="F893" i="2" l="1"/>
  <c r="F861" i="2"/>
  <c r="F860" i="2"/>
  <c r="F846" i="2"/>
  <c r="C843" i="2"/>
  <c r="F830" i="2"/>
  <c r="C827" i="2"/>
  <c r="C815" i="2"/>
  <c r="C811" i="2"/>
  <c r="C809" i="2"/>
  <c r="C800" i="2"/>
  <c r="C799" i="2"/>
  <c r="F798" i="2"/>
  <c r="C795" i="2"/>
  <c r="C794" i="2"/>
  <c r="C793" i="2"/>
  <c r="C784" i="2"/>
  <c r="C783" i="2"/>
  <c r="F782" i="2"/>
  <c r="C779" i="2"/>
  <c r="C778" i="2"/>
  <c r="C777" i="2"/>
  <c r="C768" i="2"/>
  <c r="C767" i="2"/>
  <c r="C763" i="2"/>
  <c r="C762" i="2"/>
  <c r="C758" i="2"/>
  <c r="C757" i="2"/>
  <c r="F746" i="2"/>
  <c r="F730" i="2"/>
  <c r="F714" i="2"/>
  <c r="F698" i="2"/>
  <c r="F691" i="2"/>
  <c r="F689" i="2"/>
  <c r="F686" i="2"/>
  <c r="F684" i="2"/>
  <c r="F680" i="2"/>
  <c r="F674" i="2"/>
  <c r="F671" i="2"/>
  <c r="F667" i="2"/>
  <c r="F652" i="2"/>
  <c r="F648" i="2"/>
  <c r="F642" i="2"/>
  <c r="F639" i="2"/>
  <c r="F635" i="2"/>
  <c r="F620" i="2"/>
  <c r="F616" i="2"/>
  <c r="F610" i="2"/>
  <c r="F607" i="2"/>
  <c r="F603" i="2"/>
  <c r="F452" i="2"/>
  <c r="F877" i="2"/>
  <c r="C896" i="2"/>
  <c r="F894" i="2"/>
  <c r="F891" i="2"/>
  <c r="C888" i="2"/>
  <c r="F886" i="2"/>
  <c r="F883" i="2"/>
  <c r="C880" i="2"/>
  <c r="F878" i="2"/>
  <c r="F875" i="2"/>
  <c r="C872" i="2"/>
  <c r="F870" i="2"/>
  <c r="F867" i="2"/>
  <c r="C864" i="2"/>
  <c r="F862" i="2"/>
  <c r="F859" i="2"/>
  <c r="F850" i="2"/>
  <c r="F849" i="2"/>
  <c r="F844" i="2"/>
  <c r="F843" i="2"/>
  <c r="F834" i="2"/>
  <c r="F833" i="2"/>
  <c r="F828" i="2"/>
  <c r="F827" i="2"/>
  <c r="F818" i="2"/>
  <c r="F817" i="2"/>
  <c r="F812" i="2"/>
  <c r="F811" i="2"/>
  <c r="F802" i="2"/>
  <c r="F801" i="2"/>
  <c r="F796" i="2"/>
  <c r="F795" i="2"/>
  <c r="F786" i="2"/>
  <c r="F785" i="2"/>
  <c r="F780" i="2"/>
  <c r="F779" i="2"/>
  <c r="F770" i="2"/>
  <c r="F769" i="2"/>
  <c r="F764" i="2"/>
  <c r="F763" i="2"/>
  <c r="F759" i="2"/>
  <c r="F753" i="2"/>
  <c r="F748" i="2"/>
  <c r="F744" i="2"/>
  <c r="F743" i="2"/>
  <c r="F737" i="2"/>
  <c r="F732" i="2"/>
  <c r="F727" i="2"/>
  <c r="F721" i="2"/>
  <c r="F716" i="2"/>
  <c r="F711" i="2"/>
  <c r="F710" i="2"/>
  <c r="F705" i="2"/>
  <c r="F700" i="2"/>
  <c r="F696" i="2"/>
  <c r="F690" i="2"/>
  <c r="C687" i="2"/>
  <c r="F687" i="2"/>
  <c r="F676" i="2"/>
  <c r="F672" i="2"/>
  <c r="F666" i="2"/>
  <c r="F663" i="2"/>
  <c r="F659" i="2"/>
  <c r="F644" i="2"/>
  <c r="F640" i="2"/>
  <c r="F634" i="2"/>
  <c r="F631" i="2"/>
  <c r="F627" i="2"/>
  <c r="F612" i="2"/>
  <c r="F608" i="2"/>
  <c r="F602" i="2"/>
  <c r="F599" i="2"/>
  <c r="F591" i="2"/>
  <c r="F583" i="2"/>
  <c r="F575" i="2"/>
  <c r="F567" i="2"/>
  <c r="F559" i="2"/>
  <c r="F551" i="2"/>
  <c r="F543" i="2"/>
  <c r="F535" i="2"/>
  <c r="F527" i="2"/>
  <c r="F519" i="2"/>
  <c r="F511" i="2"/>
  <c r="F503" i="2"/>
  <c r="F495" i="2"/>
  <c r="F487" i="2"/>
  <c r="F479" i="2"/>
  <c r="F471" i="2"/>
  <c r="F463" i="2"/>
  <c r="F455" i="2"/>
  <c r="F901" i="2"/>
  <c r="F869" i="2"/>
  <c r="F868" i="2"/>
  <c r="F902" i="2"/>
  <c r="C902" i="2"/>
  <c r="C895" i="2"/>
  <c r="C889" i="2"/>
  <c r="C886" i="2"/>
  <c r="C879" i="2"/>
  <c r="C873" i="2"/>
  <c r="C870" i="2"/>
  <c r="C865" i="2"/>
  <c r="F865" i="2"/>
  <c r="C862" i="2"/>
  <c r="C856" i="2"/>
  <c r="C855" i="2"/>
  <c r="F854" i="2"/>
  <c r="C850" i="2"/>
  <c r="C849" i="2"/>
  <c r="C840" i="2"/>
  <c r="C839" i="2"/>
  <c r="F838" i="2"/>
  <c r="C834" i="2"/>
  <c r="C833" i="2"/>
  <c r="C824" i="2"/>
  <c r="C823" i="2"/>
  <c r="C818" i="2"/>
  <c r="C817" i="2"/>
  <c r="C808" i="2"/>
  <c r="C807" i="2"/>
  <c r="F806" i="2"/>
  <c r="C802" i="2"/>
  <c r="C801" i="2"/>
  <c r="C792" i="2"/>
  <c r="C791" i="2"/>
  <c r="F790" i="2"/>
  <c r="C785" i="2"/>
  <c r="C776" i="2"/>
  <c r="C775" i="2"/>
  <c r="F774" i="2"/>
  <c r="C770" i="2"/>
  <c r="C769" i="2"/>
  <c r="F754" i="2"/>
  <c r="F738" i="2"/>
  <c r="C733" i="2"/>
  <c r="F722" i="2"/>
  <c r="C717" i="2"/>
  <c r="F706" i="2"/>
  <c r="F692" i="2"/>
  <c r="C691" i="2"/>
  <c r="F688" i="2"/>
  <c r="F683" i="2"/>
  <c r="F681" i="2"/>
  <c r="C678" i="2"/>
  <c r="C693" i="2"/>
  <c r="C754" i="2"/>
  <c r="C761" i="2"/>
  <c r="C753" i="2"/>
  <c r="F668" i="2"/>
  <c r="F664" i="2"/>
  <c r="F658" i="2"/>
  <c r="F655" i="2"/>
  <c r="F651" i="2"/>
  <c r="F636" i="2"/>
  <c r="F632" i="2"/>
  <c r="F626" i="2"/>
  <c r="F623" i="2"/>
  <c r="F619" i="2"/>
  <c r="F604" i="2"/>
  <c r="F600" i="2"/>
  <c r="F592" i="2"/>
  <c r="F584" i="2"/>
  <c r="F576" i="2"/>
  <c r="F568" i="2"/>
  <c r="F560" i="2"/>
  <c r="F552" i="2"/>
  <c r="F544" i="2"/>
  <c r="F536" i="2"/>
  <c r="F528" i="2"/>
  <c r="F520" i="2"/>
  <c r="F512" i="2"/>
  <c r="F504" i="2"/>
  <c r="F496" i="2"/>
  <c r="F488" i="2"/>
  <c r="F480" i="2"/>
  <c r="F472" i="2"/>
  <c r="F464" i="2"/>
  <c r="F456" i="2"/>
  <c r="F440" i="2"/>
  <c r="F885" i="2"/>
  <c r="C903" i="2"/>
  <c r="C897" i="2"/>
  <c r="C894" i="2"/>
  <c r="C887" i="2"/>
  <c r="C881" i="2"/>
  <c r="C878" i="2"/>
  <c r="F898" i="2"/>
  <c r="F890" i="2"/>
  <c r="F882" i="2"/>
  <c r="F874" i="2"/>
  <c r="F866" i="2"/>
  <c r="F858" i="2"/>
  <c r="F857" i="2"/>
  <c r="C852" i="2"/>
  <c r="F842" i="2"/>
  <c r="F841" i="2"/>
  <c r="F826" i="2"/>
  <c r="F825" i="2"/>
  <c r="F810" i="2"/>
  <c r="F809" i="2"/>
  <c r="F794" i="2"/>
  <c r="F793" i="2"/>
  <c r="F778" i="2"/>
  <c r="F777" i="2"/>
  <c r="F762" i="2"/>
  <c r="F761" i="2"/>
  <c r="F756" i="2"/>
  <c r="F752" i="2"/>
  <c r="F751" i="2"/>
  <c r="F750" i="2"/>
  <c r="F745" i="2"/>
  <c r="F740" i="2"/>
  <c r="F736" i="2"/>
  <c r="F734" i="2"/>
  <c r="F729" i="2"/>
  <c r="F724" i="2"/>
  <c r="F718" i="2"/>
  <c r="F713" i="2"/>
  <c r="F708" i="2"/>
  <c r="F702" i="2"/>
  <c r="F699" i="2"/>
  <c r="F697" i="2"/>
  <c r="F682" i="2"/>
  <c r="F679" i="2"/>
  <c r="F755" i="2"/>
  <c r="F678" i="2"/>
  <c r="F675" i="2"/>
  <c r="F660" i="2"/>
  <c r="F656" i="2"/>
  <c r="F650" i="2"/>
  <c r="F647" i="2"/>
  <c r="F643" i="2"/>
  <c r="F628" i="2"/>
  <c r="F624" i="2"/>
  <c r="F618" i="2"/>
  <c r="F615" i="2"/>
  <c r="F611" i="2"/>
  <c r="F441" i="2"/>
  <c r="F673" i="2"/>
  <c r="F670" i="2"/>
  <c r="F665" i="2"/>
  <c r="F662" i="2"/>
  <c r="F657" i="2"/>
  <c r="F654" i="2"/>
  <c r="F649" i="2"/>
  <c r="F646" i="2"/>
  <c r="F641" i="2"/>
  <c r="F638" i="2"/>
  <c r="F633" i="2"/>
  <c r="F630" i="2"/>
  <c r="F625" i="2"/>
  <c r="F622" i="2"/>
  <c r="F617" i="2"/>
  <c r="F614" i="2"/>
  <c r="F609" i="2"/>
  <c r="F606" i="2"/>
  <c r="F601" i="2"/>
  <c r="F598" i="2"/>
  <c r="F595" i="2"/>
  <c r="F594" i="2"/>
  <c r="F590" i="2"/>
  <c r="F587" i="2"/>
  <c r="F586" i="2"/>
  <c r="F582" i="2"/>
  <c r="F579" i="2"/>
  <c r="F578" i="2"/>
  <c r="F574" i="2"/>
  <c r="F571" i="2"/>
  <c r="F570" i="2"/>
  <c r="F566" i="2"/>
  <c r="F563" i="2"/>
  <c r="F562" i="2"/>
  <c r="F558" i="2"/>
  <c r="F555" i="2"/>
  <c r="F554" i="2"/>
  <c r="F550" i="2"/>
  <c r="F547" i="2"/>
  <c r="F546" i="2"/>
  <c r="F542" i="2"/>
  <c r="F539" i="2"/>
  <c r="F538" i="2"/>
  <c r="F534" i="2"/>
  <c r="F531" i="2"/>
  <c r="F530" i="2"/>
  <c r="F526" i="2"/>
  <c r="F523" i="2"/>
  <c r="F522" i="2"/>
  <c r="F518" i="2"/>
  <c r="F515" i="2"/>
  <c r="F514" i="2"/>
  <c r="F510" i="2"/>
  <c r="F507" i="2"/>
  <c r="F506" i="2"/>
  <c r="F502" i="2"/>
  <c r="F499" i="2"/>
  <c r="F498" i="2"/>
  <c r="F494" i="2"/>
  <c r="F491" i="2"/>
  <c r="F490" i="2"/>
  <c r="F486" i="2"/>
  <c r="F483" i="2"/>
  <c r="F482" i="2"/>
  <c r="F478" i="2"/>
  <c r="F475" i="2"/>
  <c r="F474" i="2"/>
  <c r="F470" i="2"/>
  <c r="F467" i="2"/>
  <c r="F466" i="2"/>
  <c r="F462" i="2"/>
  <c r="F459" i="2"/>
  <c r="F458" i="2"/>
  <c r="F453" i="2"/>
  <c r="F448" i="2"/>
  <c r="F445" i="2"/>
  <c r="F433" i="2"/>
  <c r="F427" i="2"/>
  <c r="F379" i="2"/>
  <c r="F330" i="2"/>
  <c r="F309" i="2"/>
  <c r="F287" i="2"/>
  <c r="F266" i="2"/>
  <c r="C756" i="2"/>
  <c r="C746" i="2"/>
  <c r="C745" i="2"/>
  <c r="C738" i="2"/>
  <c r="C732" i="2"/>
  <c r="F731" i="2"/>
  <c r="C729" i="2"/>
  <c r="C722" i="2"/>
  <c r="C716" i="2"/>
  <c r="F715" i="2"/>
  <c r="C713" i="2"/>
  <c r="C706" i="2"/>
  <c r="C700" i="2"/>
  <c r="C697" i="2"/>
  <c r="C692" i="2"/>
  <c r="C689" i="2"/>
  <c r="C684" i="2"/>
  <c r="C681" i="2"/>
  <c r="C676" i="2"/>
  <c r="C673" i="2"/>
  <c r="C668" i="2"/>
  <c r="C665" i="2"/>
  <c r="C660" i="2"/>
  <c r="C657" i="2"/>
  <c r="C652" i="2"/>
  <c r="C649" i="2"/>
  <c r="C644" i="2"/>
  <c r="C641" i="2"/>
  <c r="C636" i="2"/>
  <c r="C633" i="2"/>
  <c r="C628" i="2"/>
  <c r="C625" i="2"/>
  <c r="C620" i="2"/>
  <c r="C617" i="2"/>
  <c r="C612" i="2"/>
  <c r="C609" i="2"/>
  <c r="C604" i="2"/>
  <c r="C601" i="2"/>
  <c r="F593" i="2"/>
  <c r="F585" i="2"/>
  <c r="F577" i="2"/>
  <c r="F569" i="2"/>
  <c r="F561" i="2"/>
  <c r="F553" i="2"/>
  <c r="F545" i="2"/>
  <c r="F537" i="2"/>
  <c r="F529" i="2"/>
  <c r="F521" i="2"/>
  <c r="F513" i="2"/>
  <c r="F505" i="2"/>
  <c r="F497" i="2"/>
  <c r="F489" i="2"/>
  <c r="F481" i="2"/>
  <c r="F473" i="2"/>
  <c r="F465" i="2"/>
  <c r="F457" i="2"/>
  <c r="C447" i="2"/>
  <c r="C446" i="2"/>
  <c r="F442" i="2"/>
  <c r="C436" i="2"/>
  <c r="F423" i="2"/>
  <c r="F422" i="2"/>
  <c r="F421" i="2"/>
  <c r="F417" i="2"/>
  <c r="F416" i="2"/>
  <c r="F410" i="2"/>
  <c r="F395" i="2"/>
  <c r="F335" i="2"/>
  <c r="F314" i="2"/>
  <c r="F293" i="2"/>
  <c r="C292" i="2"/>
  <c r="F271" i="2"/>
  <c r="F158" i="2"/>
  <c r="C748" i="2"/>
  <c r="F747" i="2"/>
  <c r="C740" i="2"/>
  <c r="F739" i="2"/>
  <c r="C737" i="2"/>
  <c r="C730" i="2"/>
  <c r="C724" i="2"/>
  <c r="F723" i="2"/>
  <c r="C721" i="2"/>
  <c r="C714" i="2"/>
  <c r="C708" i="2"/>
  <c r="F707" i="2"/>
  <c r="C705" i="2"/>
  <c r="F853" i="2"/>
  <c r="F845" i="2"/>
  <c r="F837" i="2"/>
  <c r="F829" i="2"/>
  <c r="F821" i="2"/>
  <c r="F813" i="2"/>
  <c r="F805" i="2"/>
  <c r="F797" i="2"/>
  <c r="F789" i="2"/>
  <c r="F781" i="2"/>
  <c r="F773" i="2"/>
  <c r="F765" i="2"/>
  <c r="F757" i="2"/>
  <c r="F749" i="2"/>
  <c r="F741" i="2"/>
  <c r="F733" i="2"/>
  <c r="F725" i="2"/>
  <c r="F717" i="2"/>
  <c r="F709" i="2"/>
  <c r="F701" i="2"/>
  <c r="F693" i="2"/>
  <c r="F685" i="2"/>
  <c r="F677" i="2"/>
  <c r="F669" i="2"/>
  <c r="F661" i="2"/>
  <c r="F653" i="2"/>
  <c r="F645" i="2"/>
  <c r="C639" i="2"/>
  <c r="F637" i="2"/>
  <c r="C631" i="2"/>
  <c r="F629" i="2"/>
  <c r="C623" i="2"/>
  <c r="F621" i="2"/>
  <c r="C615" i="2"/>
  <c r="F613" i="2"/>
  <c r="C607" i="2"/>
  <c r="F605" i="2"/>
  <c r="C599" i="2"/>
  <c r="F597" i="2"/>
  <c r="F596" i="2"/>
  <c r="C595" i="2"/>
  <c r="C591" i="2"/>
  <c r="F589" i="2"/>
  <c r="F588" i="2"/>
  <c r="C587" i="2"/>
  <c r="C583" i="2"/>
  <c r="F581" i="2"/>
  <c r="F580" i="2"/>
  <c r="C579" i="2"/>
  <c r="C575" i="2"/>
  <c r="F573" i="2"/>
  <c r="F572" i="2"/>
  <c r="C571" i="2"/>
  <c r="C567" i="2"/>
  <c r="F565" i="2"/>
  <c r="F564" i="2"/>
  <c r="C563" i="2"/>
  <c r="C559" i="2"/>
  <c r="F557" i="2"/>
  <c r="F556" i="2"/>
  <c r="C555" i="2"/>
  <c r="C551" i="2"/>
  <c r="F549" i="2"/>
  <c r="F548" i="2"/>
  <c r="C547" i="2"/>
  <c r="C543" i="2"/>
  <c r="F541" i="2"/>
  <c r="F540" i="2"/>
  <c r="C539" i="2"/>
  <c r="C535" i="2"/>
  <c r="F533" i="2"/>
  <c r="F532" i="2"/>
  <c r="C531" i="2"/>
  <c r="C527" i="2"/>
  <c r="F525" i="2"/>
  <c r="F524" i="2"/>
  <c r="C523" i="2"/>
  <c r="C519" i="2"/>
  <c r="F517" i="2"/>
  <c r="F516" i="2"/>
  <c r="C515" i="2"/>
  <c r="C511" i="2"/>
  <c r="F509" i="2"/>
  <c r="F508" i="2"/>
  <c r="C507" i="2"/>
  <c r="C503" i="2"/>
  <c r="F501" i="2"/>
  <c r="F500" i="2"/>
  <c r="C499" i="2"/>
  <c r="C495" i="2"/>
  <c r="F493" i="2"/>
  <c r="F492" i="2"/>
  <c r="C491" i="2"/>
  <c r="C487" i="2"/>
  <c r="F485" i="2"/>
  <c r="F484" i="2"/>
  <c r="C483" i="2"/>
  <c r="C479" i="2"/>
  <c r="F477" i="2"/>
  <c r="F476" i="2"/>
  <c r="C475" i="2"/>
  <c r="C471" i="2"/>
  <c r="F469" i="2"/>
  <c r="F468" i="2"/>
  <c r="C467" i="2"/>
  <c r="C463" i="2"/>
  <c r="F461" i="2"/>
  <c r="F460" i="2"/>
  <c r="C459" i="2"/>
  <c r="C455" i="2"/>
  <c r="F451" i="2"/>
  <c r="F449" i="2"/>
  <c r="F443" i="2"/>
  <c r="F437" i="2"/>
  <c r="F436" i="2"/>
  <c r="F432" i="2"/>
  <c r="F429" i="2"/>
  <c r="F411" i="2"/>
  <c r="F347" i="2"/>
  <c r="F319" i="2"/>
  <c r="F298" i="2"/>
  <c r="F277" i="2"/>
  <c r="F193" i="2"/>
  <c r="F192" i="2"/>
  <c r="C191" i="2"/>
  <c r="C214" i="2"/>
  <c r="C215" i="2"/>
  <c r="C264" i="2"/>
  <c r="C280" i="2"/>
  <c r="C296" i="2"/>
  <c r="C312" i="2"/>
  <c r="C328" i="2"/>
  <c r="C340" i="2"/>
  <c r="C356" i="2"/>
  <c r="C372" i="2"/>
  <c r="C388" i="2"/>
  <c r="C404" i="2"/>
  <c r="C202" i="2"/>
  <c r="C203" i="2"/>
  <c r="C204" i="2"/>
  <c r="C268" i="2"/>
  <c r="C284" i="2"/>
  <c r="C300" i="2"/>
  <c r="C316" i="2"/>
  <c r="C332" i="2"/>
  <c r="C350" i="2"/>
  <c r="C351" i="2"/>
  <c r="C352" i="2"/>
  <c r="C366" i="2"/>
  <c r="C367" i="2"/>
  <c r="C368" i="2"/>
  <c r="C382" i="2"/>
  <c r="C383" i="2"/>
  <c r="C384" i="2"/>
  <c r="C398" i="2"/>
  <c r="C399" i="2"/>
  <c r="C414" i="2"/>
  <c r="C415" i="2"/>
  <c r="C438" i="2"/>
  <c r="C272" i="2"/>
  <c r="C288" i="2"/>
  <c r="C304" i="2"/>
  <c r="C320" i="2"/>
  <c r="C348" i="2"/>
  <c r="C364" i="2"/>
  <c r="C380" i="2"/>
  <c r="C396" i="2"/>
  <c r="C412" i="2"/>
  <c r="C442" i="2"/>
  <c r="C443" i="2"/>
  <c r="C457" i="2"/>
  <c r="C465" i="2"/>
  <c r="C473" i="2"/>
  <c r="C481" i="2"/>
  <c r="C489" i="2"/>
  <c r="C497" i="2"/>
  <c r="C505" i="2"/>
  <c r="C513" i="2"/>
  <c r="C521" i="2"/>
  <c r="C529" i="2"/>
  <c r="C537" i="2"/>
  <c r="C545" i="2"/>
  <c r="C553" i="2"/>
  <c r="C561" i="2"/>
  <c r="C569" i="2"/>
  <c r="C577" i="2"/>
  <c r="C585" i="2"/>
  <c r="C593" i="2"/>
  <c r="F191" i="2"/>
  <c r="F337" i="2"/>
  <c r="F352" i="2"/>
  <c r="F353" i="2"/>
  <c r="F368" i="2"/>
  <c r="F369" i="2"/>
  <c r="F384" i="2"/>
  <c r="F385" i="2"/>
  <c r="F400" i="2"/>
  <c r="F401" i="2"/>
  <c r="F428" i="2"/>
  <c r="F444" i="2"/>
  <c r="F344" i="2"/>
  <c r="F345" i="2"/>
  <c r="F360" i="2"/>
  <c r="F361" i="2"/>
  <c r="F376" i="2"/>
  <c r="F377" i="2"/>
  <c r="F392" i="2"/>
  <c r="F393" i="2"/>
  <c r="F408" i="2"/>
  <c r="F409" i="2"/>
  <c r="F424" i="2"/>
  <c r="F425" i="2"/>
  <c r="F431" i="2"/>
  <c r="F447" i="2"/>
  <c r="C688" i="2"/>
  <c r="C685" i="2"/>
  <c r="C680" i="2"/>
  <c r="C677" i="2"/>
  <c r="C672" i="2"/>
  <c r="C669" i="2"/>
  <c r="C664" i="2"/>
  <c r="C661" i="2"/>
  <c r="C656" i="2"/>
  <c r="C653" i="2"/>
  <c r="C648" i="2"/>
  <c r="C645" i="2"/>
  <c r="C640" i="2"/>
  <c r="C637" i="2"/>
  <c r="C632" i="2"/>
  <c r="C629" i="2"/>
  <c r="C624" i="2"/>
  <c r="C621" i="2"/>
  <c r="C616" i="2"/>
  <c r="C613" i="2"/>
  <c r="C608" i="2"/>
  <c r="C605" i="2"/>
  <c r="C600" i="2"/>
  <c r="C597" i="2"/>
  <c r="C592" i="2"/>
  <c r="C589" i="2"/>
  <c r="C584" i="2"/>
  <c r="C581" i="2"/>
  <c r="C576" i="2"/>
  <c r="C573" i="2"/>
  <c r="C568" i="2"/>
  <c r="C565" i="2"/>
  <c r="C560" i="2"/>
  <c r="C557" i="2"/>
  <c r="C552" i="2"/>
  <c r="C549" i="2"/>
  <c r="C544" i="2"/>
  <c r="C541" i="2"/>
  <c r="C536" i="2"/>
  <c r="C533" i="2"/>
  <c r="C528" i="2"/>
  <c r="C525" i="2"/>
  <c r="C520" i="2"/>
  <c r="C517" i="2"/>
  <c r="C512" i="2"/>
  <c r="C509" i="2"/>
  <c r="C504" i="2"/>
  <c r="C501" i="2"/>
  <c r="C496" i="2"/>
  <c r="C493" i="2"/>
  <c r="C488" i="2"/>
  <c r="C485" i="2"/>
  <c r="C480" i="2"/>
  <c r="C477" i="2"/>
  <c r="C472" i="2"/>
  <c r="C469" i="2"/>
  <c r="C464" i="2"/>
  <c r="C461" i="2"/>
  <c r="C456" i="2"/>
  <c r="C451" i="2"/>
  <c r="C441" i="2"/>
  <c r="C440" i="2"/>
  <c r="C439" i="2"/>
  <c r="F439" i="2"/>
  <c r="F426" i="2"/>
  <c r="F363" i="2"/>
  <c r="F325" i="2"/>
  <c r="F303" i="2"/>
  <c r="F282" i="2"/>
  <c r="F221" i="2"/>
  <c r="C596" i="2"/>
  <c r="C588" i="2"/>
  <c r="C580" i="2"/>
  <c r="C572" i="2"/>
  <c r="C564" i="2"/>
  <c r="C556" i="2"/>
  <c r="C548" i="2"/>
  <c r="C540" i="2"/>
  <c r="C532" i="2"/>
  <c r="C524" i="2"/>
  <c r="C516" i="2"/>
  <c r="C508" i="2"/>
  <c r="C500" i="2"/>
  <c r="C492" i="2"/>
  <c r="C484" i="2"/>
  <c r="C476" i="2"/>
  <c r="C468" i="2"/>
  <c r="C460" i="2"/>
  <c r="C449" i="2"/>
  <c r="C448" i="2"/>
  <c r="C433" i="2"/>
  <c r="C432" i="2"/>
  <c r="C425" i="2"/>
  <c r="F418" i="2"/>
  <c r="F415" i="2"/>
  <c r="F414" i="2"/>
  <c r="F413" i="2"/>
  <c r="C409" i="2"/>
  <c r="F402" i="2"/>
  <c r="F399" i="2"/>
  <c r="F398" i="2"/>
  <c r="F397" i="2"/>
  <c r="C393" i="2"/>
  <c r="F386" i="2"/>
  <c r="F383" i="2"/>
  <c r="F382" i="2"/>
  <c r="F381" i="2"/>
  <c r="C377" i="2"/>
  <c r="F370" i="2"/>
  <c r="F367" i="2"/>
  <c r="F366" i="2"/>
  <c r="F365" i="2"/>
  <c r="C361" i="2"/>
  <c r="F354" i="2"/>
  <c r="F351" i="2"/>
  <c r="F350" i="2"/>
  <c r="F349" i="2"/>
  <c r="C345" i="2"/>
  <c r="F338" i="2"/>
  <c r="F331" i="2"/>
  <c r="F326" i="2"/>
  <c r="F315" i="2"/>
  <c r="F310" i="2"/>
  <c r="F299" i="2"/>
  <c r="F294" i="2"/>
  <c r="F283" i="2"/>
  <c r="F278" i="2"/>
  <c r="F267" i="2"/>
  <c r="F262" i="2"/>
  <c r="F258" i="2"/>
  <c r="F250" i="2"/>
  <c r="F242" i="2"/>
  <c r="F234" i="2"/>
  <c r="F226" i="2"/>
  <c r="F96" i="2"/>
  <c r="C41" i="2"/>
  <c r="C238" i="2"/>
  <c r="C239" i="2"/>
  <c r="C246" i="2"/>
  <c r="C247" i="2"/>
  <c r="C254" i="2"/>
  <c r="C255" i="2"/>
  <c r="C262" i="2"/>
  <c r="C263" i="2"/>
  <c r="C270" i="2"/>
  <c r="C271" i="2"/>
  <c r="C278" i="2"/>
  <c r="C279" i="2"/>
  <c r="C286" i="2"/>
  <c r="C287" i="2"/>
  <c r="C294" i="2"/>
  <c r="C295" i="2"/>
  <c r="C302" i="2"/>
  <c r="C303" i="2"/>
  <c r="C310" i="2"/>
  <c r="C311" i="2"/>
  <c r="C318" i="2"/>
  <c r="C319" i="2"/>
  <c r="C326" i="2"/>
  <c r="C327" i="2"/>
  <c r="C334" i="2"/>
  <c r="C335" i="2"/>
  <c r="C126" i="2"/>
  <c r="C222" i="2"/>
  <c r="C223" i="2"/>
  <c r="C228" i="2"/>
  <c r="C232" i="2"/>
  <c r="C236" i="2"/>
  <c r="C240" i="2"/>
  <c r="C244" i="2"/>
  <c r="C248" i="2"/>
  <c r="C252" i="2"/>
  <c r="C256" i="2"/>
  <c r="C260" i="2"/>
  <c r="F41" i="2"/>
  <c r="F232" i="2"/>
  <c r="F233" i="2"/>
  <c r="F240" i="2"/>
  <c r="F241" i="2"/>
  <c r="F248" i="2"/>
  <c r="F249" i="2"/>
  <c r="F256" i="2"/>
  <c r="F257" i="2"/>
  <c r="F264" i="2"/>
  <c r="F265" i="2"/>
  <c r="F272" i="2"/>
  <c r="F273" i="2"/>
  <c r="F280" i="2"/>
  <c r="F281" i="2"/>
  <c r="F288" i="2"/>
  <c r="F289" i="2"/>
  <c r="F296" i="2"/>
  <c r="F297" i="2"/>
  <c r="F304" i="2"/>
  <c r="F305" i="2"/>
  <c r="F312" i="2"/>
  <c r="F313" i="2"/>
  <c r="F320" i="2"/>
  <c r="F321" i="2"/>
  <c r="F328" i="2"/>
  <c r="F329" i="2"/>
  <c r="F336" i="2"/>
  <c r="F17" i="2"/>
  <c r="F67" i="2"/>
  <c r="F122" i="2"/>
  <c r="F123" i="2"/>
  <c r="F161" i="2"/>
  <c r="F162" i="2"/>
  <c r="F163" i="2"/>
  <c r="F204" i="2"/>
  <c r="F205" i="2"/>
  <c r="F450" i="2"/>
  <c r="C445" i="2"/>
  <c r="F435" i="2"/>
  <c r="F434" i="2"/>
  <c r="C429" i="2"/>
  <c r="F419" i="2"/>
  <c r="F403" i="2"/>
  <c r="F387" i="2"/>
  <c r="F371" i="2"/>
  <c r="F355" i="2"/>
  <c r="F339" i="2"/>
  <c r="F333" i="2"/>
  <c r="F327" i="2"/>
  <c r="F322" i="2"/>
  <c r="F317" i="2"/>
  <c r="F311" i="2"/>
  <c r="F306" i="2"/>
  <c r="F301" i="2"/>
  <c r="F295" i="2"/>
  <c r="F290" i="2"/>
  <c r="F285" i="2"/>
  <c r="F279" i="2"/>
  <c r="F274" i="2"/>
  <c r="F269" i="2"/>
  <c r="F263" i="2"/>
  <c r="F259" i="2"/>
  <c r="F255" i="2"/>
  <c r="F251" i="2"/>
  <c r="F247" i="2"/>
  <c r="F243" i="2"/>
  <c r="F239" i="2"/>
  <c r="F235" i="2"/>
  <c r="F231" i="2"/>
  <c r="F227" i="2"/>
  <c r="F159" i="2"/>
  <c r="F156" i="2"/>
  <c r="F148" i="2"/>
  <c r="F407" i="2"/>
  <c r="F406" i="2"/>
  <c r="F405" i="2"/>
  <c r="C401" i="2"/>
  <c r="F394" i="2"/>
  <c r="F391" i="2"/>
  <c r="F390" i="2"/>
  <c r="F389" i="2"/>
  <c r="C385" i="2"/>
  <c r="F378" i="2"/>
  <c r="F375" i="2"/>
  <c r="F374" i="2"/>
  <c r="F373" i="2"/>
  <c r="C369" i="2"/>
  <c r="F362" i="2"/>
  <c r="F359" i="2"/>
  <c r="F358" i="2"/>
  <c r="F357" i="2"/>
  <c r="C353" i="2"/>
  <c r="F346" i="2"/>
  <c r="F343" i="2"/>
  <c r="F342" i="2"/>
  <c r="F341" i="2"/>
  <c r="C337" i="2"/>
  <c r="F334" i="2"/>
  <c r="F323" i="2"/>
  <c r="F318" i="2"/>
  <c r="F307" i="2"/>
  <c r="F302" i="2"/>
  <c r="F291" i="2"/>
  <c r="F286" i="2"/>
  <c r="F275" i="2"/>
  <c r="F270" i="2"/>
  <c r="F210" i="2"/>
  <c r="F178" i="2"/>
  <c r="C171" i="2"/>
  <c r="F171" i="2"/>
  <c r="C170" i="2"/>
  <c r="F170" i="2"/>
  <c r="C169" i="2"/>
  <c r="F169" i="2"/>
  <c r="F261" i="2"/>
  <c r="F254" i="2"/>
  <c r="F253" i="2"/>
  <c r="F246" i="2"/>
  <c r="F245" i="2"/>
  <c r="F238" i="2"/>
  <c r="F237" i="2"/>
  <c r="F230" i="2"/>
  <c r="F229" i="2"/>
  <c r="F217" i="2"/>
  <c r="C212" i="2"/>
  <c r="F211" i="2"/>
  <c r="C205" i="2"/>
  <c r="F200" i="2"/>
  <c r="F197" i="2"/>
  <c r="F185" i="2"/>
  <c r="C180" i="2"/>
  <c r="F179" i="2"/>
  <c r="C163" i="2"/>
  <c r="C162" i="2"/>
  <c r="C161" i="2"/>
  <c r="F153" i="2"/>
  <c r="F149" i="2"/>
  <c r="F127" i="2"/>
  <c r="C123" i="2"/>
  <c r="C122" i="2"/>
  <c r="F116" i="2"/>
  <c r="F101" i="2"/>
  <c r="F97" i="2"/>
  <c r="C71" i="2"/>
  <c r="C67" i="2"/>
  <c r="F66" i="2"/>
  <c r="C17" i="2"/>
  <c r="C104" i="2"/>
  <c r="C105" i="2"/>
  <c r="C120" i="2"/>
  <c r="C121" i="2"/>
  <c r="C136" i="2"/>
  <c r="C137" i="2"/>
  <c r="C152" i="2"/>
  <c r="C153" i="2"/>
  <c r="C160" i="2"/>
  <c r="C102" i="2"/>
  <c r="C118" i="2"/>
  <c r="C110" i="2"/>
  <c r="C134" i="2"/>
  <c r="C164" i="2"/>
  <c r="C165" i="2"/>
  <c r="C166" i="2"/>
  <c r="C172" i="2"/>
  <c r="C173" i="2"/>
  <c r="C190" i="2"/>
  <c r="C206" i="2"/>
  <c r="C96" i="2"/>
  <c r="C97" i="2"/>
  <c r="C98" i="2"/>
  <c r="C128" i="2"/>
  <c r="C129" i="2"/>
  <c r="C150" i="2"/>
  <c r="C178" i="2"/>
  <c r="C179" i="2"/>
  <c r="C194" i="2"/>
  <c r="C195" i="2"/>
  <c r="C210" i="2"/>
  <c r="C211" i="2"/>
  <c r="C226" i="2"/>
  <c r="C234" i="2"/>
  <c r="C242" i="2"/>
  <c r="C250" i="2"/>
  <c r="C258" i="2"/>
  <c r="C266" i="2"/>
  <c r="C274" i="2"/>
  <c r="C282" i="2"/>
  <c r="C290" i="2"/>
  <c r="C298" i="2"/>
  <c r="C306" i="2"/>
  <c r="C314" i="2"/>
  <c r="C322" i="2"/>
  <c r="C330" i="2"/>
  <c r="C338" i="2"/>
  <c r="C346" i="2"/>
  <c r="C354" i="2"/>
  <c r="C362" i="2"/>
  <c r="C370" i="2"/>
  <c r="C378" i="2"/>
  <c r="C386" i="2"/>
  <c r="C394" i="2"/>
  <c r="C402" i="2"/>
  <c r="C410" i="2"/>
  <c r="C418" i="2"/>
  <c r="C426" i="2"/>
  <c r="F15" i="2"/>
  <c r="F23" i="2"/>
  <c r="F31" i="2"/>
  <c r="F39" i="2"/>
  <c r="F47" i="2"/>
  <c r="F55" i="2"/>
  <c r="F63" i="2"/>
  <c r="F71" i="2"/>
  <c r="F21" i="2"/>
  <c r="F29" i="2"/>
  <c r="F37" i="2"/>
  <c r="F45" i="2"/>
  <c r="F53" i="2"/>
  <c r="F61" i="2"/>
  <c r="F69" i="2"/>
  <c r="F77" i="2"/>
  <c r="F85" i="2"/>
  <c r="F19" i="2"/>
  <c r="F27" i="2"/>
  <c r="F33" i="2"/>
  <c r="F49" i="2"/>
  <c r="F65" i="2"/>
  <c r="F83" i="2"/>
  <c r="F89" i="2"/>
  <c r="F166" i="2"/>
  <c r="F43" i="2"/>
  <c r="F59" i="2"/>
  <c r="F75" i="2"/>
  <c r="F81" i="2"/>
  <c r="F87" i="2"/>
  <c r="F98" i="2"/>
  <c r="F99" i="2"/>
  <c r="F114" i="2"/>
  <c r="F115" i="2"/>
  <c r="F25" i="2"/>
  <c r="F35" i="2"/>
  <c r="F51" i="2"/>
  <c r="F57" i="2"/>
  <c r="F106" i="2"/>
  <c r="F107" i="2"/>
  <c r="F130" i="2"/>
  <c r="F131" i="2"/>
  <c r="F154" i="2"/>
  <c r="F155" i="2"/>
  <c r="F180" i="2"/>
  <c r="F196" i="2"/>
  <c r="F212" i="2"/>
  <c r="F79" i="2"/>
  <c r="F146" i="2"/>
  <c r="F147" i="2"/>
  <c r="F183" i="2"/>
  <c r="F199" i="2"/>
  <c r="F215" i="2"/>
  <c r="C329" i="2"/>
  <c r="C321" i="2"/>
  <c r="C313" i="2"/>
  <c r="C305" i="2"/>
  <c r="C297" i="2"/>
  <c r="C289" i="2"/>
  <c r="C281" i="2"/>
  <c r="C273" i="2"/>
  <c r="C265" i="2"/>
  <c r="C257" i="2"/>
  <c r="C249" i="2"/>
  <c r="C241" i="2"/>
  <c r="C233" i="2"/>
  <c r="C231" i="2"/>
  <c r="C230" i="2"/>
  <c r="C225" i="2"/>
  <c r="F225" i="2"/>
  <c r="C224" i="2"/>
  <c r="F224" i="2"/>
  <c r="F223" i="2"/>
  <c r="C220" i="2"/>
  <c r="C219" i="2"/>
  <c r="C218" i="2"/>
  <c r="C209" i="2"/>
  <c r="F209" i="2"/>
  <c r="C208" i="2"/>
  <c r="F208" i="2"/>
  <c r="C207" i="2"/>
  <c r="F207" i="2"/>
  <c r="C199" i="2"/>
  <c r="C198" i="2"/>
  <c r="F194" i="2"/>
  <c r="C188" i="2"/>
  <c r="C187" i="2"/>
  <c r="C186" i="2"/>
  <c r="C177" i="2"/>
  <c r="F177" i="2"/>
  <c r="C176" i="2"/>
  <c r="F176" i="2"/>
  <c r="C175" i="2"/>
  <c r="F175" i="2"/>
  <c r="C174" i="2"/>
  <c r="F174" i="2"/>
  <c r="F145" i="2"/>
  <c r="F144" i="2"/>
  <c r="F143" i="2"/>
  <c r="C142" i="2"/>
  <c r="C139" i="2"/>
  <c r="F139" i="2"/>
  <c r="C138" i="2"/>
  <c r="F138" i="2"/>
  <c r="F136" i="2"/>
  <c r="F132" i="2"/>
  <c r="F128" i="2"/>
  <c r="F88" i="2"/>
  <c r="F84" i="2"/>
  <c r="F76" i="2"/>
  <c r="C73" i="2"/>
  <c r="F73" i="2"/>
  <c r="F454" i="2"/>
  <c r="F446" i="2"/>
  <c r="F438" i="2"/>
  <c r="F430" i="2"/>
  <c r="C427" i="2"/>
  <c r="F420" i="2"/>
  <c r="C419" i="2"/>
  <c r="F412" i="2"/>
  <c r="C411" i="2"/>
  <c r="F404" i="2"/>
  <c r="C403" i="2"/>
  <c r="F396" i="2"/>
  <c r="C395" i="2"/>
  <c r="F388" i="2"/>
  <c r="C387" i="2"/>
  <c r="F380" i="2"/>
  <c r="C379" i="2"/>
  <c r="F372" i="2"/>
  <c r="C371" i="2"/>
  <c r="F364" i="2"/>
  <c r="C363" i="2"/>
  <c r="F356" i="2"/>
  <c r="C355" i="2"/>
  <c r="F348" i="2"/>
  <c r="C347" i="2"/>
  <c r="F340" i="2"/>
  <c r="C339" i="2"/>
  <c r="F332" i="2"/>
  <c r="C331" i="2"/>
  <c r="F324" i="2"/>
  <c r="C323" i="2"/>
  <c r="F316" i="2"/>
  <c r="C315" i="2"/>
  <c r="F308" i="2"/>
  <c r="C307" i="2"/>
  <c r="F300" i="2"/>
  <c r="C299" i="2"/>
  <c r="F292" i="2"/>
  <c r="C291" i="2"/>
  <c r="F284" i="2"/>
  <c r="C283" i="2"/>
  <c r="F276" i="2"/>
  <c r="C275" i="2"/>
  <c r="F268" i="2"/>
  <c r="C267" i="2"/>
  <c r="F260" i="2"/>
  <c r="C259" i="2"/>
  <c r="F252" i="2"/>
  <c r="C251" i="2"/>
  <c r="F244" i="2"/>
  <c r="C243" i="2"/>
  <c r="F236" i="2"/>
  <c r="C235" i="2"/>
  <c r="F228" i="2"/>
  <c r="C227" i="2"/>
  <c r="C221" i="2"/>
  <c r="F220" i="2"/>
  <c r="F216" i="2"/>
  <c r="F213" i="2"/>
  <c r="F201" i="2"/>
  <c r="C196" i="2"/>
  <c r="F195" i="2"/>
  <c r="C189" i="2"/>
  <c r="F189" i="2"/>
  <c r="F188" i="2"/>
  <c r="F184" i="2"/>
  <c r="F181" i="2"/>
  <c r="C168" i="2"/>
  <c r="C146" i="2"/>
  <c r="C145" i="2"/>
  <c r="C144" i="2"/>
  <c r="F137" i="2"/>
  <c r="C130" i="2"/>
  <c r="F129" i="2"/>
  <c r="F95" i="2"/>
  <c r="C94" i="2"/>
  <c r="C91" i="2"/>
  <c r="F91" i="2"/>
  <c r="C90" i="2"/>
  <c r="F90" i="2"/>
  <c r="C421" i="2"/>
  <c r="C413" i="2"/>
  <c r="C405" i="2"/>
  <c r="C397" i="2"/>
  <c r="C389" i="2"/>
  <c r="C381" i="2"/>
  <c r="C373" i="2"/>
  <c r="C365" i="2"/>
  <c r="C357" i="2"/>
  <c r="C349" i="2"/>
  <c r="C341" i="2"/>
  <c r="C333" i="2"/>
  <c r="C325" i="2"/>
  <c r="C317" i="2"/>
  <c r="C309" i="2"/>
  <c r="C301" i="2"/>
  <c r="C293" i="2"/>
  <c r="C285" i="2"/>
  <c r="C277" i="2"/>
  <c r="C269" i="2"/>
  <c r="C261" i="2"/>
  <c r="C253" i="2"/>
  <c r="C245" i="2"/>
  <c r="C237" i="2"/>
  <c r="C229" i="2"/>
  <c r="C217" i="2"/>
  <c r="C216" i="2"/>
  <c r="C201" i="2"/>
  <c r="C200" i="2"/>
  <c r="C185" i="2"/>
  <c r="C184" i="2"/>
  <c r="F165" i="2"/>
  <c r="F164" i="2"/>
  <c r="F151" i="2"/>
  <c r="C147" i="2"/>
  <c r="F140" i="2"/>
  <c r="F133" i="2"/>
  <c r="F117" i="2"/>
  <c r="C79" i="2"/>
  <c r="F78" i="2"/>
  <c r="F219" i="2"/>
  <c r="F218" i="2"/>
  <c r="C213" i="2"/>
  <c r="F203" i="2"/>
  <c r="F202" i="2"/>
  <c r="C197" i="2"/>
  <c r="F187" i="2"/>
  <c r="F186" i="2"/>
  <c r="C181" i="2"/>
  <c r="F167" i="2"/>
  <c r="C155" i="2"/>
  <c r="C154" i="2"/>
  <c r="F152" i="2"/>
  <c r="F135" i="2"/>
  <c r="C131" i="2"/>
  <c r="F124" i="2"/>
  <c r="F113" i="2"/>
  <c r="F112" i="2"/>
  <c r="F111" i="2"/>
  <c r="C107" i="2"/>
  <c r="C106" i="2"/>
  <c r="F100" i="2"/>
  <c r="C57" i="2"/>
  <c r="F64" i="2"/>
  <c r="C51" i="2"/>
  <c r="F50" i="2"/>
  <c r="F48" i="2"/>
  <c r="C35" i="2"/>
  <c r="F34" i="2"/>
  <c r="F32" i="2"/>
  <c r="C25" i="2"/>
  <c r="F121" i="2"/>
  <c r="F120" i="2"/>
  <c r="F119" i="2"/>
  <c r="C115" i="2"/>
  <c r="F108" i="2"/>
  <c r="F105" i="2"/>
  <c r="F104" i="2"/>
  <c r="F103" i="2"/>
  <c r="C99" i="2"/>
  <c r="F92" i="2"/>
  <c r="C87" i="2"/>
  <c r="F86" i="2"/>
  <c r="C81" i="2"/>
  <c r="C75" i="2"/>
  <c r="F74" i="2"/>
  <c r="F72" i="2"/>
  <c r="C59" i="2"/>
  <c r="F58" i="2"/>
  <c r="F56" i="2"/>
  <c r="C43" i="2"/>
  <c r="F42" i="2"/>
  <c r="F40" i="2"/>
  <c r="C27" i="2"/>
  <c r="F222" i="2"/>
  <c r="F214" i="2"/>
  <c r="F206" i="2"/>
  <c r="F198" i="2"/>
  <c r="F190" i="2"/>
  <c r="F182" i="2"/>
  <c r="F173" i="2"/>
  <c r="F172" i="2"/>
  <c r="C167" i="2"/>
  <c r="F157" i="2"/>
  <c r="F141" i="2"/>
  <c r="F125" i="2"/>
  <c r="F109" i="2"/>
  <c r="F93" i="2"/>
  <c r="C89" i="2"/>
  <c r="C83" i="2"/>
  <c r="F82" i="2"/>
  <c r="F80" i="2"/>
  <c r="C65" i="2"/>
  <c r="C49" i="2"/>
  <c r="C33" i="2"/>
  <c r="F26" i="2"/>
  <c r="F24" i="2"/>
  <c r="C19" i="2"/>
  <c r="F18" i="2"/>
  <c r="F16" i="2"/>
  <c r="F11" i="2"/>
  <c r="F7" i="2"/>
  <c r="F168" i="2"/>
  <c r="F160" i="2"/>
  <c r="C157" i="2"/>
  <c r="F150" i="2"/>
  <c r="C149" i="2"/>
  <c r="F142" i="2"/>
  <c r="C141" i="2"/>
  <c r="F134" i="2"/>
  <c r="C133" i="2"/>
  <c r="F126" i="2"/>
  <c r="C125" i="2"/>
  <c r="F118" i="2"/>
  <c r="C117" i="2"/>
  <c r="F110" i="2"/>
  <c r="C109" i="2"/>
  <c r="F102" i="2"/>
  <c r="C101" i="2"/>
  <c r="F94" i="2"/>
  <c r="C93" i="2"/>
  <c r="C85" i="2"/>
  <c r="C77" i="2"/>
  <c r="C69" i="2"/>
  <c r="C61" i="2"/>
  <c r="C53" i="2"/>
  <c r="C45" i="2"/>
  <c r="C37" i="2"/>
  <c r="C29" i="2"/>
  <c r="C21" i="2"/>
  <c r="C13" i="2"/>
  <c r="C148" i="2"/>
  <c r="C156" i="2"/>
  <c r="F12" i="2"/>
  <c r="F8" i="2"/>
  <c r="F70" i="2"/>
  <c r="F68" i="2"/>
  <c r="C63" i="2"/>
  <c r="F62" i="2"/>
  <c r="F60" i="2"/>
  <c r="C55" i="2"/>
  <c r="F54" i="2"/>
  <c r="F52" i="2"/>
  <c r="C47" i="2"/>
  <c r="F46" i="2"/>
  <c r="F44" i="2"/>
  <c r="C39" i="2"/>
  <c r="F38" i="2"/>
  <c r="F36" i="2"/>
  <c r="C31" i="2"/>
  <c r="F30" i="2"/>
  <c r="F28" i="2"/>
  <c r="C23" i="2"/>
  <c r="F22" i="2"/>
  <c r="F20" i="2"/>
  <c r="C15" i="2"/>
  <c r="F14" i="2"/>
  <c r="F13" i="2"/>
  <c r="F10" i="2"/>
  <c r="F9" i="2"/>
  <c r="F6" i="2"/>
  <c r="F5" i="2"/>
  <c r="C151" i="2"/>
  <c r="C143" i="2"/>
  <c r="C140" i="2"/>
  <c r="C135" i="2"/>
  <c r="C132" i="2"/>
  <c r="C127" i="2"/>
  <c r="C124" i="2"/>
  <c r="C119" i="2"/>
  <c r="C116" i="2"/>
  <c r="C111" i="2"/>
  <c r="C108" i="2"/>
  <c r="C103" i="2"/>
  <c r="C100" i="2"/>
  <c r="C95" i="2"/>
  <c r="C92" i="2"/>
  <c r="C88" i="2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C50" i="2"/>
  <c r="C48" i="2"/>
  <c r="C46" i="2"/>
  <c r="C44" i="2"/>
  <c r="C42" i="2"/>
  <c r="C40" i="2"/>
  <c r="C38" i="2"/>
  <c r="C36" i="2"/>
  <c r="C34" i="2"/>
  <c r="C32" i="2"/>
  <c r="C30" i="2"/>
  <c r="C28" i="2"/>
  <c r="C26" i="2"/>
  <c r="C24" i="2"/>
  <c r="C22" i="2"/>
  <c r="C20" i="2"/>
  <c r="C18" i="2"/>
  <c r="C16" i="2"/>
  <c r="C14" i="2"/>
  <c r="C12" i="2"/>
  <c r="C10" i="2"/>
  <c r="C8" i="2"/>
  <c r="C6" i="2"/>
  <c r="N560" i="1"/>
  <c r="N556" i="1"/>
  <c r="N552" i="1"/>
  <c r="N548" i="1"/>
  <c r="N544" i="1"/>
  <c r="N540" i="1"/>
  <c r="N517" i="1"/>
  <c r="N501" i="1"/>
  <c r="N488" i="1"/>
  <c r="N484" i="1"/>
  <c r="N480" i="1"/>
  <c r="N476" i="1"/>
  <c r="N472" i="1"/>
  <c r="N468" i="1"/>
  <c r="N464" i="1"/>
  <c r="N460" i="1"/>
  <c r="N456" i="1"/>
  <c r="N452" i="1"/>
  <c r="N448" i="1"/>
  <c r="N444" i="1"/>
  <c r="N440" i="1"/>
  <c r="N428" i="1"/>
  <c r="N424" i="1"/>
  <c r="N420" i="1"/>
  <c r="N416" i="1"/>
  <c r="N412" i="1"/>
  <c r="N384" i="1"/>
  <c r="N276" i="1"/>
  <c r="N256" i="1"/>
  <c r="N172" i="1"/>
  <c r="N152" i="1"/>
  <c r="N44" i="1"/>
  <c r="N24" i="1"/>
  <c r="N590" i="1"/>
  <c r="N586" i="1"/>
  <c r="N582" i="1"/>
  <c r="N578" i="1"/>
  <c r="N574" i="1"/>
  <c r="N570" i="1"/>
  <c r="N566" i="1"/>
  <c r="N558" i="1"/>
  <c r="N554" i="1"/>
  <c r="N550" i="1"/>
  <c r="N546" i="1"/>
  <c r="N542" i="1"/>
  <c r="N538" i="1"/>
  <c r="N534" i="1"/>
  <c r="N530" i="1"/>
  <c r="N526" i="1"/>
  <c r="N522" i="1"/>
  <c r="N518" i="1"/>
  <c r="N514" i="1"/>
  <c r="N510" i="1"/>
  <c r="N506" i="1"/>
  <c r="N502" i="1"/>
  <c r="N498" i="1"/>
  <c r="N494" i="1"/>
  <c r="N490" i="1"/>
  <c r="N486" i="1"/>
  <c r="N482" i="1"/>
  <c r="N478" i="1"/>
  <c r="N474" i="1"/>
  <c r="N470" i="1"/>
  <c r="N466" i="1"/>
  <c r="N462" i="1"/>
  <c r="N458" i="1"/>
  <c r="N454" i="1"/>
  <c r="N450" i="1"/>
  <c r="N446" i="1"/>
  <c r="N442" i="1"/>
  <c r="N434" i="1"/>
  <c r="N426" i="1"/>
  <c r="N422" i="1"/>
  <c r="N414" i="1"/>
  <c r="N410" i="1"/>
  <c r="N406" i="1"/>
  <c r="N402" i="1"/>
  <c r="N398" i="1"/>
  <c r="N386" i="1"/>
  <c r="N382" i="1"/>
  <c r="N378" i="1"/>
  <c r="N374" i="1"/>
  <c r="N370" i="1"/>
  <c r="N366" i="1"/>
  <c r="N362" i="1"/>
  <c r="N358" i="1"/>
  <c r="N354" i="1"/>
  <c r="N350" i="1"/>
  <c r="N346" i="1"/>
  <c r="N342" i="1"/>
  <c r="N338" i="1"/>
  <c r="N334" i="1"/>
  <c r="N330" i="1"/>
  <c r="N326" i="1"/>
  <c r="N322" i="1"/>
  <c r="N318" i="1"/>
  <c r="N306" i="1"/>
  <c r="N110" i="1"/>
  <c r="N599" i="1"/>
  <c r="N591" i="1"/>
  <c r="N587" i="1"/>
  <c r="N583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3" i="1"/>
  <c r="N499" i="1"/>
  <c r="N495" i="1"/>
  <c r="N483" i="1"/>
  <c r="N479" i="1"/>
  <c r="N471" i="1"/>
  <c r="N467" i="1"/>
  <c r="N463" i="1"/>
  <c r="N459" i="1"/>
  <c r="N455" i="1"/>
  <c r="N451" i="1"/>
  <c r="N447" i="1"/>
  <c r="N443" i="1"/>
  <c r="N435" i="1"/>
  <c r="N431" i="1"/>
  <c r="N427" i="1"/>
  <c r="N423" i="1"/>
  <c r="N419" i="1"/>
  <c r="N411" i="1"/>
  <c r="N407" i="1"/>
  <c r="N403" i="1"/>
  <c r="N399" i="1"/>
  <c r="N395" i="1"/>
  <c r="N391" i="1"/>
  <c r="N371" i="1"/>
  <c r="N367" i="1"/>
  <c r="N363" i="1"/>
  <c r="N359" i="1"/>
  <c r="N355" i="1"/>
  <c r="N351" i="1"/>
  <c r="N347" i="1"/>
  <c r="N343" i="1"/>
  <c r="N339" i="1"/>
  <c r="N335" i="1"/>
  <c r="N331" i="1"/>
  <c r="N323" i="1"/>
  <c r="N319" i="1"/>
  <c r="N174" i="1"/>
  <c r="N46" i="1"/>
  <c r="N595" i="1"/>
  <c r="N589" i="1"/>
  <c r="N585" i="1"/>
  <c r="N581" i="1"/>
  <c r="N577" i="1"/>
  <c r="N573" i="1"/>
  <c r="N569" i="1"/>
  <c r="N565" i="1"/>
  <c r="N537" i="1"/>
  <c r="N533" i="1"/>
  <c r="N525" i="1"/>
  <c r="N521" i="1"/>
  <c r="N513" i="1"/>
  <c r="N509" i="1"/>
  <c r="N505" i="1"/>
  <c r="N497" i="1"/>
  <c r="N493" i="1"/>
  <c r="N433" i="1"/>
  <c r="N418" i="1"/>
  <c r="N216" i="1"/>
  <c r="N408" i="1"/>
  <c r="N404" i="1"/>
  <c r="N400" i="1"/>
  <c r="N396" i="1"/>
  <c r="N392" i="1"/>
  <c r="N380" i="1"/>
  <c r="N332" i="1"/>
  <c r="N324" i="1"/>
  <c r="N320" i="1"/>
  <c r="N316" i="1"/>
  <c r="N312" i="1"/>
  <c r="N308" i="1"/>
  <c r="N304" i="1"/>
  <c r="N300" i="1"/>
  <c r="N296" i="1"/>
  <c r="N291" i="1"/>
  <c r="N288" i="1"/>
  <c r="N284" i="1"/>
  <c r="N280" i="1"/>
  <c r="N272" i="1"/>
  <c r="N268" i="1"/>
  <c r="N264" i="1"/>
  <c r="N260" i="1"/>
  <c r="N232" i="1"/>
  <c r="N228" i="1"/>
  <c r="N224" i="1"/>
  <c r="N220" i="1"/>
  <c r="N212" i="1"/>
  <c r="N208" i="1"/>
  <c r="N204" i="1"/>
  <c r="N200" i="1"/>
  <c r="N196" i="1"/>
  <c r="N192" i="1"/>
  <c r="N188" i="1"/>
  <c r="N184" i="1"/>
  <c r="N180" i="1"/>
  <c r="N176" i="1"/>
  <c r="N168" i="1"/>
  <c r="N164" i="1"/>
  <c r="N160" i="1"/>
  <c r="N156" i="1"/>
  <c r="N148" i="1"/>
  <c r="N144" i="1"/>
  <c r="N140" i="1"/>
  <c r="N136" i="1"/>
  <c r="N132" i="1"/>
  <c r="N128" i="1"/>
  <c r="N124" i="1"/>
  <c r="N120" i="1"/>
  <c r="N116" i="1"/>
  <c r="N112" i="1"/>
  <c r="N100" i="1"/>
  <c r="N96" i="1"/>
  <c r="N84" i="1"/>
  <c r="N80" i="1"/>
  <c r="N68" i="1"/>
  <c r="N64" i="1"/>
  <c r="N52" i="1"/>
  <c r="N48" i="1"/>
  <c r="N36" i="1"/>
  <c r="N32" i="1"/>
  <c r="N20" i="1"/>
  <c r="N16" i="1"/>
  <c r="N4" i="1"/>
  <c r="N311" i="1"/>
  <c r="N302" i="1"/>
  <c r="N282" i="1"/>
  <c r="N270" i="1"/>
  <c r="N258" i="1"/>
  <c r="N254" i="1"/>
  <c r="N250" i="1"/>
  <c r="N246" i="1"/>
  <c r="N242" i="1"/>
  <c r="N238" i="1"/>
  <c r="N222" i="1"/>
  <c r="N210" i="1"/>
  <c r="N190" i="1"/>
  <c r="N178" i="1"/>
  <c r="N158" i="1"/>
  <c r="N146" i="1"/>
  <c r="N126" i="1"/>
  <c r="N114" i="1"/>
  <c r="N94" i="1"/>
  <c r="N82" i="1"/>
  <c r="N62" i="1"/>
  <c r="N50" i="1"/>
  <c r="N30" i="1"/>
  <c r="N18" i="1"/>
  <c r="N592" i="1"/>
  <c r="N561" i="1"/>
  <c r="N580" i="1"/>
  <c r="N255" i="1"/>
  <c r="N66" i="1"/>
  <c r="N309" i="1"/>
  <c r="N576" i="1"/>
  <c r="N545" i="1"/>
  <c r="N328" i="1"/>
  <c r="N266" i="1"/>
  <c r="N206" i="1"/>
  <c r="N142" i="1"/>
  <c r="N78" i="1"/>
  <c r="N14" i="1"/>
  <c r="N549" i="1"/>
  <c r="N317" i="1"/>
  <c r="N194" i="1"/>
  <c r="N130" i="1"/>
  <c r="N588" i="1"/>
  <c r="N584" i="1"/>
  <c r="N572" i="1"/>
  <c r="N568" i="1"/>
  <c r="N557" i="1"/>
  <c r="N553" i="1"/>
  <c r="N541" i="1"/>
  <c r="N292" i="1"/>
  <c r="N252" i="1"/>
  <c r="N564" i="1"/>
  <c r="N430" i="1"/>
  <c r="N376" i="1"/>
  <c r="N286" i="1"/>
  <c r="N226" i="1"/>
  <c r="N162" i="1"/>
  <c r="N98" i="1"/>
  <c r="N34" i="1"/>
  <c r="N438" i="1"/>
  <c r="N417" i="1"/>
  <c r="N329" i="1"/>
  <c r="N314" i="1"/>
  <c r="N298" i="1"/>
  <c r="N294" i="1"/>
  <c r="N283" i="1"/>
  <c r="N279" i="1"/>
  <c r="N267" i="1"/>
  <c r="N263" i="1"/>
  <c r="N249" i="1"/>
  <c r="N235" i="1"/>
  <c r="N223" i="1"/>
  <c r="N219" i="1"/>
  <c r="N207" i="1"/>
  <c r="N203" i="1"/>
  <c r="N191" i="1"/>
  <c r="N187" i="1"/>
  <c r="N175" i="1"/>
  <c r="N171" i="1"/>
  <c r="N159" i="1"/>
  <c r="N155" i="1"/>
  <c r="N143" i="1"/>
  <c r="N139" i="1"/>
  <c r="N127" i="1"/>
  <c r="N123" i="1"/>
  <c r="N111" i="1"/>
  <c r="N107" i="1"/>
  <c r="N95" i="1"/>
  <c r="N91" i="1"/>
  <c r="N79" i="1"/>
  <c r="N75" i="1"/>
  <c r="N63" i="1"/>
  <c r="N59" i="1"/>
  <c r="N47" i="1"/>
  <c r="N43" i="1"/>
  <c r="N31" i="1"/>
  <c r="N27" i="1"/>
  <c r="N15" i="1"/>
  <c r="N11" i="1"/>
  <c r="N104" i="1"/>
  <c r="N72" i="1"/>
  <c r="N40" i="1"/>
  <c r="N8" i="1"/>
  <c r="N536" i="1"/>
  <c r="N532" i="1"/>
  <c r="N528" i="1"/>
  <c r="N524" i="1"/>
  <c r="N520" i="1"/>
  <c r="N516" i="1"/>
  <c r="N512" i="1"/>
  <c r="N508" i="1"/>
  <c r="N504" i="1"/>
  <c r="N500" i="1"/>
  <c r="N496" i="1"/>
  <c r="N492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2" i="1"/>
  <c r="N429" i="1"/>
  <c r="N425" i="1"/>
  <c r="N421" i="1"/>
  <c r="N413" i="1"/>
  <c r="N409" i="1"/>
  <c r="N405" i="1"/>
  <c r="N401" i="1"/>
  <c r="N397" i="1"/>
  <c r="N390" i="1"/>
  <c r="N387" i="1"/>
  <c r="N383" i="1"/>
  <c r="N379" i="1"/>
  <c r="N375" i="1"/>
  <c r="N372" i="1"/>
  <c r="N368" i="1"/>
  <c r="N364" i="1"/>
  <c r="N360" i="1"/>
  <c r="N356" i="1"/>
  <c r="N352" i="1"/>
  <c r="N348" i="1"/>
  <c r="N344" i="1"/>
  <c r="N340" i="1"/>
  <c r="N336" i="1"/>
  <c r="N325" i="1"/>
  <c r="N321" i="1"/>
  <c r="N310" i="1"/>
  <c r="N305" i="1"/>
  <c r="N293" i="1"/>
  <c r="N290" i="1"/>
  <c r="N278" i="1"/>
  <c r="N274" i="1"/>
  <c r="N262" i="1"/>
  <c r="N259" i="1"/>
  <c r="N248" i="1"/>
  <c r="N244" i="1"/>
  <c r="N234" i="1"/>
  <c r="N230" i="1"/>
  <c r="N218" i="1"/>
  <c r="N214" i="1"/>
  <c r="N202" i="1"/>
  <c r="N198" i="1"/>
  <c r="N186" i="1"/>
  <c r="N182" i="1"/>
  <c r="N170" i="1"/>
  <c r="N166" i="1"/>
  <c r="N154" i="1"/>
  <c r="N150" i="1"/>
  <c r="N138" i="1"/>
  <c r="N134" i="1"/>
  <c r="N122" i="1"/>
  <c r="N118" i="1"/>
  <c r="N106" i="1"/>
  <c r="N102" i="1"/>
  <c r="N90" i="1"/>
  <c r="N86" i="1"/>
  <c r="N74" i="1"/>
  <c r="N70" i="1"/>
  <c r="N58" i="1"/>
  <c r="N54" i="1"/>
  <c r="N42" i="1"/>
  <c r="N38" i="1"/>
  <c r="N26" i="1"/>
  <c r="N22" i="1"/>
  <c r="N10" i="1"/>
  <c r="N6" i="1"/>
  <c r="N92" i="1"/>
  <c r="N60" i="1"/>
  <c r="N28" i="1"/>
  <c r="N625" i="1"/>
  <c r="N609" i="1"/>
  <c r="N596" i="1"/>
  <c r="N606" i="1"/>
  <c r="N612" i="1"/>
  <c r="N630" i="1"/>
  <c r="N617" i="1"/>
  <c r="N602" i="1"/>
  <c r="N621" i="1"/>
  <c r="N603" i="1"/>
  <c r="N631" i="1"/>
  <c r="N626" i="1"/>
  <c r="N604" i="1"/>
  <c r="N618" i="1"/>
  <c r="N610" i="1"/>
  <c r="N600" i="1"/>
  <c r="N622" i="1"/>
  <c r="N616" i="1"/>
  <c r="N597" i="1"/>
  <c r="N629" i="1"/>
  <c r="N615" i="1"/>
  <c r="N613" i="1"/>
  <c r="N601" i="1"/>
  <c r="N607" i="1"/>
  <c r="N611" i="1"/>
  <c r="N619" i="1"/>
  <c r="N627" i="1"/>
  <c r="N632" i="1"/>
  <c r="N623" i="1"/>
  <c r="N3" i="1" l="1"/>
  <c r="E4" i="2" l="1"/>
  <c r="O4" i="2" l="1"/>
  <c r="N4" i="2"/>
  <c r="M4" i="2"/>
  <c r="L4" i="2"/>
  <c r="K4" i="2"/>
  <c r="J4" i="2"/>
  <c r="I4" i="2"/>
  <c r="H4" i="2"/>
  <c r="G4" i="2"/>
  <c r="D4" i="2"/>
  <c r="B617" i="2" l="1"/>
  <c r="B883" i="2"/>
  <c r="B769" i="2"/>
  <c r="B761" i="2"/>
  <c r="B885" i="2"/>
  <c r="B741" i="2"/>
  <c r="B781" i="2"/>
  <c r="B698" i="2"/>
  <c r="B682" i="2"/>
  <c r="B666" i="2"/>
  <c r="B650" i="2"/>
  <c r="B634" i="2"/>
  <c r="B618" i="2"/>
  <c r="B869" i="2"/>
  <c r="B856" i="2"/>
  <c r="B821" i="2"/>
  <c r="B800" i="2"/>
  <c r="B566" i="2"/>
  <c r="B864" i="2"/>
  <c r="B829" i="2"/>
  <c r="B816" i="2"/>
  <c r="B697" i="2"/>
  <c r="B681" i="2"/>
  <c r="B665" i="2"/>
  <c r="B649" i="2"/>
  <c r="B609" i="2"/>
  <c r="B890" i="2"/>
  <c r="B849" i="2"/>
  <c r="B836" i="2"/>
  <c r="B808" i="2"/>
  <c r="B622" i="2"/>
  <c r="B886" i="2"/>
  <c r="B871" i="2"/>
  <c r="B855" i="2"/>
  <c r="B847" i="2"/>
  <c r="B839" i="2"/>
  <c r="B831" i="2"/>
  <c r="B823" i="2"/>
  <c r="B815" i="2"/>
  <c r="B807" i="2"/>
  <c r="B799" i="2"/>
  <c r="B791" i="2"/>
  <c r="B724" i="2"/>
  <c r="B737" i="2"/>
  <c r="B773" i="2"/>
  <c r="B901" i="2"/>
  <c r="B749" i="2"/>
  <c r="B706" i="2"/>
  <c r="B690" i="2"/>
  <c r="B674" i="2"/>
  <c r="B658" i="2"/>
  <c r="B642" i="2"/>
  <c r="B626" i="2"/>
  <c r="B610" i="2"/>
  <c r="B845" i="2"/>
  <c r="B832" i="2"/>
  <c r="B797" i="2"/>
  <c r="B725" i="2"/>
  <c r="B876" i="2"/>
  <c r="B853" i="2"/>
  <c r="B840" i="2"/>
  <c r="B705" i="2"/>
  <c r="B689" i="2"/>
  <c r="B673" i="2"/>
  <c r="B657" i="2"/>
  <c r="B641" i="2"/>
  <c r="B889" i="2"/>
  <c r="B873" i="2"/>
  <c r="B860" i="2"/>
  <c r="B812" i="2"/>
  <c r="B630" i="2"/>
  <c r="B902" i="2"/>
  <c r="B867" i="2"/>
  <c r="B859" i="2"/>
  <c r="B851" i="2"/>
  <c r="B835" i="2"/>
  <c r="B827" i="2"/>
  <c r="B819" i="2"/>
  <c r="B811" i="2"/>
  <c r="B803" i="2"/>
  <c r="B789" i="2"/>
  <c r="B881" i="2"/>
  <c r="B661" i="2"/>
  <c r="B629" i="2"/>
  <c r="B784" i="2"/>
  <c r="B768" i="2"/>
  <c r="B752" i="2"/>
  <c r="B736" i="2"/>
  <c r="B897" i="2"/>
  <c r="B828" i="2"/>
  <c r="B606" i="2"/>
  <c r="B861" i="2"/>
  <c r="B710" i="2"/>
  <c r="B678" i="2"/>
  <c r="B646" i="2"/>
  <c r="B614" i="2"/>
  <c r="B838" i="2"/>
  <c r="B822" i="2"/>
  <c r="B806" i="2"/>
  <c r="B794" i="2"/>
  <c r="B598" i="2"/>
  <c r="B481" i="2"/>
  <c r="B782" i="2"/>
  <c r="B774" i="2"/>
  <c r="B766" i="2"/>
  <c r="B750" i="2"/>
  <c r="B742" i="2"/>
  <c r="B734" i="2"/>
  <c r="B726" i="2"/>
  <c r="B718" i="2"/>
  <c r="B703" i="2"/>
  <c r="B671" i="2"/>
  <c r="B639" i="2"/>
  <c r="B607" i="2"/>
  <c r="B577" i="2"/>
  <c r="B555" i="2"/>
  <c r="B539" i="2"/>
  <c r="B523" i="2"/>
  <c r="B628" i="2"/>
  <c r="B458" i="2"/>
  <c r="B456" i="2"/>
  <c r="B575" i="2"/>
  <c r="B473" i="2"/>
  <c r="B683" i="2"/>
  <c r="B651" i="2"/>
  <c r="B619" i="2"/>
  <c r="B587" i="2"/>
  <c r="B700" i="2"/>
  <c r="B676" i="2"/>
  <c r="B785" i="2"/>
  <c r="B777" i="2"/>
  <c r="B757" i="2"/>
  <c r="B685" i="2"/>
  <c r="B653" i="2"/>
  <c r="B879" i="2"/>
  <c r="B844" i="2"/>
  <c r="B796" i="2"/>
  <c r="B780" i="2"/>
  <c r="B764" i="2"/>
  <c r="B748" i="2"/>
  <c r="B732" i="2"/>
  <c r="B898" i="2"/>
  <c r="B852" i="2"/>
  <c r="B817" i="2"/>
  <c r="B824" i="2"/>
  <c r="B892" i="2"/>
  <c r="B702" i="2"/>
  <c r="B670" i="2"/>
  <c r="B638" i="2"/>
  <c r="B894" i="2"/>
  <c r="B866" i="2"/>
  <c r="B850" i="2"/>
  <c r="B834" i="2"/>
  <c r="B818" i="2"/>
  <c r="B802" i="2"/>
  <c r="B721" i="2"/>
  <c r="B599" i="2"/>
  <c r="B479" i="2"/>
  <c r="B787" i="2"/>
  <c r="B779" i="2"/>
  <c r="B771" i="2"/>
  <c r="B763" i="2"/>
  <c r="B755" i="2"/>
  <c r="B747" i="2"/>
  <c r="B739" i="2"/>
  <c r="B731" i="2"/>
  <c r="B723" i="2"/>
  <c r="B715" i="2"/>
  <c r="B695" i="2"/>
  <c r="B663" i="2"/>
  <c r="B631" i="2"/>
  <c r="B601" i="2"/>
  <c r="B569" i="2"/>
  <c r="B688" i="2"/>
  <c r="B664" i="2"/>
  <c r="B644" i="2"/>
  <c r="B612" i="2"/>
  <c r="B557" i="2"/>
  <c r="B517" i="2"/>
  <c r="B590" i="2"/>
  <c r="B574" i="2"/>
  <c r="B470" i="2"/>
  <c r="B707" i="2"/>
  <c r="B675" i="2"/>
  <c r="B643" i="2"/>
  <c r="B579" i="2"/>
  <c r="B553" i="2"/>
  <c r="B537" i="2"/>
  <c r="B521" i="2"/>
  <c r="B499" i="2"/>
  <c r="B753" i="2"/>
  <c r="B899" i="2"/>
  <c r="B765" i="2"/>
  <c r="B709" i="2"/>
  <c r="B645" i="2"/>
  <c r="B868" i="2"/>
  <c r="B776" i="2"/>
  <c r="B744" i="2"/>
  <c r="B877" i="2"/>
  <c r="B887" i="2"/>
  <c r="B813" i="2"/>
  <c r="B694" i="2"/>
  <c r="B633" i="2"/>
  <c r="B862" i="2"/>
  <c r="B830" i="2"/>
  <c r="B798" i="2"/>
  <c r="B591" i="2"/>
  <c r="B786" i="2"/>
  <c r="B770" i="2"/>
  <c r="B754" i="2"/>
  <c r="B738" i="2"/>
  <c r="B722" i="2"/>
  <c r="B687" i="2"/>
  <c r="B623" i="2"/>
  <c r="B561" i="2"/>
  <c r="B529" i="2"/>
  <c r="B475" i="2"/>
  <c r="B365" i="2"/>
  <c r="B567" i="2"/>
  <c r="B503" i="2"/>
  <c r="B716" i="2"/>
  <c r="B667" i="2"/>
  <c r="B603" i="2"/>
  <c r="B652" i="2"/>
  <c r="B604" i="2"/>
  <c r="B602" i="2"/>
  <c r="B586" i="2"/>
  <c r="B570" i="2"/>
  <c r="B507" i="2"/>
  <c r="B491" i="2"/>
  <c r="B435" i="2"/>
  <c r="B580" i="2"/>
  <c r="B556" i="2"/>
  <c r="B540" i="2"/>
  <c r="B524" i="2"/>
  <c r="B508" i="2"/>
  <c r="B482" i="2"/>
  <c r="B404" i="2"/>
  <c r="B385" i="2"/>
  <c r="B559" i="2"/>
  <c r="B527" i="2"/>
  <c r="B511" i="2"/>
  <c r="B494" i="2"/>
  <c r="B478" i="2"/>
  <c r="B466" i="2"/>
  <c r="B430" i="2"/>
  <c r="B398" i="2"/>
  <c r="B350" i="2"/>
  <c r="B234" i="2"/>
  <c r="B605" i="2"/>
  <c r="B893" i="2"/>
  <c r="B896" i="2"/>
  <c r="B701" i="2"/>
  <c r="B637" i="2"/>
  <c r="B857" i="2"/>
  <c r="B801" i="2"/>
  <c r="B772" i="2"/>
  <c r="B740" i="2"/>
  <c r="B865" i="2"/>
  <c r="B872" i="2"/>
  <c r="B809" i="2"/>
  <c r="B686" i="2"/>
  <c r="B625" i="2"/>
  <c r="B858" i="2"/>
  <c r="B826" i="2"/>
  <c r="B795" i="2"/>
  <c r="B495" i="2"/>
  <c r="B767" i="2"/>
  <c r="B751" i="2"/>
  <c r="B735" i="2"/>
  <c r="B719" i="2"/>
  <c r="B679" i="2"/>
  <c r="B615" i="2"/>
  <c r="B472" i="2"/>
  <c r="B349" i="2"/>
  <c r="B487" i="2"/>
  <c r="B659" i="2"/>
  <c r="B595" i="2"/>
  <c r="B547" i="2"/>
  <c r="B480" i="2"/>
  <c r="B514" i="2"/>
  <c r="B469" i="2"/>
  <c r="B572" i="2"/>
  <c r="B506" i="2"/>
  <c r="B474" i="2"/>
  <c r="B449" i="2"/>
  <c r="B420" i="2"/>
  <c r="B401" i="2"/>
  <c r="B356" i="2"/>
  <c r="B558" i="2"/>
  <c r="B542" i="2"/>
  <c r="B526" i="2"/>
  <c r="B510" i="2"/>
  <c r="B493" i="2"/>
  <c r="B477" i="2"/>
  <c r="B454" i="2"/>
  <c r="B429" i="2"/>
  <c r="B382" i="2"/>
  <c r="B306" i="2"/>
  <c r="B202" i="2"/>
  <c r="B157" i="2"/>
  <c r="B288" i="2"/>
  <c r="B166" i="2"/>
  <c r="B344" i="2"/>
  <c r="B337" i="2"/>
  <c r="B389" i="2"/>
  <c r="B453" i="2"/>
  <c r="B408" i="2"/>
  <c r="B441" i="2"/>
  <c r="B333" i="2"/>
  <c r="B400" i="2"/>
  <c r="B464" i="2"/>
  <c r="B708" i="2"/>
  <c r="B696" i="2"/>
  <c r="B668" i="2"/>
  <c r="B648" i="2"/>
  <c r="B608" i="2"/>
  <c r="B597" i="2"/>
  <c r="B576" i="2"/>
  <c r="B549" i="2"/>
  <c r="B528" i="2"/>
  <c r="B505" i="2"/>
  <c r="B462" i="2"/>
  <c r="B452" i="2"/>
  <c r="B434" i="2"/>
  <c r="B409" i="2"/>
  <c r="B390" i="2"/>
  <c r="B370" i="2"/>
  <c r="B334" i="2"/>
  <c r="B538" i="2"/>
  <c r="B339" i="2"/>
  <c r="B218" i="2"/>
  <c r="B745" i="2"/>
  <c r="B677" i="2"/>
  <c r="B833" i="2"/>
  <c r="B760" i="2"/>
  <c r="B841" i="2"/>
  <c r="B884" i="2"/>
  <c r="B878" i="2"/>
  <c r="B814" i="2"/>
  <c r="B457" i="2"/>
  <c r="B762" i="2"/>
  <c r="B730" i="2"/>
  <c r="B655" i="2"/>
  <c r="B545" i="2"/>
  <c r="B594" i="2"/>
  <c r="B699" i="2"/>
  <c r="B571" i="2"/>
  <c r="B515" i="2"/>
  <c r="B546" i="2"/>
  <c r="B522" i="2"/>
  <c r="B500" i="2"/>
  <c r="B596" i="2"/>
  <c r="B548" i="2"/>
  <c r="B516" i="2"/>
  <c r="B417" i="2"/>
  <c r="B372" i="2"/>
  <c r="B551" i="2"/>
  <c r="B519" i="2"/>
  <c r="B486" i="2"/>
  <c r="B446" i="2"/>
  <c r="B381" i="2"/>
  <c r="B158" i="2"/>
  <c r="B149" i="2"/>
  <c r="B312" i="2"/>
  <c r="B336" i="2"/>
  <c r="B405" i="2"/>
  <c r="B376" i="2"/>
  <c r="B440" i="2"/>
  <c r="B352" i="2"/>
  <c r="B432" i="2"/>
  <c r="B184" i="2"/>
  <c r="B656" i="2"/>
  <c r="B616" i="2"/>
  <c r="B589" i="2"/>
  <c r="B541" i="2"/>
  <c r="B525" i="2"/>
  <c r="B509" i="2"/>
  <c r="B451" i="2"/>
  <c r="B422" i="2"/>
  <c r="B393" i="2"/>
  <c r="B361" i="2"/>
  <c r="B460" i="2"/>
  <c r="B410" i="2"/>
  <c r="B371" i="2"/>
  <c r="B891" i="2"/>
  <c r="B669" i="2"/>
  <c r="B756" i="2"/>
  <c r="B874" i="2"/>
  <c r="B810" i="2"/>
  <c r="B759" i="2"/>
  <c r="B727" i="2"/>
  <c r="B647" i="2"/>
  <c r="B578" i="2"/>
  <c r="B691" i="2"/>
  <c r="B563" i="2"/>
  <c r="B632" i="2"/>
  <c r="B588" i="2"/>
  <c r="B369" i="2"/>
  <c r="B550" i="2"/>
  <c r="B518" i="2"/>
  <c r="B485" i="2"/>
  <c r="B445" i="2"/>
  <c r="B366" i="2"/>
  <c r="B155" i="2"/>
  <c r="B150" i="2"/>
  <c r="B328" i="2"/>
  <c r="B338" i="2"/>
  <c r="B421" i="2"/>
  <c r="B392" i="2"/>
  <c r="B442" i="2"/>
  <c r="B368" i="2"/>
  <c r="B448" i="2"/>
  <c r="B704" i="2"/>
  <c r="B692" i="2"/>
  <c r="B680" i="2"/>
  <c r="B640" i="2"/>
  <c r="B624" i="2"/>
  <c r="B600" i="2"/>
  <c r="B584" i="2"/>
  <c r="B568" i="2"/>
  <c r="B552" i="2"/>
  <c r="B536" i="2"/>
  <c r="B497" i="2"/>
  <c r="B489" i="2"/>
  <c r="B450" i="2"/>
  <c r="B418" i="2"/>
  <c r="B386" i="2"/>
  <c r="B358" i="2"/>
  <c r="B562" i="2"/>
  <c r="B492" i="2"/>
  <c r="B387" i="2"/>
  <c r="B362" i="2"/>
  <c r="B342" i="2"/>
  <c r="B322" i="2"/>
  <c r="B176" i="2"/>
  <c r="B326" i="2"/>
  <c r="B313" i="2"/>
  <c r="B300" i="2"/>
  <c r="B268" i="2"/>
  <c r="B236" i="2"/>
  <c r="B204" i="2"/>
  <c r="B345" i="2"/>
  <c r="B330" i="2"/>
  <c r="B273" i="2"/>
  <c r="B241" i="2"/>
  <c r="B209" i="2"/>
  <c r="B428" i="2"/>
  <c r="B411" i="2"/>
  <c r="B364" i="2"/>
  <c r="B347" i="2"/>
  <c r="B324" i="2"/>
  <c r="B290" i="2"/>
  <c r="B226" i="2"/>
  <c r="B177" i="2"/>
  <c r="B270" i="2"/>
  <c r="B264" i="2"/>
  <c r="B227" i="2"/>
  <c r="B195" i="2"/>
  <c r="B179" i="2"/>
  <c r="B880" i="2"/>
  <c r="B788" i="2"/>
  <c r="B717" i="2"/>
  <c r="B837" i="2"/>
  <c r="B654" i="2"/>
  <c r="B842" i="2"/>
  <c r="B720" i="2"/>
  <c r="B775" i="2"/>
  <c r="B743" i="2"/>
  <c r="B711" i="2"/>
  <c r="B585" i="2"/>
  <c r="B582" i="2"/>
  <c r="B627" i="2"/>
  <c r="B531" i="2"/>
  <c r="B530" i="2"/>
  <c r="B476" i="2"/>
  <c r="B490" i="2"/>
  <c r="B433" i="2"/>
  <c r="B388" i="2"/>
  <c r="B305" i="2"/>
  <c r="B534" i="2"/>
  <c r="B501" i="2"/>
  <c r="B467" i="2"/>
  <c r="B413" i="2"/>
  <c r="B266" i="2"/>
  <c r="B272" i="2"/>
  <c r="B296" i="2"/>
  <c r="B174" i="2"/>
  <c r="B373" i="2"/>
  <c r="B360" i="2"/>
  <c r="B426" i="2"/>
  <c r="B320" i="2"/>
  <c r="B416" i="2"/>
  <c r="B248" i="2"/>
  <c r="B684" i="2"/>
  <c r="B672" i="2"/>
  <c r="B660" i="2"/>
  <c r="B620" i="2"/>
  <c r="B592" i="2"/>
  <c r="B560" i="2"/>
  <c r="B544" i="2"/>
  <c r="B512" i="2"/>
  <c r="B459" i="2"/>
  <c r="B425" i="2"/>
  <c r="B402" i="2"/>
  <c r="B792" i="2"/>
  <c r="B662" i="2"/>
  <c r="B746" i="2"/>
  <c r="B583" i="2"/>
  <c r="B483" i="2"/>
  <c r="B498" i="2"/>
  <c r="B535" i="2"/>
  <c r="B298" i="2"/>
  <c r="B165" i="2"/>
  <c r="B424" i="2"/>
  <c r="B533" i="2"/>
  <c r="B488" i="2"/>
  <c r="B406" i="2"/>
  <c r="B321" i="2"/>
  <c r="B419" i="2"/>
  <c r="B265" i="2"/>
  <c r="B220" i="2"/>
  <c r="B185" i="2"/>
  <c r="B331" i="2"/>
  <c r="B260" i="2"/>
  <c r="B225" i="2"/>
  <c r="B180" i="2"/>
  <c r="B427" i="2"/>
  <c r="B396" i="2"/>
  <c r="B308" i="2"/>
  <c r="B242" i="2"/>
  <c r="B291" i="2"/>
  <c r="B275" i="2"/>
  <c r="B259" i="2"/>
  <c r="B243" i="2"/>
  <c r="B232" i="2"/>
  <c r="B216" i="2"/>
  <c r="B69" i="2"/>
  <c r="B35" i="2"/>
  <c r="B5" i="2"/>
  <c r="B283" i="2"/>
  <c r="B267" i="2"/>
  <c r="B235" i="2"/>
  <c r="B203" i="2"/>
  <c r="B85" i="2"/>
  <c r="B22" i="2"/>
  <c r="B153" i="2"/>
  <c r="B169" i="2"/>
  <c r="B197" i="2"/>
  <c r="B229" i="2"/>
  <c r="B261" i="2"/>
  <c r="B293" i="2"/>
  <c r="B325" i="2"/>
  <c r="B110" i="2"/>
  <c r="B733" i="2"/>
  <c r="B728" i="2"/>
  <c r="B846" i="2"/>
  <c r="B714" i="2"/>
  <c r="B573" i="2"/>
  <c r="B436" i="2"/>
  <c r="B502" i="2"/>
  <c r="B173" i="2"/>
  <c r="B304" i="2"/>
  <c r="B636" i="2"/>
  <c r="B581" i="2"/>
  <c r="B520" i="2"/>
  <c r="B377" i="2"/>
  <c r="B554" i="2"/>
  <c r="B484" i="2"/>
  <c r="B403" i="2"/>
  <c r="B341" i="2"/>
  <c r="B282" i="2"/>
  <c r="B316" i="2"/>
  <c r="B297" i="2"/>
  <c r="B252" i="2"/>
  <c r="B217" i="2"/>
  <c r="B292" i="2"/>
  <c r="B257" i="2"/>
  <c r="B212" i="2"/>
  <c r="B444" i="2"/>
  <c r="B395" i="2"/>
  <c r="B363" i="2"/>
  <c r="B299" i="2"/>
  <c r="B210" i="2"/>
  <c r="B307" i="2"/>
  <c r="B286" i="2"/>
  <c r="B254" i="2"/>
  <c r="B238" i="2"/>
  <c r="B222" i="2"/>
  <c r="B211" i="2"/>
  <c r="B200" i="2"/>
  <c r="B175" i="2"/>
  <c r="B67" i="2"/>
  <c r="B6" i="2"/>
  <c r="B294" i="2"/>
  <c r="B278" i="2"/>
  <c r="B262" i="2"/>
  <c r="B256" i="2"/>
  <c r="B230" i="2"/>
  <c r="B224" i="2"/>
  <c r="B198" i="2"/>
  <c r="B192" i="2"/>
  <c r="B83" i="2"/>
  <c r="B53" i="2"/>
  <c r="B154" i="2"/>
  <c r="B170" i="2"/>
  <c r="B205" i="2"/>
  <c r="B237" i="2"/>
  <c r="B713" i="2"/>
  <c r="B593" i="2"/>
  <c r="B635" i="2"/>
  <c r="B613" i="2"/>
  <c r="B848" i="2"/>
  <c r="B778" i="2"/>
  <c r="B513" i="2"/>
  <c r="B532" i="2"/>
  <c r="B353" i="2"/>
  <c r="B414" i="2"/>
  <c r="B86" i="2"/>
  <c r="B437" i="2"/>
  <c r="B280" i="2"/>
  <c r="B496" i="2"/>
  <c r="B438" i="2"/>
  <c r="B354" i="2"/>
  <c r="B378" i="2"/>
  <c r="B346" i="2"/>
  <c r="B314" i="2"/>
  <c r="B281" i="2"/>
  <c r="B233" i="2"/>
  <c r="B188" i="2"/>
  <c r="B276" i="2"/>
  <c r="B228" i="2"/>
  <c r="B193" i="2"/>
  <c r="B379" i="2"/>
  <c r="B348" i="2"/>
  <c r="B315" i="2"/>
  <c r="B258" i="2"/>
  <c r="B178" i="2"/>
  <c r="B318" i="2"/>
  <c r="B163" i="2"/>
  <c r="B70" i="2"/>
  <c r="B37" i="2"/>
  <c r="B246" i="2"/>
  <c r="B240" i="2"/>
  <c r="B214" i="2"/>
  <c r="B208" i="2"/>
  <c r="B182" i="2"/>
  <c r="B54" i="2"/>
  <c r="B19" i="2"/>
  <c r="B162" i="2"/>
  <c r="B189" i="2"/>
  <c r="B221" i="2"/>
  <c r="B253" i="2"/>
  <c r="B285" i="2"/>
  <c r="B317" i="2"/>
  <c r="B109" i="2"/>
  <c r="B125" i="2"/>
  <c r="B141" i="2"/>
  <c r="B115" i="2"/>
  <c r="B72" i="2"/>
  <c r="B8" i="2"/>
  <c r="B18" i="2"/>
  <c r="B34" i="2"/>
  <c r="B50" i="2"/>
  <c r="B66" i="2"/>
  <c r="B82" i="2"/>
  <c r="B167" i="2"/>
  <c r="B146" i="2"/>
  <c r="B135" i="2"/>
  <c r="B129" i="2"/>
  <c r="B114" i="2"/>
  <c r="B103" i="2"/>
  <c r="B96" i="2"/>
  <c r="B32" i="2"/>
  <c r="B455" i="2"/>
  <c r="B423" i="2"/>
  <c r="B391" i="2"/>
  <c r="B359" i="2"/>
  <c r="B327" i="2"/>
  <c r="B295" i="2"/>
  <c r="B263" i="2"/>
  <c r="B231" i="2"/>
  <c r="B199" i="2"/>
  <c r="B168" i="2"/>
  <c r="B136" i="2"/>
  <c r="B104" i="2"/>
  <c r="B93" i="2"/>
  <c r="B62" i="2"/>
  <c r="B43" i="2"/>
  <c r="B29" i="2"/>
  <c r="B164" i="2"/>
  <c r="B132" i="2"/>
  <c r="B100" i="2"/>
  <c r="B68" i="2"/>
  <c r="B36" i="2"/>
  <c r="B95" i="2"/>
  <c r="B63" i="2"/>
  <c r="B31" i="2"/>
  <c r="B468" i="2"/>
  <c r="B374" i="2"/>
  <c r="B284" i="2"/>
  <c r="B196" i="2"/>
  <c r="B171" i="2"/>
  <c r="B147" i="2"/>
  <c r="B187" i="2"/>
  <c r="B21" i="2"/>
  <c r="B245" i="2"/>
  <c r="B309" i="2"/>
  <c r="B118" i="2"/>
  <c r="B142" i="2"/>
  <c r="B131" i="2"/>
  <c r="B40" i="2"/>
  <c r="B17" i="2"/>
  <c r="B41" i="2"/>
  <c r="B58" i="2"/>
  <c r="B81" i="2"/>
  <c r="B138" i="2"/>
  <c r="B130" i="2"/>
  <c r="B122" i="2"/>
  <c r="B16" i="2"/>
  <c r="B439" i="2"/>
  <c r="B399" i="2"/>
  <c r="B311" i="2"/>
  <c r="B183" i="2"/>
  <c r="B30" i="2"/>
  <c r="B116" i="2"/>
  <c r="B28" i="2"/>
  <c r="B94" i="2"/>
  <c r="B148" i="2"/>
  <c r="B87" i="2"/>
  <c r="B384" i="2"/>
  <c r="B329" i="2"/>
  <c r="B412" i="2"/>
  <c r="B251" i="2"/>
  <c r="B133" i="2"/>
  <c r="B88" i="2"/>
  <c r="B73" i="2"/>
  <c r="B127" i="2"/>
  <c r="B463" i="2"/>
  <c r="B335" i="2"/>
  <c r="B160" i="2"/>
  <c r="B45" i="2"/>
  <c r="B140" i="2"/>
  <c r="B12" i="2"/>
  <c r="B357" i="2"/>
  <c r="B565" i="2"/>
  <c r="B465" i="2"/>
  <c r="B250" i="2"/>
  <c r="B249" i="2"/>
  <c r="B340" i="2"/>
  <c r="B443" i="2"/>
  <c r="B206" i="2"/>
  <c r="B38" i="2"/>
  <c r="B219" i="2"/>
  <c r="B161" i="2"/>
  <c r="B269" i="2"/>
  <c r="B101" i="2"/>
  <c r="B126" i="2"/>
  <c r="B99" i="2"/>
  <c r="B24" i="2"/>
  <c r="B25" i="2"/>
  <c r="B42" i="2"/>
  <c r="B65" i="2"/>
  <c r="B89" i="2"/>
  <c r="B159" i="2"/>
  <c r="B121" i="2"/>
  <c r="B113" i="2"/>
  <c r="B105" i="2"/>
  <c r="B80" i="2"/>
  <c r="B471" i="2"/>
  <c r="B431" i="2"/>
  <c r="B383" i="2"/>
  <c r="B343" i="2"/>
  <c r="B303" i="2"/>
  <c r="B255" i="2"/>
  <c r="B215" i="2"/>
  <c r="B78" i="2"/>
  <c r="B60" i="2"/>
  <c r="B7" i="2"/>
  <c r="B394" i="2"/>
  <c r="B289" i="2"/>
  <c r="B323" i="2"/>
  <c r="B277" i="2"/>
  <c r="B123" i="2"/>
  <c r="B26" i="2"/>
  <c r="B145" i="2"/>
  <c r="B111" i="2"/>
  <c r="B375" i="2"/>
  <c r="B207" i="2"/>
  <c r="B77" i="2"/>
  <c r="B11" i="2"/>
  <c r="B55" i="2"/>
  <c r="B461" i="2"/>
  <c r="B355" i="2"/>
  <c r="B310" i="2"/>
  <c r="B244" i="2"/>
  <c r="B380" i="2"/>
  <c r="B194" i="2"/>
  <c r="B302" i="2"/>
  <c r="B51" i="2"/>
  <c r="B213" i="2"/>
  <c r="B301" i="2"/>
  <c r="B117" i="2"/>
  <c r="B134" i="2"/>
  <c r="B107" i="2"/>
  <c r="B56" i="2"/>
  <c r="B10" i="2"/>
  <c r="B33" i="2"/>
  <c r="B57" i="2"/>
  <c r="B74" i="2"/>
  <c r="B97" i="2"/>
  <c r="B151" i="2"/>
  <c r="B143" i="2"/>
  <c r="B106" i="2"/>
  <c r="B98" i="2"/>
  <c r="B48" i="2"/>
  <c r="B447" i="2"/>
  <c r="B407" i="2"/>
  <c r="B367" i="2"/>
  <c r="B319" i="2"/>
  <c r="B279" i="2"/>
  <c r="B239" i="2"/>
  <c r="B191" i="2"/>
  <c r="B152" i="2"/>
  <c r="B112" i="2"/>
  <c r="B91" i="2"/>
  <c r="B75" i="2"/>
  <c r="B59" i="2"/>
  <c r="B172" i="2"/>
  <c r="B124" i="2"/>
  <c r="B84" i="2"/>
  <c r="B44" i="2"/>
  <c r="B79" i="2"/>
  <c r="B23" i="2"/>
  <c r="B351" i="2"/>
  <c r="B271" i="2"/>
  <c r="B223" i="2"/>
  <c r="B144" i="2"/>
  <c r="B46" i="2"/>
  <c r="B14" i="2"/>
  <c r="B156" i="2"/>
  <c r="B76" i="2"/>
  <c r="B47" i="2"/>
  <c r="B128" i="2"/>
  <c r="B13" i="2"/>
  <c r="B108" i="2"/>
  <c r="B20" i="2"/>
  <c r="B71" i="2"/>
  <c r="B564" i="2"/>
  <c r="B504" i="2"/>
  <c r="B186" i="2"/>
  <c r="B201" i="2"/>
  <c r="B274" i="2"/>
  <c r="B190" i="2"/>
  <c r="B181" i="2"/>
  <c r="B102" i="2"/>
  <c r="B139" i="2"/>
  <c r="B9" i="2"/>
  <c r="B49" i="2"/>
  <c r="B90" i="2"/>
  <c r="B137" i="2"/>
  <c r="B119" i="2"/>
  <c r="B64" i="2"/>
  <c r="B415" i="2"/>
  <c r="B287" i="2"/>
  <c r="B247" i="2"/>
  <c r="B120" i="2"/>
  <c r="B61" i="2"/>
  <c r="B27" i="2"/>
  <c r="B92" i="2"/>
  <c r="B52" i="2"/>
  <c r="B39" i="2"/>
  <c r="B15" i="2"/>
  <c r="B783" i="2"/>
  <c r="B712" i="2"/>
  <c r="B804" i="2"/>
  <c r="B790" i="2"/>
  <c r="B611" i="2"/>
  <c r="B332" i="2"/>
  <c r="B397" i="2"/>
  <c r="B758" i="2"/>
  <c r="B843" i="2"/>
  <c r="B805" i="2"/>
  <c r="B729" i="2"/>
  <c r="B793" i="2"/>
  <c r="B825" i="2"/>
  <c r="B621" i="2"/>
  <c r="B863" i="2"/>
  <c r="B882" i="2"/>
  <c r="B870" i="2"/>
  <c r="B903" i="2"/>
  <c r="B900" i="2"/>
  <c r="B875" i="2"/>
  <c r="B888" i="2"/>
  <c r="B895" i="2"/>
  <c r="B693" i="2"/>
  <c r="B854" i="2"/>
  <c r="B543" i="2"/>
  <c r="F4" i="2"/>
  <c r="B820" i="2"/>
  <c r="C4" i="2"/>
  <c r="B4" i="2" l="1"/>
  <c r="D62" i="7" l="1"/>
  <c r="O62" i="7"/>
  <c r="W62" i="7"/>
  <c r="K63" i="7"/>
  <c r="V63" i="7"/>
  <c r="I64" i="7"/>
  <c r="S64" i="7"/>
  <c r="G65" i="7"/>
  <c r="R65" i="7"/>
  <c r="D66" i="7"/>
  <c r="O66" i="7"/>
  <c r="W66" i="7"/>
  <c r="K67" i="7"/>
  <c r="V67" i="7"/>
  <c r="I68" i="7"/>
  <c r="S68" i="7"/>
  <c r="G69" i="7"/>
  <c r="R69" i="7"/>
  <c r="D70" i="7"/>
  <c r="O70" i="7"/>
  <c r="W70" i="7"/>
  <c r="K71" i="7"/>
  <c r="V71" i="7"/>
  <c r="I72" i="7"/>
  <c r="S72" i="7"/>
  <c r="G73" i="7"/>
  <c r="R73" i="7"/>
  <c r="D74" i="7"/>
  <c r="O74" i="7"/>
  <c r="W74" i="7"/>
  <c r="K75" i="7"/>
  <c r="V75" i="7"/>
  <c r="I76" i="7"/>
  <c r="S76" i="7"/>
  <c r="G77" i="7"/>
  <c r="R77" i="7"/>
  <c r="D78" i="7"/>
  <c r="O78" i="7"/>
  <c r="W78" i="7"/>
  <c r="K79" i="7"/>
  <c r="V79" i="7"/>
  <c r="I80" i="7"/>
  <c r="S80" i="7"/>
  <c r="G81" i="7"/>
  <c r="R81" i="7"/>
  <c r="D82" i="7"/>
  <c r="O82" i="7"/>
  <c r="W82" i="7"/>
  <c r="K83" i="7"/>
  <c r="V83" i="7"/>
  <c r="I84" i="7"/>
  <c r="S84" i="7"/>
  <c r="G85" i="7"/>
  <c r="R85" i="7"/>
  <c r="D86" i="7"/>
  <c r="O86" i="7"/>
  <c r="W86" i="7"/>
  <c r="K87" i="7"/>
  <c r="V87" i="7"/>
  <c r="I88" i="7"/>
  <c r="S88" i="7"/>
  <c r="G89" i="7"/>
  <c r="R89" i="7"/>
  <c r="D90" i="7"/>
  <c r="O90" i="7"/>
  <c r="W90" i="7"/>
  <c r="K91" i="7"/>
  <c r="V91" i="7"/>
  <c r="I92" i="7"/>
  <c r="S92" i="7"/>
  <c r="G93" i="7"/>
  <c r="R93" i="7"/>
  <c r="D94" i="7"/>
  <c r="O94" i="7"/>
  <c r="W94" i="7"/>
  <c r="K95" i="7"/>
  <c r="V95" i="7"/>
  <c r="I96" i="7"/>
  <c r="G62" i="7"/>
  <c r="R62" i="7"/>
  <c r="D63" i="7"/>
  <c r="O63" i="7"/>
  <c r="W63" i="7"/>
  <c r="K64" i="7"/>
  <c r="V64" i="7"/>
  <c r="I65" i="7"/>
  <c r="S65" i="7"/>
  <c r="G66" i="7"/>
  <c r="R66" i="7"/>
  <c r="D67" i="7"/>
  <c r="O67" i="7"/>
  <c r="W67" i="7"/>
  <c r="K68" i="7"/>
  <c r="V68" i="7"/>
  <c r="I69" i="7"/>
  <c r="S69" i="7"/>
  <c r="G70" i="7"/>
  <c r="R70" i="7"/>
  <c r="D71" i="7"/>
  <c r="O71" i="7"/>
  <c r="W71" i="7"/>
  <c r="K72" i="7"/>
  <c r="V72" i="7"/>
  <c r="I73" i="7"/>
  <c r="S73" i="7"/>
  <c r="G74" i="7"/>
  <c r="R74" i="7"/>
  <c r="D75" i="7"/>
  <c r="O75" i="7"/>
  <c r="W75" i="7"/>
  <c r="K76" i="7"/>
  <c r="V76" i="7"/>
  <c r="I77" i="7"/>
  <c r="S77" i="7"/>
  <c r="G78" i="7"/>
  <c r="R78" i="7"/>
  <c r="D79" i="7"/>
  <c r="O79" i="7"/>
  <c r="W79" i="7"/>
  <c r="K80" i="7"/>
  <c r="V80" i="7"/>
  <c r="I81" i="7"/>
  <c r="S81" i="7"/>
  <c r="G82" i="7"/>
  <c r="R82" i="7"/>
  <c r="D83" i="7"/>
  <c r="O83" i="7"/>
  <c r="W83" i="7"/>
  <c r="K84" i="7"/>
  <c r="V84" i="7"/>
  <c r="I85" i="7"/>
  <c r="S85" i="7"/>
  <c r="G86" i="7"/>
  <c r="R86" i="7"/>
  <c r="D87" i="7"/>
  <c r="O87" i="7"/>
  <c r="W87" i="7"/>
  <c r="K88" i="7"/>
  <c r="V88" i="7"/>
  <c r="I89" i="7"/>
  <c r="S89" i="7"/>
  <c r="G90" i="7"/>
  <c r="R90" i="7"/>
  <c r="D91" i="7"/>
  <c r="O91" i="7"/>
  <c r="W91" i="7"/>
  <c r="K92" i="7"/>
  <c r="V92" i="7"/>
  <c r="I93" i="7"/>
  <c r="S93" i="7"/>
  <c r="G94" i="7"/>
  <c r="R94" i="7"/>
  <c r="D95" i="7"/>
  <c r="O95" i="7"/>
  <c r="W95" i="7"/>
  <c r="K96" i="7"/>
  <c r="V96" i="7"/>
  <c r="I97" i="7"/>
  <c r="S97" i="7"/>
  <c r="G98" i="7"/>
  <c r="R98" i="7"/>
  <c r="D99" i="7"/>
  <c r="O99" i="7"/>
  <c r="I62" i="7"/>
  <c r="G63" i="7"/>
  <c r="D64" i="7"/>
  <c r="W64" i="7"/>
  <c r="V65" i="7"/>
  <c r="S66" i="7"/>
  <c r="R67" i="7"/>
  <c r="O68" i="7"/>
  <c r="K69" i="7"/>
  <c r="I70" i="7"/>
  <c r="G71" i="7"/>
  <c r="D72" i="7"/>
  <c r="W72" i="7"/>
  <c r="V73" i="7"/>
  <c r="S74" i="7"/>
  <c r="R75" i="7"/>
  <c r="O76" i="7"/>
  <c r="K77" i="7"/>
  <c r="I78" i="7"/>
  <c r="G79" i="7"/>
  <c r="D80" i="7"/>
  <c r="W80" i="7"/>
  <c r="V81" i="7"/>
  <c r="S82" i="7"/>
  <c r="R83" i="7"/>
  <c r="O84" i="7"/>
  <c r="K85" i="7"/>
  <c r="I86" i="7"/>
  <c r="G87" i="7"/>
  <c r="D88" i="7"/>
  <c r="W88" i="7"/>
  <c r="V89" i="7"/>
  <c r="S90" i="7"/>
  <c r="R91" i="7"/>
  <c r="O92" i="7"/>
  <c r="K93" i="7"/>
  <c r="I94" i="7"/>
  <c r="G95" i="7"/>
  <c r="D96" i="7"/>
  <c r="S96" i="7"/>
  <c r="K97" i="7"/>
  <c r="W97" i="7"/>
  <c r="O98" i="7"/>
  <c r="G99" i="7"/>
  <c r="S99" i="7"/>
  <c r="G100" i="7"/>
  <c r="R100" i="7"/>
  <c r="D101" i="7"/>
  <c r="O101" i="7"/>
  <c r="W101" i="7"/>
  <c r="K102" i="7"/>
  <c r="V102" i="7"/>
  <c r="I103" i="7"/>
  <c r="S103" i="7"/>
  <c r="G54" i="7"/>
  <c r="R54" i="7"/>
  <c r="D55" i="7"/>
  <c r="O55" i="7"/>
  <c r="W55" i="7"/>
  <c r="K56" i="7"/>
  <c r="V56" i="7"/>
  <c r="I57" i="7"/>
  <c r="S57" i="7"/>
  <c r="G58" i="7"/>
  <c r="R58" i="7"/>
  <c r="D59" i="7"/>
  <c r="O59" i="7"/>
  <c r="W59" i="7"/>
  <c r="K60" i="7"/>
  <c r="V60" i="7"/>
  <c r="I61" i="7"/>
  <c r="S61" i="7"/>
  <c r="K62" i="7"/>
  <c r="I63" i="7"/>
  <c r="G64" i="7"/>
  <c r="D65" i="7"/>
  <c r="W65" i="7"/>
  <c r="V66" i="7"/>
  <c r="S67" i="7"/>
  <c r="R68" i="7"/>
  <c r="O69" i="7"/>
  <c r="K70" i="7"/>
  <c r="I71" i="7"/>
  <c r="G72" i="7"/>
  <c r="D73" i="7"/>
  <c r="W73" i="7"/>
  <c r="V74" i="7"/>
  <c r="S75" i="7"/>
  <c r="R76" i="7"/>
  <c r="O77" i="7"/>
  <c r="K78" i="7"/>
  <c r="I79" i="7"/>
  <c r="G80" i="7"/>
  <c r="D81" i="7"/>
  <c r="W81" i="7"/>
  <c r="V82" i="7"/>
  <c r="S83" i="7"/>
  <c r="R84" i="7"/>
  <c r="O85" i="7"/>
  <c r="K86" i="7"/>
  <c r="I87" i="7"/>
  <c r="G88" i="7"/>
  <c r="D89" i="7"/>
  <c r="W89" i="7"/>
  <c r="V90" i="7"/>
  <c r="S91" i="7"/>
  <c r="R92" i="7"/>
  <c r="O93" i="7"/>
  <c r="K94" i="7"/>
  <c r="I95" i="7"/>
  <c r="G96" i="7"/>
  <c r="W96" i="7"/>
  <c r="O97" i="7"/>
  <c r="D98" i="7"/>
  <c r="S98" i="7"/>
  <c r="I99" i="7"/>
  <c r="V99" i="7"/>
  <c r="I100" i="7"/>
  <c r="S100" i="7"/>
  <c r="G101" i="7"/>
  <c r="R101" i="7"/>
  <c r="D102" i="7"/>
  <c r="O102" i="7"/>
  <c r="W102" i="7"/>
  <c r="K103" i="7"/>
  <c r="V103" i="7"/>
  <c r="I54" i="7"/>
  <c r="S54" i="7"/>
  <c r="G55" i="7"/>
  <c r="R55" i="7"/>
  <c r="D56" i="7"/>
  <c r="O56" i="7"/>
  <c r="W56" i="7"/>
  <c r="K57" i="7"/>
  <c r="V57" i="7"/>
  <c r="I58" i="7"/>
  <c r="S58" i="7"/>
  <c r="G59" i="7"/>
  <c r="R59" i="7"/>
  <c r="D60" i="7"/>
  <c r="O60" i="7"/>
  <c r="W60" i="7"/>
  <c r="K61" i="7"/>
  <c r="V61" i="7"/>
  <c r="S63" i="7"/>
  <c r="O65" i="7"/>
  <c r="I67" i="7"/>
  <c r="D69" i="7"/>
  <c r="V70" i="7"/>
  <c r="R72" i="7"/>
  <c r="K74" i="7"/>
  <c r="G76" i="7"/>
  <c r="W77" i="7"/>
  <c r="S79" i="7"/>
  <c r="O81" i="7"/>
  <c r="I83" i="7"/>
  <c r="D85" i="7"/>
  <c r="V86" i="7"/>
  <c r="R88" i="7"/>
  <c r="K90" i="7"/>
  <c r="G92" i="7"/>
  <c r="W93" i="7"/>
  <c r="S95" i="7"/>
  <c r="G97" i="7"/>
  <c r="K98" i="7"/>
  <c r="R99" i="7"/>
  <c r="O100" i="7"/>
  <c r="K101" i="7"/>
  <c r="I102" i="7"/>
  <c r="G103" i="7"/>
  <c r="D54" i="7"/>
  <c r="W54" i="7"/>
  <c r="V55" i="7"/>
  <c r="S56" i="7"/>
  <c r="R57" i="7"/>
  <c r="O58" i="7"/>
  <c r="K59" i="7"/>
  <c r="I60" i="7"/>
  <c r="G61" i="7"/>
  <c r="V62" i="7"/>
  <c r="K65" i="7"/>
  <c r="D68" i="7"/>
  <c r="W69" i="7"/>
  <c r="O72" i="7"/>
  <c r="G75" i="7"/>
  <c r="D77" i="7"/>
  <c r="R79" i="7"/>
  <c r="I82" i="7"/>
  <c r="G84" i="7"/>
  <c r="S86" i="7"/>
  <c r="K89" i="7"/>
  <c r="I91" i="7"/>
  <c r="V93" i="7"/>
  <c r="O96" i="7"/>
  <c r="V97" i="7"/>
  <c r="K99" i="7"/>
  <c r="V100" i="7"/>
  <c r="V101" i="7"/>
  <c r="D103" i="7"/>
  <c r="K54" i="7"/>
  <c r="K55" i="7"/>
  <c r="R56" i="7"/>
  <c r="W57" i="7"/>
  <c r="W58" i="7"/>
  <c r="G60" i="7"/>
  <c r="O61" i="7"/>
  <c r="R63" i="7"/>
  <c r="K66" i="7"/>
  <c r="V69" i="7"/>
  <c r="K73" i="7"/>
  <c r="D76" i="7"/>
  <c r="V78" i="7"/>
  <c r="K82" i="7"/>
  <c r="V85" i="7"/>
  <c r="O88" i="7"/>
  <c r="D92" i="7"/>
  <c r="V94" i="7"/>
  <c r="R97" i="7"/>
  <c r="W99" i="7"/>
  <c r="I101" i="7"/>
  <c r="S102" i="7"/>
  <c r="O54" i="7"/>
  <c r="G56" i="7"/>
  <c r="O57" i="7"/>
  <c r="I59" i="7"/>
  <c r="S60" i="7"/>
  <c r="R64" i="7"/>
  <c r="G68" i="7"/>
  <c r="R71" i="7"/>
  <c r="I74" i="7"/>
  <c r="V77" i="7"/>
  <c r="R80" i="7"/>
  <c r="D84" i="7"/>
  <c r="R87" i="7"/>
  <c r="I90" i="7"/>
  <c r="D93" i="7"/>
  <c r="R96" i="7"/>
  <c r="V98" i="7"/>
  <c r="K100" i="7"/>
  <c r="G102" i="7"/>
  <c r="R103" i="7"/>
  <c r="I55" i="7"/>
  <c r="D57" i="7"/>
  <c r="K58" i="7"/>
  <c r="V59" i="7"/>
  <c r="R61" i="7"/>
  <c r="S62" i="7"/>
  <c r="W68" i="7"/>
  <c r="I75" i="7"/>
  <c r="K81" i="7"/>
  <c r="S87" i="7"/>
  <c r="S94" i="7"/>
  <c r="W98" i="7"/>
  <c r="R102" i="7"/>
  <c r="S55" i="7"/>
  <c r="V58" i="7"/>
  <c r="W61" i="7"/>
  <c r="O64" i="7"/>
  <c r="S70" i="7"/>
  <c r="W76" i="7"/>
  <c r="G83" i="7"/>
  <c r="O89" i="7"/>
  <c r="R95" i="7"/>
  <c r="D100" i="7"/>
  <c r="O103" i="7"/>
  <c r="I56" i="7"/>
  <c r="S59" i="7"/>
  <c r="I66" i="7"/>
  <c r="S71" i="7"/>
  <c r="S78" i="7"/>
  <c r="W84" i="7"/>
  <c r="G91" i="7"/>
  <c r="D97" i="7"/>
  <c r="W100" i="7"/>
  <c r="W103" i="7"/>
  <c r="G57" i="7"/>
  <c r="R60" i="7"/>
  <c r="G67" i="7"/>
  <c r="W92" i="7"/>
  <c r="D58" i="7"/>
  <c r="O73" i="7"/>
  <c r="I98" i="7"/>
  <c r="D61" i="7"/>
  <c r="O80" i="7"/>
  <c r="S101" i="7"/>
  <c r="W85" i="7"/>
  <c r="V54" i="7"/>
  <c r="W53" i="7"/>
  <c r="O53" i="7"/>
  <c r="D53" i="7"/>
  <c r="R52" i="7"/>
  <c r="G52" i="7"/>
  <c r="S51" i="7"/>
  <c r="I51" i="7"/>
  <c r="V50" i="7"/>
  <c r="K50" i="7"/>
  <c r="W49" i="7"/>
  <c r="O49" i="7"/>
  <c r="D49" i="7"/>
  <c r="R48" i="7"/>
  <c r="G48" i="7"/>
  <c r="S47" i="7"/>
  <c r="I47" i="7"/>
  <c r="V46" i="7"/>
  <c r="K46" i="7"/>
  <c r="W45" i="7"/>
  <c r="O45" i="7"/>
  <c r="D45" i="7"/>
  <c r="R44" i="7"/>
  <c r="G44" i="7"/>
  <c r="S43" i="7"/>
  <c r="I43" i="7"/>
  <c r="V42" i="7"/>
  <c r="K42" i="7"/>
  <c r="W41" i="7"/>
  <c r="O41" i="7"/>
  <c r="D41" i="7"/>
  <c r="R40" i="7"/>
  <c r="G40" i="7"/>
  <c r="S39" i="7"/>
  <c r="I39" i="7"/>
  <c r="V38" i="7"/>
  <c r="K38" i="7"/>
  <c r="W37" i="7"/>
  <c r="O37" i="7"/>
  <c r="D37" i="7"/>
  <c r="R36" i="7"/>
  <c r="G36" i="7"/>
  <c r="S35" i="7"/>
  <c r="I35" i="7"/>
  <c r="V34" i="7"/>
  <c r="K34" i="7"/>
  <c r="W33" i="7"/>
  <c r="O33" i="7"/>
  <c r="D33" i="7"/>
  <c r="R32" i="7"/>
  <c r="G32" i="7"/>
  <c r="S31" i="7"/>
  <c r="I31" i="7"/>
  <c r="V30" i="7"/>
  <c r="K30" i="7"/>
  <c r="W29" i="7"/>
  <c r="O29" i="7"/>
  <c r="D29" i="7"/>
  <c r="R28" i="7"/>
  <c r="G28" i="7"/>
  <c r="S27" i="7"/>
  <c r="I27" i="7"/>
  <c r="V26" i="7"/>
  <c r="K26" i="7"/>
  <c r="W25" i="7"/>
  <c r="O25" i="7"/>
  <c r="D25" i="7"/>
  <c r="R24" i="7"/>
  <c r="G24" i="7"/>
  <c r="S23" i="7"/>
  <c r="I23" i="7"/>
  <c r="V22" i="7"/>
  <c r="K22" i="7"/>
  <c r="W21" i="7"/>
  <c r="O21" i="7"/>
  <c r="D21" i="7"/>
  <c r="R20" i="7"/>
  <c r="G20" i="7"/>
  <c r="S53" i="7"/>
  <c r="I53" i="7"/>
  <c r="V52" i="7"/>
  <c r="K52" i="7"/>
  <c r="W51" i="7"/>
  <c r="O51" i="7"/>
  <c r="D51" i="7"/>
  <c r="R50" i="7"/>
  <c r="G50" i="7"/>
  <c r="S49" i="7"/>
  <c r="I49" i="7"/>
  <c r="V48" i="7"/>
  <c r="K48" i="7"/>
  <c r="W47" i="7"/>
  <c r="O47" i="7"/>
  <c r="D47" i="7"/>
  <c r="R46" i="7"/>
  <c r="G46" i="7"/>
  <c r="S45" i="7"/>
  <c r="I45" i="7"/>
  <c r="V44" i="7"/>
  <c r="K44" i="7"/>
  <c r="W43" i="7"/>
  <c r="O43" i="7"/>
  <c r="D43" i="7"/>
  <c r="R42" i="7"/>
  <c r="G42" i="7"/>
  <c r="S41" i="7"/>
  <c r="I41" i="7"/>
  <c r="V40" i="7"/>
  <c r="K40" i="7"/>
  <c r="W39" i="7"/>
  <c r="O39" i="7"/>
  <c r="D39" i="7"/>
  <c r="R38" i="7"/>
  <c r="G38" i="7"/>
  <c r="S37" i="7"/>
  <c r="I37" i="7"/>
  <c r="V36" i="7"/>
  <c r="K36" i="7"/>
  <c r="W35" i="7"/>
  <c r="O35" i="7"/>
  <c r="D35" i="7"/>
  <c r="R34" i="7"/>
  <c r="G34" i="7"/>
  <c r="S33" i="7"/>
  <c r="I33" i="7"/>
  <c r="V32" i="7"/>
  <c r="K32" i="7"/>
  <c r="W31" i="7"/>
  <c r="O31" i="7"/>
  <c r="D31" i="7"/>
  <c r="R30" i="7"/>
  <c r="G30" i="7"/>
  <c r="S29" i="7"/>
  <c r="I29" i="7"/>
  <c r="V28" i="7"/>
  <c r="K28" i="7"/>
  <c r="W27" i="7"/>
  <c r="O27" i="7"/>
  <c r="D27" i="7"/>
  <c r="R26" i="7"/>
  <c r="G26" i="7"/>
  <c r="S25" i="7"/>
  <c r="I25" i="7"/>
  <c r="V24" i="7"/>
  <c r="K24" i="7"/>
  <c r="W23" i="7"/>
  <c r="O23" i="7"/>
  <c r="D23" i="7"/>
  <c r="R22" i="7"/>
  <c r="G22" i="7"/>
  <c r="S21" i="7"/>
  <c r="I21" i="7"/>
  <c r="V20" i="7"/>
  <c r="K20" i="7"/>
  <c r="W19" i="7"/>
  <c r="O19" i="7"/>
  <c r="D19" i="7"/>
  <c r="R18" i="7"/>
  <c r="G18" i="7"/>
  <c r="S17" i="7"/>
  <c r="I17" i="7"/>
  <c r="V16" i="7"/>
  <c r="K16" i="7"/>
  <c r="V53" i="7"/>
  <c r="W52" i="7"/>
  <c r="D52" i="7"/>
  <c r="G51" i="7"/>
  <c r="I50" i="7"/>
  <c r="K49" i="7"/>
  <c r="O48" i="7"/>
  <c r="R47" i="7"/>
  <c r="S46" i="7"/>
  <c r="V45" i="7"/>
  <c r="W44" i="7"/>
  <c r="D44" i="7"/>
  <c r="G43" i="7"/>
  <c r="I42" i="7"/>
  <c r="K41" i="7"/>
  <c r="O40" i="7"/>
  <c r="R39" i="7"/>
  <c r="S38" i="7"/>
  <c r="V37" i="7"/>
  <c r="W36" i="7"/>
  <c r="D36" i="7"/>
  <c r="G35" i="7"/>
  <c r="I34" i="7"/>
  <c r="K33" i="7"/>
  <c r="O32" i="7"/>
  <c r="R31" i="7"/>
  <c r="S30" i="7"/>
  <c r="V29" i="7"/>
  <c r="W28" i="7"/>
  <c r="D28" i="7"/>
  <c r="G27" i="7"/>
  <c r="I26" i="7"/>
  <c r="K25" i="7"/>
  <c r="O24" i="7"/>
  <c r="R23" i="7"/>
  <c r="S22" i="7"/>
  <c r="V21" i="7"/>
  <c r="W20" i="7"/>
  <c r="D20" i="7"/>
  <c r="K19" i="7"/>
  <c r="V18" i="7"/>
  <c r="I18" i="7"/>
  <c r="R17" i="7"/>
  <c r="D17" i="7"/>
  <c r="O16" i="7"/>
  <c r="W15" i="7"/>
  <c r="O15" i="7"/>
  <c r="D15" i="7"/>
  <c r="R14" i="7"/>
  <c r="G14" i="7"/>
  <c r="S13" i="7"/>
  <c r="I13" i="7"/>
  <c r="V12" i="7"/>
  <c r="K12" i="7"/>
  <c r="W11" i="7"/>
  <c r="O11" i="7"/>
  <c r="D11" i="7"/>
  <c r="R10" i="7"/>
  <c r="G10" i="7"/>
  <c r="S9" i="7"/>
  <c r="I9" i="7"/>
  <c r="V8" i="7"/>
  <c r="K8" i="7"/>
  <c r="W7" i="7"/>
  <c r="O7" i="7"/>
  <c r="D7" i="7"/>
  <c r="R6" i="7"/>
  <c r="G6" i="7"/>
  <c r="S5" i="7"/>
  <c r="I5" i="7"/>
  <c r="V4" i="7"/>
  <c r="K4" i="7"/>
  <c r="K53" i="7"/>
  <c r="O52" i="7"/>
  <c r="R51" i="7"/>
  <c r="S50" i="7"/>
  <c r="V49" i="7"/>
  <c r="W48" i="7"/>
  <c r="D48" i="7"/>
  <c r="G47" i="7"/>
  <c r="I46" i="7"/>
  <c r="K45" i="7"/>
  <c r="O44" i="7"/>
  <c r="R43" i="7"/>
  <c r="S42" i="7"/>
  <c r="V41" i="7"/>
  <c r="W40" i="7"/>
  <c r="D40" i="7"/>
  <c r="G39" i="7"/>
  <c r="I38" i="7"/>
  <c r="K37" i="7"/>
  <c r="O36" i="7"/>
  <c r="R35" i="7"/>
  <c r="S34" i="7"/>
  <c r="V33" i="7"/>
  <c r="W32" i="7"/>
  <c r="D32" i="7"/>
  <c r="G31" i="7"/>
  <c r="I30" i="7"/>
  <c r="K29" i="7"/>
  <c r="O28" i="7"/>
  <c r="R27" i="7"/>
  <c r="S26" i="7"/>
  <c r="V25" i="7"/>
  <c r="W24" i="7"/>
  <c r="D24" i="7"/>
  <c r="G23" i="7"/>
  <c r="I22" i="7"/>
  <c r="K21" i="7"/>
  <c r="O20" i="7"/>
  <c r="S19" i="7"/>
  <c r="G19" i="7"/>
  <c r="O18" i="7"/>
  <c r="W17" i="7"/>
  <c r="K17" i="7"/>
  <c r="S16" i="7"/>
  <c r="G16" i="7"/>
  <c r="S15" i="7"/>
  <c r="I15" i="7"/>
  <c r="V14" i="7"/>
  <c r="K14" i="7"/>
  <c r="W13" i="7"/>
  <c r="O13" i="7"/>
  <c r="D13" i="7"/>
  <c r="R12" i="7"/>
  <c r="G12" i="7"/>
  <c r="S11" i="7"/>
  <c r="I11" i="7"/>
  <c r="V10" i="7"/>
  <c r="K10" i="7"/>
  <c r="W9" i="7"/>
  <c r="O9" i="7"/>
  <c r="D9" i="7"/>
  <c r="R8" i="7"/>
  <c r="G8" i="7"/>
  <c r="S7" i="7"/>
  <c r="I7" i="7"/>
  <c r="V6" i="7"/>
  <c r="K6" i="7"/>
  <c r="W5" i="7"/>
  <c r="O5" i="7"/>
  <c r="D5" i="7"/>
  <c r="R4" i="7"/>
  <c r="G4" i="7"/>
  <c r="R53" i="7"/>
  <c r="V51" i="7"/>
  <c r="D50" i="7"/>
  <c r="I48" i="7"/>
  <c r="O46" i="7"/>
  <c r="S44" i="7"/>
  <c r="W42" i="7"/>
  <c r="G41" i="7"/>
  <c r="K39" i="7"/>
  <c r="R37" i="7"/>
  <c r="V35" i="7"/>
  <c r="D34" i="7"/>
  <c r="I32" i="7"/>
  <c r="O30" i="7"/>
  <c r="S28" i="7"/>
  <c r="W26" i="7"/>
  <c r="G25" i="7"/>
  <c r="K23" i="7"/>
  <c r="R21" i="7"/>
  <c r="V19" i="7"/>
  <c r="S18" i="7"/>
  <c r="O17" i="7"/>
  <c r="I16" i="7"/>
  <c r="K15" i="7"/>
  <c r="O14" i="7"/>
  <c r="R13" i="7"/>
  <c r="S12" i="7"/>
  <c r="V11" i="7"/>
  <c r="W10" i="7"/>
  <c r="D10" i="7"/>
  <c r="G9" i="7"/>
  <c r="I8" i="7"/>
  <c r="K7" i="7"/>
  <c r="O6" i="7"/>
  <c r="R5" i="7"/>
  <c r="S4" i="7"/>
  <c r="G53" i="7"/>
  <c r="K51" i="7"/>
  <c r="R49" i="7"/>
  <c r="V47" i="7"/>
  <c r="D46" i="7"/>
  <c r="I44" i="7"/>
  <c r="O42" i="7"/>
  <c r="S40" i="7"/>
  <c r="W38" i="7"/>
  <c r="G37" i="7"/>
  <c r="K35" i="7"/>
  <c r="R33" i="7"/>
  <c r="V31" i="7"/>
  <c r="D30" i="7"/>
  <c r="I28" i="7"/>
  <c r="O26" i="7"/>
  <c r="S24" i="7"/>
  <c r="W22" i="7"/>
  <c r="G21" i="7"/>
  <c r="R19" i="7"/>
  <c r="K18" i="7"/>
  <c r="G17" i="7"/>
  <c r="D16" i="7"/>
  <c r="G15" i="7"/>
  <c r="I14" i="7"/>
  <c r="K13" i="7"/>
  <c r="O12" i="7"/>
  <c r="R11" i="7"/>
  <c r="S10" i="7"/>
  <c r="V9" i="7"/>
  <c r="W8" i="7"/>
  <c r="D8" i="7"/>
  <c r="G7" i="7"/>
  <c r="I6" i="7"/>
  <c r="K5" i="7"/>
  <c r="O4" i="7"/>
  <c r="S52" i="7"/>
  <c r="G49" i="7"/>
  <c r="R45" i="7"/>
  <c r="D42" i="7"/>
  <c r="O38" i="7"/>
  <c r="W34" i="7"/>
  <c r="K31" i="7"/>
  <c r="V27" i="7"/>
  <c r="I24" i="7"/>
  <c r="S20" i="7"/>
  <c r="D18" i="7"/>
  <c r="V15" i="7"/>
  <c r="D14" i="7"/>
  <c r="I12" i="7"/>
  <c r="O10" i="7"/>
  <c r="S8" i="7"/>
  <c r="W6" i="7"/>
  <c r="G5" i="7"/>
  <c r="I52" i="7"/>
  <c r="S48" i="7"/>
  <c r="G45" i="7"/>
  <c r="R41" i="7"/>
  <c r="D38" i="7"/>
  <c r="O34" i="7"/>
  <c r="W30" i="7"/>
  <c r="K27" i="7"/>
  <c r="V23" i="7"/>
  <c r="I20" i="7"/>
  <c r="V17" i="7"/>
  <c r="R15" i="7"/>
  <c r="V13" i="7"/>
  <c r="D12" i="7"/>
  <c r="I10" i="7"/>
  <c r="O8" i="7"/>
  <c r="S6" i="7"/>
  <c r="W4" i="7"/>
  <c r="O50" i="7"/>
  <c r="W46" i="7"/>
  <c r="K43" i="7"/>
  <c r="V39" i="7"/>
  <c r="I36" i="7"/>
  <c r="S32" i="7"/>
  <c r="G29" i="7"/>
  <c r="R25" i="7"/>
  <c r="D22" i="7"/>
  <c r="W18" i="7"/>
  <c r="R16" i="7"/>
  <c r="S14" i="7"/>
  <c r="W12" i="7"/>
  <c r="G11" i="7"/>
  <c r="K9" i="7"/>
  <c r="R7" i="7"/>
  <c r="V5" i="7"/>
  <c r="D4" i="7"/>
  <c r="W50" i="7"/>
  <c r="S36" i="7"/>
  <c r="O22" i="7"/>
  <c r="G13" i="7"/>
  <c r="D6" i="7"/>
  <c r="D26" i="7"/>
  <c r="V7" i="7"/>
  <c r="K47" i="7"/>
  <c r="G33" i="7"/>
  <c r="I19" i="7"/>
  <c r="K11" i="7"/>
  <c r="I4" i="7"/>
  <c r="V43" i="7"/>
  <c r="R29" i="7"/>
  <c r="W16" i="7"/>
  <c r="R9" i="7"/>
  <c r="I40" i="7"/>
  <c r="W14" i="7"/>
  <c r="B4" i="7" l="1"/>
  <c r="B63" i="7"/>
  <c r="B67" i="7"/>
  <c r="B71" i="7"/>
  <c r="B79" i="7"/>
  <c r="B87" i="7"/>
  <c r="B95" i="7"/>
  <c r="B69" i="7"/>
  <c r="B77" i="7"/>
  <c r="B85" i="7"/>
  <c r="B93" i="7"/>
  <c r="B101" i="7"/>
  <c r="C101" i="7" s="1"/>
  <c r="B59" i="7"/>
  <c r="B65" i="7"/>
  <c r="B98" i="7"/>
  <c r="B82" i="7"/>
  <c r="B66" i="7"/>
  <c r="B54" i="7"/>
  <c r="B88" i="7"/>
  <c r="B72" i="7"/>
  <c r="B61" i="7"/>
  <c r="B91" i="7"/>
  <c r="B81" i="7"/>
  <c r="B56" i="7"/>
  <c r="B90" i="7"/>
  <c r="B74" i="7"/>
  <c r="B97" i="7"/>
  <c r="C97" i="7" s="1"/>
  <c r="B96" i="7"/>
  <c r="B80" i="7"/>
  <c r="B64" i="7"/>
  <c r="B89" i="7"/>
  <c r="B60" i="7"/>
  <c r="B94" i="7"/>
  <c r="B78" i="7"/>
  <c r="B62" i="7"/>
  <c r="B100" i="7"/>
  <c r="C100" i="7" s="1"/>
  <c r="B84" i="7"/>
  <c r="B68" i="7"/>
  <c r="B57" i="7"/>
  <c r="B83" i="7"/>
  <c r="B103" i="7"/>
  <c r="C103" i="7" s="1"/>
  <c r="B73" i="7"/>
  <c r="B102" i="7"/>
  <c r="C102" i="7" s="1"/>
  <c r="B86" i="7"/>
  <c r="B70" i="7"/>
  <c r="B58" i="7"/>
  <c r="B92" i="7"/>
  <c r="B76" i="7"/>
  <c r="B55" i="7"/>
  <c r="B99" i="7"/>
  <c r="C99" i="7" s="1"/>
  <c r="B75" i="7"/>
  <c r="B9" i="7"/>
  <c r="B11" i="7"/>
  <c r="B20" i="7"/>
  <c r="B50" i="7"/>
  <c r="B47" i="7"/>
  <c r="B27" i="7"/>
  <c r="B13" i="7"/>
  <c r="B51" i="7"/>
  <c r="B52" i="7"/>
  <c r="B12" i="7"/>
  <c r="B22" i="7"/>
  <c r="B18" i="7"/>
  <c r="B7" i="7"/>
  <c r="B14" i="7"/>
  <c r="B53" i="7"/>
  <c r="B23" i="7"/>
  <c r="B40" i="7"/>
  <c r="B38" i="7"/>
  <c r="B24" i="7"/>
  <c r="B44" i="7"/>
  <c r="B29" i="7"/>
  <c r="B43" i="7"/>
  <c r="B31" i="7"/>
  <c r="B8" i="7"/>
  <c r="B35" i="7"/>
  <c r="B46" i="7"/>
  <c r="B49" i="7"/>
  <c r="B45" i="7"/>
  <c r="B17" i="7"/>
  <c r="B10" i="7"/>
  <c r="B15" i="7"/>
  <c r="B39" i="7"/>
  <c r="B25" i="7"/>
  <c r="B37" i="7"/>
  <c r="B5" i="7"/>
  <c r="B36" i="7"/>
  <c r="B19" i="7"/>
  <c r="B16" i="7"/>
  <c r="B32" i="7"/>
  <c r="B33" i="7"/>
  <c r="B21" i="7"/>
  <c r="B42" i="7"/>
  <c r="B26" i="7"/>
  <c r="B48" i="7"/>
  <c r="B30" i="7"/>
  <c r="B6" i="7"/>
  <c r="B34" i="7"/>
  <c r="B41" i="7"/>
  <c r="B28" i="7"/>
  <c r="C98" i="7" l="1"/>
  <c r="C93" i="7"/>
  <c r="C91" i="7"/>
  <c r="C90" i="7"/>
  <c r="C86" i="7"/>
  <c r="C92" i="7"/>
  <c r="C89" i="7"/>
  <c r="C88" i="7"/>
  <c r="C95" i="7"/>
  <c r="C85" i="7"/>
  <c r="C87" i="7"/>
  <c r="C83" i="7"/>
  <c r="C96" i="7"/>
  <c r="C84" i="7"/>
  <c r="C94" i="7"/>
  <c r="C76" i="7"/>
  <c r="C75" i="7"/>
  <c r="C81" i="7"/>
  <c r="C78" i="7"/>
  <c r="C74" i="7"/>
  <c r="C80" i="7"/>
  <c r="C77" i="7"/>
  <c r="C79" i="7"/>
  <c r="C82" i="7"/>
  <c r="C72" i="7"/>
  <c r="C73" i="7"/>
  <c r="C5" i="7"/>
  <c r="C60" i="7"/>
  <c r="C69" i="7"/>
  <c r="C57" i="7"/>
  <c r="C67" i="7"/>
  <c r="C58" i="7"/>
  <c r="C68" i="7"/>
  <c r="C64" i="7"/>
  <c r="C54" i="7"/>
  <c r="C65" i="7"/>
  <c r="C71" i="7"/>
  <c r="C62" i="7"/>
  <c r="C55" i="7"/>
  <c r="C70" i="7"/>
  <c r="C61" i="7"/>
  <c r="C66" i="7"/>
  <c r="C59" i="7"/>
  <c r="C53" i="7"/>
  <c r="C63" i="7"/>
  <c r="C56" i="7"/>
  <c r="C38" i="7"/>
  <c r="C43" i="7"/>
  <c r="C40" i="7"/>
  <c r="C52" i="7"/>
  <c r="C47" i="7"/>
  <c r="C42" i="7"/>
  <c r="C46" i="7"/>
  <c r="C48" i="7"/>
  <c r="C39" i="7"/>
  <c r="C45" i="7"/>
  <c r="C44" i="7"/>
  <c r="C51" i="7"/>
  <c r="C50" i="7"/>
  <c r="C37" i="7"/>
  <c r="C41" i="7"/>
  <c r="C26" i="7"/>
  <c r="C49" i="7"/>
  <c r="C24" i="7"/>
  <c r="C27" i="7"/>
  <c r="C25" i="7"/>
  <c r="C32" i="7"/>
  <c r="C30" i="7"/>
  <c r="C21" i="7"/>
  <c r="C7" i="7"/>
  <c r="C10" i="7"/>
  <c r="C19" i="7"/>
  <c r="C17" i="7"/>
  <c r="C15" i="7"/>
  <c r="C18" i="7"/>
  <c r="C9" i="7"/>
  <c r="C16" i="7"/>
  <c r="C6" i="7"/>
  <c r="C12" i="7"/>
  <c r="C20" i="7"/>
  <c r="C13" i="7"/>
  <c r="C22" i="7"/>
  <c r="C14" i="7"/>
  <c r="C11" i="7"/>
  <c r="C8" i="7"/>
  <c r="C23" i="7"/>
  <c r="C31" i="7"/>
  <c r="C35" i="7"/>
  <c r="C33" i="7"/>
  <c r="C34" i="7"/>
  <c r="C29" i="7"/>
  <c r="C28" i="7"/>
  <c r="C36" i="7"/>
</calcChain>
</file>

<file path=xl/sharedStrings.xml><?xml version="1.0" encoding="utf-8"?>
<sst xmlns="http://schemas.openxmlformats.org/spreadsheetml/2006/main" count="4262" uniqueCount="638">
  <si>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</si>
  <si>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</si>
  <si>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</si>
  <si>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</si>
  <si>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</si>
  <si>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</si>
  <si>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</si>
  <si>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</si>
  <si>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</si>
  <si>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</si>
  <si>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</si>
  <si>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</si>
  <si>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</si>
  <si>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</si>
  <si>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</si>
  <si>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</si>
  <si>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</si>
  <si>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</si>
  <si>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</si>
  <si>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</si>
  <si>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</si>
  <si>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</si>
  <si>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</si>
  <si>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</si>
  <si>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</si>
  <si>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</si>
  <si>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</si>
  <si>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</si>
  <si>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</si>
  <si>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</si>
  <si>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</si>
  <si>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</si>
  <si>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</si>
  <si>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</si>
  <si>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</si>
  <si>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</si>
  <si>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</si>
  <si>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</si>
  <si>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</si>
  <si>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</si>
  <si>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</si>
  <si>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</si>
  <si>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</si>
  <si>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</si>
  <si>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</si>
  <si>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</si>
  <si>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</si>
  <si>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</si>
  <si>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</si>
  <si>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</si>
  <si>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</si>
  <si>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</si>
  <si>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</si>
  <si>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</si>
  <si>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</si>
  <si>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</si>
  <si>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全順</t>
    <rPh sb="0" eb="1">
      <t>ゼン</t>
    </rPh>
    <rPh sb="1" eb="2">
      <t>ジュン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</si>
  <si>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</si>
  <si>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</si>
  <si>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</si>
  <si>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</si>
  <si>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競技実施月日</t>
  </si>
  <si>
    <t>実施日</t>
    <rPh sb="0" eb="2">
      <t>ジッシ</t>
    </rPh>
    <rPh sb="2" eb="3">
      <t>ヒ</t>
    </rPh>
    <phoneticPr fontId="18"/>
  </si>
  <si>
    <t>実施日</t>
    <rPh sb="0" eb="3">
      <t>ジッシビ</t>
    </rPh>
    <phoneticPr fontId="18"/>
  </si>
  <si>
    <t>年</t>
    <phoneticPr fontId="18"/>
  </si>
  <si>
    <t>風</t>
    <phoneticPr fontId="18"/>
  </si>
  <si>
    <t>Rank</t>
    <phoneticPr fontId="18"/>
  </si>
  <si>
    <t>走幅跳</t>
  </si>
  <si>
    <t>三段跳</t>
  </si>
  <si>
    <t>ｼﾞｬﾍﾞﾘｯｸｽﾛｰ</t>
  </si>
  <si>
    <t>砲丸投</t>
    <phoneticPr fontId="18"/>
  </si>
  <si>
    <t>円盤投</t>
    <rPh sb="0" eb="3">
      <t>エンバンナ</t>
    </rPh>
    <phoneticPr fontId="18"/>
  </si>
  <si>
    <t>ハンマー投</t>
    <rPh sb="4" eb="5">
      <t>ナ</t>
    </rPh>
    <phoneticPr fontId="18"/>
  </si>
  <si>
    <t>やり投</t>
    <rPh sb="2" eb="3">
      <t>ナ</t>
    </rPh>
    <phoneticPr fontId="18"/>
  </si>
  <si>
    <t>1年砲丸投</t>
    <rPh sb="1" eb="2">
      <t>ネン</t>
    </rPh>
    <rPh sb="2" eb="4">
      <t>ホウガン</t>
    </rPh>
    <rPh sb="4" eb="5">
      <t>ナ</t>
    </rPh>
    <phoneticPr fontId="18"/>
  </si>
  <si>
    <t>*</t>
    <phoneticPr fontId="18"/>
  </si>
  <si>
    <t>北見</t>
  </si>
  <si>
    <t>高校男子</t>
  </si>
  <si>
    <t>決</t>
  </si>
  <si>
    <t>紋別高</t>
  </si>
  <si>
    <t>網走南ヶ丘高</t>
  </si>
  <si>
    <t>北見柏陽高</t>
  </si>
  <si>
    <t>湧別高</t>
  </si>
  <si>
    <t>美幌高</t>
  </si>
  <si>
    <t>遠軽高</t>
  </si>
  <si>
    <t>一般男子</t>
  </si>
  <si>
    <t>金子航太</t>
  </si>
  <si>
    <t>ｵﾎｰﾂｸAC</t>
  </si>
  <si>
    <t>般</t>
  </si>
  <si>
    <t>中学男子</t>
  </si>
  <si>
    <t>岡崎凌大</t>
  </si>
  <si>
    <t>清里中</t>
  </si>
  <si>
    <t>北見光西中</t>
  </si>
  <si>
    <t>北見高栄中</t>
  </si>
  <si>
    <t>紋別中</t>
  </si>
  <si>
    <t>遠軽中</t>
  </si>
  <si>
    <t>中村優斗</t>
  </si>
  <si>
    <t>橋田翔</t>
  </si>
  <si>
    <t>斜里中</t>
  </si>
  <si>
    <t>北見小泉中</t>
  </si>
  <si>
    <t>小澄晴斗</t>
  </si>
  <si>
    <t>林愛斗</t>
  </si>
  <si>
    <t>北見北中</t>
  </si>
  <si>
    <t>伊藤拓磨</t>
  </si>
  <si>
    <t>網走第三中</t>
  </si>
  <si>
    <t>村田陽平</t>
  </si>
  <si>
    <t>雄武中</t>
  </si>
  <si>
    <t>喜多駿介</t>
  </si>
  <si>
    <t>小学男子</t>
  </si>
  <si>
    <t>福田涼介</t>
  </si>
  <si>
    <t>ｵﾎｰﾂｸACｼﾞｭﾆｱ</t>
  </si>
  <si>
    <t>中田隼翔</t>
  </si>
  <si>
    <t>近藤輝空</t>
  </si>
  <si>
    <t>ｵﾎｰﾂｸｷｯｽﾞ</t>
  </si>
  <si>
    <t>豊原隆介</t>
  </si>
  <si>
    <t>堀澤仁景</t>
  </si>
  <si>
    <t>訓子府陸上少年団</t>
  </si>
  <si>
    <t>岩崎鼓太郎</t>
  </si>
  <si>
    <t>金澤世凪</t>
  </si>
  <si>
    <t>本田孝仁</t>
  </si>
  <si>
    <t>常呂陸上少年団</t>
  </si>
  <si>
    <t>福田悠介</t>
  </si>
  <si>
    <t>美幌RC</t>
  </si>
  <si>
    <t>網走陸上少年団</t>
  </si>
  <si>
    <t>砲丸投</t>
  </si>
  <si>
    <t>北見緑陵高</t>
  </si>
  <si>
    <t>網走第四中</t>
  </si>
  <si>
    <t>鈴木悠斗</t>
  </si>
  <si>
    <t>日下大夢</t>
  </si>
  <si>
    <t>臼井貴将</t>
  </si>
  <si>
    <t>大空東藻琴中</t>
  </si>
  <si>
    <t>太田結陽</t>
  </si>
  <si>
    <t>佐藤一希</t>
  </si>
  <si>
    <t>田原亮佑</t>
  </si>
  <si>
    <t>美幌中</t>
  </si>
  <si>
    <t>大空女満別中</t>
  </si>
  <si>
    <t>野中涼汰</t>
  </si>
  <si>
    <t>池田尚人</t>
  </si>
  <si>
    <t>山谷黄太洋</t>
  </si>
  <si>
    <t>工藤颯斗</t>
  </si>
  <si>
    <t>網走第一中</t>
  </si>
  <si>
    <t>円盤投</t>
  </si>
  <si>
    <t>北見常呂中</t>
  </si>
  <si>
    <t>ハンマー投</t>
  </si>
  <si>
    <t>やり投</t>
  </si>
  <si>
    <t>北見北斗高</t>
  </si>
  <si>
    <t>高校女子</t>
    <rPh sb="0" eb="2">
      <t>コウコウ</t>
    </rPh>
    <rPh sb="2" eb="4">
      <t>ジョシ</t>
    </rPh>
    <phoneticPr fontId="18"/>
  </si>
  <si>
    <t>中学女子</t>
  </si>
  <si>
    <t>松原麗</t>
  </si>
  <si>
    <t>伊藤果蓮</t>
  </si>
  <si>
    <t>矢萩雪奈</t>
  </si>
  <si>
    <t>髙橋菜摘</t>
  </si>
  <si>
    <t>小学女子</t>
  </si>
  <si>
    <t>瀬川杏優</t>
  </si>
  <si>
    <t>穴澤日菜</t>
  </si>
  <si>
    <t>杉本玲奈</t>
  </si>
  <si>
    <t>長野萌果</t>
  </si>
  <si>
    <t>遠藤りあら</t>
  </si>
  <si>
    <t>北見東陵中</t>
  </si>
  <si>
    <t>石原彩菜</t>
  </si>
  <si>
    <t>奈良雅</t>
  </si>
  <si>
    <t>山田幸奈</t>
  </si>
  <si>
    <t>木幡遥香</t>
  </si>
  <si>
    <t>網走桂陽高</t>
  </si>
  <si>
    <t>選手権</t>
  </si>
  <si>
    <t>伊能颯汰</t>
  </si>
  <si>
    <t>坂口直樹</t>
  </si>
  <si>
    <t>佐々木洸瑠</t>
  </si>
  <si>
    <t>興部高</t>
  </si>
  <si>
    <t>阿部優斗</t>
  </si>
  <si>
    <t>小川慶士</t>
  </si>
  <si>
    <t>北見工業高</t>
  </si>
  <si>
    <t>清里高</t>
  </si>
  <si>
    <t>株田貴敏</t>
  </si>
  <si>
    <t>原田雲向</t>
  </si>
  <si>
    <t>女満別高</t>
  </si>
  <si>
    <t>阿部麗</t>
  </si>
  <si>
    <t>南出竜之介</t>
  </si>
  <si>
    <t>雄武高</t>
  </si>
  <si>
    <t>土門樹央</t>
  </si>
  <si>
    <t>橋本悠利</t>
  </si>
  <si>
    <t>古賀稜吾</t>
  </si>
  <si>
    <t>石井丈太郎</t>
  </si>
  <si>
    <t>白川楓</t>
  </si>
  <si>
    <t>畑内蒼汰</t>
  </si>
  <si>
    <t>葛尾蒼空</t>
  </si>
  <si>
    <t>瀧澤昭太</t>
  </si>
  <si>
    <t>中田脩翔</t>
  </si>
  <si>
    <t>坂本拓斗</t>
  </si>
  <si>
    <t>菊地孝太</t>
  </si>
  <si>
    <t>中野柊</t>
  </si>
  <si>
    <t>雅楽川碧翔</t>
  </si>
  <si>
    <t>石塚慎馬</t>
  </si>
  <si>
    <t>斉藤双希</t>
  </si>
  <si>
    <t>日体大附属</t>
  </si>
  <si>
    <t>杉本一樹</t>
  </si>
  <si>
    <t>村澤幸樹</t>
  </si>
  <si>
    <t>田中慎之助</t>
  </si>
  <si>
    <t>本間勝人</t>
  </si>
  <si>
    <t>川田恒</t>
  </si>
  <si>
    <t>ｵﾎｰﾂｸ陸協(川田)</t>
  </si>
  <si>
    <t>板垣航平</t>
  </si>
  <si>
    <t>髙橋悠希</t>
  </si>
  <si>
    <t>葛西光雄</t>
  </si>
  <si>
    <t>板垣颯平</t>
  </si>
  <si>
    <t>東農大ｵﾎｰﾂｸ</t>
  </si>
  <si>
    <t>山本凛太郎</t>
  </si>
  <si>
    <t>清野陽喜</t>
  </si>
  <si>
    <t>夏野克規</t>
  </si>
  <si>
    <t>関野寛大</t>
  </si>
  <si>
    <t>相澤陽紀</t>
  </si>
  <si>
    <t>長廻湧丞</t>
  </si>
  <si>
    <t>亀谷拓矢</t>
  </si>
  <si>
    <t>鴻巣勇人</t>
  </si>
  <si>
    <t>高宮魁</t>
  </si>
  <si>
    <t>高宮成生</t>
  </si>
  <si>
    <t>石田大洋</t>
  </si>
  <si>
    <t>佐藤汰希</t>
  </si>
  <si>
    <t>山内大慎</t>
  </si>
  <si>
    <t>中村拓斗</t>
  </si>
  <si>
    <t>長谷部岳斗</t>
  </si>
  <si>
    <t>高嶋祐太</t>
  </si>
  <si>
    <t>佐川翔流</t>
  </si>
  <si>
    <t>目黒智也</t>
  </si>
  <si>
    <t>林柚輔</t>
  </si>
  <si>
    <t>上西翔</t>
  </si>
  <si>
    <t>久保秋結仁</t>
  </si>
  <si>
    <t>西陽矢</t>
  </si>
  <si>
    <t>河部純平</t>
  </si>
  <si>
    <t>森駿輝</t>
  </si>
  <si>
    <t>北見北光中</t>
  </si>
  <si>
    <t>増山奈孝</t>
  </si>
  <si>
    <t>笹原煌一朗</t>
  </si>
  <si>
    <t>大水皓輝</t>
  </si>
  <si>
    <t>山崎幸希</t>
  </si>
  <si>
    <t>坂野綾圭泉</t>
  </si>
  <si>
    <t>天野琉稀</t>
  </si>
  <si>
    <t>石崎虎太郎</t>
  </si>
  <si>
    <t>北見南中</t>
  </si>
  <si>
    <t>渡邊里恭</t>
  </si>
  <si>
    <t>菊地遥粋</t>
  </si>
  <si>
    <t>名古屋玲二</t>
  </si>
  <si>
    <t>美幌北中</t>
  </si>
  <si>
    <t>鈴木侑輝</t>
  </si>
  <si>
    <t>長谷川佳祐</t>
  </si>
  <si>
    <t>網走第二中</t>
  </si>
  <si>
    <t>荒木颯葵</t>
  </si>
  <si>
    <t>中嶋優斗</t>
  </si>
  <si>
    <t>大水颯太</t>
  </si>
  <si>
    <t>西迫篤志</t>
  </si>
  <si>
    <t>和田湊</t>
  </si>
  <si>
    <t>山下渓斗</t>
  </si>
  <si>
    <t>湧別中</t>
  </si>
  <si>
    <t>佐藤広大</t>
  </si>
  <si>
    <t>草薙怜冶</t>
  </si>
  <si>
    <t>橫松大輝</t>
  </si>
  <si>
    <t>白幡塁斗</t>
  </si>
  <si>
    <t>木内健太郎</t>
  </si>
  <si>
    <t>工藤蒼己</t>
  </si>
  <si>
    <t>豊田琉偉</t>
  </si>
  <si>
    <t>岩山航生</t>
  </si>
  <si>
    <t>服部一吹</t>
  </si>
  <si>
    <t>関澤陸</t>
  </si>
  <si>
    <t>安田遥</t>
  </si>
  <si>
    <t>三条憲彦</t>
  </si>
  <si>
    <t>須藤晴人</t>
  </si>
  <si>
    <t>山田真生</t>
  </si>
  <si>
    <t>橘悠冬</t>
  </si>
  <si>
    <t>水野舜也</t>
  </si>
  <si>
    <t>北見温根湯中</t>
  </si>
  <si>
    <t>渡邉日向</t>
  </si>
  <si>
    <t>佐藤太一</t>
  </si>
  <si>
    <t>岩本楓摩</t>
  </si>
  <si>
    <t>三塚知輝</t>
  </si>
  <si>
    <t>野長瀬鉄騎</t>
  </si>
  <si>
    <t>スノーノア</t>
  </si>
  <si>
    <t>服部拓美</t>
  </si>
  <si>
    <t>菊地琉生</t>
  </si>
  <si>
    <t>鈴木康世</t>
  </si>
  <si>
    <t>瀧澤亮太</t>
  </si>
  <si>
    <t>野口万里</t>
  </si>
  <si>
    <t>保里和実</t>
  </si>
  <si>
    <t>稲垣璃久</t>
  </si>
  <si>
    <t>山﨑歩来夢</t>
  </si>
  <si>
    <t>工藤之雅</t>
  </si>
  <si>
    <t>楯身優</t>
  </si>
  <si>
    <t>黒田悠羽</t>
  </si>
  <si>
    <t>平佐太一</t>
  </si>
  <si>
    <t>山本遥</t>
  </si>
  <si>
    <t>堀口慎之助</t>
  </si>
  <si>
    <t>倉本静鬼</t>
  </si>
  <si>
    <t>遠藤寿</t>
  </si>
  <si>
    <t>四ツ倉快</t>
  </si>
  <si>
    <t>小原拓真</t>
  </si>
  <si>
    <t>綱淵蓮</t>
  </si>
  <si>
    <t>共栄陸上クラブ</t>
  </si>
  <si>
    <t>刈屋柊晴</t>
  </si>
  <si>
    <t>櫻井晴</t>
  </si>
  <si>
    <t>工藤龍祈</t>
  </si>
  <si>
    <t>大森光真</t>
  </si>
  <si>
    <t>井田悠仁</t>
  </si>
  <si>
    <t>伊藤榮音</t>
  </si>
  <si>
    <t>平間啓太</t>
  </si>
  <si>
    <t>佐藤世志明</t>
  </si>
  <si>
    <t>知床斜里RC</t>
  </si>
  <si>
    <t>石田晴大</t>
  </si>
  <si>
    <t>長島羽佑</t>
  </si>
  <si>
    <t>谷浦晴磨</t>
  </si>
  <si>
    <t>斎藤快晴</t>
  </si>
  <si>
    <t>佐野氷佳流</t>
  </si>
  <si>
    <t>鎌田亜津煌</t>
  </si>
  <si>
    <t>角田蓮</t>
  </si>
  <si>
    <t>曽根天太</t>
  </si>
  <si>
    <t>廣瀬太一</t>
  </si>
  <si>
    <t>川瀬智仁</t>
  </si>
  <si>
    <t>中崎楽久</t>
  </si>
  <si>
    <t>加藤遼太</t>
  </si>
  <si>
    <t>浦田誉人</t>
  </si>
  <si>
    <t>石川大道</t>
  </si>
  <si>
    <t>滝口葉</t>
  </si>
  <si>
    <t>阿部空晴</t>
  </si>
  <si>
    <t>後藤大輔</t>
  </si>
  <si>
    <t>本田愛斗</t>
  </si>
  <si>
    <t>平澤宗也</t>
  </si>
  <si>
    <t>上村宗仁朗</t>
  </si>
  <si>
    <t>ﾎﾞｰﾃｯｸｽｽﾛｰ投</t>
  </si>
  <si>
    <t>武田航太郎</t>
  </si>
  <si>
    <t>三浦正史</t>
  </si>
  <si>
    <t>佐々木瞬汰</t>
  </si>
  <si>
    <t>小原尊琉</t>
  </si>
  <si>
    <t>大東啓</t>
  </si>
  <si>
    <t>髙橋信宗</t>
  </si>
  <si>
    <t>堀田侑希</t>
  </si>
  <si>
    <t>柴田遥斗</t>
  </si>
  <si>
    <t>澤田涼</t>
  </si>
  <si>
    <t>長谷川大巧</t>
  </si>
  <si>
    <t>平沢敦斗</t>
  </si>
  <si>
    <t>佐々木進之介</t>
  </si>
  <si>
    <t>梅田彪牙</t>
  </si>
  <si>
    <t>上原佑葵</t>
  </si>
  <si>
    <t>ｵﾎｰﾂｸSS</t>
  </si>
  <si>
    <t>吉田仙太</t>
  </si>
  <si>
    <t>成ヶ澤隼人</t>
  </si>
  <si>
    <t>伊藤悦大</t>
  </si>
  <si>
    <t>安井一晴</t>
  </si>
  <si>
    <t>福井慶太</t>
  </si>
  <si>
    <t>北田隆翔</t>
  </si>
  <si>
    <t>山田桔虎</t>
  </si>
  <si>
    <t>阪口智洋</t>
  </si>
  <si>
    <t>若月柚樹</t>
  </si>
  <si>
    <t>中村直</t>
  </si>
  <si>
    <t>白石大和</t>
  </si>
  <si>
    <t>荒木碧巴</t>
  </si>
  <si>
    <t>本田櫂晴</t>
  </si>
  <si>
    <t>大槻祐介</t>
  </si>
  <si>
    <t>合田未夢</t>
  </si>
  <si>
    <t>塩田悦子</t>
  </si>
  <si>
    <t>石山真衣</t>
  </si>
  <si>
    <t>根田りりん</t>
  </si>
  <si>
    <t>舟木愛公</t>
  </si>
  <si>
    <t>牧田あみ</t>
  </si>
  <si>
    <t>植村葉月</t>
  </si>
  <si>
    <t>植村菜々</t>
  </si>
  <si>
    <t>沖崎桜</t>
  </si>
  <si>
    <t>金澤茉梨亜</t>
  </si>
  <si>
    <t>平吹侑里</t>
  </si>
  <si>
    <t>新藤彩音</t>
  </si>
  <si>
    <t>小野寺琉奈</t>
  </si>
  <si>
    <t>新歩カンセイ</t>
  </si>
  <si>
    <t>中村萌花</t>
  </si>
  <si>
    <t>尾崎梨杏</t>
  </si>
  <si>
    <t>池谷菜摘子</t>
  </si>
  <si>
    <t>山崎真由</t>
  </si>
  <si>
    <t>八木沼歩花</t>
  </si>
  <si>
    <t>野村柚果</t>
  </si>
  <si>
    <t>奥静香</t>
  </si>
  <si>
    <t>廣澤優々花</t>
  </si>
  <si>
    <t>伊藤椿</t>
  </si>
  <si>
    <t>土田結子</t>
  </si>
  <si>
    <t>小林澪</t>
  </si>
  <si>
    <t>富永咲愛</t>
  </si>
  <si>
    <t>田中こころ</t>
  </si>
  <si>
    <t>若沢美勇</t>
  </si>
  <si>
    <t>髙田沙七</t>
  </si>
  <si>
    <t>改元希</t>
  </si>
  <si>
    <t>高野夕奈</t>
  </si>
  <si>
    <t>宮末侑奈</t>
  </si>
  <si>
    <t>西田陽菜多</t>
  </si>
  <si>
    <t>髙木杏華</t>
  </si>
  <si>
    <t>二上優美</t>
  </si>
  <si>
    <t>井戸仁生</t>
  </si>
  <si>
    <t>松本優那</t>
  </si>
  <si>
    <t>安部沙彩</t>
  </si>
  <si>
    <t>大澤未希</t>
  </si>
  <si>
    <t>小河美月</t>
  </si>
  <si>
    <t>金子幸恵</t>
  </si>
  <si>
    <t>畠野美優</t>
  </si>
  <si>
    <t>横山このか</t>
  </si>
  <si>
    <t>相馬夏好</t>
  </si>
  <si>
    <t>中島彩希</t>
  </si>
  <si>
    <t>唐川捺稀</t>
  </si>
  <si>
    <t>兼田桃香</t>
  </si>
  <si>
    <t>中村悠南</t>
  </si>
  <si>
    <t>菊池優璃</t>
  </si>
  <si>
    <t>吉鷹陽菜</t>
  </si>
  <si>
    <t>木村紗彩</t>
  </si>
  <si>
    <t>岩越茜莉</t>
  </si>
  <si>
    <t>板岡沙英</t>
  </si>
  <si>
    <t>森下愛羽</t>
  </si>
  <si>
    <t>菅田愛莉</t>
  </si>
  <si>
    <t>平谷心優</t>
  </si>
  <si>
    <t>武田美桜</t>
  </si>
  <si>
    <t>河端美桜</t>
  </si>
  <si>
    <t>高嶋美來</t>
  </si>
  <si>
    <t>山内一紗</t>
  </si>
  <si>
    <t>福井花歩</t>
  </si>
  <si>
    <t>廣田彩華</t>
  </si>
  <si>
    <t>戸田百音</t>
  </si>
  <si>
    <t>寺澤碧凜</t>
  </si>
  <si>
    <t>相馬可夏子</t>
  </si>
  <si>
    <t>渡部桜音</t>
  </si>
  <si>
    <t>井上茜深</t>
  </si>
  <si>
    <t>沼岡実來</t>
  </si>
  <si>
    <t>中村光</t>
  </si>
  <si>
    <t>原田莉子</t>
  </si>
  <si>
    <t>石川知優</t>
  </si>
  <si>
    <t>久保田颯歩</t>
  </si>
  <si>
    <t>相馬羽夏</t>
  </si>
  <si>
    <t>塩田梢葉</t>
  </si>
  <si>
    <t>木村美桜</t>
  </si>
  <si>
    <t>尾中ふたば</t>
  </si>
  <si>
    <t>佐々木紀香</t>
  </si>
  <si>
    <t>関谷楓花</t>
  </si>
  <si>
    <t>安藤和</t>
  </si>
  <si>
    <t>清里陸上少年団</t>
  </si>
  <si>
    <t>松本琉南</t>
  </si>
  <si>
    <t>室田心愛</t>
  </si>
  <si>
    <t>高体連支部</t>
  </si>
  <si>
    <t>湧別</t>
  </si>
  <si>
    <t>伊奈翔大</t>
  </si>
  <si>
    <t>北見柏陽</t>
  </si>
  <si>
    <t>吉澤蓮</t>
  </si>
  <si>
    <t>長原瑞紀</t>
  </si>
  <si>
    <t>米地賢豊</t>
  </si>
  <si>
    <t>菊池勇翔</t>
  </si>
  <si>
    <t>北見商業</t>
  </si>
  <si>
    <t>高野羽流</t>
  </si>
  <si>
    <t>佐野光</t>
  </si>
  <si>
    <t>北見北斗</t>
  </si>
  <si>
    <t>菅野威織</t>
  </si>
  <si>
    <t>北見工業</t>
  </si>
  <si>
    <t>紋別</t>
  </si>
  <si>
    <t>泉仁</t>
  </si>
  <si>
    <t>清里</t>
  </si>
  <si>
    <t>北見緑陵</t>
  </si>
  <si>
    <t>網走桂陽</t>
  </si>
  <si>
    <t>女満別</t>
  </si>
  <si>
    <t>水上遥翔</t>
  </si>
  <si>
    <t>遠軽</t>
  </si>
  <si>
    <t>雄武</t>
  </si>
  <si>
    <t>網走南ヶ丘</t>
  </si>
  <si>
    <t>美幌</t>
  </si>
  <si>
    <t>石井建太郎</t>
  </si>
  <si>
    <t>山本凜太郎</t>
  </si>
  <si>
    <t>佐藤涼太</t>
  </si>
  <si>
    <t>六渡和馬</t>
  </si>
  <si>
    <t>八重樫春人</t>
  </si>
  <si>
    <t>興部</t>
  </si>
  <si>
    <t>佐川翔琉</t>
  </si>
  <si>
    <t>橋立悠</t>
  </si>
  <si>
    <t>奥山颯太</t>
  </si>
  <si>
    <t>髙嶋祐太</t>
  </si>
  <si>
    <t>斜里</t>
  </si>
  <si>
    <t>似鳥斗也</t>
  </si>
  <si>
    <t>赤坂玲央</t>
  </si>
  <si>
    <t>坂元拓斗</t>
  </si>
  <si>
    <t>高校女子</t>
    <rPh sb="0" eb="2">
      <t>コウコウ</t>
    </rPh>
    <phoneticPr fontId="18"/>
  </si>
  <si>
    <t>小野寺萌華</t>
  </si>
  <si>
    <t>林ちひろ</t>
  </si>
  <si>
    <t>福井優月</t>
  </si>
  <si>
    <t>後藤花夏</t>
  </si>
  <si>
    <t>本田桃子</t>
  </si>
  <si>
    <t>中体連地区</t>
  </si>
  <si>
    <t>予</t>
  </si>
  <si>
    <t>大津陽弥</t>
  </si>
  <si>
    <t>鷲尾征</t>
  </si>
  <si>
    <t>萬龍来</t>
  </si>
  <si>
    <t>斉藤楓</t>
  </si>
  <si>
    <t>藤江諒丞</t>
  </si>
  <si>
    <t>上伊澤渉</t>
  </si>
  <si>
    <t>亀田怜苑</t>
  </si>
  <si>
    <t>松永悠輝</t>
  </si>
  <si>
    <t>茂木亮磨</t>
  </si>
  <si>
    <t>矢口新大</t>
  </si>
  <si>
    <t>関根至恩</t>
  </si>
  <si>
    <t>田中智也</t>
  </si>
  <si>
    <t>岩原右京</t>
  </si>
  <si>
    <t>大友永遠</t>
  </si>
  <si>
    <t>杉澤快流</t>
  </si>
  <si>
    <t>橋本颯汰</t>
  </si>
  <si>
    <t>西藤志竜</t>
  </si>
  <si>
    <t>大水皓生</t>
  </si>
  <si>
    <t>児玉陽春</t>
  </si>
  <si>
    <t>青山直樹</t>
  </si>
  <si>
    <t>田刈子雄大</t>
  </si>
  <si>
    <t>栗原明慎</t>
  </si>
  <si>
    <t>山田大成</t>
  </si>
  <si>
    <t>柴田賢</t>
  </si>
  <si>
    <t>二川響</t>
  </si>
  <si>
    <t>佐藤大斗</t>
  </si>
  <si>
    <t>近藤天空</t>
  </si>
  <si>
    <t>小林樹生</t>
  </si>
  <si>
    <t>林和弘</t>
  </si>
  <si>
    <t>松井凌雅</t>
  </si>
  <si>
    <t>松田陽向太</t>
  </si>
  <si>
    <t>北村隼人</t>
  </si>
  <si>
    <t>志賀一斗</t>
  </si>
  <si>
    <t>西村海斗</t>
  </si>
  <si>
    <t>横松大輝</t>
  </si>
  <si>
    <t>斜里知床ウトロ</t>
  </si>
  <si>
    <t>小舘櫂飛</t>
  </si>
  <si>
    <t>渡辺理世</t>
  </si>
  <si>
    <t>鎌田絢萌</t>
  </si>
  <si>
    <t>髙木千陽</t>
  </si>
  <si>
    <t>山口佳瑛</t>
  </si>
  <si>
    <t>佐伯涼子</t>
  </si>
  <si>
    <t>中村のあ</t>
  </si>
  <si>
    <t>穴山美夢</t>
  </si>
  <si>
    <t>酒部暖</t>
  </si>
  <si>
    <t>笠原優来</t>
  </si>
  <si>
    <t>宮下美侑</t>
  </si>
  <si>
    <t>鈴木沙也加</t>
  </si>
  <si>
    <t>村田爽</t>
  </si>
  <si>
    <t>髙橋愛花</t>
  </si>
  <si>
    <t>草岡美紀</t>
  </si>
  <si>
    <t>安部遥香</t>
  </si>
  <si>
    <t>杉山吏湖</t>
  </si>
  <si>
    <t>麓妃那</t>
  </si>
  <si>
    <t>児玉夢月</t>
  </si>
  <si>
    <t>西塚凛華</t>
  </si>
  <si>
    <t>小川璃子</t>
  </si>
  <si>
    <t>前川りん</t>
  </si>
  <si>
    <t>小学生ｵﾎｰﾂｸ</t>
  </si>
  <si>
    <t>谷柊亜</t>
  </si>
  <si>
    <t>近藤伶</t>
  </si>
  <si>
    <t>興部小　</t>
  </si>
  <si>
    <t>齊藤快晴</t>
  </si>
  <si>
    <t>山本大三郎</t>
  </si>
  <si>
    <t>武田航太朗</t>
  </si>
  <si>
    <t>斉藤大至</t>
  </si>
  <si>
    <t>坂本好希</t>
  </si>
  <si>
    <t>中村海杜</t>
  </si>
  <si>
    <t>中村星汰</t>
  </si>
  <si>
    <t>小笠原昊</t>
  </si>
  <si>
    <t>坂口智洋</t>
  </si>
  <si>
    <t>齋藤匡樹</t>
  </si>
  <si>
    <t>山田悠翔</t>
  </si>
  <si>
    <t>桐山晴良</t>
  </si>
  <si>
    <t>美幌XC少年団</t>
  </si>
  <si>
    <t>新谷一真</t>
  </si>
  <si>
    <t>大木駿徹</t>
  </si>
  <si>
    <t>浦田侍暖</t>
  </si>
  <si>
    <t>森谷翔</t>
  </si>
  <si>
    <t>須藤陸都</t>
  </si>
  <si>
    <t>北見美山小</t>
  </si>
  <si>
    <t>水谷有里</t>
  </si>
  <si>
    <t>渡辺朔音</t>
  </si>
  <si>
    <t>小泉杏実</t>
  </si>
  <si>
    <t>佐藤琉花</t>
  </si>
  <si>
    <t>田辺采子</t>
  </si>
  <si>
    <t>谷脇那由多</t>
  </si>
  <si>
    <t>記録会第２戦</t>
  </si>
  <si>
    <t>網走</t>
  </si>
  <si>
    <t>平吹鷹也</t>
  </si>
  <si>
    <t>所琉世</t>
  </si>
  <si>
    <t>堀田尚希</t>
  </si>
  <si>
    <t>飯島空輝</t>
  </si>
  <si>
    <t>酒井柊優</t>
  </si>
  <si>
    <t>小野拓也</t>
  </si>
  <si>
    <t>石井建太朗</t>
  </si>
  <si>
    <t>亀山結渡</t>
  </si>
  <si>
    <t>中田竜翔</t>
  </si>
  <si>
    <t>澤向美樹</t>
  </si>
  <si>
    <t>曽根美紅</t>
  </si>
  <si>
    <t>フィールド記録会</t>
  </si>
  <si>
    <t>菊地一輝</t>
  </si>
  <si>
    <t>竹村璃玖</t>
  </si>
  <si>
    <t>松田侑也</t>
  </si>
  <si>
    <t>北見工大</t>
  </si>
  <si>
    <t>土門樹生</t>
  </si>
  <si>
    <t>畑谷颯樹</t>
  </si>
  <si>
    <t>知床アスリートクラブ</t>
  </si>
  <si>
    <t>菅田皓生</t>
  </si>
  <si>
    <t>荻原慧</t>
  </si>
  <si>
    <t>春名将志</t>
  </si>
  <si>
    <t>ｵﾎｰﾂｸ陸協(春名)</t>
  </si>
  <si>
    <t>田中達也</t>
  </si>
  <si>
    <t>大友優雅</t>
  </si>
  <si>
    <t>山下大輔</t>
  </si>
  <si>
    <t>釧路地方陸協</t>
  </si>
  <si>
    <t>岩越健太</t>
  </si>
  <si>
    <t>霜野賢人</t>
  </si>
  <si>
    <t>佐藤農場T&amp;F</t>
  </si>
  <si>
    <t>小川卓也</t>
  </si>
  <si>
    <t>ｵﾎｰﾂｸ陸協(小川)</t>
  </si>
  <si>
    <t>髙橋龍之介</t>
  </si>
  <si>
    <t>石原遥翔</t>
  </si>
  <si>
    <t>中村栞奈</t>
  </si>
  <si>
    <t>白石光</t>
  </si>
  <si>
    <t>ｵﾎｰﾂｸAC(中学)</t>
  </si>
  <si>
    <t>大内埜瑚</t>
  </si>
  <si>
    <t>小沼奈月</t>
  </si>
  <si>
    <t>永本文香</t>
  </si>
  <si>
    <t>石澤美咲</t>
  </si>
  <si>
    <t>横山倫花</t>
  </si>
  <si>
    <t>三塚ありさ</t>
  </si>
  <si>
    <t>記録会第１戦</t>
  </si>
  <si>
    <t>高校男子</t>
    <rPh sb="0" eb="2">
      <t>コウコウ</t>
    </rPh>
    <phoneticPr fontId="18"/>
  </si>
  <si>
    <t>山田翔也</t>
  </si>
  <si>
    <t>中井啓晴</t>
  </si>
  <si>
    <t>一般男子</t>
    <rPh sb="0" eb="2">
      <t>イッパン</t>
    </rPh>
    <phoneticPr fontId="18"/>
  </si>
  <si>
    <t>佐藤瑠唯</t>
  </si>
  <si>
    <t>山本耕四郎</t>
  </si>
  <si>
    <t>金澤裕真</t>
  </si>
  <si>
    <t>高校女子</t>
    <rPh sb="0" eb="2">
      <t>コウコウ</t>
    </rPh>
    <phoneticPr fontId="18"/>
  </si>
  <si>
    <t>杉澤夏希</t>
  </si>
  <si>
    <t>小川遼佳</t>
  </si>
  <si>
    <t>山本はな</t>
  </si>
  <si>
    <t>金澤琉花</t>
  </si>
  <si>
    <t>松井杏美李</t>
  </si>
  <si>
    <t>布目友理</t>
  </si>
  <si>
    <t>留辺蘂JSC</t>
  </si>
  <si>
    <t>ﾎﾞｰﾃｯｸｽｽﾛｰ投</t>
    <phoneticPr fontId="18"/>
  </si>
  <si>
    <t>砲丸投</t>
    <phoneticPr fontId="18"/>
  </si>
  <si>
    <t>斎藤青空</t>
  </si>
  <si>
    <t>斎藤大至</t>
  </si>
  <si>
    <t>西迫知希</t>
  </si>
  <si>
    <t>R01　ｵﾎｰﾂｸ陸協記録集計</t>
    <rPh sb="9" eb="11">
      <t>リクキョウ</t>
    </rPh>
    <rPh sb="11" eb="13">
      <t>キロク</t>
    </rPh>
    <rPh sb="13" eb="15">
      <t>シュウケイ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</si>
</sst>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m/d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34" borderId="0" xfId="0" applyNumberFormat="1" applyFill="1">
      <alignment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4" borderId="0" xfId="0" applyNumberFormat="1" applyFill="1" applyAlignment="1">
      <alignment horizontal="left" vertical="center"/>
    </xf>
    <xf numFmtId="176" fontId="22" fillId="33" borderId="14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Alignment="1" applyProtection="1">
      <alignment vertical="center"/>
    </xf>
    <xf numFmtId="0" fontId="17" fillId="33" borderId="13" xfId="0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horizontal="center" vertical="center"/>
    </xf>
    <xf numFmtId="176" fontId="22" fillId="33" borderId="14" xfId="0" applyNumberFormat="1" applyFont="1" applyFill="1" applyBorder="1" applyAlignment="1" applyProtection="1">
      <alignment horizontal="center" vertical="center" shrinkToFit="1"/>
    </xf>
    <xf numFmtId="0" fontId="22" fillId="33" borderId="14" xfId="0" applyNumberFormat="1" applyFont="1" applyFill="1" applyBorder="1" applyAlignment="1" applyProtection="1">
      <alignment horizontal="center" vertical="center"/>
    </xf>
    <xf numFmtId="0" fontId="22" fillId="33" borderId="15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19" fillId="0" borderId="10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shrinkToFit="1"/>
    </xf>
    <xf numFmtId="0" fontId="21" fillId="33" borderId="19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1" xfId="0" applyFont="1" applyFill="1" applyBorder="1" applyAlignment="1" applyProtection="1">
      <alignment horizontal="center" vertical="center" shrinkToFit="1"/>
    </xf>
    <xf numFmtId="0" fontId="21" fillId="33" borderId="20" xfId="0" applyFont="1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 shrinkToFit="1"/>
    </xf>
    <xf numFmtId="0" fontId="0" fillId="0" borderId="12" xfId="0" applyFill="1" applyBorder="1" applyAlignment="1" applyProtection="1">
      <alignment horizontal="distributed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 shrinkToFit="1"/>
    </xf>
    <xf numFmtId="0" fontId="17" fillId="33" borderId="0" xfId="0" applyNumberFormat="1" applyFont="1" applyFill="1" applyAlignment="1">
      <alignment horizontal="center" vertical="center"/>
    </xf>
    <xf numFmtId="0" fontId="22" fillId="33" borderId="0" xfId="0" applyNumberFormat="1" applyFont="1" applyFill="1" applyAlignment="1">
      <alignment horizontal="center" vertical="center"/>
    </xf>
    <xf numFmtId="177" fontId="0" fillId="0" borderId="21" xfId="0" applyNumberFormat="1" applyBorder="1" applyAlignment="1" applyProtection="1">
      <alignment horizontal="center" vertical="center" justifyLastLine="1"/>
    </xf>
    <xf numFmtId="177" fontId="0" fillId="0" borderId="22" xfId="0" applyNumberFormat="1" applyBorder="1" applyAlignment="1" applyProtection="1">
      <alignment horizontal="center" vertical="center" justifyLastLine="1"/>
    </xf>
    <xf numFmtId="177" fontId="0" fillId="0" borderId="12" xfId="0" applyNumberFormat="1" applyBorder="1" applyAlignment="1" applyProtection="1">
      <alignment horizontal="center" vertical="center" justifyLastLine="1"/>
    </xf>
    <xf numFmtId="0" fontId="23" fillId="0" borderId="23" xfId="0" applyFont="1" applyBorder="1" applyAlignment="1" applyProtection="1">
      <alignment horizontal="center" vertical="center" shrinkToFit="1"/>
    </xf>
    <xf numFmtId="0" fontId="25" fillId="33" borderId="23" xfId="0" applyFont="1" applyFill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1" fontId="0" fillId="0" borderId="12" xfId="0" applyNumberFormat="1" applyFill="1" applyBorder="1" applyAlignment="1" applyProtection="1">
      <alignment horizontal="distributed" vertical="center" justifyLastLine="1" shrinkToFit="1"/>
    </xf>
    <xf numFmtId="0" fontId="21" fillId="33" borderId="16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7" xfId="0" applyFont="1" applyFill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 shrinkToFit="1"/>
      <protection locked="0"/>
    </xf>
    <xf numFmtId="0" fontId="0" fillId="35" borderId="12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1"/>
  <sheetViews>
    <sheetView zoomScale="85" zoomScaleNormal="85" workbookViewId="0">
      <pane ySplit="1" topLeftCell="A2" activePane="bottomLeft" state="frozen"/>
      <selection activeCell="K11" sqref="K11:N11"/>
      <selection pane="bottomLeft" activeCell="K11" sqref="K11:N11"/>
    </sheetView>
  </sheetViews>
  <sheetFormatPr defaultRowHeight="13.5" zeroHeight="1" x14ac:dyDescent="0.15"/>
  <cols>
    <col min="1" max="1" width="13.125" bestFit="1" customWidth="1"/>
    <col min="2" max="2" width="7.125" bestFit="1" customWidth="1"/>
    <col min="3" max="3" width="14.625" style="15" bestFit="1" customWidth="1"/>
    <col min="4" max="4" width="9" bestFit="1" customWidth="1"/>
    <col min="5" max="5" width="14.375" bestFit="1" customWidth="1"/>
    <col min="6" max="6" width="13" style="5" bestFit="1" customWidth="1"/>
    <col min="7" max="7" width="5.5" bestFit="1" customWidth="1"/>
    <col min="8" max="8" width="7.625" bestFit="1" customWidth="1"/>
    <col min="9" max="9" width="22.75" bestFit="1" customWidth="1"/>
    <col min="10" max="10" width="5.25" bestFit="1" customWidth="1"/>
    <col min="11" max="11" width="5.5" bestFit="1" customWidth="1"/>
    <col min="12" max="12" width="3.375" customWidth="1"/>
    <col min="13" max="13" width="29" bestFit="1" customWidth="1"/>
  </cols>
  <sheetData>
    <row r="1" spans="1:14" x14ac:dyDescent="0.15">
      <c r="A1" s="1" t="s">
        <v>0</v>
      </c>
      <c r="B1" s="2" t="s">
        <v>1</v>
      </c>
      <c r="C1" s="12" t="s">
        <v>61</v>
      </c>
      <c r="D1" s="2" t="s">
        <v>2</v>
      </c>
      <c r="E1" s="2" t="s">
        <v>3</v>
      </c>
      <c r="F1" s="2" t="s">
        <v>4</v>
      </c>
      <c r="G1" s="9" t="s">
        <v>5</v>
      </c>
      <c r="H1" s="2" t="s">
        <v>6</v>
      </c>
      <c r="I1" s="2" t="s">
        <v>7</v>
      </c>
      <c r="J1" s="2" t="s">
        <v>8</v>
      </c>
      <c r="K1" s="3" t="s">
        <v>9</v>
      </c>
      <c r="M1" s="39"/>
    </row>
    <row r="2" spans="1:14" x14ac:dyDescent="0.15">
      <c r="A2" t="s">
        <v>164</v>
      </c>
      <c r="B2" t="s">
        <v>76</v>
      </c>
      <c r="C2" s="15">
        <v>43596</v>
      </c>
      <c r="D2" t="s">
        <v>147</v>
      </c>
      <c r="E2" t="s">
        <v>69</v>
      </c>
      <c r="F2" s="5" t="s">
        <v>377</v>
      </c>
      <c r="G2">
        <v>1619</v>
      </c>
      <c r="H2" t="s">
        <v>78</v>
      </c>
      <c r="I2" t="s">
        <v>252</v>
      </c>
      <c r="J2">
        <v>2</v>
      </c>
      <c r="M2" s="61" t="str">
        <f>E2&amp;F2</f>
        <v>ｼﾞｬﾍﾞﾘｯｸｽﾛｰ伊藤椿</v>
      </c>
      <c r="N2">
        <v>1</v>
      </c>
    </row>
    <row r="3" spans="1:14" x14ac:dyDescent="0.15">
      <c r="A3" t="s">
        <v>164</v>
      </c>
      <c r="B3" t="s">
        <v>76</v>
      </c>
      <c r="C3" s="15">
        <v>43596</v>
      </c>
      <c r="D3" t="s">
        <v>89</v>
      </c>
      <c r="E3" s="6" t="s">
        <v>69</v>
      </c>
      <c r="F3" s="5" t="s">
        <v>282</v>
      </c>
      <c r="G3">
        <v>2496</v>
      </c>
      <c r="H3" t="s">
        <v>78</v>
      </c>
      <c r="I3" t="s">
        <v>102</v>
      </c>
      <c r="J3">
        <v>2</v>
      </c>
      <c r="M3" s="61" t="str">
        <f>E3&amp;F3</f>
        <v>ｼﾞｬﾍﾞﾘｯｸｽﾛｰ稲垣璃久</v>
      </c>
      <c r="N3">
        <f>IF(M3=M2,0,1)</f>
        <v>1</v>
      </c>
    </row>
    <row r="4" spans="1:14" x14ac:dyDescent="0.15">
      <c r="A4" t="s">
        <v>584</v>
      </c>
      <c r="B4" t="s">
        <v>572</v>
      </c>
      <c r="C4" s="15">
        <v>43624</v>
      </c>
      <c r="D4" t="s">
        <v>89</v>
      </c>
      <c r="E4" t="s">
        <v>69</v>
      </c>
      <c r="F4" s="5" t="s">
        <v>291</v>
      </c>
      <c r="G4">
        <v>4050</v>
      </c>
      <c r="H4" t="s">
        <v>78</v>
      </c>
      <c r="I4" t="s">
        <v>245</v>
      </c>
      <c r="J4">
        <v>3</v>
      </c>
      <c r="M4" s="61" t="str">
        <f>E4&amp;F4</f>
        <v>ｼﾞｬﾍﾞﾘｯｸｽﾛｰ遠藤寿</v>
      </c>
      <c r="N4">
        <f t="shared" ref="N4:N67" si="0">IF(M4=M3,0,1)</f>
        <v>1</v>
      </c>
    </row>
    <row r="5" spans="1:14" x14ac:dyDescent="0.15">
      <c r="A5" t="s">
        <v>584</v>
      </c>
      <c r="B5" t="s">
        <v>572</v>
      </c>
      <c r="C5" s="15">
        <v>43624</v>
      </c>
      <c r="D5" t="s">
        <v>147</v>
      </c>
      <c r="E5" t="s">
        <v>69</v>
      </c>
      <c r="F5" s="5" t="s">
        <v>406</v>
      </c>
      <c r="G5">
        <v>2559</v>
      </c>
      <c r="H5" t="s">
        <v>78</v>
      </c>
      <c r="I5" t="s">
        <v>106</v>
      </c>
      <c r="J5">
        <v>3</v>
      </c>
      <c r="M5" s="61" t="str">
        <f>E5&amp;F5</f>
        <v>ｼﾞｬﾍﾞﾘｯｸｽﾛｰ岩越茜莉</v>
      </c>
      <c r="N5">
        <f t="shared" si="0"/>
        <v>1</v>
      </c>
    </row>
    <row r="6" spans="1:14" x14ac:dyDescent="0.15">
      <c r="A6" t="s">
        <v>584</v>
      </c>
      <c r="B6" t="s">
        <v>572</v>
      </c>
      <c r="C6" s="15">
        <v>43624</v>
      </c>
      <c r="D6" t="s">
        <v>147</v>
      </c>
      <c r="E6" t="s">
        <v>69</v>
      </c>
      <c r="F6" s="5" t="s">
        <v>403</v>
      </c>
      <c r="G6">
        <v>2404</v>
      </c>
      <c r="H6" t="s">
        <v>78</v>
      </c>
      <c r="I6" t="s">
        <v>126</v>
      </c>
      <c r="J6">
        <v>2</v>
      </c>
      <c r="M6" s="61" t="str">
        <f>E6&amp;F6</f>
        <v>ｼﾞｬﾍﾞﾘｯｸｽﾛｰ菊池優璃</v>
      </c>
      <c r="N6">
        <f t="shared" si="0"/>
        <v>1</v>
      </c>
    </row>
    <row r="7" spans="1:14" x14ac:dyDescent="0.15">
      <c r="A7" t="s">
        <v>164</v>
      </c>
      <c r="B7" t="s">
        <v>76</v>
      </c>
      <c r="C7" s="15">
        <v>43596</v>
      </c>
      <c r="D7" t="s">
        <v>147</v>
      </c>
      <c r="E7" t="s">
        <v>69</v>
      </c>
      <c r="F7" s="5" t="s">
        <v>404</v>
      </c>
      <c r="G7">
        <v>1879</v>
      </c>
      <c r="H7" t="s">
        <v>78</v>
      </c>
      <c r="I7" t="s">
        <v>92</v>
      </c>
      <c r="J7">
        <v>2</v>
      </c>
      <c r="M7" s="61" t="str">
        <f>E7&amp;F7</f>
        <v>ｼﾞｬﾍﾞﾘｯｸｽﾛｰ吉鷹陽菜</v>
      </c>
      <c r="N7">
        <f t="shared" si="0"/>
        <v>1</v>
      </c>
    </row>
    <row r="8" spans="1:14" x14ac:dyDescent="0.15">
      <c r="A8" t="s">
        <v>164</v>
      </c>
      <c r="B8" t="s">
        <v>76</v>
      </c>
      <c r="C8" s="15">
        <v>43596</v>
      </c>
      <c r="D8" t="s">
        <v>89</v>
      </c>
      <c r="E8" t="s">
        <v>69</v>
      </c>
      <c r="F8" s="5" t="s">
        <v>284</v>
      </c>
      <c r="G8">
        <v>2399</v>
      </c>
      <c r="H8" t="s">
        <v>78</v>
      </c>
      <c r="I8" t="s">
        <v>102</v>
      </c>
      <c r="J8">
        <v>2</v>
      </c>
      <c r="M8" s="61" t="str">
        <f>E8&amp;F8</f>
        <v>ｼﾞｬﾍﾞﾘｯｸｽﾛｰ工藤之雅</v>
      </c>
      <c r="N8">
        <f t="shared" si="0"/>
        <v>1</v>
      </c>
    </row>
    <row r="9" spans="1:14" x14ac:dyDescent="0.15">
      <c r="A9" t="s">
        <v>584</v>
      </c>
      <c r="B9" t="s">
        <v>572</v>
      </c>
      <c r="C9" s="15">
        <v>43624</v>
      </c>
      <c r="D9" t="s">
        <v>89</v>
      </c>
      <c r="E9" t="s">
        <v>69</v>
      </c>
      <c r="F9" s="5" t="s">
        <v>286</v>
      </c>
      <c r="G9">
        <v>2613</v>
      </c>
      <c r="H9" t="s">
        <v>78</v>
      </c>
      <c r="I9" t="s">
        <v>142</v>
      </c>
      <c r="J9">
        <v>1</v>
      </c>
      <c r="M9" s="61" t="str">
        <f>E9&amp;F9</f>
        <v>ｼﾞｬﾍﾞﾘｯｸｽﾛｰ黒田悠羽</v>
      </c>
      <c r="N9">
        <f t="shared" si="0"/>
        <v>1</v>
      </c>
    </row>
    <row r="10" spans="1:14" x14ac:dyDescent="0.15">
      <c r="A10" t="s">
        <v>164</v>
      </c>
      <c r="B10" t="s">
        <v>76</v>
      </c>
      <c r="C10" s="15">
        <v>43596</v>
      </c>
      <c r="D10" t="s">
        <v>89</v>
      </c>
      <c r="E10" t="s">
        <v>69</v>
      </c>
      <c r="F10" s="5" t="s">
        <v>253</v>
      </c>
      <c r="G10">
        <v>1511</v>
      </c>
      <c r="H10" t="s">
        <v>78</v>
      </c>
      <c r="I10" t="s">
        <v>95</v>
      </c>
      <c r="J10">
        <v>2</v>
      </c>
      <c r="M10" s="61" t="str">
        <f>E10&amp;F10</f>
        <v>ｼﾞｬﾍﾞﾘｯｸｽﾛｰ佐藤広大</v>
      </c>
      <c r="N10">
        <f t="shared" si="0"/>
        <v>1</v>
      </c>
    </row>
    <row r="11" spans="1:14" x14ac:dyDescent="0.15">
      <c r="A11" t="s">
        <v>584</v>
      </c>
      <c r="B11" t="s">
        <v>572</v>
      </c>
      <c r="C11" s="15">
        <v>43624</v>
      </c>
      <c r="D11" t="s">
        <v>147</v>
      </c>
      <c r="E11" t="s">
        <v>69</v>
      </c>
      <c r="F11" s="5" t="s">
        <v>615</v>
      </c>
      <c r="G11">
        <v>2325</v>
      </c>
      <c r="H11" t="s">
        <v>78</v>
      </c>
      <c r="I11" t="s">
        <v>126</v>
      </c>
      <c r="J11">
        <v>1</v>
      </c>
      <c r="M11" s="61" t="str">
        <f>E11&amp;F11</f>
        <v>ｼﾞｬﾍﾞﾘｯｸｽﾛｰ三塚ありさ</v>
      </c>
      <c r="N11">
        <f t="shared" si="0"/>
        <v>1</v>
      </c>
    </row>
    <row r="12" spans="1:14" x14ac:dyDescent="0.15">
      <c r="A12" t="s">
        <v>164</v>
      </c>
      <c r="B12" t="s">
        <v>76</v>
      </c>
      <c r="C12" s="15">
        <v>43596</v>
      </c>
      <c r="D12" t="s">
        <v>89</v>
      </c>
      <c r="E12" t="s">
        <v>69</v>
      </c>
      <c r="F12" s="5" t="s">
        <v>273</v>
      </c>
      <c r="G12">
        <v>3648</v>
      </c>
      <c r="H12" t="s">
        <v>78</v>
      </c>
      <c r="I12" t="s">
        <v>126</v>
      </c>
      <c r="J12">
        <v>3</v>
      </c>
      <c r="M12" s="61" t="str">
        <f>E12&amp;F12</f>
        <v>ｼﾞｬﾍﾞﾘｯｸｽﾛｰ三塚知輝</v>
      </c>
      <c r="N12">
        <f t="shared" si="0"/>
        <v>1</v>
      </c>
    </row>
    <row r="13" spans="1:14" x14ac:dyDescent="0.15">
      <c r="A13" t="s">
        <v>164</v>
      </c>
      <c r="B13" t="s">
        <v>76</v>
      </c>
      <c r="C13" s="15">
        <v>43596</v>
      </c>
      <c r="D13" t="s">
        <v>89</v>
      </c>
      <c r="E13" t="s">
        <v>69</v>
      </c>
      <c r="F13" s="5" t="s">
        <v>288</v>
      </c>
      <c r="G13">
        <v>3111</v>
      </c>
      <c r="H13" t="s">
        <v>78</v>
      </c>
      <c r="I13" t="s">
        <v>238</v>
      </c>
      <c r="J13">
        <v>2</v>
      </c>
      <c r="M13" s="61" t="str">
        <f>E13&amp;F13</f>
        <v>ｼﾞｬﾍﾞﾘｯｸｽﾛｰ山本遥</v>
      </c>
      <c r="N13">
        <f t="shared" si="0"/>
        <v>1</v>
      </c>
    </row>
    <row r="14" spans="1:14" x14ac:dyDescent="0.15">
      <c r="A14" t="s">
        <v>164</v>
      </c>
      <c r="B14" t="s">
        <v>76</v>
      </c>
      <c r="C14" s="15">
        <v>43596</v>
      </c>
      <c r="D14" t="s">
        <v>89</v>
      </c>
      <c r="E14" t="s">
        <v>69</v>
      </c>
      <c r="F14" s="5" t="s">
        <v>283</v>
      </c>
      <c r="G14">
        <v>1760</v>
      </c>
      <c r="H14" t="s">
        <v>78</v>
      </c>
      <c r="I14" t="s">
        <v>106</v>
      </c>
      <c r="J14">
        <v>2</v>
      </c>
      <c r="M14" s="61" t="str">
        <f>E14&amp;F14</f>
        <v>ｼﾞｬﾍﾞﾘｯｸｽﾛｰ山﨑歩来夢</v>
      </c>
      <c r="N14">
        <f t="shared" si="0"/>
        <v>1</v>
      </c>
    </row>
    <row r="15" spans="1:14" x14ac:dyDescent="0.15">
      <c r="A15" t="s">
        <v>584</v>
      </c>
      <c r="B15" t="s">
        <v>572</v>
      </c>
      <c r="C15" s="15">
        <v>43624</v>
      </c>
      <c r="D15" t="s">
        <v>89</v>
      </c>
      <c r="E15" t="s">
        <v>69</v>
      </c>
      <c r="F15" s="5" t="s">
        <v>292</v>
      </c>
      <c r="G15">
        <v>3752</v>
      </c>
      <c r="H15" t="s">
        <v>78</v>
      </c>
      <c r="I15" t="s">
        <v>126</v>
      </c>
      <c r="J15">
        <v>3</v>
      </c>
      <c r="M15" s="61" t="str">
        <f>E15&amp;F15</f>
        <v>ｼﾞｬﾍﾞﾘｯｸｽﾛｰ四ツ倉快</v>
      </c>
      <c r="N15">
        <f t="shared" si="0"/>
        <v>1</v>
      </c>
    </row>
    <row r="16" spans="1:14" x14ac:dyDescent="0.15">
      <c r="A16" t="s">
        <v>584</v>
      </c>
      <c r="B16" t="s">
        <v>572</v>
      </c>
      <c r="C16" s="15">
        <v>43624</v>
      </c>
      <c r="D16" t="s">
        <v>89</v>
      </c>
      <c r="E16" t="s">
        <v>69</v>
      </c>
      <c r="F16" s="5" t="s">
        <v>577</v>
      </c>
      <c r="G16">
        <v>3354</v>
      </c>
      <c r="H16" t="s">
        <v>78</v>
      </c>
      <c r="I16" t="s">
        <v>158</v>
      </c>
      <c r="J16">
        <v>1</v>
      </c>
      <c r="M16" s="61" t="str">
        <f>E16&amp;F16</f>
        <v>ｼﾞｬﾍﾞﾘｯｸｽﾛｰ酒井柊優</v>
      </c>
      <c r="N16">
        <f t="shared" si="0"/>
        <v>1</v>
      </c>
    </row>
    <row r="17" spans="1:14" x14ac:dyDescent="0.15">
      <c r="A17" t="s">
        <v>164</v>
      </c>
      <c r="B17" t="s">
        <v>76</v>
      </c>
      <c r="C17" s="15">
        <v>43596</v>
      </c>
      <c r="D17" t="s">
        <v>89</v>
      </c>
      <c r="E17" t="s">
        <v>69</v>
      </c>
      <c r="F17" s="5" t="s">
        <v>285</v>
      </c>
      <c r="G17">
        <v>2043</v>
      </c>
      <c r="H17" t="s">
        <v>78</v>
      </c>
      <c r="I17" t="s">
        <v>102</v>
      </c>
      <c r="J17">
        <v>2</v>
      </c>
      <c r="M17" s="61" t="str">
        <f>E17&amp;F17</f>
        <v>ｼﾞｬﾍﾞﾘｯｸｽﾛｰ楯身優</v>
      </c>
      <c r="N17">
        <f t="shared" si="0"/>
        <v>1</v>
      </c>
    </row>
    <row r="18" spans="1:14" x14ac:dyDescent="0.15">
      <c r="A18" t="s">
        <v>584</v>
      </c>
      <c r="B18" t="s">
        <v>572</v>
      </c>
      <c r="C18" s="15">
        <v>43624</v>
      </c>
      <c r="D18" t="s">
        <v>89</v>
      </c>
      <c r="E18" t="s">
        <v>69</v>
      </c>
      <c r="F18" s="5" t="s">
        <v>293</v>
      </c>
      <c r="G18">
        <v>4195</v>
      </c>
      <c r="H18" t="s">
        <v>78</v>
      </c>
      <c r="I18" t="s">
        <v>142</v>
      </c>
      <c r="J18">
        <v>2</v>
      </c>
      <c r="M18" s="61" t="str">
        <f>E18&amp;F18</f>
        <v>ｼﾞｬﾍﾞﾘｯｸｽﾛｰ小原拓真</v>
      </c>
      <c r="N18">
        <f t="shared" si="0"/>
        <v>1</v>
      </c>
    </row>
    <row r="19" spans="1:14" x14ac:dyDescent="0.15">
      <c r="A19" t="s">
        <v>164</v>
      </c>
      <c r="B19" t="s">
        <v>76</v>
      </c>
      <c r="C19" s="15">
        <v>43596</v>
      </c>
      <c r="D19" t="s">
        <v>89</v>
      </c>
      <c r="E19" t="s">
        <v>69</v>
      </c>
      <c r="F19" s="5" t="s">
        <v>265</v>
      </c>
      <c r="G19">
        <v>2954</v>
      </c>
      <c r="H19" t="s">
        <v>78</v>
      </c>
      <c r="I19" t="s">
        <v>102</v>
      </c>
      <c r="J19">
        <v>2</v>
      </c>
      <c r="M19" s="61" t="str">
        <f>E19&amp;F19</f>
        <v>ｼﾞｬﾍﾞﾘｯｸｽﾛｰ須藤晴人</v>
      </c>
      <c r="N19">
        <f t="shared" si="0"/>
        <v>1</v>
      </c>
    </row>
    <row r="20" spans="1:14" x14ac:dyDescent="0.15">
      <c r="A20" t="s">
        <v>584</v>
      </c>
      <c r="B20" t="s">
        <v>572</v>
      </c>
      <c r="C20" s="15">
        <v>43624</v>
      </c>
      <c r="D20" t="s">
        <v>89</v>
      </c>
      <c r="E20" t="s">
        <v>69</v>
      </c>
      <c r="F20" s="5" t="s">
        <v>606</v>
      </c>
      <c r="G20">
        <v>3731</v>
      </c>
      <c r="H20" t="s">
        <v>78</v>
      </c>
      <c r="I20" t="s">
        <v>126</v>
      </c>
      <c r="J20">
        <v>1</v>
      </c>
      <c r="M20" s="61" t="str">
        <f>E20&amp;F20</f>
        <v>ｼﾞｬﾍﾞﾘｯｸｽﾛｰ石原遥翔</v>
      </c>
      <c r="N20">
        <f t="shared" si="0"/>
        <v>1</v>
      </c>
    </row>
    <row r="21" spans="1:14" x14ac:dyDescent="0.15">
      <c r="A21" t="s">
        <v>164</v>
      </c>
      <c r="B21" t="s">
        <v>76</v>
      </c>
      <c r="C21" s="15">
        <v>43596</v>
      </c>
      <c r="D21" t="s">
        <v>89</v>
      </c>
      <c r="E21" t="s">
        <v>69</v>
      </c>
      <c r="F21" s="5" t="s">
        <v>290</v>
      </c>
      <c r="G21">
        <v>3471</v>
      </c>
      <c r="H21" t="s">
        <v>78</v>
      </c>
      <c r="I21" t="s">
        <v>158</v>
      </c>
      <c r="J21">
        <v>2</v>
      </c>
      <c r="M21" s="61" t="str">
        <f>E21&amp;F21</f>
        <v>ｼﾞｬﾍﾞﾘｯｸｽﾛｰ倉本静鬼</v>
      </c>
      <c r="N21">
        <f t="shared" si="0"/>
        <v>1</v>
      </c>
    </row>
    <row r="22" spans="1:14" x14ac:dyDescent="0.15">
      <c r="A22" t="s">
        <v>584</v>
      </c>
      <c r="B22" t="s">
        <v>572</v>
      </c>
      <c r="C22" s="15">
        <v>43624</v>
      </c>
      <c r="D22" t="s">
        <v>147</v>
      </c>
      <c r="E22" t="s">
        <v>69</v>
      </c>
      <c r="F22" s="5" t="s">
        <v>534</v>
      </c>
      <c r="G22">
        <v>893</v>
      </c>
      <c r="H22" t="s">
        <v>78</v>
      </c>
      <c r="I22" t="s">
        <v>245</v>
      </c>
      <c r="J22">
        <v>1</v>
      </c>
      <c r="M22" s="61" t="str">
        <f>E22&amp;F22</f>
        <v>ｼﾞｬﾍﾞﾘｯｸｽﾛｰ草岡美紀</v>
      </c>
      <c r="N22">
        <f t="shared" si="0"/>
        <v>1</v>
      </c>
    </row>
    <row r="23" spans="1:14" x14ac:dyDescent="0.15">
      <c r="A23" t="s">
        <v>164</v>
      </c>
      <c r="B23" t="s">
        <v>76</v>
      </c>
      <c r="C23" s="15">
        <v>43596</v>
      </c>
      <c r="D23" t="s">
        <v>147</v>
      </c>
      <c r="E23" t="s">
        <v>69</v>
      </c>
      <c r="F23" s="5" t="s">
        <v>402</v>
      </c>
      <c r="G23">
        <v>1877</v>
      </c>
      <c r="H23" t="s">
        <v>78</v>
      </c>
      <c r="I23" t="s">
        <v>104</v>
      </c>
      <c r="J23">
        <v>3</v>
      </c>
      <c r="M23" s="61" t="str">
        <f>E23&amp;F23</f>
        <v>ｼﾞｬﾍﾞﾘｯｸｽﾛｰ中村悠南</v>
      </c>
      <c r="N23">
        <f t="shared" si="0"/>
        <v>1</v>
      </c>
    </row>
    <row r="24" spans="1:14" x14ac:dyDescent="0.15">
      <c r="A24" t="s">
        <v>164</v>
      </c>
      <c r="B24" t="s">
        <v>76</v>
      </c>
      <c r="C24" s="15">
        <v>43596</v>
      </c>
      <c r="D24" t="s">
        <v>89</v>
      </c>
      <c r="E24" t="s">
        <v>69</v>
      </c>
      <c r="F24" s="5" t="s">
        <v>270</v>
      </c>
      <c r="G24">
        <v>3268</v>
      </c>
      <c r="H24" t="s">
        <v>78</v>
      </c>
      <c r="I24" t="s">
        <v>126</v>
      </c>
      <c r="J24">
        <v>1</v>
      </c>
      <c r="M24" s="61" t="str">
        <f>E24&amp;F24</f>
        <v>ｼﾞｬﾍﾞﾘｯｸｽﾛｰ渡邉日向</v>
      </c>
      <c r="N24">
        <f t="shared" si="0"/>
        <v>1</v>
      </c>
    </row>
    <row r="25" spans="1:14" x14ac:dyDescent="0.15">
      <c r="A25" t="s">
        <v>164</v>
      </c>
      <c r="B25" t="s">
        <v>76</v>
      </c>
      <c r="C25" s="15">
        <v>43596</v>
      </c>
      <c r="D25" t="s">
        <v>89</v>
      </c>
      <c r="E25" t="s">
        <v>69</v>
      </c>
      <c r="F25" s="5" t="s">
        <v>121</v>
      </c>
      <c r="G25">
        <v>2018</v>
      </c>
      <c r="H25" t="s">
        <v>78</v>
      </c>
      <c r="I25" t="s">
        <v>140</v>
      </c>
      <c r="J25">
        <v>2</v>
      </c>
      <c r="M25" s="61" t="str">
        <f>E25&amp;F25</f>
        <v>ｼﾞｬﾍﾞﾘｯｸｽﾛｰ福田悠介</v>
      </c>
      <c r="N25">
        <f t="shared" si="0"/>
        <v>1</v>
      </c>
    </row>
    <row r="26" spans="1:14" x14ac:dyDescent="0.15">
      <c r="A26" t="s">
        <v>164</v>
      </c>
      <c r="B26" t="s">
        <v>76</v>
      </c>
      <c r="C26" s="15">
        <v>43596</v>
      </c>
      <c r="D26" t="s">
        <v>89</v>
      </c>
      <c r="E26" t="s">
        <v>69</v>
      </c>
      <c r="F26" s="5" t="s">
        <v>287</v>
      </c>
      <c r="G26">
        <v>2053</v>
      </c>
      <c r="H26" t="s">
        <v>78</v>
      </c>
      <c r="I26" t="s">
        <v>104</v>
      </c>
      <c r="J26">
        <v>2</v>
      </c>
      <c r="M26" s="61" t="str">
        <f>E26&amp;F26</f>
        <v>ｼﾞｬﾍﾞﾘｯｸｽﾛｰ平佐太一</v>
      </c>
      <c r="N26">
        <f t="shared" si="0"/>
        <v>1</v>
      </c>
    </row>
    <row r="27" spans="1:14" x14ac:dyDescent="0.15">
      <c r="A27" t="s">
        <v>164</v>
      </c>
      <c r="B27" t="s">
        <v>76</v>
      </c>
      <c r="C27" s="15">
        <v>43596</v>
      </c>
      <c r="D27" t="s">
        <v>89</v>
      </c>
      <c r="E27" t="s">
        <v>69</v>
      </c>
      <c r="F27" s="5" t="s">
        <v>281</v>
      </c>
      <c r="G27">
        <v>1285</v>
      </c>
      <c r="H27" t="s">
        <v>78</v>
      </c>
      <c r="I27" t="s">
        <v>95</v>
      </c>
      <c r="J27">
        <v>3</v>
      </c>
      <c r="M27" s="61" t="str">
        <f>E27&amp;F27</f>
        <v>ｼﾞｬﾍﾞﾘｯｸｽﾛｰ保里和実</v>
      </c>
      <c r="N27">
        <f t="shared" si="0"/>
        <v>1</v>
      </c>
    </row>
    <row r="28" spans="1:14" x14ac:dyDescent="0.15">
      <c r="A28" t="s">
        <v>164</v>
      </c>
      <c r="B28" t="s">
        <v>76</v>
      </c>
      <c r="C28" s="15">
        <v>43596</v>
      </c>
      <c r="D28" t="s">
        <v>89</v>
      </c>
      <c r="E28" t="s">
        <v>69</v>
      </c>
      <c r="F28" s="5" t="s">
        <v>289</v>
      </c>
      <c r="G28">
        <v>2768</v>
      </c>
      <c r="H28" t="s">
        <v>78</v>
      </c>
      <c r="I28" t="s">
        <v>99</v>
      </c>
      <c r="J28">
        <v>3</v>
      </c>
      <c r="M28" s="61" t="str">
        <f>E28&amp;F28</f>
        <v>ｼﾞｬﾍﾞﾘｯｸｽﾛｰ堀口慎之助</v>
      </c>
      <c r="N28">
        <f t="shared" si="0"/>
        <v>1</v>
      </c>
    </row>
    <row r="29" spans="1:14" x14ac:dyDescent="0.15">
      <c r="A29" t="s">
        <v>164</v>
      </c>
      <c r="B29" t="s">
        <v>76</v>
      </c>
      <c r="C29" s="15">
        <v>43596</v>
      </c>
      <c r="D29" t="s">
        <v>147</v>
      </c>
      <c r="E29" t="s">
        <v>69</v>
      </c>
      <c r="F29" s="5" t="s">
        <v>405</v>
      </c>
      <c r="G29">
        <v>1910</v>
      </c>
      <c r="H29" t="s">
        <v>78</v>
      </c>
      <c r="I29" t="s">
        <v>126</v>
      </c>
      <c r="J29">
        <v>2</v>
      </c>
      <c r="M29" s="61" t="str">
        <f>E29&amp;F29</f>
        <v>ｼﾞｬﾍﾞﾘｯｸｽﾛｰ木村紗彩</v>
      </c>
      <c r="N29">
        <f t="shared" si="0"/>
        <v>1</v>
      </c>
    </row>
    <row r="30" spans="1:14" x14ac:dyDescent="0.15">
      <c r="A30" t="s">
        <v>164</v>
      </c>
      <c r="B30" t="s">
        <v>76</v>
      </c>
      <c r="C30" s="13">
        <v>43596</v>
      </c>
      <c r="D30" s="6" t="s">
        <v>89</v>
      </c>
      <c r="E30" t="s">
        <v>69</v>
      </c>
      <c r="F30" s="7" t="s">
        <v>257</v>
      </c>
      <c r="G30" s="7">
        <v>1251</v>
      </c>
      <c r="H30" s="6" t="s">
        <v>78</v>
      </c>
      <c r="I30" s="6" t="s">
        <v>95</v>
      </c>
      <c r="J30" s="6">
        <v>2</v>
      </c>
      <c r="M30" s="61" t="str">
        <f>E30&amp;F30</f>
        <v>ｼﾞｬﾍﾞﾘｯｸｽﾛｰ木内健太郎</v>
      </c>
      <c r="N30">
        <f t="shared" si="0"/>
        <v>1</v>
      </c>
    </row>
    <row r="31" spans="1:14" x14ac:dyDescent="0.15">
      <c r="A31" t="s">
        <v>584</v>
      </c>
      <c r="B31" t="s">
        <v>572</v>
      </c>
      <c r="C31" s="15">
        <v>43624</v>
      </c>
      <c r="D31" t="s">
        <v>89</v>
      </c>
      <c r="E31" t="s">
        <v>69</v>
      </c>
      <c r="F31" s="5" t="s">
        <v>605</v>
      </c>
      <c r="G31">
        <v>1498</v>
      </c>
      <c r="H31" t="s">
        <v>78</v>
      </c>
      <c r="I31" t="s">
        <v>126</v>
      </c>
      <c r="J31">
        <v>1</v>
      </c>
      <c r="M31" s="61" t="str">
        <f>E31&amp;F31</f>
        <v>ｼﾞｬﾍﾞﾘｯｸｽﾛｰ髙橋龍之介</v>
      </c>
      <c r="N31">
        <f t="shared" si="0"/>
        <v>1</v>
      </c>
    </row>
    <row r="32" spans="1:14" x14ac:dyDescent="0.15">
      <c r="A32" t="s">
        <v>437</v>
      </c>
      <c r="B32" t="s">
        <v>76</v>
      </c>
      <c r="C32" s="15">
        <v>43608</v>
      </c>
      <c r="D32" t="s">
        <v>77</v>
      </c>
      <c r="E32" t="s">
        <v>143</v>
      </c>
      <c r="F32" s="5" t="s">
        <v>208</v>
      </c>
      <c r="G32">
        <v>1878</v>
      </c>
      <c r="H32" t="s">
        <v>78</v>
      </c>
      <c r="I32" t="s">
        <v>458</v>
      </c>
      <c r="J32">
        <v>1</v>
      </c>
      <c r="M32" s="61" t="str">
        <f>E32&amp;F32</f>
        <v>ハンマー投夏野克規</v>
      </c>
      <c r="N32">
        <f t="shared" si="0"/>
        <v>1</v>
      </c>
    </row>
    <row r="33" spans="1:14" x14ac:dyDescent="0.15">
      <c r="A33" t="s">
        <v>584</v>
      </c>
      <c r="B33" t="s">
        <v>572</v>
      </c>
      <c r="C33" s="15">
        <v>43624</v>
      </c>
      <c r="D33" t="s">
        <v>85</v>
      </c>
      <c r="E33" t="s">
        <v>143</v>
      </c>
      <c r="F33" s="5" t="s">
        <v>600</v>
      </c>
      <c r="G33">
        <v>4318</v>
      </c>
      <c r="H33" t="s">
        <v>78</v>
      </c>
      <c r="I33" t="s">
        <v>87</v>
      </c>
      <c r="J33" t="s">
        <v>88</v>
      </c>
      <c r="M33" s="61" t="str">
        <f>E33&amp;F33</f>
        <v>ハンマー投岩越健太</v>
      </c>
      <c r="N33">
        <f t="shared" si="0"/>
        <v>1</v>
      </c>
    </row>
    <row r="34" spans="1:14" x14ac:dyDescent="0.15">
      <c r="A34" t="s">
        <v>584</v>
      </c>
      <c r="B34" t="s">
        <v>572</v>
      </c>
      <c r="C34" s="15">
        <v>43624</v>
      </c>
      <c r="D34" t="s">
        <v>146</v>
      </c>
      <c r="E34" t="s">
        <v>143</v>
      </c>
      <c r="F34" s="5" t="s">
        <v>364</v>
      </c>
      <c r="G34">
        <v>3941</v>
      </c>
      <c r="H34" t="s">
        <v>78</v>
      </c>
      <c r="I34" t="s">
        <v>84</v>
      </c>
      <c r="J34">
        <v>3</v>
      </c>
      <c r="M34" s="61" t="str">
        <f>E34&amp;F34</f>
        <v>ハンマー投金澤茉梨亜</v>
      </c>
      <c r="N34">
        <f t="shared" si="0"/>
        <v>1</v>
      </c>
    </row>
    <row r="35" spans="1:14" x14ac:dyDescent="0.15">
      <c r="A35" s="6" t="s">
        <v>437</v>
      </c>
      <c r="B35" s="6" t="s">
        <v>76</v>
      </c>
      <c r="C35" s="15">
        <v>43608</v>
      </c>
      <c r="D35" t="s">
        <v>77</v>
      </c>
      <c r="E35" t="s">
        <v>143</v>
      </c>
      <c r="F35" s="5" t="s">
        <v>139</v>
      </c>
      <c r="G35">
        <v>3036</v>
      </c>
      <c r="H35" t="s">
        <v>78</v>
      </c>
      <c r="I35" t="s">
        <v>460</v>
      </c>
      <c r="J35">
        <v>3</v>
      </c>
      <c r="M35" s="61" t="str">
        <f>E35&amp;F35</f>
        <v>ハンマー投工藤颯斗</v>
      </c>
      <c r="N35">
        <f t="shared" si="0"/>
        <v>1</v>
      </c>
    </row>
    <row r="36" spans="1:14" x14ac:dyDescent="0.15">
      <c r="A36" t="s">
        <v>584</v>
      </c>
      <c r="B36" t="s">
        <v>572</v>
      </c>
      <c r="C36" s="15">
        <v>43624</v>
      </c>
      <c r="D36" t="s">
        <v>77</v>
      </c>
      <c r="E36" t="s">
        <v>143</v>
      </c>
      <c r="F36" s="5" t="s">
        <v>221</v>
      </c>
      <c r="G36">
        <v>3625</v>
      </c>
      <c r="H36" t="s">
        <v>78</v>
      </c>
      <c r="I36" t="s">
        <v>84</v>
      </c>
      <c r="J36">
        <v>2</v>
      </c>
      <c r="M36" s="61" t="str">
        <f>E36&amp;F36</f>
        <v>ハンマー投高嶋祐太</v>
      </c>
      <c r="N36">
        <f t="shared" si="0"/>
        <v>1</v>
      </c>
    </row>
    <row r="37" spans="1:14" x14ac:dyDescent="0.15">
      <c r="A37" t="s">
        <v>571</v>
      </c>
      <c r="B37" t="s">
        <v>572</v>
      </c>
      <c r="C37" s="15">
        <v>43590</v>
      </c>
      <c r="D37" t="s">
        <v>77</v>
      </c>
      <c r="E37" t="s">
        <v>143</v>
      </c>
      <c r="F37" s="5" t="s">
        <v>222</v>
      </c>
      <c r="G37">
        <v>3881</v>
      </c>
      <c r="H37" t="s">
        <v>78</v>
      </c>
      <c r="I37" t="s">
        <v>84</v>
      </c>
      <c r="J37">
        <v>2</v>
      </c>
      <c r="M37" s="61" t="str">
        <f>E37&amp;F37</f>
        <v>ハンマー投佐川翔流</v>
      </c>
      <c r="N37">
        <f t="shared" si="0"/>
        <v>1</v>
      </c>
    </row>
    <row r="38" spans="1:14" x14ac:dyDescent="0.15">
      <c r="A38" t="s">
        <v>437</v>
      </c>
      <c r="B38" t="s">
        <v>76</v>
      </c>
      <c r="C38" s="15">
        <v>43608</v>
      </c>
      <c r="D38" t="s">
        <v>77</v>
      </c>
      <c r="E38" t="s">
        <v>143</v>
      </c>
      <c r="F38" s="5" t="s">
        <v>468</v>
      </c>
      <c r="G38">
        <v>4035</v>
      </c>
      <c r="H38" t="s">
        <v>78</v>
      </c>
      <c r="I38" t="s">
        <v>458</v>
      </c>
      <c r="J38">
        <v>2</v>
      </c>
      <c r="M38" s="61" t="str">
        <f>E38&amp;F38</f>
        <v>ハンマー投佐川翔琉</v>
      </c>
      <c r="N38">
        <f t="shared" si="0"/>
        <v>1</v>
      </c>
    </row>
    <row r="39" spans="1:14" x14ac:dyDescent="0.15">
      <c r="A39" s="6" t="s">
        <v>437</v>
      </c>
      <c r="B39" s="6" t="s">
        <v>76</v>
      </c>
      <c r="C39" s="13">
        <v>43608</v>
      </c>
      <c r="D39" s="6" t="s">
        <v>77</v>
      </c>
      <c r="E39" s="6" t="s">
        <v>143</v>
      </c>
      <c r="F39" s="7" t="s">
        <v>217</v>
      </c>
      <c r="G39" s="7">
        <v>3414</v>
      </c>
      <c r="H39" s="6" t="s">
        <v>78</v>
      </c>
      <c r="I39" s="6" t="s">
        <v>467</v>
      </c>
      <c r="J39" s="6">
        <v>2</v>
      </c>
      <c r="M39" s="61" t="str">
        <f>E39&amp;F39</f>
        <v>ハンマー投佐藤汰希</v>
      </c>
      <c r="N39">
        <f t="shared" si="0"/>
        <v>1</v>
      </c>
    </row>
    <row r="40" spans="1:14" x14ac:dyDescent="0.15">
      <c r="A40" t="s">
        <v>584</v>
      </c>
      <c r="B40" t="s">
        <v>572</v>
      </c>
      <c r="C40" s="15">
        <v>43624</v>
      </c>
      <c r="D40" t="s">
        <v>85</v>
      </c>
      <c r="E40" t="s">
        <v>143</v>
      </c>
      <c r="F40" s="5" t="s">
        <v>598</v>
      </c>
      <c r="G40">
        <v>4302</v>
      </c>
      <c r="H40" t="s">
        <v>78</v>
      </c>
      <c r="I40" t="s">
        <v>599</v>
      </c>
      <c r="J40" t="s">
        <v>88</v>
      </c>
      <c r="M40" s="61" t="str">
        <f>E40&amp;F40</f>
        <v>ハンマー投山下大輔</v>
      </c>
      <c r="N40">
        <f t="shared" si="0"/>
        <v>1</v>
      </c>
    </row>
    <row r="41" spans="1:14" x14ac:dyDescent="0.15">
      <c r="A41" t="s">
        <v>437</v>
      </c>
      <c r="B41" t="s">
        <v>76</v>
      </c>
      <c r="C41" s="15">
        <v>43608</v>
      </c>
      <c r="D41" t="s">
        <v>476</v>
      </c>
      <c r="E41" t="s">
        <v>143</v>
      </c>
      <c r="F41" s="5" t="s">
        <v>161</v>
      </c>
      <c r="G41">
        <v>2420</v>
      </c>
      <c r="H41" t="s">
        <v>78</v>
      </c>
      <c r="I41" t="s">
        <v>455</v>
      </c>
      <c r="J41">
        <v>3</v>
      </c>
      <c r="M41" s="61" t="str">
        <f>E41&amp;F41</f>
        <v>ハンマー投山田幸奈</v>
      </c>
      <c r="N41">
        <f t="shared" si="0"/>
        <v>1</v>
      </c>
    </row>
    <row r="42" spans="1:14" x14ac:dyDescent="0.15">
      <c r="A42" t="s">
        <v>584</v>
      </c>
      <c r="B42" t="s">
        <v>572</v>
      </c>
      <c r="C42" s="15">
        <v>43624</v>
      </c>
      <c r="D42" t="s">
        <v>146</v>
      </c>
      <c r="E42" t="s">
        <v>143</v>
      </c>
      <c r="F42" s="5" t="s">
        <v>359</v>
      </c>
      <c r="G42">
        <v>2211</v>
      </c>
      <c r="H42" t="s">
        <v>78</v>
      </c>
      <c r="I42" t="s">
        <v>84</v>
      </c>
      <c r="J42">
        <v>1</v>
      </c>
      <c r="M42" s="61" t="str">
        <f>E42&amp;F42</f>
        <v>ハンマー投舟木愛公</v>
      </c>
      <c r="N42">
        <f t="shared" si="0"/>
        <v>1</v>
      </c>
    </row>
    <row r="43" spans="1:14" x14ac:dyDescent="0.15">
      <c r="A43" t="s">
        <v>437</v>
      </c>
      <c r="B43" t="s">
        <v>76</v>
      </c>
      <c r="C43" s="15">
        <v>43608</v>
      </c>
      <c r="D43" t="s">
        <v>476</v>
      </c>
      <c r="E43" t="s">
        <v>143</v>
      </c>
      <c r="F43" s="5" t="s">
        <v>362</v>
      </c>
      <c r="G43">
        <v>4211</v>
      </c>
      <c r="H43" t="s">
        <v>78</v>
      </c>
      <c r="I43" t="s">
        <v>458</v>
      </c>
      <c r="J43">
        <v>3</v>
      </c>
      <c r="M43" s="61" t="str">
        <f>E43&amp;F43</f>
        <v>ハンマー投植村菜々</v>
      </c>
      <c r="N43">
        <f t="shared" si="0"/>
        <v>1</v>
      </c>
    </row>
    <row r="44" spans="1:14" x14ac:dyDescent="0.15">
      <c r="A44" t="s">
        <v>584</v>
      </c>
      <c r="B44" t="s">
        <v>572</v>
      </c>
      <c r="C44" s="15">
        <v>43624</v>
      </c>
      <c r="D44" t="s">
        <v>146</v>
      </c>
      <c r="E44" t="s">
        <v>143</v>
      </c>
      <c r="F44" s="5" t="s">
        <v>361</v>
      </c>
      <c r="G44">
        <v>2514</v>
      </c>
      <c r="H44" t="s">
        <v>78</v>
      </c>
      <c r="I44" t="s">
        <v>82</v>
      </c>
      <c r="J44">
        <v>3</v>
      </c>
      <c r="M44" s="61" t="str">
        <f>E44&amp;F44</f>
        <v>ハンマー投植村葉月</v>
      </c>
      <c r="N44">
        <f t="shared" si="0"/>
        <v>1</v>
      </c>
    </row>
    <row r="45" spans="1:14" x14ac:dyDescent="0.15">
      <c r="A45" t="s">
        <v>571</v>
      </c>
      <c r="B45" t="s">
        <v>572</v>
      </c>
      <c r="C45" s="15">
        <v>43590</v>
      </c>
      <c r="D45" t="s">
        <v>85</v>
      </c>
      <c r="E45" t="s">
        <v>143</v>
      </c>
      <c r="F45" s="5" t="s">
        <v>199</v>
      </c>
      <c r="G45">
        <v>3794</v>
      </c>
      <c r="H45" t="s">
        <v>78</v>
      </c>
      <c r="I45" t="s">
        <v>200</v>
      </c>
      <c r="J45" t="s">
        <v>88</v>
      </c>
      <c r="M45" s="61" t="str">
        <f>E45&amp;F45</f>
        <v>ハンマー投川田恒</v>
      </c>
      <c r="N45">
        <f t="shared" si="0"/>
        <v>1</v>
      </c>
    </row>
    <row r="46" spans="1:14" x14ac:dyDescent="0.15">
      <c r="A46" t="s">
        <v>584</v>
      </c>
      <c r="B46" t="s">
        <v>572</v>
      </c>
      <c r="C46" s="15">
        <v>43624</v>
      </c>
      <c r="D46" t="s">
        <v>77</v>
      </c>
      <c r="E46" t="s">
        <v>143</v>
      </c>
      <c r="F46" s="5" t="s">
        <v>219</v>
      </c>
      <c r="G46">
        <v>1693</v>
      </c>
      <c r="H46" t="s">
        <v>78</v>
      </c>
      <c r="I46" t="s">
        <v>83</v>
      </c>
      <c r="J46">
        <v>3</v>
      </c>
      <c r="M46" s="61" t="str">
        <f>E46&amp;F46</f>
        <v>ハンマー投中村拓斗</v>
      </c>
      <c r="N46">
        <f t="shared" si="0"/>
        <v>1</v>
      </c>
    </row>
    <row r="47" spans="1:14" x14ac:dyDescent="0.15">
      <c r="A47" t="s">
        <v>164</v>
      </c>
      <c r="B47" t="s">
        <v>76</v>
      </c>
      <c r="C47" s="15">
        <v>43597</v>
      </c>
      <c r="D47" t="s">
        <v>77</v>
      </c>
      <c r="E47" t="s">
        <v>143</v>
      </c>
      <c r="F47" s="5" t="s">
        <v>220</v>
      </c>
      <c r="G47">
        <v>2452</v>
      </c>
      <c r="H47" t="s">
        <v>78</v>
      </c>
      <c r="I47" t="s">
        <v>171</v>
      </c>
      <c r="J47">
        <v>3</v>
      </c>
      <c r="M47" s="61" t="str">
        <f>E47&amp;F47</f>
        <v>ハンマー投長谷部岳斗</v>
      </c>
      <c r="N47">
        <f t="shared" si="0"/>
        <v>1</v>
      </c>
    </row>
    <row r="48" spans="1:14" x14ac:dyDescent="0.15">
      <c r="A48" s="6" t="s">
        <v>437</v>
      </c>
      <c r="B48" s="6" t="s">
        <v>76</v>
      </c>
      <c r="C48" s="15">
        <v>43608</v>
      </c>
      <c r="D48" t="s">
        <v>77</v>
      </c>
      <c r="E48" t="s">
        <v>143</v>
      </c>
      <c r="F48" s="5" t="s">
        <v>223</v>
      </c>
      <c r="G48">
        <v>3593</v>
      </c>
      <c r="H48" t="s">
        <v>78</v>
      </c>
      <c r="I48" t="s">
        <v>472</v>
      </c>
      <c r="J48">
        <v>2</v>
      </c>
      <c r="M48" s="61" t="str">
        <f>E48&amp;F48</f>
        <v>ハンマー投目黒智也</v>
      </c>
      <c r="N48">
        <f t="shared" si="0"/>
        <v>1</v>
      </c>
    </row>
    <row r="49" spans="1:14" x14ac:dyDescent="0.15">
      <c r="A49" t="s">
        <v>437</v>
      </c>
      <c r="B49" t="s">
        <v>76</v>
      </c>
      <c r="C49" s="15">
        <v>43608</v>
      </c>
      <c r="D49" t="s">
        <v>77</v>
      </c>
      <c r="E49" t="s">
        <v>143</v>
      </c>
      <c r="F49" s="5" t="s">
        <v>471</v>
      </c>
      <c r="G49">
        <v>3739</v>
      </c>
      <c r="H49" t="s">
        <v>78</v>
      </c>
      <c r="I49" t="s">
        <v>458</v>
      </c>
      <c r="J49">
        <v>2</v>
      </c>
      <c r="M49" s="61" t="str">
        <f>E49&amp;F49</f>
        <v>ハンマー投髙嶋祐太</v>
      </c>
      <c r="N49">
        <f t="shared" si="0"/>
        <v>1</v>
      </c>
    </row>
    <row r="50" spans="1:14" x14ac:dyDescent="0.15">
      <c r="A50" t="s">
        <v>164</v>
      </c>
      <c r="B50" t="s">
        <v>76</v>
      </c>
      <c r="C50" s="43">
        <v>43596</v>
      </c>
      <c r="D50" t="s">
        <v>108</v>
      </c>
      <c r="E50" t="s">
        <v>325</v>
      </c>
      <c r="F50" t="s">
        <v>320</v>
      </c>
      <c r="G50">
        <v>3559</v>
      </c>
      <c r="H50" t="s">
        <v>78</v>
      </c>
      <c r="I50" t="s">
        <v>122</v>
      </c>
      <c r="J50">
        <v>6</v>
      </c>
      <c r="M50" s="61" t="str">
        <f>E50&amp;F50</f>
        <v>ﾎﾞｰﾃｯｸｽｽﾛｰ投阿部空晴</v>
      </c>
      <c r="N50">
        <f t="shared" si="0"/>
        <v>1</v>
      </c>
    </row>
    <row r="51" spans="1:14" x14ac:dyDescent="0.15">
      <c r="A51" t="s">
        <v>542</v>
      </c>
      <c r="B51" t="s">
        <v>76</v>
      </c>
      <c r="C51" s="15">
        <v>43632</v>
      </c>
      <c r="D51" t="s">
        <v>108</v>
      </c>
      <c r="E51" t="s">
        <v>632</v>
      </c>
      <c r="F51" s="5" t="s">
        <v>344</v>
      </c>
      <c r="G51">
        <v>3139</v>
      </c>
      <c r="H51" t="s">
        <v>78</v>
      </c>
      <c r="I51" t="s">
        <v>113</v>
      </c>
      <c r="J51">
        <v>4</v>
      </c>
      <c r="M51" s="61" t="str">
        <f>E51&amp;F51</f>
        <v>ﾎﾞｰﾃｯｸｽｽﾛｰ投安井一晴</v>
      </c>
      <c r="N51">
        <f t="shared" si="0"/>
        <v>1</v>
      </c>
    </row>
    <row r="52" spans="1:14" x14ac:dyDescent="0.15">
      <c r="A52" t="s">
        <v>542</v>
      </c>
      <c r="B52" t="s">
        <v>76</v>
      </c>
      <c r="C52" s="15">
        <v>43632</v>
      </c>
      <c r="D52" t="s">
        <v>152</v>
      </c>
      <c r="E52" t="s">
        <v>325</v>
      </c>
      <c r="F52" s="5" t="s">
        <v>433</v>
      </c>
      <c r="G52">
        <v>3667</v>
      </c>
      <c r="H52" t="s">
        <v>78</v>
      </c>
      <c r="I52" t="s">
        <v>434</v>
      </c>
      <c r="J52">
        <v>6</v>
      </c>
      <c r="M52" s="61" t="str">
        <f>E52&amp;F52</f>
        <v>ﾎﾞｰﾃｯｸｽｽﾛｰ投安藤和</v>
      </c>
      <c r="N52">
        <f t="shared" si="0"/>
        <v>1</v>
      </c>
    </row>
    <row r="53" spans="1:14" x14ac:dyDescent="0.15">
      <c r="A53" t="s">
        <v>542</v>
      </c>
      <c r="B53" t="s">
        <v>76</v>
      </c>
      <c r="C53" s="15">
        <v>43632</v>
      </c>
      <c r="D53" t="s">
        <v>108</v>
      </c>
      <c r="E53" t="s">
        <v>325</v>
      </c>
      <c r="F53" s="5" t="s">
        <v>343</v>
      </c>
      <c r="G53">
        <v>3337</v>
      </c>
      <c r="H53" t="s">
        <v>78</v>
      </c>
      <c r="I53" t="s">
        <v>113</v>
      </c>
      <c r="J53">
        <v>4</v>
      </c>
      <c r="M53" s="61" t="str">
        <f>E53&amp;F53</f>
        <v>ﾎﾞｰﾃｯｸｽｽﾛｰ投伊藤悦大</v>
      </c>
      <c r="N53">
        <f t="shared" si="0"/>
        <v>1</v>
      </c>
    </row>
    <row r="54" spans="1:14" x14ac:dyDescent="0.15">
      <c r="A54" t="s">
        <v>542</v>
      </c>
      <c r="B54" t="s">
        <v>76</v>
      </c>
      <c r="C54" s="15">
        <v>43632</v>
      </c>
      <c r="D54" t="s">
        <v>108</v>
      </c>
      <c r="E54" t="s">
        <v>325</v>
      </c>
      <c r="F54" s="5" t="s">
        <v>301</v>
      </c>
      <c r="G54">
        <v>1486</v>
      </c>
      <c r="H54" t="s">
        <v>78</v>
      </c>
      <c r="I54" t="s">
        <v>113</v>
      </c>
      <c r="J54">
        <v>6</v>
      </c>
      <c r="M54" s="61" t="str">
        <f>E54&amp;F54</f>
        <v>ﾎﾞｰﾃｯｸｽｽﾛｰ投伊藤榮音</v>
      </c>
      <c r="N54">
        <f t="shared" si="0"/>
        <v>1</v>
      </c>
    </row>
    <row r="55" spans="1:14" x14ac:dyDescent="0.15">
      <c r="A55" t="s">
        <v>542</v>
      </c>
      <c r="B55" t="s">
        <v>76</v>
      </c>
      <c r="C55" s="15">
        <v>43632</v>
      </c>
      <c r="D55" t="s">
        <v>108</v>
      </c>
      <c r="E55" t="s">
        <v>325</v>
      </c>
      <c r="F55" s="5" t="s">
        <v>561</v>
      </c>
      <c r="G55">
        <v>2019</v>
      </c>
      <c r="H55" t="s">
        <v>78</v>
      </c>
      <c r="I55" t="s">
        <v>113</v>
      </c>
      <c r="J55">
        <v>3</v>
      </c>
      <c r="M55" s="61" t="str">
        <f>E55&amp;F55</f>
        <v>ﾎﾞｰﾃｯｸｽｽﾛｰ投浦田侍暖</v>
      </c>
      <c r="N55">
        <f t="shared" si="0"/>
        <v>1</v>
      </c>
    </row>
    <row r="56" spans="1:14" x14ac:dyDescent="0.15">
      <c r="A56" t="s">
        <v>584</v>
      </c>
      <c r="B56" t="s">
        <v>572</v>
      </c>
      <c r="C56" s="15">
        <v>43624</v>
      </c>
      <c r="D56" t="s">
        <v>108</v>
      </c>
      <c r="E56" t="s">
        <v>325</v>
      </c>
      <c r="F56" s="5" t="s">
        <v>317</v>
      </c>
      <c r="G56">
        <v>3604</v>
      </c>
      <c r="H56" t="s">
        <v>78</v>
      </c>
      <c r="I56" t="s">
        <v>122</v>
      </c>
      <c r="J56">
        <v>5</v>
      </c>
      <c r="M56" s="61" t="str">
        <f>E56&amp;F56</f>
        <v>ﾎﾞｰﾃｯｸｽｽﾛｰ投浦田誉人</v>
      </c>
      <c r="N56">
        <f t="shared" si="0"/>
        <v>1</v>
      </c>
    </row>
    <row r="57" spans="1:14" x14ac:dyDescent="0.15">
      <c r="A57" t="s">
        <v>164</v>
      </c>
      <c r="B57" t="s">
        <v>76</v>
      </c>
      <c r="C57" s="15">
        <v>43596</v>
      </c>
      <c r="D57" t="s">
        <v>152</v>
      </c>
      <c r="E57" t="s">
        <v>325</v>
      </c>
      <c r="F57" s="5" t="s">
        <v>428</v>
      </c>
      <c r="G57">
        <v>1897</v>
      </c>
      <c r="H57" t="s">
        <v>78</v>
      </c>
      <c r="I57" t="s">
        <v>295</v>
      </c>
      <c r="J57">
        <v>4</v>
      </c>
      <c r="M57" s="61" t="str">
        <f>E57&amp;F57</f>
        <v>ﾎﾞｰﾃｯｸｽｽﾛｰ投塩田梢葉</v>
      </c>
      <c r="N57">
        <f t="shared" si="0"/>
        <v>1</v>
      </c>
    </row>
    <row r="58" spans="1:14" x14ac:dyDescent="0.15">
      <c r="A58" t="s">
        <v>164</v>
      </c>
      <c r="B58" t="s">
        <v>76</v>
      </c>
      <c r="C58" s="13">
        <v>43596</v>
      </c>
      <c r="D58" s="6" t="s">
        <v>108</v>
      </c>
      <c r="E58" s="6" t="s">
        <v>325</v>
      </c>
      <c r="F58" s="7" t="s">
        <v>311</v>
      </c>
      <c r="G58" s="7">
        <v>4504</v>
      </c>
      <c r="H58" s="6" t="s">
        <v>78</v>
      </c>
      <c r="I58" s="6" t="s">
        <v>122</v>
      </c>
      <c r="J58" s="6">
        <v>6</v>
      </c>
      <c r="M58" s="61" t="str">
        <f>E58&amp;F58</f>
        <v>ﾎﾞｰﾃｯｸｽｽﾛｰ投角田蓮</v>
      </c>
      <c r="N58">
        <f t="shared" si="0"/>
        <v>1</v>
      </c>
    </row>
    <row r="59" spans="1:14" x14ac:dyDescent="0.15">
      <c r="A59" t="s">
        <v>164</v>
      </c>
      <c r="B59" t="s">
        <v>76</v>
      </c>
      <c r="C59" s="15">
        <v>43596</v>
      </c>
      <c r="D59" t="s">
        <v>108</v>
      </c>
      <c r="E59" t="s">
        <v>325</v>
      </c>
      <c r="F59" s="5" t="s">
        <v>296</v>
      </c>
      <c r="G59">
        <v>2815</v>
      </c>
      <c r="H59" t="s">
        <v>78</v>
      </c>
      <c r="I59" t="s">
        <v>113</v>
      </c>
      <c r="J59">
        <v>4</v>
      </c>
      <c r="M59" s="61" t="str">
        <f>E59&amp;F59</f>
        <v>ﾎﾞｰﾃｯｸｽｽﾛｰ投刈屋柊晴</v>
      </c>
      <c r="N59">
        <f t="shared" si="0"/>
        <v>1</v>
      </c>
    </row>
    <row r="60" spans="1:14" x14ac:dyDescent="0.15">
      <c r="A60" t="s">
        <v>584</v>
      </c>
      <c r="B60" t="s">
        <v>572</v>
      </c>
      <c r="C60" s="15">
        <v>43624</v>
      </c>
      <c r="D60" t="s">
        <v>152</v>
      </c>
      <c r="E60" t="s">
        <v>325</v>
      </c>
      <c r="F60" s="5" t="s">
        <v>432</v>
      </c>
      <c r="G60">
        <v>3393</v>
      </c>
      <c r="H60" t="s">
        <v>78</v>
      </c>
      <c r="I60" t="s">
        <v>120</v>
      </c>
      <c r="J60">
        <v>6</v>
      </c>
      <c r="M60" s="61" t="str">
        <f>E60&amp;F60</f>
        <v>ﾎﾞｰﾃｯｸｽｽﾛｰ投関谷楓花</v>
      </c>
      <c r="N60">
        <f t="shared" si="0"/>
        <v>1</v>
      </c>
    </row>
    <row r="61" spans="1:14" x14ac:dyDescent="0.15">
      <c r="A61" t="s">
        <v>584</v>
      </c>
      <c r="B61" t="s">
        <v>572</v>
      </c>
      <c r="C61" s="15">
        <v>43624</v>
      </c>
      <c r="D61" t="s">
        <v>108</v>
      </c>
      <c r="E61" t="s">
        <v>325</v>
      </c>
      <c r="F61" s="5" t="s">
        <v>341</v>
      </c>
      <c r="G61">
        <v>3608</v>
      </c>
      <c r="H61" t="s">
        <v>78</v>
      </c>
      <c r="I61" t="s">
        <v>122</v>
      </c>
      <c r="J61">
        <v>5</v>
      </c>
      <c r="M61" s="61" t="str">
        <f>E61&amp;F61</f>
        <v>ﾎﾞｰﾃｯｸｽｽﾛｰ投吉田仙太</v>
      </c>
      <c r="N61">
        <f t="shared" si="0"/>
        <v>1</v>
      </c>
    </row>
    <row r="62" spans="1:14" x14ac:dyDescent="0.15">
      <c r="A62" t="s">
        <v>584</v>
      </c>
      <c r="B62" t="s">
        <v>572</v>
      </c>
      <c r="C62" s="15">
        <v>43624</v>
      </c>
      <c r="D62" t="s">
        <v>152</v>
      </c>
      <c r="E62" t="s">
        <v>325</v>
      </c>
      <c r="F62" s="5" t="s">
        <v>426</v>
      </c>
      <c r="G62">
        <v>1813</v>
      </c>
      <c r="H62" t="s">
        <v>78</v>
      </c>
      <c r="I62" t="s">
        <v>304</v>
      </c>
      <c r="J62">
        <v>5</v>
      </c>
      <c r="M62" s="61" t="str">
        <f>E62&amp;F62</f>
        <v>ﾎﾞｰﾃｯｸｽｽﾛｰ投久保田颯歩</v>
      </c>
      <c r="N62">
        <f t="shared" si="0"/>
        <v>1</v>
      </c>
    </row>
    <row r="63" spans="1:14" x14ac:dyDescent="0.15">
      <c r="A63" t="s">
        <v>542</v>
      </c>
      <c r="B63" t="s">
        <v>76</v>
      </c>
      <c r="C63" s="15">
        <v>43632</v>
      </c>
      <c r="D63" t="s">
        <v>108</v>
      </c>
      <c r="E63" t="s">
        <v>325</v>
      </c>
      <c r="F63" s="5" t="s">
        <v>557</v>
      </c>
      <c r="G63">
        <v>2085</v>
      </c>
      <c r="H63" t="s">
        <v>78</v>
      </c>
      <c r="I63" t="s">
        <v>558</v>
      </c>
      <c r="J63">
        <v>3</v>
      </c>
      <c r="M63" s="61" t="str">
        <f>E63&amp;F63</f>
        <v>ﾎﾞｰﾃｯｸｽｽﾛｰ投桐山晴良</v>
      </c>
      <c r="N63">
        <f t="shared" si="0"/>
        <v>1</v>
      </c>
    </row>
    <row r="64" spans="1:14" x14ac:dyDescent="0.15">
      <c r="A64" t="s">
        <v>584</v>
      </c>
      <c r="B64" t="s">
        <v>572</v>
      </c>
      <c r="C64" s="15">
        <v>43624</v>
      </c>
      <c r="D64" t="s">
        <v>108</v>
      </c>
      <c r="E64" t="s">
        <v>325</v>
      </c>
      <c r="F64" s="5" t="s">
        <v>321</v>
      </c>
      <c r="G64">
        <v>2917</v>
      </c>
      <c r="H64" t="s">
        <v>78</v>
      </c>
      <c r="I64" t="s">
        <v>122</v>
      </c>
      <c r="J64">
        <v>6</v>
      </c>
      <c r="M64" s="61" t="str">
        <f>E64&amp;F64</f>
        <v>ﾎﾞｰﾃｯｸｽｽﾛｰ投後藤大輔</v>
      </c>
      <c r="N64">
        <f t="shared" si="0"/>
        <v>1</v>
      </c>
    </row>
    <row r="65" spans="1:14" x14ac:dyDescent="0.15">
      <c r="A65" t="s">
        <v>164</v>
      </c>
      <c r="B65" t="s">
        <v>76</v>
      </c>
      <c r="C65" s="15">
        <v>43596</v>
      </c>
      <c r="D65" t="s">
        <v>108</v>
      </c>
      <c r="E65" t="s">
        <v>325</v>
      </c>
      <c r="F65" s="5" t="s">
        <v>298</v>
      </c>
      <c r="G65">
        <v>3916</v>
      </c>
      <c r="H65" t="s">
        <v>78</v>
      </c>
      <c r="I65" t="s">
        <v>113</v>
      </c>
      <c r="J65">
        <v>4</v>
      </c>
      <c r="M65" s="61" t="str">
        <f>E65&amp;F65</f>
        <v>ﾎﾞｰﾃｯｸｽｽﾛｰ投工藤龍祈</v>
      </c>
      <c r="N65">
        <f t="shared" si="0"/>
        <v>1</v>
      </c>
    </row>
    <row r="66" spans="1:14" x14ac:dyDescent="0.15">
      <c r="A66" t="s">
        <v>542</v>
      </c>
      <c r="B66" t="s">
        <v>76</v>
      </c>
      <c r="C66" s="15">
        <v>43632</v>
      </c>
      <c r="D66" t="s">
        <v>108</v>
      </c>
      <c r="E66" t="s">
        <v>325</v>
      </c>
      <c r="F66" s="5" t="s">
        <v>352</v>
      </c>
      <c r="G66">
        <v>4289</v>
      </c>
      <c r="H66" t="s">
        <v>78</v>
      </c>
      <c r="I66" t="s">
        <v>304</v>
      </c>
      <c r="J66">
        <v>6</v>
      </c>
      <c r="M66" s="61" t="str">
        <f>E66&amp;F66</f>
        <v>ﾎﾞｰﾃｯｸｽｽﾛｰ投荒木碧巴</v>
      </c>
      <c r="N66">
        <f t="shared" si="0"/>
        <v>1</v>
      </c>
    </row>
    <row r="67" spans="1:14" x14ac:dyDescent="0.15">
      <c r="A67" t="s">
        <v>542</v>
      </c>
      <c r="B67" t="s">
        <v>76</v>
      </c>
      <c r="C67" s="15">
        <v>43632</v>
      </c>
      <c r="D67" t="s">
        <v>152</v>
      </c>
      <c r="E67" t="s">
        <v>325</v>
      </c>
      <c r="F67" s="5" t="s">
        <v>431</v>
      </c>
      <c r="G67">
        <v>2445</v>
      </c>
      <c r="H67" t="s">
        <v>78</v>
      </c>
      <c r="I67" t="s">
        <v>116</v>
      </c>
      <c r="J67">
        <v>6</v>
      </c>
      <c r="M67" s="61" t="str">
        <f>E67&amp;F67</f>
        <v>ﾎﾞｰﾃｯｸｽｽﾛｰ投佐々木紀香</v>
      </c>
      <c r="N67">
        <f t="shared" si="0"/>
        <v>1</v>
      </c>
    </row>
    <row r="68" spans="1:14" x14ac:dyDescent="0.15">
      <c r="A68" t="s">
        <v>164</v>
      </c>
      <c r="B68" t="s">
        <v>76</v>
      </c>
      <c r="C68" s="15">
        <v>43596</v>
      </c>
      <c r="D68" t="s">
        <v>108</v>
      </c>
      <c r="E68" t="s">
        <v>325</v>
      </c>
      <c r="F68" s="5" t="s">
        <v>328</v>
      </c>
      <c r="G68">
        <v>2052</v>
      </c>
      <c r="H68" t="s">
        <v>78</v>
      </c>
      <c r="I68" t="s">
        <v>122</v>
      </c>
      <c r="J68">
        <v>4</v>
      </c>
      <c r="M68" s="61" t="str">
        <f>E68&amp;F68</f>
        <v>ﾎﾞｰﾃｯｸｽｽﾛｰ投佐々木瞬汰</v>
      </c>
      <c r="N68">
        <f t="shared" ref="N68:N131" si="1">IF(M68=M67,0,1)</f>
        <v>1</v>
      </c>
    </row>
    <row r="69" spans="1:14" x14ac:dyDescent="0.15">
      <c r="A69" t="s">
        <v>164</v>
      </c>
      <c r="B69" t="s">
        <v>76</v>
      </c>
      <c r="C69" s="15">
        <v>43596</v>
      </c>
      <c r="D69" t="s">
        <v>108</v>
      </c>
      <c r="E69" t="s">
        <v>325</v>
      </c>
      <c r="F69" s="5" t="s">
        <v>337</v>
      </c>
      <c r="G69">
        <v>2764</v>
      </c>
      <c r="H69" t="s">
        <v>78</v>
      </c>
      <c r="I69" t="s">
        <v>304</v>
      </c>
      <c r="J69">
        <v>5</v>
      </c>
      <c r="M69" s="61" t="str">
        <f>E69&amp;F69</f>
        <v>ﾎﾞｰﾃｯｸｽｽﾛｰ投佐々木進之介</v>
      </c>
      <c r="N69">
        <f t="shared" si="1"/>
        <v>1</v>
      </c>
    </row>
    <row r="70" spans="1:14" x14ac:dyDescent="0.15">
      <c r="A70" t="s">
        <v>542</v>
      </c>
      <c r="B70" t="s">
        <v>76</v>
      </c>
      <c r="C70" s="15">
        <v>43632</v>
      </c>
      <c r="D70" t="s">
        <v>152</v>
      </c>
      <c r="E70" t="s">
        <v>325</v>
      </c>
      <c r="F70" s="5" t="s">
        <v>568</v>
      </c>
      <c r="G70">
        <v>1206</v>
      </c>
      <c r="H70" t="s">
        <v>78</v>
      </c>
      <c r="I70" t="s">
        <v>122</v>
      </c>
      <c r="J70">
        <v>5</v>
      </c>
      <c r="M70" s="61" t="str">
        <f>E70&amp;F70</f>
        <v>ﾎﾞｰﾃｯｸｽｽﾛｰ投佐藤琉花</v>
      </c>
      <c r="N70">
        <f t="shared" si="1"/>
        <v>1</v>
      </c>
    </row>
    <row r="71" spans="1:14" x14ac:dyDescent="0.15">
      <c r="A71" t="s">
        <v>542</v>
      </c>
      <c r="B71" t="s">
        <v>76</v>
      </c>
      <c r="C71" s="15">
        <v>43632</v>
      </c>
      <c r="D71" t="s">
        <v>108</v>
      </c>
      <c r="E71" t="s">
        <v>325</v>
      </c>
      <c r="F71" s="5" t="s">
        <v>554</v>
      </c>
      <c r="G71">
        <v>3493</v>
      </c>
      <c r="H71" t="s">
        <v>78</v>
      </c>
      <c r="I71" t="s">
        <v>120</v>
      </c>
      <c r="J71">
        <v>6</v>
      </c>
      <c r="M71" s="61" t="str">
        <f>E71&amp;F71</f>
        <v>ﾎﾞｰﾃｯｸｽｽﾛｰ投坂口智洋</v>
      </c>
      <c r="N71">
        <f t="shared" si="1"/>
        <v>1</v>
      </c>
    </row>
    <row r="72" spans="1:14" x14ac:dyDescent="0.15">
      <c r="A72" t="s">
        <v>164</v>
      </c>
      <c r="B72" t="s">
        <v>76</v>
      </c>
      <c r="C72" s="15">
        <v>43596</v>
      </c>
      <c r="D72" t="s">
        <v>108</v>
      </c>
      <c r="E72" t="s">
        <v>325</v>
      </c>
      <c r="F72" s="5" t="s">
        <v>348</v>
      </c>
      <c r="G72">
        <v>3661</v>
      </c>
      <c r="H72" t="s">
        <v>78</v>
      </c>
      <c r="I72" t="s">
        <v>120</v>
      </c>
      <c r="J72">
        <v>6</v>
      </c>
      <c r="M72" s="61" t="str">
        <f>E72&amp;F72</f>
        <v>ﾎﾞｰﾃｯｸｽｽﾛｰ投阪口智洋</v>
      </c>
      <c r="N72">
        <f t="shared" si="1"/>
        <v>1</v>
      </c>
    </row>
    <row r="73" spans="1:14" x14ac:dyDescent="0.15">
      <c r="A73" t="s">
        <v>542</v>
      </c>
      <c r="B73" t="s">
        <v>76</v>
      </c>
      <c r="C73" s="15">
        <v>43632</v>
      </c>
      <c r="D73" t="s">
        <v>108</v>
      </c>
      <c r="E73" t="s">
        <v>325</v>
      </c>
      <c r="F73" s="5" t="s">
        <v>327</v>
      </c>
      <c r="G73">
        <v>2440</v>
      </c>
      <c r="H73" t="s">
        <v>78</v>
      </c>
      <c r="I73" t="s">
        <v>122</v>
      </c>
      <c r="J73">
        <v>3</v>
      </c>
      <c r="M73" s="61" t="str">
        <f>E73&amp;F73</f>
        <v>ﾎﾞｰﾃｯｸｽｽﾛｰ投三浦正史</v>
      </c>
      <c r="N73">
        <f t="shared" si="1"/>
        <v>1</v>
      </c>
    </row>
    <row r="74" spans="1:14" x14ac:dyDescent="0.15">
      <c r="A74" t="s">
        <v>164</v>
      </c>
      <c r="B74" t="s">
        <v>76</v>
      </c>
      <c r="C74" s="15">
        <v>43596</v>
      </c>
      <c r="D74" t="s">
        <v>108</v>
      </c>
      <c r="E74" t="s">
        <v>325</v>
      </c>
      <c r="F74" s="5" t="s">
        <v>347</v>
      </c>
      <c r="G74">
        <v>3942</v>
      </c>
      <c r="H74" t="s">
        <v>78</v>
      </c>
      <c r="I74" t="s">
        <v>120</v>
      </c>
      <c r="J74">
        <v>6</v>
      </c>
      <c r="M74" s="61" t="str">
        <f>E74&amp;F74</f>
        <v>ﾎﾞｰﾃｯｸｽｽﾛｰ投山田桔虎</v>
      </c>
      <c r="N74">
        <f t="shared" si="1"/>
        <v>1</v>
      </c>
    </row>
    <row r="75" spans="1:14" x14ac:dyDescent="0.15">
      <c r="A75" t="s">
        <v>542</v>
      </c>
      <c r="B75" t="s">
        <v>76</v>
      </c>
      <c r="C75" s="15">
        <v>43632</v>
      </c>
      <c r="D75" t="s">
        <v>108</v>
      </c>
      <c r="E75" t="s">
        <v>325</v>
      </c>
      <c r="F75" s="5" t="s">
        <v>556</v>
      </c>
      <c r="G75">
        <v>1711</v>
      </c>
      <c r="H75" t="s">
        <v>78</v>
      </c>
      <c r="I75" t="s">
        <v>120</v>
      </c>
      <c r="J75">
        <v>4</v>
      </c>
      <c r="M75" s="61" t="str">
        <f>E75&amp;F75</f>
        <v>ﾎﾞｰﾃｯｸｽｽﾛｰ投山田悠翔</v>
      </c>
      <c r="N75">
        <f t="shared" si="1"/>
        <v>1</v>
      </c>
    </row>
    <row r="76" spans="1:14" x14ac:dyDescent="0.15">
      <c r="A76" t="s">
        <v>164</v>
      </c>
      <c r="B76" t="s">
        <v>76</v>
      </c>
      <c r="C76" s="15">
        <v>43596</v>
      </c>
      <c r="D76" t="s">
        <v>152</v>
      </c>
      <c r="E76" t="s">
        <v>325</v>
      </c>
      <c r="F76" s="5" t="s">
        <v>436</v>
      </c>
      <c r="G76">
        <v>3913</v>
      </c>
      <c r="H76" t="s">
        <v>78</v>
      </c>
      <c r="I76" t="s">
        <v>120</v>
      </c>
      <c r="J76">
        <v>6</v>
      </c>
      <c r="M76" s="61" t="str">
        <f>E76&amp;F76</f>
        <v>ﾎﾞｰﾃｯｸｽｽﾛｰ投室田心愛</v>
      </c>
      <c r="N76">
        <f t="shared" si="1"/>
        <v>1</v>
      </c>
    </row>
    <row r="77" spans="1:14" x14ac:dyDescent="0.15">
      <c r="A77" t="s">
        <v>164</v>
      </c>
      <c r="B77" t="s">
        <v>76</v>
      </c>
      <c r="C77" s="15">
        <v>43596</v>
      </c>
      <c r="D77" t="s">
        <v>108</v>
      </c>
      <c r="E77" t="s">
        <v>325</v>
      </c>
      <c r="F77" s="5" t="s">
        <v>333</v>
      </c>
      <c r="G77">
        <v>2094</v>
      </c>
      <c r="H77" t="s">
        <v>78</v>
      </c>
      <c r="I77" t="s">
        <v>113</v>
      </c>
      <c r="J77">
        <v>3</v>
      </c>
      <c r="M77" s="61" t="str">
        <f>E77&amp;F77</f>
        <v>ﾎﾞｰﾃｯｸｽｽﾛｰ投柴田遥斗</v>
      </c>
      <c r="N77">
        <f t="shared" si="1"/>
        <v>1</v>
      </c>
    </row>
    <row r="78" spans="1:14" x14ac:dyDescent="0.15">
      <c r="A78" t="s">
        <v>584</v>
      </c>
      <c r="B78" t="s">
        <v>572</v>
      </c>
      <c r="C78" s="15">
        <v>43624</v>
      </c>
      <c r="D78" t="s">
        <v>108</v>
      </c>
      <c r="E78" t="s">
        <v>325</v>
      </c>
      <c r="F78" s="5" t="s">
        <v>349</v>
      </c>
      <c r="G78">
        <v>4366</v>
      </c>
      <c r="H78" t="s">
        <v>78</v>
      </c>
      <c r="I78" t="s">
        <v>122</v>
      </c>
      <c r="J78">
        <v>4</v>
      </c>
      <c r="M78" s="61" t="str">
        <f>E78&amp;F78</f>
        <v>ﾎﾞｰﾃｯｸｽｽﾛｰ投若月柚樹</v>
      </c>
      <c r="N78">
        <f t="shared" si="1"/>
        <v>1</v>
      </c>
    </row>
    <row r="79" spans="1:14" x14ac:dyDescent="0.15">
      <c r="A79" t="s">
        <v>542</v>
      </c>
      <c r="B79" t="s">
        <v>76</v>
      </c>
      <c r="C79" s="15">
        <v>43632</v>
      </c>
      <c r="D79" t="s">
        <v>108</v>
      </c>
      <c r="E79" t="s">
        <v>325</v>
      </c>
      <c r="F79" s="5" t="s">
        <v>553</v>
      </c>
      <c r="G79">
        <v>3498</v>
      </c>
      <c r="H79" t="s">
        <v>78</v>
      </c>
      <c r="I79" t="s">
        <v>434</v>
      </c>
      <c r="J79">
        <v>6</v>
      </c>
      <c r="M79" s="61" t="str">
        <f>E79&amp;F79</f>
        <v>ﾎﾞｰﾃｯｸｽｽﾛｰ投小笠原昊</v>
      </c>
      <c r="N79">
        <f t="shared" si="1"/>
        <v>1</v>
      </c>
    </row>
    <row r="80" spans="1:14" x14ac:dyDescent="0.15">
      <c r="A80" t="s">
        <v>164</v>
      </c>
      <c r="B80" t="s">
        <v>76</v>
      </c>
      <c r="C80" s="15">
        <v>43596</v>
      </c>
      <c r="D80" t="s">
        <v>108</v>
      </c>
      <c r="E80" t="s">
        <v>325</v>
      </c>
      <c r="F80" s="5" t="s">
        <v>329</v>
      </c>
      <c r="G80">
        <v>2065</v>
      </c>
      <c r="H80" t="s">
        <v>78</v>
      </c>
      <c r="I80" t="s">
        <v>120</v>
      </c>
      <c r="J80">
        <v>4</v>
      </c>
      <c r="M80" s="61" t="str">
        <f>E80&amp;F80</f>
        <v>ﾎﾞｰﾃｯｸｽｽﾛｰ投小原尊琉</v>
      </c>
      <c r="N80">
        <f t="shared" si="1"/>
        <v>1</v>
      </c>
    </row>
    <row r="81" spans="1:14" x14ac:dyDescent="0.15">
      <c r="A81" t="s">
        <v>164</v>
      </c>
      <c r="B81" t="s">
        <v>76</v>
      </c>
      <c r="C81" s="15">
        <v>43596</v>
      </c>
      <c r="D81" t="s">
        <v>152</v>
      </c>
      <c r="E81" t="s">
        <v>325</v>
      </c>
      <c r="F81" s="5" t="s">
        <v>435</v>
      </c>
      <c r="G81">
        <v>3241</v>
      </c>
      <c r="H81" t="s">
        <v>78</v>
      </c>
      <c r="I81" t="s">
        <v>122</v>
      </c>
      <c r="J81">
        <v>5</v>
      </c>
      <c r="M81" s="61" t="str">
        <f>E81&amp;F81</f>
        <v>ﾎﾞｰﾃｯｸｽｽﾛｰ投松本琉南</v>
      </c>
      <c r="N81">
        <f t="shared" si="1"/>
        <v>1</v>
      </c>
    </row>
    <row r="82" spans="1:14" x14ac:dyDescent="0.15">
      <c r="A82" t="s">
        <v>164</v>
      </c>
      <c r="B82" t="s">
        <v>76</v>
      </c>
      <c r="C82" s="15">
        <v>43596</v>
      </c>
      <c r="D82" t="s">
        <v>108</v>
      </c>
      <c r="E82" t="s">
        <v>325</v>
      </c>
      <c r="F82" s="5" t="s">
        <v>339</v>
      </c>
      <c r="G82">
        <v>2523</v>
      </c>
      <c r="H82" t="s">
        <v>78</v>
      </c>
      <c r="I82" t="s">
        <v>340</v>
      </c>
      <c r="J82">
        <v>4</v>
      </c>
      <c r="M82" s="61" t="str">
        <f>E82&amp;F82</f>
        <v>ﾎﾞｰﾃｯｸｽｽﾛｰ投上原佑葵</v>
      </c>
      <c r="N82">
        <f t="shared" si="1"/>
        <v>1</v>
      </c>
    </row>
    <row r="83" spans="1:14" x14ac:dyDescent="0.15">
      <c r="A83" t="s">
        <v>542</v>
      </c>
      <c r="B83" t="s">
        <v>76</v>
      </c>
      <c r="C83" s="15">
        <v>43632</v>
      </c>
      <c r="D83" t="s">
        <v>108</v>
      </c>
      <c r="E83" t="s">
        <v>325</v>
      </c>
      <c r="F83" s="5" t="s">
        <v>559</v>
      </c>
      <c r="G83">
        <v>1744</v>
      </c>
      <c r="H83" t="s">
        <v>78</v>
      </c>
      <c r="I83" t="s">
        <v>113</v>
      </c>
      <c r="J83">
        <v>3</v>
      </c>
      <c r="M83" s="61" t="str">
        <f>E83&amp;F83</f>
        <v>ﾎﾞｰﾃｯｸｽｽﾛｰ投新谷一真</v>
      </c>
      <c r="N83">
        <f t="shared" si="1"/>
        <v>1</v>
      </c>
    </row>
    <row r="84" spans="1:14" x14ac:dyDescent="0.15">
      <c r="A84" t="s">
        <v>542</v>
      </c>
      <c r="B84" t="s">
        <v>76</v>
      </c>
      <c r="C84" s="15">
        <v>43632</v>
      </c>
      <c r="D84" t="s">
        <v>108</v>
      </c>
      <c r="E84" t="s">
        <v>325</v>
      </c>
      <c r="F84" s="5" t="s">
        <v>562</v>
      </c>
      <c r="G84">
        <v>2508</v>
      </c>
      <c r="H84" t="s">
        <v>78</v>
      </c>
      <c r="I84" t="s">
        <v>116</v>
      </c>
      <c r="J84">
        <v>3</v>
      </c>
      <c r="M84" s="61" t="str">
        <f>E84&amp;F84</f>
        <v>ﾎﾞｰﾃｯｸｽｽﾛｰ投森谷翔</v>
      </c>
      <c r="N84">
        <f t="shared" si="1"/>
        <v>1</v>
      </c>
    </row>
    <row r="85" spans="1:14" x14ac:dyDescent="0.15">
      <c r="A85" t="s">
        <v>542</v>
      </c>
      <c r="B85" t="s">
        <v>76</v>
      </c>
      <c r="C85" s="15">
        <v>43632</v>
      </c>
      <c r="D85" t="s">
        <v>108</v>
      </c>
      <c r="E85" t="s">
        <v>325</v>
      </c>
      <c r="F85" s="5" t="s">
        <v>563</v>
      </c>
      <c r="G85">
        <v>2685</v>
      </c>
      <c r="H85" t="s">
        <v>78</v>
      </c>
      <c r="I85" t="s">
        <v>564</v>
      </c>
      <c r="J85">
        <v>3</v>
      </c>
      <c r="M85" s="61" t="str">
        <f>E85&amp;F85</f>
        <v>ﾎﾞｰﾃｯｸｽｽﾛｰ投須藤陸都</v>
      </c>
      <c r="N85">
        <f t="shared" si="1"/>
        <v>1</v>
      </c>
    </row>
    <row r="86" spans="1:14" x14ac:dyDescent="0.15">
      <c r="A86" t="s">
        <v>164</v>
      </c>
      <c r="B86" t="s">
        <v>76</v>
      </c>
      <c r="C86" s="15">
        <v>43596</v>
      </c>
      <c r="D86" t="s">
        <v>108</v>
      </c>
      <c r="E86" t="s">
        <v>325</v>
      </c>
      <c r="F86" s="5" t="s">
        <v>342</v>
      </c>
      <c r="G86">
        <v>2954</v>
      </c>
      <c r="H86" t="s">
        <v>78</v>
      </c>
      <c r="I86" t="s">
        <v>340</v>
      </c>
      <c r="J86">
        <v>3</v>
      </c>
      <c r="M86" s="61" t="str">
        <f>E86&amp;F86</f>
        <v>ﾎﾞｰﾃｯｸｽｽﾛｰ投成ヶ澤隼人</v>
      </c>
      <c r="N86">
        <f t="shared" si="1"/>
        <v>1</v>
      </c>
    </row>
    <row r="87" spans="1:14" x14ac:dyDescent="0.15">
      <c r="A87" t="s">
        <v>164</v>
      </c>
      <c r="B87" t="s">
        <v>76</v>
      </c>
      <c r="C87" s="15">
        <v>43596</v>
      </c>
      <c r="D87" t="s">
        <v>152</v>
      </c>
      <c r="E87" t="s">
        <v>325</v>
      </c>
      <c r="F87" s="5" t="s">
        <v>425</v>
      </c>
      <c r="G87">
        <v>1022</v>
      </c>
      <c r="H87" t="s">
        <v>78</v>
      </c>
      <c r="I87" t="s">
        <v>122</v>
      </c>
      <c r="J87">
        <v>3</v>
      </c>
      <c r="M87" s="61" t="str">
        <f>E87&amp;F87</f>
        <v>ﾎﾞｰﾃｯｸｽｽﾛｰ投石川知優</v>
      </c>
      <c r="N87">
        <f t="shared" si="1"/>
        <v>1</v>
      </c>
    </row>
    <row r="88" spans="1:14" x14ac:dyDescent="0.15">
      <c r="A88" t="s">
        <v>542</v>
      </c>
      <c r="B88" t="s">
        <v>76</v>
      </c>
      <c r="C88" s="15">
        <v>43632</v>
      </c>
      <c r="D88" t="s">
        <v>152</v>
      </c>
      <c r="E88" t="s">
        <v>325</v>
      </c>
      <c r="F88" s="5" t="s">
        <v>427</v>
      </c>
      <c r="G88">
        <v>1397</v>
      </c>
      <c r="H88" t="s">
        <v>78</v>
      </c>
      <c r="I88" t="s">
        <v>113</v>
      </c>
      <c r="J88">
        <v>3</v>
      </c>
      <c r="M88" s="61" t="str">
        <f>E88&amp;F88</f>
        <v>ﾎﾞｰﾃｯｸｽｽﾛｰ投相馬羽夏</v>
      </c>
      <c r="N88">
        <f t="shared" si="1"/>
        <v>1</v>
      </c>
    </row>
    <row r="89" spans="1:14" x14ac:dyDescent="0.15">
      <c r="A89" t="s">
        <v>164</v>
      </c>
      <c r="B89" t="s">
        <v>76</v>
      </c>
      <c r="C89" s="15">
        <v>43596</v>
      </c>
      <c r="D89" t="s">
        <v>108</v>
      </c>
      <c r="E89" t="s">
        <v>325</v>
      </c>
      <c r="F89" s="5" t="s">
        <v>354</v>
      </c>
      <c r="G89">
        <v>4079</v>
      </c>
      <c r="H89" t="s">
        <v>78</v>
      </c>
      <c r="I89" t="s">
        <v>295</v>
      </c>
      <c r="J89">
        <v>6</v>
      </c>
      <c r="M89" s="61" t="str">
        <f>E89&amp;F89</f>
        <v>ﾎﾞｰﾃｯｸｽｽﾛｰ投大槻祐介</v>
      </c>
      <c r="N89">
        <f t="shared" si="1"/>
        <v>1</v>
      </c>
    </row>
    <row r="90" spans="1:14" x14ac:dyDescent="0.15">
      <c r="A90" t="s">
        <v>164</v>
      </c>
      <c r="B90" t="s">
        <v>76</v>
      </c>
      <c r="C90" s="15">
        <v>43596</v>
      </c>
      <c r="D90" t="s">
        <v>108</v>
      </c>
      <c r="E90" t="s">
        <v>325</v>
      </c>
      <c r="F90" s="5" t="s">
        <v>330</v>
      </c>
      <c r="G90">
        <v>1883</v>
      </c>
      <c r="H90" t="s">
        <v>78</v>
      </c>
      <c r="I90" t="s">
        <v>122</v>
      </c>
      <c r="J90">
        <v>5</v>
      </c>
      <c r="M90" s="61" t="str">
        <f>E90&amp;F90</f>
        <v>ﾎﾞｰﾃｯｸｽｽﾛｰ投大東啓</v>
      </c>
      <c r="N90">
        <f t="shared" si="1"/>
        <v>1</v>
      </c>
    </row>
    <row r="91" spans="1:14" x14ac:dyDescent="0.15">
      <c r="A91" t="s">
        <v>542</v>
      </c>
      <c r="B91" t="s">
        <v>76</v>
      </c>
      <c r="C91" s="15">
        <v>43632</v>
      </c>
      <c r="D91" t="s">
        <v>108</v>
      </c>
      <c r="E91" t="s">
        <v>325</v>
      </c>
      <c r="F91" s="5" t="s">
        <v>560</v>
      </c>
      <c r="G91">
        <v>1228</v>
      </c>
      <c r="H91" t="s">
        <v>78</v>
      </c>
      <c r="I91" t="s">
        <v>113</v>
      </c>
      <c r="J91">
        <v>3</v>
      </c>
      <c r="M91" s="61" t="str">
        <f>E91&amp;F91</f>
        <v>ﾎﾞｰﾃｯｸｽｽﾛｰ投大木駿徹</v>
      </c>
      <c r="N91">
        <f t="shared" si="1"/>
        <v>1</v>
      </c>
    </row>
    <row r="92" spans="1:14" x14ac:dyDescent="0.15">
      <c r="A92" t="s">
        <v>584</v>
      </c>
      <c r="B92" t="s">
        <v>572</v>
      </c>
      <c r="C92" s="15">
        <v>43624</v>
      </c>
      <c r="D92" t="s">
        <v>108</v>
      </c>
      <c r="E92" t="s">
        <v>325</v>
      </c>
      <c r="F92" s="5" t="s">
        <v>597</v>
      </c>
      <c r="G92">
        <v>1983</v>
      </c>
      <c r="H92" t="s">
        <v>78</v>
      </c>
      <c r="I92" t="s">
        <v>304</v>
      </c>
      <c r="J92">
        <v>6</v>
      </c>
      <c r="M92" s="61" t="str">
        <f>E92&amp;F92</f>
        <v>ﾎﾞｰﾃｯｸｽｽﾛｰ投大友優雅</v>
      </c>
      <c r="N92">
        <f t="shared" si="1"/>
        <v>1</v>
      </c>
    </row>
    <row r="93" spans="1:14" x14ac:dyDescent="0.15">
      <c r="A93" t="s">
        <v>584</v>
      </c>
      <c r="B93" t="s">
        <v>572</v>
      </c>
      <c r="C93" s="15">
        <v>43624</v>
      </c>
      <c r="D93" t="s">
        <v>108</v>
      </c>
      <c r="E93" t="s">
        <v>325</v>
      </c>
      <c r="F93" s="5" t="s">
        <v>307</v>
      </c>
      <c r="G93">
        <v>3160</v>
      </c>
      <c r="H93" t="s">
        <v>78</v>
      </c>
      <c r="I93" t="s">
        <v>122</v>
      </c>
      <c r="J93">
        <v>4</v>
      </c>
      <c r="M93" s="61" t="str">
        <f>E93&amp;F93</f>
        <v>ﾎﾞｰﾃｯｸｽｽﾛｰ投谷浦晴磨</v>
      </c>
      <c r="N93">
        <f t="shared" si="1"/>
        <v>1</v>
      </c>
    </row>
    <row r="94" spans="1:14" x14ac:dyDescent="0.15">
      <c r="A94" t="s">
        <v>542</v>
      </c>
      <c r="B94" t="s">
        <v>76</v>
      </c>
      <c r="C94" s="15">
        <v>43632</v>
      </c>
      <c r="D94" t="s">
        <v>152</v>
      </c>
      <c r="E94" t="s">
        <v>325</v>
      </c>
      <c r="F94" s="5" t="s">
        <v>570</v>
      </c>
      <c r="G94">
        <v>1662</v>
      </c>
      <c r="H94" t="s">
        <v>78</v>
      </c>
      <c r="I94" t="s">
        <v>113</v>
      </c>
      <c r="J94">
        <v>3</v>
      </c>
      <c r="M94" s="61" t="str">
        <f>E94&amp;F94</f>
        <v>ﾎﾞｰﾃｯｸｽｽﾛｰ投谷脇那由多</v>
      </c>
      <c r="N94">
        <f t="shared" si="1"/>
        <v>1</v>
      </c>
    </row>
    <row r="95" spans="1:14" x14ac:dyDescent="0.15">
      <c r="A95" t="s">
        <v>542</v>
      </c>
      <c r="B95" t="s">
        <v>76</v>
      </c>
      <c r="C95" s="15">
        <v>43632</v>
      </c>
      <c r="D95" t="s">
        <v>108</v>
      </c>
      <c r="E95" t="s">
        <v>325</v>
      </c>
      <c r="F95" s="5" t="s">
        <v>551</v>
      </c>
      <c r="G95">
        <v>3315</v>
      </c>
      <c r="H95" t="s">
        <v>78</v>
      </c>
      <c r="I95" t="s">
        <v>304</v>
      </c>
      <c r="J95">
        <v>6</v>
      </c>
      <c r="M95" s="61" t="str">
        <f>E95&amp;F95</f>
        <v>ﾎﾞｰﾃｯｸｽｽﾛｰ投中村海杜</v>
      </c>
      <c r="N95">
        <f t="shared" si="1"/>
        <v>1</v>
      </c>
    </row>
    <row r="96" spans="1:14" x14ac:dyDescent="0.15">
      <c r="A96" t="s">
        <v>584</v>
      </c>
      <c r="B96" t="s">
        <v>572</v>
      </c>
      <c r="C96" s="15">
        <v>43624</v>
      </c>
      <c r="D96" t="s">
        <v>108</v>
      </c>
      <c r="E96" t="s">
        <v>325</v>
      </c>
      <c r="F96" s="5" t="s">
        <v>552</v>
      </c>
      <c r="G96">
        <v>3229</v>
      </c>
      <c r="H96" t="s">
        <v>78</v>
      </c>
      <c r="I96" t="s">
        <v>304</v>
      </c>
      <c r="J96">
        <v>6</v>
      </c>
      <c r="M96" s="61" t="str">
        <f>E96&amp;F96</f>
        <v>ﾎﾞｰﾃｯｸｽｽﾛｰ投中村星汰</v>
      </c>
      <c r="N96">
        <f t="shared" si="1"/>
        <v>1</v>
      </c>
    </row>
    <row r="97" spans="1:14" x14ac:dyDescent="0.15">
      <c r="A97" t="s">
        <v>164</v>
      </c>
      <c r="B97" t="s">
        <v>76</v>
      </c>
      <c r="C97" s="15">
        <v>43596</v>
      </c>
      <c r="D97" t="s">
        <v>108</v>
      </c>
      <c r="E97" t="s">
        <v>325</v>
      </c>
      <c r="F97" s="5" t="s">
        <v>350</v>
      </c>
      <c r="G97">
        <v>3844</v>
      </c>
      <c r="H97" t="s">
        <v>78</v>
      </c>
      <c r="I97" t="s">
        <v>120</v>
      </c>
      <c r="J97">
        <v>6</v>
      </c>
      <c r="M97" s="61" t="str">
        <f>E97&amp;F97</f>
        <v>ﾎﾞｰﾃｯｸｽｽﾛｰ投中村直</v>
      </c>
      <c r="N97">
        <f t="shared" si="1"/>
        <v>1</v>
      </c>
    </row>
    <row r="98" spans="1:14" x14ac:dyDescent="0.15">
      <c r="A98" t="s">
        <v>164</v>
      </c>
      <c r="B98" t="s">
        <v>76</v>
      </c>
      <c r="C98" s="15">
        <v>43596</v>
      </c>
      <c r="D98" t="s">
        <v>108</v>
      </c>
      <c r="E98" t="s">
        <v>325</v>
      </c>
      <c r="F98" s="5" t="s">
        <v>335</v>
      </c>
      <c r="G98">
        <v>2873</v>
      </c>
      <c r="H98" t="s">
        <v>78</v>
      </c>
      <c r="I98" t="s">
        <v>122</v>
      </c>
      <c r="J98">
        <v>3</v>
      </c>
      <c r="M98" s="61" t="str">
        <f>E98&amp;F98</f>
        <v>ﾎﾞｰﾃｯｸｽｽﾛｰ投長谷川大巧</v>
      </c>
      <c r="N98">
        <f t="shared" si="1"/>
        <v>1</v>
      </c>
    </row>
    <row r="99" spans="1:14" x14ac:dyDescent="0.15">
      <c r="A99" t="s">
        <v>542</v>
      </c>
      <c r="B99" t="s">
        <v>76</v>
      </c>
      <c r="C99" s="15">
        <v>43632</v>
      </c>
      <c r="D99" t="s">
        <v>152</v>
      </c>
      <c r="E99" t="s">
        <v>325</v>
      </c>
      <c r="F99" s="5" t="s">
        <v>569</v>
      </c>
      <c r="G99">
        <v>3092</v>
      </c>
      <c r="H99" t="s">
        <v>78</v>
      </c>
      <c r="I99" t="s">
        <v>113</v>
      </c>
      <c r="J99">
        <v>5</v>
      </c>
      <c r="M99" s="61" t="str">
        <f>E99&amp;F99</f>
        <v>ﾎﾞｰﾃｯｸｽｽﾛｰ投田辺采子</v>
      </c>
      <c r="N99">
        <f t="shared" si="1"/>
        <v>1</v>
      </c>
    </row>
    <row r="100" spans="1:14" x14ac:dyDescent="0.15">
      <c r="A100" t="s">
        <v>542</v>
      </c>
      <c r="B100" t="s">
        <v>76</v>
      </c>
      <c r="C100" s="15">
        <v>43632</v>
      </c>
      <c r="D100" t="s">
        <v>108</v>
      </c>
      <c r="E100" t="s">
        <v>325</v>
      </c>
      <c r="F100" s="5" t="s">
        <v>338</v>
      </c>
      <c r="G100">
        <v>3101</v>
      </c>
      <c r="H100" t="s">
        <v>78</v>
      </c>
      <c r="I100" t="s">
        <v>122</v>
      </c>
      <c r="J100">
        <v>5</v>
      </c>
      <c r="M100" s="61" t="str">
        <f>E100&amp;F100</f>
        <v>ﾎﾞｰﾃｯｸｽｽﾛｰ投梅田彪牙</v>
      </c>
      <c r="N100">
        <f t="shared" si="1"/>
        <v>1</v>
      </c>
    </row>
    <row r="101" spans="1:14" x14ac:dyDescent="0.15">
      <c r="A101" t="s">
        <v>542</v>
      </c>
      <c r="B101" t="s">
        <v>76</v>
      </c>
      <c r="C101" s="15">
        <v>43632</v>
      </c>
      <c r="D101" t="s">
        <v>108</v>
      </c>
      <c r="E101" t="s">
        <v>325</v>
      </c>
      <c r="F101" s="5" t="s">
        <v>351</v>
      </c>
      <c r="G101">
        <v>4377</v>
      </c>
      <c r="H101" t="s">
        <v>78</v>
      </c>
      <c r="I101" t="s">
        <v>113</v>
      </c>
      <c r="J101">
        <v>5</v>
      </c>
      <c r="M101" s="61" t="str">
        <f>E101&amp;F101</f>
        <v>ﾎﾞｰﾃｯｸｽｽﾛｰ投白石大和</v>
      </c>
      <c r="N101">
        <f t="shared" si="1"/>
        <v>1</v>
      </c>
    </row>
    <row r="102" spans="1:14" x14ac:dyDescent="0.15">
      <c r="A102" t="s">
        <v>584</v>
      </c>
      <c r="B102" t="s">
        <v>572</v>
      </c>
      <c r="C102" s="15">
        <v>43624</v>
      </c>
      <c r="D102" t="s">
        <v>108</v>
      </c>
      <c r="E102" t="s">
        <v>325</v>
      </c>
      <c r="F102" s="5" t="s">
        <v>590</v>
      </c>
      <c r="G102">
        <v>2182</v>
      </c>
      <c r="H102" t="s">
        <v>78</v>
      </c>
      <c r="I102" t="s">
        <v>591</v>
      </c>
      <c r="J102">
        <v>3</v>
      </c>
      <c r="M102" s="61" t="str">
        <f>E102&amp;F102</f>
        <v>ﾎﾞｰﾃｯｸｽｽﾛｰ投畑谷颯樹</v>
      </c>
      <c r="N102">
        <f t="shared" si="1"/>
        <v>1</v>
      </c>
    </row>
    <row r="103" spans="1:14" x14ac:dyDescent="0.15">
      <c r="A103" t="s">
        <v>164</v>
      </c>
      <c r="B103" t="s">
        <v>76</v>
      </c>
      <c r="C103" s="15">
        <v>43596</v>
      </c>
      <c r="D103" t="s">
        <v>152</v>
      </c>
      <c r="E103" t="s">
        <v>325</v>
      </c>
      <c r="F103" s="5" t="s">
        <v>430</v>
      </c>
      <c r="G103">
        <v>2248</v>
      </c>
      <c r="H103" t="s">
        <v>78</v>
      </c>
      <c r="I103" t="s">
        <v>122</v>
      </c>
      <c r="J103">
        <v>4</v>
      </c>
      <c r="M103" s="61" t="str">
        <f>E103&amp;F103</f>
        <v>ﾎﾞｰﾃｯｸｽｽﾛｰ投尾中ふたば</v>
      </c>
      <c r="N103">
        <f t="shared" si="1"/>
        <v>1</v>
      </c>
    </row>
    <row r="104" spans="1:14" x14ac:dyDescent="0.15">
      <c r="A104" t="s">
        <v>542</v>
      </c>
      <c r="B104" t="s">
        <v>76</v>
      </c>
      <c r="C104" s="15">
        <v>43632</v>
      </c>
      <c r="D104" t="s">
        <v>108</v>
      </c>
      <c r="E104" t="s">
        <v>325</v>
      </c>
      <c r="F104" s="5" t="s">
        <v>548</v>
      </c>
      <c r="G104">
        <v>2409</v>
      </c>
      <c r="H104" t="s">
        <v>78</v>
      </c>
      <c r="I104" t="s">
        <v>120</v>
      </c>
      <c r="J104">
        <v>4</v>
      </c>
      <c r="M104" s="61" t="str">
        <f>E104&amp;F104</f>
        <v>ﾎﾞｰﾃｯｸｽｽﾛｰ投武田航太朗</v>
      </c>
      <c r="N104">
        <f t="shared" si="1"/>
        <v>1</v>
      </c>
    </row>
    <row r="105" spans="1:14" x14ac:dyDescent="0.15">
      <c r="A105" t="s">
        <v>164</v>
      </c>
      <c r="B105" t="s">
        <v>76</v>
      </c>
      <c r="C105" s="15">
        <v>43596</v>
      </c>
      <c r="D105" t="s">
        <v>108</v>
      </c>
      <c r="E105" t="s">
        <v>325</v>
      </c>
      <c r="F105" s="5" t="s">
        <v>326</v>
      </c>
      <c r="G105">
        <v>2308</v>
      </c>
      <c r="H105" t="s">
        <v>78</v>
      </c>
      <c r="I105" t="s">
        <v>120</v>
      </c>
      <c r="J105">
        <v>4</v>
      </c>
      <c r="M105" s="61" t="str">
        <f>E105&amp;F105</f>
        <v>ﾎﾞｰﾃｯｸｽｽﾛｰ投武田航太郎</v>
      </c>
      <c r="N105">
        <f t="shared" si="1"/>
        <v>1</v>
      </c>
    </row>
    <row r="106" spans="1:14" x14ac:dyDescent="0.15">
      <c r="A106" t="s">
        <v>164</v>
      </c>
      <c r="B106" t="s">
        <v>76</v>
      </c>
      <c r="C106" s="15">
        <v>43596</v>
      </c>
      <c r="D106" t="s">
        <v>108</v>
      </c>
      <c r="E106" t="s">
        <v>325</v>
      </c>
      <c r="F106" s="5" t="s">
        <v>345</v>
      </c>
      <c r="G106">
        <v>3268</v>
      </c>
      <c r="H106" t="s">
        <v>78</v>
      </c>
      <c r="I106" t="s">
        <v>113</v>
      </c>
      <c r="J106">
        <v>3</v>
      </c>
      <c r="M106" s="61" t="str">
        <f>E106&amp;F106</f>
        <v>ﾎﾞｰﾃｯｸｽｽﾛｰ投福井慶太</v>
      </c>
      <c r="N106">
        <f t="shared" si="1"/>
        <v>1</v>
      </c>
    </row>
    <row r="107" spans="1:14" x14ac:dyDescent="0.15">
      <c r="A107" t="s">
        <v>164</v>
      </c>
      <c r="B107" t="s">
        <v>76</v>
      </c>
      <c r="C107" s="15">
        <v>43596</v>
      </c>
      <c r="D107" t="s">
        <v>108</v>
      </c>
      <c r="E107" t="s">
        <v>325</v>
      </c>
      <c r="F107" s="5" t="s">
        <v>336</v>
      </c>
      <c r="G107">
        <v>1586</v>
      </c>
      <c r="H107" t="s">
        <v>78</v>
      </c>
      <c r="I107" t="s">
        <v>113</v>
      </c>
      <c r="J107">
        <v>3</v>
      </c>
      <c r="M107" s="61" t="str">
        <f>E107&amp;F107</f>
        <v>ﾎﾞｰﾃｯｸｽｽﾛｰ投平沢敦斗</v>
      </c>
      <c r="N107">
        <f t="shared" si="1"/>
        <v>1</v>
      </c>
    </row>
    <row r="108" spans="1:14" x14ac:dyDescent="0.15">
      <c r="A108" t="s">
        <v>164</v>
      </c>
      <c r="B108" t="s">
        <v>76</v>
      </c>
      <c r="C108" s="15">
        <v>43596</v>
      </c>
      <c r="D108" t="s">
        <v>108</v>
      </c>
      <c r="E108" t="s">
        <v>325</v>
      </c>
      <c r="F108" s="5" t="s">
        <v>346</v>
      </c>
      <c r="G108">
        <v>3539</v>
      </c>
      <c r="H108" t="s">
        <v>78</v>
      </c>
      <c r="I108" s="6" t="s">
        <v>295</v>
      </c>
      <c r="J108">
        <v>6</v>
      </c>
      <c r="M108" s="61" t="str">
        <f>E108&amp;F108</f>
        <v>ﾎﾞｰﾃｯｸｽｽﾛｰ投北田隆翔</v>
      </c>
      <c r="N108">
        <f t="shared" si="1"/>
        <v>1</v>
      </c>
    </row>
    <row r="109" spans="1:14" x14ac:dyDescent="0.15">
      <c r="A109" t="s">
        <v>542</v>
      </c>
      <c r="B109" t="s">
        <v>76</v>
      </c>
      <c r="C109" s="15">
        <v>43632</v>
      </c>
      <c r="D109" t="s">
        <v>108</v>
      </c>
      <c r="E109" t="s">
        <v>325</v>
      </c>
      <c r="F109" s="5" t="s">
        <v>332</v>
      </c>
      <c r="G109">
        <v>2087</v>
      </c>
      <c r="H109" t="s">
        <v>78</v>
      </c>
      <c r="I109" t="s">
        <v>113</v>
      </c>
      <c r="J109">
        <v>3</v>
      </c>
      <c r="M109" s="61" t="str">
        <f>E109&amp;F109</f>
        <v>ﾎﾞｰﾃｯｸｽｽﾛｰ投堀田侑希</v>
      </c>
      <c r="N109">
        <f t="shared" si="1"/>
        <v>1</v>
      </c>
    </row>
    <row r="110" spans="1:14" x14ac:dyDescent="0.15">
      <c r="A110" t="s">
        <v>584</v>
      </c>
      <c r="B110" t="s">
        <v>572</v>
      </c>
      <c r="C110" s="15">
        <v>43624</v>
      </c>
      <c r="D110" t="s">
        <v>108</v>
      </c>
      <c r="E110" t="s">
        <v>325</v>
      </c>
      <c r="F110" s="5" t="s">
        <v>353</v>
      </c>
      <c r="G110">
        <v>3971</v>
      </c>
      <c r="H110" t="s">
        <v>78</v>
      </c>
      <c r="I110" t="s">
        <v>113</v>
      </c>
      <c r="J110">
        <v>5</v>
      </c>
      <c r="M110" s="61" t="str">
        <f>E110&amp;F110</f>
        <v>ﾎﾞｰﾃｯｸｽｽﾛｰ投本田櫂晴</v>
      </c>
      <c r="N110">
        <f t="shared" si="1"/>
        <v>1</v>
      </c>
    </row>
    <row r="111" spans="1:14" x14ac:dyDescent="0.15">
      <c r="A111" t="s">
        <v>542</v>
      </c>
      <c r="B111" t="s">
        <v>76</v>
      </c>
      <c r="C111" s="15">
        <v>43632</v>
      </c>
      <c r="D111" t="s">
        <v>152</v>
      </c>
      <c r="E111" t="s">
        <v>325</v>
      </c>
      <c r="F111" s="5" t="s">
        <v>429</v>
      </c>
      <c r="G111">
        <v>2463</v>
      </c>
      <c r="H111" t="s">
        <v>78</v>
      </c>
      <c r="I111" t="s">
        <v>120</v>
      </c>
      <c r="J111">
        <v>3</v>
      </c>
      <c r="M111" s="61" t="str">
        <f>E111&amp;F111</f>
        <v>ﾎﾞｰﾃｯｸｽｽﾛｰ投木村美桜</v>
      </c>
      <c r="N111">
        <f t="shared" si="1"/>
        <v>1</v>
      </c>
    </row>
    <row r="112" spans="1:14" x14ac:dyDescent="0.15">
      <c r="A112" t="s">
        <v>164</v>
      </c>
      <c r="B112" t="s">
        <v>76</v>
      </c>
      <c r="C112" s="15">
        <v>43596</v>
      </c>
      <c r="D112" t="s">
        <v>108</v>
      </c>
      <c r="E112" t="s">
        <v>325</v>
      </c>
      <c r="F112" s="5" t="s">
        <v>334</v>
      </c>
      <c r="G112">
        <v>2617</v>
      </c>
      <c r="H112" t="s">
        <v>78</v>
      </c>
      <c r="I112" t="s">
        <v>304</v>
      </c>
      <c r="J112">
        <v>5</v>
      </c>
      <c r="M112" s="61" t="str">
        <f>E112&amp;F112</f>
        <v>ﾎﾞｰﾃｯｸｽｽﾛｰ投澤田涼</v>
      </c>
      <c r="N112">
        <f t="shared" si="1"/>
        <v>1</v>
      </c>
    </row>
    <row r="113" spans="1:14" x14ac:dyDescent="0.15">
      <c r="A113" t="s">
        <v>542</v>
      </c>
      <c r="B113" t="s">
        <v>76</v>
      </c>
      <c r="C113" s="15">
        <v>43632</v>
      </c>
      <c r="D113" t="s">
        <v>108</v>
      </c>
      <c r="E113" t="s">
        <v>325</v>
      </c>
      <c r="F113" s="5" t="s">
        <v>555</v>
      </c>
      <c r="G113">
        <v>2779</v>
      </c>
      <c r="H113" t="s">
        <v>78</v>
      </c>
      <c r="I113" t="s">
        <v>123</v>
      </c>
      <c r="J113">
        <v>5</v>
      </c>
      <c r="M113" s="61" t="str">
        <f>E113&amp;F113</f>
        <v>ﾎﾞｰﾃｯｸｽｽﾛｰ投齋藤匡樹</v>
      </c>
      <c r="N113">
        <f t="shared" si="1"/>
        <v>1</v>
      </c>
    </row>
    <row r="114" spans="1:14" x14ac:dyDescent="0.15">
      <c r="A114" t="s">
        <v>164</v>
      </c>
      <c r="B114" t="s">
        <v>76</v>
      </c>
      <c r="C114" s="15">
        <v>43596</v>
      </c>
      <c r="D114" t="s">
        <v>108</v>
      </c>
      <c r="E114" t="s">
        <v>325</v>
      </c>
      <c r="F114" s="5" t="s">
        <v>331</v>
      </c>
      <c r="G114">
        <v>2727</v>
      </c>
      <c r="H114" t="s">
        <v>78</v>
      </c>
      <c r="I114" t="s">
        <v>304</v>
      </c>
      <c r="J114">
        <v>5</v>
      </c>
      <c r="M114" s="61" t="str">
        <f>E114&amp;F114</f>
        <v>ﾎﾞｰﾃｯｸｽｽﾛｰ投髙橋信宗</v>
      </c>
      <c r="N114">
        <f t="shared" si="1"/>
        <v>1</v>
      </c>
    </row>
    <row r="115" spans="1:14" x14ac:dyDescent="0.15">
      <c r="A115" t="s">
        <v>437</v>
      </c>
      <c r="B115" t="s">
        <v>76</v>
      </c>
      <c r="C115" s="15">
        <v>43608</v>
      </c>
      <c r="D115" t="s">
        <v>77</v>
      </c>
      <c r="E115" t="s">
        <v>144</v>
      </c>
      <c r="F115" s="5" t="s">
        <v>169</v>
      </c>
      <c r="G115">
        <v>3716</v>
      </c>
      <c r="H115" t="s">
        <v>78</v>
      </c>
      <c r="I115" t="s">
        <v>458</v>
      </c>
      <c r="J115">
        <v>2</v>
      </c>
      <c r="M115" s="61" t="str">
        <f>E115&amp;F115</f>
        <v>やり投阿部優斗</v>
      </c>
      <c r="N115">
        <f t="shared" si="1"/>
        <v>1</v>
      </c>
    </row>
    <row r="116" spans="1:14" x14ac:dyDescent="0.15">
      <c r="A116" t="s">
        <v>584</v>
      </c>
      <c r="B116" t="s">
        <v>572</v>
      </c>
      <c r="C116" s="15">
        <v>43624</v>
      </c>
      <c r="D116" t="s">
        <v>146</v>
      </c>
      <c r="E116" t="s">
        <v>144</v>
      </c>
      <c r="F116" s="5" t="s">
        <v>614</v>
      </c>
      <c r="G116">
        <v>1927</v>
      </c>
      <c r="H116" t="s">
        <v>78</v>
      </c>
      <c r="I116" t="s">
        <v>125</v>
      </c>
      <c r="J116">
        <v>1</v>
      </c>
      <c r="M116" s="61" t="str">
        <f>E116&amp;F116</f>
        <v>やり投横山倫花</v>
      </c>
      <c r="N116">
        <f t="shared" si="1"/>
        <v>1</v>
      </c>
    </row>
    <row r="117" spans="1:14" x14ac:dyDescent="0.15">
      <c r="A117" t="s">
        <v>584</v>
      </c>
      <c r="B117" t="s">
        <v>572</v>
      </c>
      <c r="C117" s="15">
        <v>43624</v>
      </c>
      <c r="D117" t="s">
        <v>85</v>
      </c>
      <c r="E117" t="s">
        <v>144</v>
      </c>
      <c r="F117" s="5" t="s">
        <v>593</v>
      </c>
      <c r="G117">
        <v>3549</v>
      </c>
      <c r="H117" t="s">
        <v>78</v>
      </c>
      <c r="I117" t="s">
        <v>588</v>
      </c>
      <c r="J117" t="s">
        <v>88</v>
      </c>
      <c r="M117" s="61" t="str">
        <f>E117&amp;F117</f>
        <v>やり投荻原慧</v>
      </c>
      <c r="N117">
        <f t="shared" si="1"/>
        <v>1</v>
      </c>
    </row>
    <row r="118" spans="1:14" x14ac:dyDescent="0.15">
      <c r="A118" t="s">
        <v>437</v>
      </c>
      <c r="B118" t="s">
        <v>76</v>
      </c>
      <c r="C118" s="15">
        <v>43608</v>
      </c>
      <c r="D118" t="s">
        <v>77</v>
      </c>
      <c r="E118" t="s">
        <v>144</v>
      </c>
      <c r="F118" s="5" t="s">
        <v>191</v>
      </c>
      <c r="G118">
        <v>3951</v>
      </c>
      <c r="H118" t="s">
        <v>78</v>
      </c>
      <c r="I118" t="s">
        <v>438</v>
      </c>
      <c r="J118">
        <v>3</v>
      </c>
      <c r="M118" s="61" t="str">
        <f>E118&amp;F118</f>
        <v>やり投雅楽川碧翔</v>
      </c>
      <c r="N118">
        <f t="shared" si="1"/>
        <v>1</v>
      </c>
    </row>
    <row r="119" spans="1:14" x14ac:dyDescent="0.15">
      <c r="A119" s="6" t="s">
        <v>437</v>
      </c>
      <c r="B119" s="6" t="s">
        <v>76</v>
      </c>
      <c r="C119" s="13">
        <v>43608</v>
      </c>
      <c r="D119" s="6" t="s">
        <v>77</v>
      </c>
      <c r="E119" s="6" t="s">
        <v>144</v>
      </c>
      <c r="F119" s="7" t="s">
        <v>185</v>
      </c>
      <c r="G119" s="7">
        <v>2702</v>
      </c>
      <c r="H119" s="6" t="s">
        <v>78</v>
      </c>
      <c r="I119" s="6" t="s">
        <v>460</v>
      </c>
      <c r="J119" s="6">
        <v>1</v>
      </c>
      <c r="M119" s="61" t="str">
        <f>E119&amp;F119</f>
        <v>やり投葛尾蒼空</v>
      </c>
      <c r="N119">
        <f t="shared" si="1"/>
        <v>1</v>
      </c>
    </row>
    <row r="120" spans="1:14" x14ac:dyDescent="0.15">
      <c r="A120" t="s">
        <v>164</v>
      </c>
      <c r="B120" t="s">
        <v>76</v>
      </c>
      <c r="C120" s="15">
        <v>43596</v>
      </c>
      <c r="D120" t="s">
        <v>77</v>
      </c>
      <c r="E120" t="s">
        <v>144</v>
      </c>
      <c r="F120" t="s">
        <v>189</v>
      </c>
      <c r="G120">
        <v>3829</v>
      </c>
      <c r="H120" s="5" t="s">
        <v>78</v>
      </c>
      <c r="I120" t="s">
        <v>178</v>
      </c>
      <c r="J120">
        <v>2</v>
      </c>
      <c r="M120" s="61" t="str">
        <f>E120&amp;F120</f>
        <v>やり投菊地孝太</v>
      </c>
      <c r="N120">
        <f t="shared" si="1"/>
        <v>1</v>
      </c>
    </row>
    <row r="121" spans="1:14" x14ac:dyDescent="0.15">
      <c r="A121" s="6" t="s">
        <v>437</v>
      </c>
      <c r="B121" s="6" t="s">
        <v>76</v>
      </c>
      <c r="C121" s="14">
        <v>43609</v>
      </c>
      <c r="D121" s="4" t="s">
        <v>476</v>
      </c>
      <c r="E121" s="40" t="s">
        <v>144</v>
      </c>
      <c r="F121" s="10" t="s">
        <v>364</v>
      </c>
      <c r="G121" s="4">
        <v>2942</v>
      </c>
      <c r="H121" s="4" t="s">
        <v>78</v>
      </c>
      <c r="I121" s="4" t="s">
        <v>458</v>
      </c>
      <c r="J121" s="4">
        <v>3</v>
      </c>
      <c r="M121" s="61" t="str">
        <f>E121&amp;F121</f>
        <v>やり投金澤茉梨亜</v>
      </c>
      <c r="N121">
        <f t="shared" si="1"/>
        <v>1</v>
      </c>
    </row>
    <row r="122" spans="1:14" x14ac:dyDescent="0.15">
      <c r="A122" t="s">
        <v>437</v>
      </c>
      <c r="B122" t="s">
        <v>76</v>
      </c>
      <c r="C122" s="15">
        <v>43608</v>
      </c>
      <c r="D122" t="s">
        <v>77</v>
      </c>
      <c r="E122" t="s">
        <v>144</v>
      </c>
      <c r="F122" s="5" t="s">
        <v>181</v>
      </c>
      <c r="G122">
        <v>2081</v>
      </c>
      <c r="H122" t="s">
        <v>78</v>
      </c>
      <c r="I122" t="s">
        <v>438</v>
      </c>
      <c r="J122">
        <v>1</v>
      </c>
      <c r="M122" s="61" t="str">
        <f>E122&amp;F122</f>
        <v>やり投古賀稜吾</v>
      </c>
      <c r="N122">
        <f t="shared" si="1"/>
        <v>1</v>
      </c>
    </row>
    <row r="123" spans="1:14" x14ac:dyDescent="0.15">
      <c r="A123" t="s">
        <v>437</v>
      </c>
      <c r="B123" t="s">
        <v>76</v>
      </c>
      <c r="C123" s="43">
        <v>43608</v>
      </c>
      <c r="D123" t="s">
        <v>77</v>
      </c>
      <c r="E123" t="s">
        <v>144</v>
      </c>
      <c r="F123" t="s">
        <v>167</v>
      </c>
      <c r="G123">
        <v>3727</v>
      </c>
      <c r="H123" t="s">
        <v>78</v>
      </c>
      <c r="I123" s="6" t="s">
        <v>467</v>
      </c>
      <c r="J123">
        <v>1</v>
      </c>
      <c r="M123" s="61" t="str">
        <f>E123&amp;F123</f>
        <v>やり投佐々木洸瑠</v>
      </c>
      <c r="N123">
        <f t="shared" si="1"/>
        <v>1</v>
      </c>
    </row>
    <row r="124" spans="1:14" x14ac:dyDescent="0.15">
      <c r="A124" t="s">
        <v>571</v>
      </c>
      <c r="B124" t="s">
        <v>572</v>
      </c>
      <c r="C124" s="15">
        <v>43590</v>
      </c>
      <c r="D124" t="s">
        <v>77</v>
      </c>
      <c r="E124" t="s">
        <v>144</v>
      </c>
      <c r="F124" s="5" t="s">
        <v>475</v>
      </c>
      <c r="G124">
        <v>4243</v>
      </c>
      <c r="H124" t="s">
        <v>78</v>
      </c>
      <c r="I124" t="s">
        <v>178</v>
      </c>
      <c r="J124">
        <v>1</v>
      </c>
      <c r="M124" s="61" t="str">
        <f>E124&amp;F124</f>
        <v>やり投坂元拓斗</v>
      </c>
      <c r="N124">
        <f t="shared" si="1"/>
        <v>1</v>
      </c>
    </row>
    <row r="125" spans="1:14" x14ac:dyDescent="0.15">
      <c r="A125" t="s">
        <v>164</v>
      </c>
      <c r="B125" t="s">
        <v>76</v>
      </c>
      <c r="C125" s="15">
        <v>43596</v>
      </c>
      <c r="D125" t="s">
        <v>77</v>
      </c>
      <c r="E125" t="s">
        <v>144</v>
      </c>
      <c r="F125" s="5" t="s">
        <v>188</v>
      </c>
      <c r="G125">
        <v>4177</v>
      </c>
      <c r="H125" t="s">
        <v>78</v>
      </c>
      <c r="I125" t="s">
        <v>178</v>
      </c>
      <c r="J125">
        <v>1</v>
      </c>
      <c r="M125" s="61" t="str">
        <f>E125&amp;F125</f>
        <v>やり投坂本拓斗</v>
      </c>
      <c r="N125">
        <f t="shared" si="1"/>
        <v>1</v>
      </c>
    </row>
    <row r="126" spans="1:14" x14ac:dyDescent="0.15">
      <c r="A126" t="s">
        <v>437</v>
      </c>
      <c r="B126" t="s">
        <v>76</v>
      </c>
      <c r="C126" s="15">
        <v>43608</v>
      </c>
      <c r="D126" t="s">
        <v>77</v>
      </c>
      <c r="E126" t="s">
        <v>144</v>
      </c>
      <c r="F126" s="5" t="s">
        <v>473</v>
      </c>
      <c r="G126">
        <v>2895</v>
      </c>
      <c r="H126" t="s">
        <v>78</v>
      </c>
      <c r="I126" t="s">
        <v>467</v>
      </c>
      <c r="J126">
        <v>1</v>
      </c>
      <c r="M126" s="61" t="str">
        <f>E126&amp;F126</f>
        <v>やり投似鳥斗也</v>
      </c>
      <c r="N126">
        <f t="shared" si="1"/>
        <v>1</v>
      </c>
    </row>
    <row r="127" spans="1:14" x14ac:dyDescent="0.15">
      <c r="A127" t="s">
        <v>584</v>
      </c>
      <c r="B127" t="s">
        <v>572</v>
      </c>
      <c r="C127" s="15">
        <v>43624</v>
      </c>
      <c r="D127" t="s">
        <v>85</v>
      </c>
      <c r="E127" t="s">
        <v>144</v>
      </c>
      <c r="F127" s="5" t="s">
        <v>603</v>
      </c>
      <c r="G127">
        <v>5448</v>
      </c>
      <c r="H127" t="s">
        <v>78</v>
      </c>
      <c r="I127" t="s">
        <v>604</v>
      </c>
      <c r="J127" t="s">
        <v>88</v>
      </c>
      <c r="M127" s="61" t="str">
        <f>E127&amp;F127</f>
        <v>やり投小川卓也</v>
      </c>
      <c r="N127">
        <f t="shared" si="1"/>
        <v>1</v>
      </c>
    </row>
    <row r="128" spans="1:14" x14ac:dyDescent="0.15">
      <c r="A128" s="6" t="s">
        <v>437</v>
      </c>
      <c r="B128" s="6" t="s">
        <v>76</v>
      </c>
      <c r="C128" s="15">
        <v>43609</v>
      </c>
      <c r="D128" t="s">
        <v>476</v>
      </c>
      <c r="E128" t="s">
        <v>144</v>
      </c>
      <c r="F128" s="5" t="s">
        <v>367</v>
      </c>
      <c r="G128">
        <v>1566</v>
      </c>
      <c r="H128" t="s">
        <v>78</v>
      </c>
      <c r="I128" t="s">
        <v>451</v>
      </c>
      <c r="J128">
        <v>3</v>
      </c>
      <c r="M128" s="61" t="str">
        <f>E128&amp;F128</f>
        <v>やり投小野寺琉奈</v>
      </c>
      <c r="N128">
        <f t="shared" si="1"/>
        <v>1</v>
      </c>
    </row>
    <row r="129" spans="1:14" x14ac:dyDescent="0.15">
      <c r="A129" t="s">
        <v>437</v>
      </c>
      <c r="B129" t="s">
        <v>76</v>
      </c>
      <c r="C129" s="15">
        <v>43609</v>
      </c>
      <c r="D129" t="s">
        <v>476</v>
      </c>
      <c r="E129" t="s">
        <v>144</v>
      </c>
      <c r="F129" s="5" t="s">
        <v>366</v>
      </c>
      <c r="G129">
        <v>2277</v>
      </c>
      <c r="H129" t="s">
        <v>78</v>
      </c>
      <c r="I129" t="s">
        <v>461</v>
      </c>
      <c r="J129">
        <v>1</v>
      </c>
      <c r="M129" s="61" t="str">
        <f>E129&amp;F129</f>
        <v>やり投新藤彩音</v>
      </c>
      <c r="N129">
        <f t="shared" si="1"/>
        <v>1</v>
      </c>
    </row>
    <row r="130" spans="1:14" x14ac:dyDescent="0.15">
      <c r="A130" t="s">
        <v>437</v>
      </c>
      <c r="B130" t="s">
        <v>76</v>
      </c>
      <c r="C130" s="15">
        <v>43609</v>
      </c>
      <c r="D130" t="s">
        <v>476</v>
      </c>
      <c r="E130" t="s">
        <v>144</v>
      </c>
      <c r="F130" s="5" t="s">
        <v>368</v>
      </c>
      <c r="G130">
        <v>1975</v>
      </c>
      <c r="H130" t="s">
        <v>78</v>
      </c>
      <c r="I130" t="s">
        <v>454</v>
      </c>
      <c r="J130">
        <v>2</v>
      </c>
      <c r="M130" s="61" t="str">
        <f>E130&amp;F130</f>
        <v>やり投新歩カンセイ</v>
      </c>
      <c r="N130">
        <f t="shared" si="1"/>
        <v>1</v>
      </c>
    </row>
    <row r="131" spans="1:14" x14ac:dyDescent="0.15">
      <c r="A131" t="s">
        <v>164</v>
      </c>
      <c r="B131" t="s">
        <v>76</v>
      </c>
      <c r="C131" s="15">
        <v>43596</v>
      </c>
      <c r="D131" t="s">
        <v>77</v>
      </c>
      <c r="E131" t="s">
        <v>144</v>
      </c>
      <c r="F131" s="5" t="s">
        <v>195</v>
      </c>
      <c r="G131">
        <v>4122</v>
      </c>
      <c r="H131" t="s">
        <v>78</v>
      </c>
      <c r="I131" t="s">
        <v>145</v>
      </c>
      <c r="J131">
        <v>3</v>
      </c>
      <c r="M131" s="61" t="str">
        <f>E131&amp;F131</f>
        <v>やり投杉本一樹</v>
      </c>
      <c r="N131">
        <f t="shared" si="1"/>
        <v>1</v>
      </c>
    </row>
    <row r="132" spans="1:14" x14ac:dyDescent="0.15">
      <c r="A132" s="6" t="s">
        <v>437</v>
      </c>
      <c r="B132" s="6" t="s">
        <v>76</v>
      </c>
      <c r="C132" s="13">
        <v>43608</v>
      </c>
      <c r="D132" s="6" t="s">
        <v>77</v>
      </c>
      <c r="E132" s="6" t="s">
        <v>144</v>
      </c>
      <c r="F132" s="7" t="s">
        <v>193</v>
      </c>
      <c r="G132" s="7">
        <v>5012</v>
      </c>
      <c r="H132" s="6" t="s">
        <v>78</v>
      </c>
      <c r="I132" s="6" t="s">
        <v>194</v>
      </c>
      <c r="J132" s="6">
        <v>3</v>
      </c>
      <c r="M132" s="61" t="str">
        <f>E132&amp;F132</f>
        <v>やり投斉藤双希</v>
      </c>
      <c r="N132">
        <f t="shared" ref="N132:N195" si="2">IF(M132=M131,0,1)</f>
        <v>1</v>
      </c>
    </row>
    <row r="133" spans="1:14" x14ac:dyDescent="0.15">
      <c r="A133" t="s">
        <v>164</v>
      </c>
      <c r="B133" t="s">
        <v>76</v>
      </c>
      <c r="C133" s="15">
        <v>43596</v>
      </c>
      <c r="D133" t="s">
        <v>77</v>
      </c>
      <c r="E133" t="s">
        <v>144</v>
      </c>
      <c r="F133" s="5" t="s">
        <v>182</v>
      </c>
      <c r="G133">
        <v>2602</v>
      </c>
      <c r="H133" t="s">
        <v>78</v>
      </c>
      <c r="I133" t="s">
        <v>172</v>
      </c>
      <c r="J133">
        <v>1</v>
      </c>
      <c r="M133" s="61" t="str">
        <f>E133&amp;F133</f>
        <v>やり投石井丈太郎</v>
      </c>
      <c r="N133">
        <f t="shared" si="2"/>
        <v>1</v>
      </c>
    </row>
    <row r="134" spans="1:14" x14ac:dyDescent="0.15">
      <c r="A134" t="s">
        <v>164</v>
      </c>
      <c r="B134" t="s">
        <v>76</v>
      </c>
      <c r="C134" s="15">
        <v>43596</v>
      </c>
      <c r="D134" t="s">
        <v>146</v>
      </c>
      <c r="E134" t="s">
        <v>144</v>
      </c>
      <c r="F134" s="5" t="s">
        <v>159</v>
      </c>
      <c r="G134">
        <v>2015</v>
      </c>
      <c r="H134" t="s">
        <v>78</v>
      </c>
      <c r="I134" t="s">
        <v>80</v>
      </c>
      <c r="J134">
        <v>1</v>
      </c>
      <c r="M134" s="61" t="str">
        <f>E134&amp;F134</f>
        <v>やり投石原彩菜</v>
      </c>
      <c r="N134">
        <f t="shared" si="2"/>
        <v>1</v>
      </c>
    </row>
    <row r="135" spans="1:14" x14ac:dyDescent="0.15">
      <c r="A135" t="s">
        <v>437</v>
      </c>
      <c r="B135" t="s">
        <v>76</v>
      </c>
      <c r="C135" s="15">
        <v>43608</v>
      </c>
      <c r="D135" t="s">
        <v>77</v>
      </c>
      <c r="E135" t="s">
        <v>144</v>
      </c>
      <c r="F135" s="5" t="s">
        <v>192</v>
      </c>
      <c r="G135">
        <v>3844</v>
      </c>
      <c r="H135" t="s">
        <v>78</v>
      </c>
      <c r="I135" t="s">
        <v>448</v>
      </c>
      <c r="J135">
        <v>2</v>
      </c>
      <c r="M135" s="61" t="str">
        <f>E135&amp;F135</f>
        <v>やり投石塚慎馬</v>
      </c>
      <c r="N135">
        <f t="shared" si="2"/>
        <v>1</v>
      </c>
    </row>
    <row r="136" spans="1:14" x14ac:dyDescent="0.15">
      <c r="A136" t="s">
        <v>437</v>
      </c>
      <c r="B136" t="s">
        <v>76</v>
      </c>
      <c r="C136" s="15">
        <v>43608</v>
      </c>
      <c r="D136" t="s">
        <v>77</v>
      </c>
      <c r="E136" t="s">
        <v>144</v>
      </c>
      <c r="F136" s="5" t="s">
        <v>216</v>
      </c>
      <c r="G136">
        <v>3462</v>
      </c>
      <c r="H136" t="s">
        <v>78</v>
      </c>
      <c r="I136" t="s">
        <v>458</v>
      </c>
      <c r="J136">
        <v>3</v>
      </c>
      <c r="M136" s="61" t="str">
        <f>E136&amp;F136</f>
        <v>やり投石田大洋</v>
      </c>
      <c r="N136">
        <f t="shared" si="2"/>
        <v>1</v>
      </c>
    </row>
    <row r="137" spans="1:14" x14ac:dyDescent="0.15">
      <c r="A137" t="s">
        <v>584</v>
      </c>
      <c r="B137" t="s">
        <v>572</v>
      </c>
      <c r="C137" s="15">
        <v>43624</v>
      </c>
      <c r="D137" t="s">
        <v>146</v>
      </c>
      <c r="E137" t="s">
        <v>144</v>
      </c>
      <c r="F137" s="5" t="s">
        <v>613</v>
      </c>
      <c r="G137">
        <v>1308</v>
      </c>
      <c r="H137" t="s">
        <v>78</v>
      </c>
      <c r="I137" t="s">
        <v>83</v>
      </c>
      <c r="J137">
        <v>1</v>
      </c>
      <c r="M137" s="61" t="str">
        <f>E137&amp;F137</f>
        <v>やり投石澤美咲</v>
      </c>
      <c r="N137">
        <f t="shared" si="2"/>
        <v>1</v>
      </c>
    </row>
    <row r="138" spans="1:14" x14ac:dyDescent="0.15">
      <c r="A138" t="s">
        <v>437</v>
      </c>
      <c r="B138" t="s">
        <v>76</v>
      </c>
      <c r="C138" s="15">
        <v>43608</v>
      </c>
      <c r="D138" t="s">
        <v>77</v>
      </c>
      <c r="E138" t="s">
        <v>144</v>
      </c>
      <c r="F138" s="5" t="s">
        <v>474</v>
      </c>
      <c r="G138">
        <v>4602</v>
      </c>
      <c r="H138" t="s">
        <v>78</v>
      </c>
      <c r="I138" t="s">
        <v>194</v>
      </c>
      <c r="J138">
        <v>3</v>
      </c>
      <c r="M138" s="61" t="str">
        <f>E138&amp;F138</f>
        <v>やり投赤坂玲央</v>
      </c>
      <c r="N138">
        <f t="shared" si="2"/>
        <v>1</v>
      </c>
    </row>
    <row r="139" spans="1:14" x14ac:dyDescent="0.15">
      <c r="A139" t="s">
        <v>584</v>
      </c>
      <c r="B139" t="s">
        <v>572</v>
      </c>
      <c r="C139" s="15">
        <v>43624</v>
      </c>
      <c r="D139" t="s">
        <v>85</v>
      </c>
      <c r="E139" t="s">
        <v>144</v>
      </c>
      <c r="F139" s="5" t="s">
        <v>601</v>
      </c>
      <c r="G139">
        <v>5513</v>
      </c>
      <c r="H139" t="s">
        <v>78</v>
      </c>
      <c r="I139" t="s">
        <v>602</v>
      </c>
      <c r="J139" t="s">
        <v>88</v>
      </c>
      <c r="M139" s="61" t="str">
        <f>E139&amp;F139</f>
        <v>やり投霜野賢人</v>
      </c>
      <c r="N139">
        <f t="shared" si="2"/>
        <v>1</v>
      </c>
    </row>
    <row r="140" spans="1:14" x14ac:dyDescent="0.15">
      <c r="A140" t="s">
        <v>437</v>
      </c>
      <c r="B140" t="s">
        <v>76</v>
      </c>
      <c r="C140" s="15">
        <v>43608</v>
      </c>
      <c r="D140" t="s">
        <v>77</v>
      </c>
      <c r="E140" t="s">
        <v>144</v>
      </c>
      <c r="F140" s="5" t="s">
        <v>196</v>
      </c>
      <c r="G140">
        <v>3940</v>
      </c>
      <c r="H140" t="s">
        <v>78</v>
      </c>
      <c r="I140" t="s">
        <v>454</v>
      </c>
      <c r="J140">
        <v>3</v>
      </c>
      <c r="M140" s="61" t="str">
        <f>E140&amp;F140</f>
        <v>やり投村澤幸樹</v>
      </c>
      <c r="N140">
        <f t="shared" si="2"/>
        <v>1</v>
      </c>
    </row>
    <row r="141" spans="1:14" x14ac:dyDescent="0.15">
      <c r="A141" t="s">
        <v>164</v>
      </c>
      <c r="B141" t="s">
        <v>76</v>
      </c>
      <c r="C141" s="15">
        <v>43596</v>
      </c>
      <c r="D141" t="s">
        <v>77</v>
      </c>
      <c r="E141" t="s">
        <v>144</v>
      </c>
      <c r="F141" s="5" t="s">
        <v>186</v>
      </c>
      <c r="G141">
        <v>3569</v>
      </c>
      <c r="H141" t="s">
        <v>78</v>
      </c>
      <c r="I141" t="s">
        <v>178</v>
      </c>
      <c r="J141">
        <v>2</v>
      </c>
      <c r="M141" s="61" t="str">
        <f>E141&amp;F141</f>
        <v>やり投瀧澤昭太</v>
      </c>
      <c r="N141">
        <f t="shared" si="2"/>
        <v>1</v>
      </c>
    </row>
    <row r="142" spans="1:14" x14ac:dyDescent="0.15">
      <c r="A142" t="s">
        <v>164</v>
      </c>
      <c r="B142" t="s">
        <v>76</v>
      </c>
      <c r="C142" s="15">
        <v>43596</v>
      </c>
      <c r="D142" t="s">
        <v>146</v>
      </c>
      <c r="E142" t="s">
        <v>144</v>
      </c>
      <c r="F142" s="5" t="s">
        <v>371</v>
      </c>
      <c r="G142">
        <v>3344</v>
      </c>
      <c r="H142" t="s">
        <v>78</v>
      </c>
      <c r="I142" t="s">
        <v>145</v>
      </c>
      <c r="J142">
        <v>2</v>
      </c>
      <c r="M142" s="61" t="str">
        <f>E142&amp;F142</f>
        <v>やり投池谷菜摘子</v>
      </c>
      <c r="N142">
        <f t="shared" si="2"/>
        <v>1</v>
      </c>
    </row>
    <row r="143" spans="1:14" x14ac:dyDescent="0.15">
      <c r="A143" t="s">
        <v>437</v>
      </c>
      <c r="B143" t="s">
        <v>76</v>
      </c>
      <c r="C143" s="15">
        <v>43608</v>
      </c>
      <c r="D143" t="s">
        <v>77</v>
      </c>
      <c r="E143" t="s">
        <v>144</v>
      </c>
      <c r="F143" s="5" t="s">
        <v>137</v>
      </c>
      <c r="G143">
        <v>3988</v>
      </c>
      <c r="H143" t="s">
        <v>78</v>
      </c>
      <c r="I143" t="s">
        <v>455</v>
      </c>
      <c r="J143">
        <v>3</v>
      </c>
      <c r="M143" s="61" t="str">
        <f>E143&amp;F143</f>
        <v>やり投池田尚人</v>
      </c>
      <c r="N143">
        <f t="shared" si="2"/>
        <v>1</v>
      </c>
    </row>
    <row r="144" spans="1:14" x14ac:dyDescent="0.15">
      <c r="A144" t="s">
        <v>584</v>
      </c>
      <c r="B144" t="s">
        <v>572</v>
      </c>
      <c r="C144" s="15">
        <v>43624</v>
      </c>
      <c r="D144" t="s">
        <v>146</v>
      </c>
      <c r="E144" t="s">
        <v>144</v>
      </c>
      <c r="F144" s="5" t="s">
        <v>369</v>
      </c>
      <c r="G144">
        <v>2076</v>
      </c>
      <c r="H144" t="s">
        <v>78</v>
      </c>
      <c r="I144" t="s">
        <v>84</v>
      </c>
      <c r="J144">
        <v>1</v>
      </c>
      <c r="M144" s="61" t="str">
        <f>E144&amp;F144</f>
        <v>やり投中村萌花</v>
      </c>
      <c r="N144">
        <f t="shared" si="2"/>
        <v>1</v>
      </c>
    </row>
    <row r="145" spans="1:14" x14ac:dyDescent="0.15">
      <c r="A145" t="s">
        <v>584</v>
      </c>
      <c r="B145" t="s">
        <v>572</v>
      </c>
      <c r="C145" s="15">
        <v>43624</v>
      </c>
      <c r="D145" t="s">
        <v>77</v>
      </c>
      <c r="E145" t="s">
        <v>144</v>
      </c>
      <c r="F145" s="5" t="s">
        <v>187</v>
      </c>
      <c r="G145">
        <v>3786</v>
      </c>
      <c r="H145" t="s">
        <v>78</v>
      </c>
      <c r="I145" t="s">
        <v>84</v>
      </c>
      <c r="J145">
        <v>1</v>
      </c>
      <c r="M145" s="61" t="str">
        <f>E145&amp;F145</f>
        <v>やり投中田脩翔</v>
      </c>
      <c r="N145">
        <f t="shared" si="2"/>
        <v>1</v>
      </c>
    </row>
    <row r="146" spans="1:14" x14ac:dyDescent="0.15">
      <c r="A146" t="s">
        <v>437</v>
      </c>
      <c r="B146" t="s">
        <v>76</v>
      </c>
      <c r="C146" s="15">
        <v>43608</v>
      </c>
      <c r="D146" t="s">
        <v>77</v>
      </c>
      <c r="E146" t="s">
        <v>144</v>
      </c>
      <c r="F146" s="5" t="s">
        <v>190</v>
      </c>
      <c r="G146">
        <v>4298</v>
      </c>
      <c r="H146" t="s">
        <v>78</v>
      </c>
      <c r="I146" t="s">
        <v>455</v>
      </c>
      <c r="J146">
        <v>2</v>
      </c>
      <c r="M146" s="61" t="str">
        <f>E146&amp;F146</f>
        <v>やり投中野柊</v>
      </c>
      <c r="N146">
        <f t="shared" si="2"/>
        <v>1</v>
      </c>
    </row>
    <row r="147" spans="1:14" x14ac:dyDescent="0.15">
      <c r="A147" t="s">
        <v>437</v>
      </c>
      <c r="B147" t="s">
        <v>76</v>
      </c>
      <c r="C147" s="13">
        <v>43608</v>
      </c>
      <c r="D147" s="6" t="s">
        <v>77</v>
      </c>
      <c r="E147" s="6" t="s">
        <v>144</v>
      </c>
      <c r="F147" s="7" t="s">
        <v>133</v>
      </c>
      <c r="G147" s="7">
        <v>3928</v>
      </c>
      <c r="H147" s="6" t="s">
        <v>78</v>
      </c>
      <c r="I147" s="6" t="s">
        <v>459</v>
      </c>
      <c r="J147" s="6">
        <v>2</v>
      </c>
      <c r="M147" s="61" t="str">
        <f>E147&amp;F147</f>
        <v>やり投田原亮佑</v>
      </c>
      <c r="N147">
        <f t="shared" si="2"/>
        <v>1</v>
      </c>
    </row>
    <row r="148" spans="1:14" x14ac:dyDescent="0.15">
      <c r="A148" t="s">
        <v>164</v>
      </c>
      <c r="B148" t="s">
        <v>76</v>
      </c>
      <c r="C148" s="15">
        <v>43596</v>
      </c>
      <c r="D148" t="s">
        <v>77</v>
      </c>
      <c r="E148" t="s">
        <v>144</v>
      </c>
      <c r="F148" s="5" t="s">
        <v>197</v>
      </c>
      <c r="G148">
        <v>4591</v>
      </c>
      <c r="H148" t="s">
        <v>78</v>
      </c>
      <c r="I148" t="s">
        <v>125</v>
      </c>
      <c r="J148">
        <v>3</v>
      </c>
      <c r="M148" s="61" t="str">
        <f>E148&amp;F148</f>
        <v>やり投田中慎之助</v>
      </c>
      <c r="N148">
        <f t="shared" si="2"/>
        <v>1</v>
      </c>
    </row>
    <row r="149" spans="1:14" x14ac:dyDescent="0.15">
      <c r="A149" t="s">
        <v>437</v>
      </c>
      <c r="B149" t="s">
        <v>76</v>
      </c>
      <c r="C149" s="15">
        <v>43608</v>
      </c>
      <c r="D149" t="s">
        <v>77</v>
      </c>
      <c r="E149" t="s">
        <v>144</v>
      </c>
      <c r="F149" s="5" t="s">
        <v>128</v>
      </c>
      <c r="G149">
        <v>2821</v>
      </c>
      <c r="H149" t="s">
        <v>78</v>
      </c>
      <c r="I149" t="s">
        <v>451</v>
      </c>
      <c r="J149">
        <v>2</v>
      </c>
      <c r="M149" s="61" t="str">
        <f>E149&amp;F149</f>
        <v>やり投日下大夢</v>
      </c>
      <c r="N149">
        <f t="shared" si="2"/>
        <v>1</v>
      </c>
    </row>
    <row r="150" spans="1:14" x14ac:dyDescent="0.15">
      <c r="A150" t="s">
        <v>437</v>
      </c>
      <c r="B150" t="s">
        <v>76</v>
      </c>
      <c r="C150" s="15">
        <v>43608</v>
      </c>
      <c r="D150" t="s">
        <v>77</v>
      </c>
      <c r="E150" t="s">
        <v>144</v>
      </c>
      <c r="F150" s="5" t="s">
        <v>183</v>
      </c>
      <c r="G150">
        <v>3293</v>
      </c>
      <c r="H150" t="s">
        <v>78</v>
      </c>
      <c r="I150" t="s">
        <v>467</v>
      </c>
      <c r="J150">
        <v>1</v>
      </c>
      <c r="M150" s="61" t="str">
        <f>E150&amp;F150</f>
        <v>やり投白川楓</v>
      </c>
      <c r="N150">
        <f t="shared" si="2"/>
        <v>1</v>
      </c>
    </row>
    <row r="151" spans="1:14" x14ac:dyDescent="0.15">
      <c r="A151" s="6" t="s">
        <v>571</v>
      </c>
      <c r="B151" s="6" t="s">
        <v>572</v>
      </c>
      <c r="C151" s="15">
        <v>43590</v>
      </c>
      <c r="D151" t="s">
        <v>77</v>
      </c>
      <c r="E151" t="s">
        <v>144</v>
      </c>
      <c r="F151" s="5" t="s">
        <v>184</v>
      </c>
      <c r="G151">
        <v>3068</v>
      </c>
      <c r="H151" t="s">
        <v>78</v>
      </c>
      <c r="I151" t="s">
        <v>79</v>
      </c>
      <c r="J151">
        <v>2</v>
      </c>
      <c r="M151" s="61" t="str">
        <f>E151&amp;F151</f>
        <v>やり投畑内蒼汰</v>
      </c>
      <c r="N151">
        <f t="shared" si="2"/>
        <v>1</v>
      </c>
    </row>
    <row r="152" spans="1:14" x14ac:dyDescent="0.15">
      <c r="A152" t="s">
        <v>437</v>
      </c>
      <c r="B152" t="s">
        <v>76</v>
      </c>
      <c r="C152" s="43">
        <v>43609</v>
      </c>
      <c r="D152" t="s">
        <v>476</v>
      </c>
      <c r="E152" t="s">
        <v>144</v>
      </c>
      <c r="F152" t="s">
        <v>370</v>
      </c>
      <c r="G152">
        <v>2686</v>
      </c>
      <c r="H152" t="s">
        <v>78</v>
      </c>
      <c r="I152" t="s">
        <v>440</v>
      </c>
      <c r="J152">
        <v>3</v>
      </c>
      <c r="M152" s="61" t="str">
        <f>E152&amp;F152</f>
        <v>やり投尾崎梨杏</v>
      </c>
      <c r="N152">
        <f t="shared" si="2"/>
        <v>1</v>
      </c>
    </row>
    <row r="153" spans="1:14" x14ac:dyDescent="0.15">
      <c r="A153" s="6" t="s">
        <v>437</v>
      </c>
      <c r="B153" s="6" t="s">
        <v>76</v>
      </c>
      <c r="C153" s="13">
        <v>43609</v>
      </c>
      <c r="D153" s="6" t="s">
        <v>476</v>
      </c>
      <c r="E153" s="6" t="s">
        <v>144</v>
      </c>
      <c r="F153" s="7" t="s">
        <v>365</v>
      </c>
      <c r="G153" s="7">
        <v>1964</v>
      </c>
      <c r="H153" s="6" t="s">
        <v>78</v>
      </c>
      <c r="I153" s="6" t="s">
        <v>461</v>
      </c>
      <c r="J153" s="6">
        <v>1</v>
      </c>
      <c r="M153" s="61" t="str">
        <f>E153&amp;F153</f>
        <v>やり投平吹侑里</v>
      </c>
      <c r="N153">
        <f t="shared" si="2"/>
        <v>1</v>
      </c>
    </row>
    <row r="154" spans="1:14" x14ac:dyDescent="0.15">
      <c r="A154" t="s">
        <v>437</v>
      </c>
      <c r="B154" t="s">
        <v>76</v>
      </c>
      <c r="C154" s="15">
        <v>43609</v>
      </c>
      <c r="D154" t="s">
        <v>476</v>
      </c>
      <c r="E154" t="s">
        <v>144</v>
      </c>
      <c r="F154" s="5" t="s">
        <v>360</v>
      </c>
      <c r="G154">
        <v>3508</v>
      </c>
      <c r="H154" t="s">
        <v>78</v>
      </c>
      <c r="I154" t="s">
        <v>460</v>
      </c>
      <c r="J154">
        <v>3</v>
      </c>
      <c r="M154" s="61" t="str">
        <f>E154&amp;F154</f>
        <v>やり投牧田あみ</v>
      </c>
      <c r="N154">
        <f t="shared" si="2"/>
        <v>1</v>
      </c>
    </row>
    <row r="155" spans="1:14" x14ac:dyDescent="0.15">
      <c r="A155" t="s">
        <v>437</v>
      </c>
      <c r="B155" t="s">
        <v>76</v>
      </c>
      <c r="C155" s="15">
        <v>43609</v>
      </c>
      <c r="D155" t="s">
        <v>476</v>
      </c>
      <c r="E155" t="s">
        <v>144</v>
      </c>
      <c r="F155" s="5" t="s">
        <v>162</v>
      </c>
      <c r="G155">
        <v>3186</v>
      </c>
      <c r="H155" t="s">
        <v>78</v>
      </c>
      <c r="I155" t="s">
        <v>460</v>
      </c>
      <c r="J155">
        <v>2</v>
      </c>
      <c r="M155" s="61" t="str">
        <f>E155&amp;F155</f>
        <v>やり投木幡遥香</v>
      </c>
      <c r="N155">
        <f t="shared" si="2"/>
        <v>1</v>
      </c>
    </row>
    <row r="156" spans="1:14" x14ac:dyDescent="0.15">
      <c r="A156" t="s">
        <v>164</v>
      </c>
      <c r="B156" t="s">
        <v>76</v>
      </c>
      <c r="C156" s="15">
        <v>43596</v>
      </c>
      <c r="D156" t="s">
        <v>77</v>
      </c>
      <c r="E156" t="s">
        <v>144</v>
      </c>
      <c r="F156" s="5" t="s">
        <v>136</v>
      </c>
      <c r="G156">
        <v>3245</v>
      </c>
      <c r="H156" t="s">
        <v>78</v>
      </c>
      <c r="I156" t="s">
        <v>81</v>
      </c>
      <c r="J156">
        <v>3</v>
      </c>
      <c r="M156" s="61" t="str">
        <f>E156&amp;F156</f>
        <v>やり投野中涼汰</v>
      </c>
      <c r="N156">
        <f t="shared" si="2"/>
        <v>1</v>
      </c>
    </row>
    <row r="157" spans="1:14" x14ac:dyDescent="0.15">
      <c r="A157" t="s">
        <v>437</v>
      </c>
      <c r="B157" t="s">
        <v>76</v>
      </c>
      <c r="C157" s="15">
        <v>43609</v>
      </c>
      <c r="D157" t="s">
        <v>476</v>
      </c>
      <c r="E157" t="s">
        <v>144</v>
      </c>
      <c r="F157" s="5" t="s">
        <v>150</v>
      </c>
      <c r="G157">
        <v>4377</v>
      </c>
      <c r="H157" t="s">
        <v>78</v>
      </c>
      <c r="I157" t="s">
        <v>458</v>
      </c>
      <c r="J157">
        <v>3</v>
      </c>
      <c r="M157" s="61" t="str">
        <f>E157&amp;F157</f>
        <v>やり投矢萩雪奈</v>
      </c>
      <c r="N157">
        <f t="shared" si="2"/>
        <v>1</v>
      </c>
    </row>
    <row r="158" spans="1:14" x14ac:dyDescent="0.15">
      <c r="A158" s="6" t="s">
        <v>482</v>
      </c>
      <c r="B158" s="6" t="s">
        <v>76</v>
      </c>
      <c r="C158" s="13">
        <v>43630</v>
      </c>
      <c r="D158" s="6" t="s">
        <v>89</v>
      </c>
      <c r="E158" s="6" t="s">
        <v>141</v>
      </c>
      <c r="F158" s="7" t="s">
        <v>263</v>
      </c>
      <c r="G158" s="7">
        <v>1645</v>
      </c>
      <c r="H158" s="6" t="s">
        <v>78</v>
      </c>
      <c r="I158" s="6" t="s">
        <v>106</v>
      </c>
      <c r="J158" s="6">
        <v>2</v>
      </c>
      <c r="M158" s="61" t="str">
        <f>E158&amp;F158</f>
        <v>円盤投安田遥</v>
      </c>
      <c r="N158">
        <f t="shared" si="2"/>
        <v>1</v>
      </c>
    </row>
    <row r="159" spans="1:14" x14ac:dyDescent="0.15">
      <c r="A159" s="6" t="s">
        <v>437</v>
      </c>
      <c r="B159" s="6" t="s">
        <v>76</v>
      </c>
      <c r="C159" s="13">
        <v>43609</v>
      </c>
      <c r="D159" s="6" t="s">
        <v>77</v>
      </c>
      <c r="E159" s="6" t="s">
        <v>141</v>
      </c>
      <c r="F159" s="7" t="s">
        <v>470</v>
      </c>
      <c r="G159" s="7">
        <v>2448</v>
      </c>
      <c r="H159" s="6" t="s">
        <v>78</v>
      </c>
      <c r="I159" s="6" t="s">
        <v>438</v>
      </c>
      <c r="J159" s="6">
        <v>3</v>
      </c>
      <c r="M159" s="61" t="str">
        <f>E159&amp;F159</f>
        <v>円盤投奥山颯太</v>
      </c>
      <c r="N159">
        <f t="shared" si="2"/>
        <v>1</v>
      </c>
    </row>
    <row r="160" spans="1:14" x14ac:dyDescent="0.15">
      <c r="A160" t="s">
        <v>164</v>
      </c>
      <c r="B160" t="s">
        <v>76</v>
      </c>
      <c r="C160" s="15">
        <v>43597</v>
      </c>
      <c r="D160" t="s">
        <v>146</v>
      </c>
      <c r="E160" t="s">
        <v>141</v>
      </c>
      <c r="F160" s="5" t="s">
        <v>363</v>
      </c>
      <c r="G160">
        <v>3184</v>
      </c>
      <c r="H160" t="s">
        <v>78</v>
      </c>
      <c r="I160" t="s">
        <v>87</v>
      </c>
      <c r="J160">
        <v>0</v>
      </c>
      <c r="M160" s="61" t="str">
        <f>E160&amp;F160</f>
        <v>円盤投沖崎桜</v>
      </c>
      <c r="N160">
        <f t="shared" si="2"/>
        <v>1</v>
      </c>
    </row>
    <row r="161" spans="1:14" x14ac:dyDescent="0.15">
      <c r="A161" t="s">
        <v>437</v>
      </c>
      <c r="B161" t="s">
        <v>76</v>
      </c>
      <c r="C161" s="15">
        <v>43609</v>
      </c>
      <c r="D161" t="s">
        <v>77</v>
      </c>
      <c r="E161" t="s">
        <v>141</v>
      </c>
      <c r="F161" s="5" t="s">
        <v>208</v>
      </c>
      <c r="G161">
        <v>1494</v>
      </c>
      <c r="H161" t="s">
        <v>78</v>
      </c>
      <c r="I161" t="s">
        <v>458</v>
      </c>
      <c r="J161">
        <v>1</v>
      </c>
      <c r="M161" s="61" t="str">
        <f>E161&amp;F161</f>
        <v>円盤投夏野克規</v>
      </c>
      <c r="N161">
        <f t="shared" si="2"/>
        <v>1</v>
      </c>
    </row>
    <row r="162" spans="1:14" x14ac:dyDescent="0.15">
      <c r="A162" t="s">
        <v>482</v>
      </c>
      <c r="B162" t="s">
        <v>76</v>
      </c>
      <c r="C162" s="15">
        <v>43630</v>
      </c>
      <c r="D162" t="s">
        <v>147</v>
      </c>
      <c r="E162" t="s">
        <v>141</v>
      </c>
      <c r="F162" s="5" t="s">
        <v>406</v>
      </c>
      <c r="G162">
        <v>1566</v>
      </c>
      <c r="H162" t="s">
        <v>78</v>
      </c>
      <c r="I162" t="s">
        <v>106</v>
      </c>
      <c r="J162">
        <v>3</v>
      </c>
      <c r="M162" s="61" t="str">
        <f>E162&amp;F162</f>
        <v>円盤投岩越茜莉</v>
      </c>
      <c r="N162">
        <f t="shared" si="2"/>
        <v>1</v>
      </c>
    </row>
    <row r="163" spans="1:14" x14ac:dyDescent="0.15">
      <c r="A163" s="6" t="s">
        <v>437</v>
      </c>
      <c r="B163" s="6" t="s">
        <v>76</v>
      </c>
      <c r="C163" s="13">
        <v>43609</v>
      </c>
      <c r="D163" s="6" t="s">
        <v>77</v>
      </c>
      <c r="E163" s="6" t="s">
        <v>141</v>
      </c>
      <c r="F163" s="7" t="s">
        <v>212</v>
      </c>
      <c r="G163" s="7">
        <v>1955</v>
      </c>
      <c r="H163" s="6" t="s">
        <v>78</v>
      </c>
      <c r="I163" s="6" t="s">
        <v>194</v>
      </c>
      <c r="J163" s="6">
        <v>2</v>
      </c>
      <c r="M163" s="61" t="str">
        <f>E163&amp;F163</f>
        <v>円盤投亀谷拓矢</v>
      </c>
      <c r="N163">
        <f t="shared" si="2"/>
        <v>1</v>
      </c>
    </row>
    <row r="164" spans="1:14" x14ac:dyDescent="0.15">
      <c r="A164" s="6" t="s">
        <v>437</v>
      </c>
      <c r="B164" s="6" t="s">
        <v>76</v>
      </c>
      <c r="C164" s="13">
        <v>43609</v>
      </c>
      <c r="D164" s="6" t="s">
        <v>77</v>
      </c>
      <c r="E164" s="6" t="s">
        <v>141</v>
      </c>
      <c r="F164" s="7" t="s">
        <v>189</v>
      </c>
      <c r="G164" s="7">
        <v>2690</v>
      </c>
      <c r="H164" s="6" t="s">
        <v>78</v>
      </c>
      <c r="I164" s="6" t="s">
        <v>459</v>
      </c>
      <c r="J164" s="6">
        <v>2</v>
      </c>
      <c r="M164" s="61" t="str">
        <f>E164&amp;F164</f>
        <v>円盤投菊地孝太</v>
      </c>
      <c r="N164">
        <f t="shared" si="2"/>
        <v>1</v>
      </c>
    </row>
    <row r="165" spans="1:14" x14ac:dyDescent="0.15">
      <c r="A165" s="6" t="s">
        <v>571</v>
      </c>
      <c r="B165" s="6" t="s">
        <v>572</v>
      </c>
      <c r="C165" s="15">
        <v>43590</v>
      </c>
      <c r="D165" t="s">
        <v>77</v>
      </c>
      <c r="E165" t="s">
        <v>141</v>
      </c>
      <c r="F165" s="5" t="s">
        <v>97</v>
      </c>
      <c r="G165">
        <v>2255</v>
      </c>
      <c r="H165" t="s">
        <v>78</v>
      </c>
      <c r="I165" t="s">
        <v>79</v>
      </c>
      <c r="J165">
        <v>3</v>
      </c>
      <c r="M165" s="61" t="str">
        <f>E165&amp;F165</f>
        <v>円盤投橋田翔</v>
      </c>
      <c r="N165">
        <f t="shared" si="2"/>
        <v>1</v>
      </c>
    </row>
    <row r="166" spans="1:14" x14ac:dyDescent="0.15">
      <c r="A166" t="s">
        <v>437</v>
      </c>
      <c r="B166" t="s">
        <v>76</v>
      </c>
      <c r="C166" s="15">
        <v>43609</v>
      </c>
      <c r="D166" t="s">
        <v>77</v>
      </c>
      <c r="E166" t="s">
        <v>141</v>
      </c>
      <c r="F166" s="5" t="s">
        <v>469</v>
      </c>
      <c r="G166">
        <v>1234</v>
      </c>
      <c r="H166" t="s">
        <v>78</v>
      </c>
      <c r="I166" t="s">
        <v>194</v>
      </c>
      <c r="J166">
        <v>2</v>
      </c>
      <c r="M166" s="61" t="str">
        <f>E166&amp;F166</f>
        <v>円盤投橋立悠</v>
      </c>
      <c r="N166">
        <f t="shared" si="2"/>
        <v>1</v>
      </c>
    </row>
    <row r="167" spans="1:14" x14ac:dyDescent="0.15">
      <c r="A167" t="s">
        <v>437</v>
      </c>
      <c r="B167" t="s">
        <v>76</v>
      </c>
      <c r="C167" s="15">
        <v>43609</v>
      </c>
      <c r="D167" t="s">
        <v>476</v>
      </c>
      <c r="E167" t="s">
        <v>141</v>
      </c>
      <c r="F167" t="s">
        <v>364</v>
      </c>
      <c r="G167">
        <v>2668</v>
      </c>
      <c r="H167" s="5" t="s">
        <v>78</v>
      </c>
      <c r="I167" t="s">
        <v>458</v>
      </c>
      <c r="J167">
        <v>3</v>
      </c>
      <c r="M167" s="61" t="str">
        <f>E167&amp;F167</f>
        <v>円盤投金澤茉梨亜</v>
      </c>
      <c r="N167">
        <f t="shared" si="2"/>
        <v>1</v>
      </c>
    </row>
    <row r="168" spans="1:14" x14ac:dyDescent="0.15">
      <c r="A168" t="s">
        <v>482</v>
      </c>
      <c r="B168" t="s">
        <v>76</v>
      </c>
      <c r="C168" s="15">
        <v>43630</v>
      </c>
      <c r="D168" t="s">
        <v>147</v>
      </c>
      <c r="E168" t="s">
        <v>141</v>
      </c>
      <c r="F168" s="5" t="s">
        <v>401</v>
      </c>
      <c r="G168">
        <v>2102</v>
      </c>
      <c r="H168" t="s">
        <v>78</v>
      </c>
      <c r="I168" t="s">
        <v>142</v>
      </c>
      <c r="J168">
        <v>3</v>
      </c>
      <c r="M168" s="61" t="str">
        <f>E168&amp;F168</f>
        <v>円盤投兼田桃香</v>
      </c>
      <c r="N168">
        <f t="shared" si="2"/>
        <v>1</v>
      </c>
    </row>
    <row r="169" spans="1:14" x14ac:dyDescent="0.15">
      <c r="A169" s="6" t="s">
        <v>437</v>
      </c>
      <c r="B169" s="6" t="s">
        <v>76</v>
      </c>
      <c r="C169" s="13">
        <v>43609</v>
      </c>
      <c r="D169" s="6" t="s">
        <v>77</v>
      </c>
      <c r="E169" s="6" t="s">
        <v>141</v>
      </c>
      <c r="F169" s="7" t="s">
        <v>139</v>
      </c>
      <c r="G169" s="7">
        <v>4124</v>
      </c>
      <c r="H169" s="6" t="s">
        <v>78</v>
      </c>
      <c r="I169" s="6" t="s">
        <v>460</v>
      </c>
      <c r="J169" s="6">
        <v>3</v>
      </c>
      <c r="M169" s="61" t="str">
        <f>E169&amp;F169</f>
        <v>円盤投工藤颯斗</v>
      </c>
      <c r="N169">
        <f t="shared" si="2"/>
        <v>1</v>
      </c>
    </row>
    <row r="170" spans="1:14" x14ac:dyDescent="0.15">
      <c r="A170" t="s">
        <v>584</v>
      </c>
      <c r="B170" t="s">
        <v>572</v>
      </c>
      <c r="C170" s="15">
        <v>43624</v>
      </c>
      <c r="D170" t="s">
        <v>77</v>
      </c>
      <c r="E170" t="s">
        <v>141</v>
      </c>
      <c r="F170" s="5" t="s">
        <v>215</v>
      </c>
      <c r="G170">
        <v>3057</v>
      </c>
      <c r="H170" t="s">
        <v>78</v>
      </c>
      <c r="I170" t="s">
        <v>178</v>
      </c>
      <c r="J170">
        <v>1</v>
      </c>
      <c r="M170" s="61" t="str">
        <f>E170&amp;F170</f>
        <v>円盤投高宮成生</v>
      </c>
      <c r="N170">
        <f t="shared" si="2"/>
        <v>1</v>
      </c>
    </row>
    <row r="171" spans="1:14" x14ac:dyDescent="0.15">
      <c r="A171" t="s">
        <v>584</v>
      </c>
      <c r="B171" t="s">
        <v>572</v>
      </c>
      <c r="C171" s="15">
        <v>43624</v>
      </c>
      <c r="D171" t="s">
        <v>77</v>
      </c>
      <c r="E171" t="s">
        <v>141</v>
      </c>
      <c r="F171" s="5" t="s">
        <v>221</v>
      </c>
      <c r="G171">
        <v>1579</v>
      </c>
      <c r="H171" t="s">
        <v>78</v>
      </c>
      <c r="I171" t="s">
        <v>84</v>
      </c>
      <c r="J171">
        <v>2</v>
      </c>
      <c r="M171" s="61" t="str">
        <f>E171&amp;F171</f>
        <v>円盤投高嶋祐太</v>
      </c>
      <c r="N171">
        <f t="shared" si="2"/>
        <v>1</v>
      </c>
    </row>
    <row r="172" spans="1:14" x14ac:dyDescent="0.15">
      <c r="A172" t="s">
        <v>584</v>
      </c>
      <c r="B172" t="s">
        <v>572</v>
      </c>
      <c r="C172" s="15">
        <v>43624</v>
      </c>
      <c r="D172" t="s">
        <v>77</v>
      </c>
      <c r="E172" t="s">
        <v>141</v>
      </c>
      <c r="F172" s="5" t="s">
        <v>222</v>
      </c>
      <c r="G172">
        <v>2086</v>
      </c>
      <c r="H172" t="s">
        <v>78</v>
      </c>
      <c r="I172" t="s">
        <v>84</v>
      </c>
      <c r="J172">
        <v>2</v>
      </c>
      <c r="M172" s="61" t="str">
        <f>E172&amp;F172</f>
        <v>円盤投佐川翔流</v>
      </c>
      <c r="N172">
        <f t="shared" si="2"/>
        <v>1</v>
      </c>
    </row>
    <row r="173" spans="1:14" x14ac:dyDescent="0.15">
      <c r="A173" t="s">
        <v>437</v>
      </c>
      <c r="B173" t="s">
        <v>76</v>
      </c>
      <c r="C173" s="15">
        <v>43609</v>
      </c>
      <c r="D173" t="s">
        <v>77</v>
      </c>
      <c r="E173" t="s">
        <v>141</v>
      </c>
      <c r="F173" s="5" t="s">
        <v>468</v>
      </c>
      <c r="G173">
        <v>2136</v>
      </c>
      <c r="H173" t="s">
        <v>78</v>
      </c>
      <c r="I173" t="s">
        <v>458</v>
      </c>
      <c r="J173">
        <v>2</v>
      </c>
      <c r="M173" s="61" t="str">
        <f>E173&amp;F173</f>
        <v>円盤投佐川翔琉</v>
      </c>
      <c r="N173">
        <f t="shared" si="2"/>
        <v>1</v>
      </c>
    </row>
    <row r="174" spans="1:14" x14ac:dyDescent="0.15">
      <c r="A174" s="6" t="s">
        <v>437</v>
      </c>
      <c r="B174" s="6" t="s">
        <v>76</v>
      </c>
      <c r="C174" s="15">
        <v>43609</v>
      </c>
      <c r="D174" t="s">
        <v>77</v>
      </c>
      <c r="E174" t="s">
        <v>141</v>
      </c>
      <c r="F174" s="5" t="s">
        <v>132</v>
      </c>
      <c r="G174">
        <v>2904</v>
      </c>
      <c r="H174" t="s">
        <v>78</v>
      </c>
      <c r="I174" t="s">
        <v>453</v>
      </c>
      <c r="J174">
        <v>2</v>
      </c>
      <c r="M174" s="61" t="str">
        <f>E174&amp;F174</f>
        <v>円盤投佐藤一希</v>
      </c>
      <c r="N174">
        <f t="shared" si="2"/>
        <v>1</v>
      </c>
    </row>
    <row r="175" spans="1:14" x14ac:dyDescent="0.15">
      <c r="A175" t="s">
        <v>482</v>
      </c>
      <c r="B175" t="s">
        <v>76</v>
      </c>
      <c r="C175" s="15">
        <v>43630</v>
      </c>
      <c r="D175" t="s">
        <v>89</v>
      </c>
      <c r="E175" t="s">
        <v>141</v>
      </c>
      <c r="F175" s="5" t="s">
        <v>253</v>
      </c>
      <c r="G175">
        <v>1410</v>
      </c>
      <c r="H175" t="s">
        <v>78</v>
      </c>
      <c r="I175" t="s">
        <v>95</v>
      </c>
      <c r="J175">
        <v>2</v>
      </c>
      <c r="M175" s="61" t="str">
        <f>E175&amp;F175</f>
        <v>円盤投佐藤広大</v>
      </c>
      <c r="N175">
        <f t="shared" si="2"/>
        <v>1</v>
      </c>
    </row>
    <row r="176" spans="1:14" x14ac:dyDescent="0.15">
      <c r="A176" s="6" t="s">
        <v>571</v>
      </c>
      <c r="B176" s="6" t="s">
        <v>572</v>
      </c>
      <c r="C176" s="13">
        <v>43590</v>
      </c>
      <c r="D176" s="6" t="s">
        <v>77</v>
      </c>
      <c r="E176" s="6" t="s">
        <v>141</v>
      </c>
      <c r="F176" s="7" t="s">
        <v>217</v>
      </c>
      <c r="G176" s="7">
        <v>2260</v>
      </c>
      <c r="H176" s="6" t="s">
        <v>78</v>
      </c>
      <c r="I176" s="6" t="s">
        <v>168</v>
      </c>
      <c r="J176" s="6">
        <v>2</v>
      </c>
      <c r="M176" s="61" t="str">
        <f>E176&amp;F176</f>
        <v>円盤投佐藤汰希</v>
      </c>
      <c r="N176">
        <f t="shared" si="2"/>
        <v>1</v>
      </c>
    </row>
    <row r="177" spans="1:14" x14ac:dyDescent="0.15">
      <c r="A177" t="s">
        <v>437</v>
      </c>
      <c r="B177" t="s">
        <v>76</v>
      </c>
      <c r="C177" s="15">
        <v>43609</v>
      </c>
      <c r="D177" t="s">
        <v>77</v>
      </c>
      <c r="E177" t="s">
        <v>141</v>
      </c>
      <c r="F177" s="5" t="s">
        <v>138</v>
      </c>
      <c r="G177">
        <v>3098</v>
      </c>
      <c r="H177" t="s">
        <v>78</v>
      </c>
      <c r="I177" t="s">
        <v>194</v>
      </c>
      <c r="J177">
        <v>3</v>
      </c>
      <c r="M177" s="61" t="str">
        <f>E177&amp;F177</f>
        <v>円盤投山谷黄太洋</v>
      </c>
      <c r="N177">
        <f t="shared" si="2"/>
        <v>1</v>
      </c>
    </row>
    <row r="178" spans="1:14" x14ac:dyDescent="0.15">
      <c r="A178" t="s">
        <v>164</v>
      </c>
      <c r="B178" t="s">
        <v>76</v>
      </c>
      <c r="C178" s="15">
        <v>43597</v>
      </c>
      <c r="D178" t="s">
        <v>77</v>
      </c>
      <c r="E178" t="s">
        <v>141</v>
      </c>
      <c r="F178" s="5" t="s">
        <v>218</v>
      </c>
      <c r="G178">
        <v>2298</v>
      </c>
      <c r="H178" t="s">
        <v>78</v>
      </c>
      <c r="I178" t="s">
        <v>81</v>
      </c>
      <c r="J178">
        <v>2</v>
      </c>
      <c r="M178" s="61" t="str">
        <f>E178&amp;F178</f>
        <v>円盤投山内大慎</v>
      </c>
      <c r="N178">
        <f t="shared" si="2"/>
        <v>1</v>
      </c>
    </row>
    <row r="179" spans="1:14" x14ac:dyDescent="0.15">
      <c r="A179" t="s">
        <v>437</v>
      </c>
      <c r="B179" t="s">
        <v>76</v>
      </c>
      <c r="C179" s="15">
        <v>43609</v>
      </c>
      <c r="D179" t="s">
        <v>476</v>
      </c>
      <c r="E179" t="s">
        <v>141</v>
      </c>
      <c r="F179" s="5" t="s">
        <v>359</v>
      </c>
      <c r="G179">
        <v>2090</v>
      </c>
      <c r="H179" t="s">
        <v>78</v>
      </c>
      <c r="I179" t="s">
        <v>458</v>
      </c>
      <c r="J179">
        <v>1</v>
      </c>
      <c r="M179" s="61" t="str">
        <f>E179&amp;F179</f>
        <v>円盤投舟木愛公</v>
      </c>
      <c r="N179">
        <f t="shared" si="2"/>
        <v>1</v>
      </c>
    </row>
    <row r="180" spans="1:14" x14ac:dyDescent="0.15">
      <c r="A180" t="s">
        <v>482</v>
      </c>
      <c r="B180" t="s">
        <v>76</v>
      </c>
      <c r="C180" s="15">
        <v>43630</v>
      </c>
      <c r="D180" t="s">
        <v>89</v>
      </c>
      <c r="E180" t="s">
        <v>141</v>
      </c>
      <c r="F180" s="5" t="s">
        <v>520</v>
      </c>
      <c r="G180">
        <v>1282</v>
      </c>
      <c r="H180" t="s">
        <v>78</v>
      </c>
      <c r="I180" t="s">
        <v>230</v>
      </c>
      <c r="J180">
        <v>2</v>
      </c>
      <c r="M180" s="61" t="str">
        <f>E180&amp;F180</f>
        <v>円盤投小舘櫂飛</v>
      </c>
      <c r="N180">
        <f t="shared" si="2"/>
        <v>1</v>
      </c>
    </row>
    <row r="181" spans="1:14" x14ac:dyDescent="0.15">
      <c r="A181" t="s">
        <v>164</v>
      </c>
      <c r="B181" t="s">
        <v>76</v>
      </c>
      <c r="C181" s="15">
        <v>43597</v>
      </c>
      <c r="D181" t="s">
        <v>146</v>
      </c>
      <c r="E181" t="s">
        <v>141</v>
      </c>
      <c r="F181" s="5" t="s">
        <v>362</v>
      </c>
      <c r="G181">
        <v>3109</v>
      </c>
      <c r="H181" t="s">
        <v>78</v>
      </c>
      <c r="I181" t="s">
        <v>84</v>
      </c>
      <c r="J181">
        <v>3</v>
      </c>
      <c r="M181" s="61" t="str">
        <f>E181&amp;F181</f>
        <v>円盤投植村菜々</v>
      </c>
      <c r="N181">
        <f t="shared" si="2"/>
        <v>1</v>
      </c>
    </row>
    <row r="182" spans="1:14" x14ac:dyDescent="0.15">
      <c r="A182" t="s">
        <v>164</v>
      </c>
      <c r="B182" t="s">
        <v>76</v>
      </c>
      <c r="C182" s="15">
        <v>43597</v>
      </c>
      <c r="D182" t="s">
        <v>146</v>
      </c>
      <c r="E182" t="s">
        <v>141</v>
      </c>
      <c r="F182" s="5" t="s">
        <v>361</v>
      </c>
      <c r="G182">
        <v>3274</v>
      </c>
      <c r="H182" t="s">
        <v>78</v>
      </c>
      <c r="I182" t="s">
        <v>82</v>
      </c>
      <c r="J182">
        <v>3</v>
      </c>
      <c r="M182" s="61" t="str">
        <f>E182&amp;F182</f>
        <v>円盤投植村葉月</v>
      </c>
      <c r="N182">
        <f t="shared" si="2"/>
        <v>1</v>
      </c>
    </row>
    <row r="183" spans="1:14" x14ac:dyDescent="0.15">
      <c r="A183" t="s">
        <v>482</v>
      </c>
      <c r="B183" t="s">
        <v>76</v>
      </c>
      <c r="C183" s="15">
        <v>43630</v>
      </c>
      <c r="D183" t="s">
        <v>89</v>
      </c>
      <c r="E183" t="s">
        <v>141</v>
      </c>
      <c r="F183" s="5" t="s">
        <v>229</v>
      </c>
      <c r="G183">
        <v>1472</v>
      </c>
      <c r="H183" t="s">
        <v>78</v>
      </c>
      <c r="I183" t="s">
        <v>230</v>
      </c>
      <c r="J183">
        <v>2</v>
      </c>
      <c r="M183" s="61" t="str">
        <f>E183&amp;F183</f>
        <v>円盤投森駿輝</v>
      </c>
      <c r="N183">
        <f t="shared" si="2"/>
        <v>1</v>
      </c>
    </row>
    <row r="184" spans="1:14" x14ac:dyDescent="0.15">
      <c r="A184" t="s">
        <v>164</v>
      </c>
      <c r="B184" t="s">
        <v>76</v>
      </c>
      <c r="C184" s="15">
        <v>43596</v>
      </c>
      <c r="D184" t="s">
        <v>89</v>
      </c>
      <c r="E184" t="s">
        <v>141</v>
      </c>
      <c r="F184" s="5" t="s">
        <v>268</v>
      </c>
      <c r="G184">
        <v>1755</v>
      </c>
      <c r="H184" t="s">
        <v>78</v>
      </c>
      <c r="I184" t="s">
        <v>269</v>
      </c>
      <c r="J184">
        <v>2</v>
      </c>
      <c r="M184" s="61" t="str">
        <f>E184&amp;F184</f>
        <v>円盤投水野舜也</v>
      </c>
      <c r="N184">
        <f t="shared" si="2"/>
        <v>1</v>
      </c>
    </row>
    <row r="185" spans="1:14" x14ac:dyDescent="0.15">
      <c r="A185" t="s">
        <v>482</v>
      </c>
      <c r="B185" t="s">
        <v>76</v>
      </c>
      <c r="C185" s="15">
        <v>43630</v>
      </c>
      <c r="D185" t="s">
        <v>147</v>
      </c>
      <c r="E185" t="s">
        <v>141</v>
      </c>
      <c r="F185" s="5" t="s">
        <v>539</v>
      </c>
      <c r="G185">
        <v>1154</v>
      </c>
      <c r="H185" t="s">
        <v>78</v>
      </c>
      <c r="I185" t="s">
        <v>95</v>
      </c>
      <c r="J185">
        <v>2</v>
      </c>
      <c r="M185" s="61" t="str">
        <f>E185&amp;F185</f>
        <v>円盤投西塚凛華</v>
      </c>
      <c r="N185">
        <f t="shared" si="2"/>
        <v>1</v>
      </c>
    </row>
    <row r="186" spans="1:14" x14ac:dyDescent="0.15">
      <c r="A186" t="s">
        <v>437</v>
      </c>
      <c r="B186" t="s">
        <v>76</v>
      </c>
      <c r="C186" s="15">
        <v>43609</v>
      </c>
      <c r="D186" t="s">
        <v>77</v>
      </c>
      <c r="E186" t="s">
        <v>141</v>
      </c>
      <c r="F186" s="5" t="s">
        <v>182</v>
      </c>
      <c r="G186">
        <v>1420</v>
      </c>
      <c r="H186" t="s">
        <v>78</v>
      </c>
      <c r="I186" t="s">
        <v>453</v>
      </c>
      <c r="J186">
        <v>1</v>
      </c>
      <c r="M186" s="61" t="str">
        <f>E186&amp;F186</f>
        <v>円盤投石井丈太郎</v>
      </c>
      <c r="N186">
        <f t="shared" si="2"/>
        <v>1</v>
      </c>
    </row>
    <row r="187" spans="1:14" x14ac:dyDescent="0.15">
      <c r="A187" t="s">
        <v>571</v>
      </c>
      <c r="B187" t="s">
        <v>572</v>
      </c>
      <c r="C187" s="15">
        <v>43590</v>
      </c>
      <c r="D187" t="s">
        <v>77</v>
      </c>
      <c r="E187" t="s">
        <v>141</v>
      </c>
      <c r="F187" s="5" t="s">
        <v>216</v>
      </c>
      <c r="G187">
        <v>2804</v>
      </c>
      <c r="H187" t="s">
        <v>78</v>
      </c>
      <c r="I187" t="s">
        <v>84</v>
      </c>
      <c r="J187">
        <v>3</v>
      </c>
      <c r="M187" s="61" t="str">
        <f>E187&amp;F187</f>
        <v>円盤投石田大洋</v>
      </c>
      <c r="N187">
        <f t="shared" si="2"/>
        <v>1</v>
      </c>
    </row>
    <row r="188" spans="1:14" x14ac:dyDescent="0.15">
      <c r="A188" t="s">
        <v>437</v>
      </c>
      <c r="B188" t="s">
        <v>76</v>
      </c>
      <c r="C188" s="15">
        <v>43609</v>
      </c>
      <c r="D188" t="s">
        <v>77</v>
      </c>
      <c r="E188" t="s">
        <v>141</v>
      </c>
      <c r="F188" s="5" t="s">
        <v>186</v>
      </c>
      <c r="G188">
        <v>2904</v>
      </c>
      <c r="H188" t="s">
        <v>78</v>
      </c>
      <c r="I188" t="s">
        <v>459</v>
      </c>
      <c r="J188">
        <v>2</v>
      </c>
      <c r="M188" s="61" t="str">
        <f>E188&amp;F188</f>
        <v>円盤投瀧澤昭太</v>
      </c>
      <c r="N188">
        <f t="shared" si="2"/>
        <v>1</v>
      </c>
    </row>
    <row r="189" spans="1:14" x14ac:dyDescent="0.15">
      <c r="A189" s="6" t="s">
        <v>482</v>
      </c>
      <c r="B189" s="6" t="s">
        <v>76</v>
      </c>
      <c r="C189" s="15">
        <v>43630</v>
      </c>
      <c r="D189" t="s">
        <v>89</v>
      </c>
      <c r="E189" t="s">
        <v>141</v>
      </c>
      <c r="F189" s="5" t="s">
        <v>279</v>
      </c>
      <c r="G189">
        <v>1777</v>
      </c>
      <c r="H189" t="s">
        <v>78</v>
      </c>
      <c r="I189" t="s">
        <v>106</v>
      </c>
      <c r="J189">
        <v>2</v>
      </c>
      <c r="M189" s="61" t="str">
        <f>E189&amp;F189</f>
        <v>円盤投瀧澤亮太</v>
      </c>
      <c r="N189">
        <f t="shared" si="2"/>
        <v>1</v>
      </c>
    </row>
    <row r="190" spans="1:14" x14ac:dyDescent="0.15">
      <c r="A190" t="s">
        <v>437</v>
      </c>
      <c r="B190" t="s">
        <v>76</v>
      </c>
      <c r="C190" s="15">
        <v>43609</v>
      </c>
      <c r="D190" t="s">
        <v>77</v>
      </c>
      <c r="E190" t="s">
        <v>141</v>
      </c>
      <c r="F190" s="5" t="s">
        <v>137</v>
      </c>
      <c r="G190">
        <v>3095</v>
      </c>
      <c r="H190" t="s">
        <v>78</v>
      </c>
      <c r="I190" t="s">
        <v>455</v>
      </c>
      <c r="J190">
        <v>3</v>
      </c>
      <c r="M190" s="61" t="str">
        <f>E190&amp;F190</f>
        <v>円盤投池田尚人</v>
      </c>
      <c r="N190">
        <f t="shared" si="2"/>
        <v>1</v>
      </c>
    </row>
    <row r="191" spans="1:14" x14ac:dyDescent="0.15">
      <c r="A191" t="s">
        <v>584</v>
      </c>
      <c r="B191" t="s">
        <v>572</v>
      </c>
      <c r="C191" s="15">
        <v>43624</v>
      </c>
      <c r="D191" t="s">
        <v>77</v>
      </c>
      <c r="E191" t="s">
        <v>141</v>
      </c>
      <c r="F191" s="5" t="s">
        <v>219</v>
      </c>
      <c r="G191">
        <v>2153</v>
      </c>
      <c r="H191" t="s">
        <v>78</v>
      </c>
      <c r="I191" t="s">
        <v>83</v>
      </c>
      <c r="J191">
        <v>3</v>
      </c>
      <c r="M191" s="61" t="str">
        <f>E191&amp;F191</f>
        <v>円盤投中村拓斗</v>
      </c>
      <c r="N191">
        <f t="shared" si="2"/>
        <v>1</v>
      </c>
    </row>
    <row r="192" spans="1:14" x14ac:dyDescent="0.15">
      <c r="A192" t="s">
        <v>482</v>
      </c>
      <c r="B192" t="s">
        <v>76</v>
      </c>
      <c r="C192" s="15">
        <v>43630</v>
      </c>
      <c r="D192" t="s">
        <v>147</v>
      </c>
      <c r="E192" t="s">
        <v>141</v>
      </c>
      <c r="F192" s="5" t="s">
        <v>399</v>
      </c>
      <c r="G192">
        <v>1786</v>
      </c>
      <c r="H192" t="s">
        <v>78</v>
      </c>
      <c r="I192" t="s">
        <v>142</v>
      </c>
      <c r="J192">
        <v>3</v>
      </c>
      <c r="M192" s="61" t="str">
        <f>E192&amp;F192</f>
        <v>円盤投中島彩希</v>
      </c>
      <c r="N192">
        <f t="shared" si="2"/>
        <v>1</v>
      </c>
    </row>
    <row r="193" spans="1:14" x14ac:dyDescent="0.15">
      <c r="A193" t="s">
        <v>437</v>
      </c>
      <c r="B193" t="s">
        <v>76</v>
      </c>
      <c r="C193" s="15">
        <v>43609</v>
      </c>
      <c r="D193" t="s">
        <v>77</v>
      </c>
      <c r="E193" t="s">
        <v>141</v>
      </c>
      <c r="F193" s="5" t="s">
        <v>190</v>
      </c>
      <c r="G193">
        <v>2191</v>
      </c>
      <c r="H193" t="s">
        <v>78</v>
      </c>
      <c r="I193" t="s">
        <v>455</v>
      </c>
      <c r="J193">
        <v>2</v>
      </c>
      <c r="M193" s="61" t="str">
        <f>E193&amp;F193</f>
        <v>円盤投中野柊</v>
      </c>
      <c r="N193">
        <f t="shared" si="2"/>
        <v>1</v>
      </c>
    </row>
    <row r="194" spans="1:14" x14ac:dyDescent="0.15">
      <c r="A194" t="s">
        <v>437</v>
      </c>
      <c r="B194" t="s">
        <v>76</v>
      </c>
      <c r="C194" s="15">
        <v>43609</v>
      </c>
      <c r="D194" t="s">
        <v>77</v>
      </c>
      <c r="E194" t="s">
        <v>141</v>
      </c>
      <c r="F194" s="5" t="s">
        <v>211</v>
      </c>
      <c r="G194">
        <v>2142</v>
      </c>
      <c r="H194" t="s">
        <v>78</v>
      </c>
      <c r="I194" t="s">
        <v>453</v>
      </c>
      <c r="J194">
        <v>1</v>
      </c>
      <c r="M194" s="61" t="str">
        <f>E194&amp;F194</f>
        <v>円盤投長廻湧丞</v>
      </c>
      <c r="N194">
        <f t="shared" si="2"/>
        <v>1</v>
      </c>
    </row>
    <row r="195" spans="1:14" x14ac:dyDescent="0.15">
      <c r="A195" t="s">
        <v>437</v>
      </c>
      <c r="B195" t="s">
        <v>76</v>
      </c>
      <c r="C195" s="15">
        <v>43609</v>
      </c>
      <c r="D195" t="s">
        <v>77</v>
      </c>
      <c r="E195" t="s">
        <v>141</v>
      </c>
      <c r="F195" s="5" t="s">
        <v>220</v>
      </c>
      <c r="G195">
        <v>3043</v>
      </c>
      <c r="H195" t="s">
        <v>78</v>
      </c>
      <c r="I195" t="s">
        <v>450</v>
      </c>
      <c r="J195">
        <v>3</v>
      </c>
      <c r="M195" s="61" t="str">
        <f>E195&amp;F195</f>
        <v>円盤投長谷部岳斗</v>
      </c>
      <c r="N195">
        <f t="shared" si="2"/>
        <v>1</v>
      </c>
    </row>
    <row r="196" spans="1:14" x14ac:dyDescent="0.15">
      <c r="A196" t="s">
        <v>164</v>
      </c>
      <c r="B196" t="s">
        <v>76</v>
      </c>
      <c r="C196" s="15">
        <v>43597</v>
      </c>
      <c r="D196" t="s">
        <v>77</v>
      </c>
      <c r="E196" t="s">
        <v>141</v>
      </c>
      <c r="F196" s="5" t="s">
        <v>133</v>
      </c>
      <c r="G196">
        <v>2849</v>
      </c>
      <c r="H196" t="s">
        <v>78</v>
      </c>
      <c r="I196" t="s">
        <v>178</v>
      </c>
      <c r="J196">
        <v>2</v>
      </c>
      <c r="M196" s="61" t="str">
        <f>E196&amp;F196</f>
        <v>円盤投田原亮佑</v>
      </c>
      <c r="N196">
        <f t="shared" ref="N196:N256" si="3">IF(M196=M195,0,1)</f>
        <v>1</v>
      </c>
    </row>
    <row r="197" spans="1:14" x14ac:dyDescent="0.15">
      <c r="A197" t="s">
        <v>437</v>
      </c>
      <c r="B197" t="s">
        <v>76</v>
      </c>
      <c r="C197" s="15">
        <v>43609</v>
      </c>
      <c r="D197" t="s">
        <v>476</v>
      </c>
      <c r="E197" t="s">
        <v>141</v>
      </c>
      <c r="F197" s="5" t="s">
        <v>160</v>
      </c>
      <c r="G197">
        <v>2946</v>
      </c>
      <c r="H197" t="s">
        <v>78</v>
      </c>
      <c r="I197" t="s">
        <v>440</v>
      </c>
      <c r="J197">
        <v>3</v>
      </c>
      <c r="M197" s="61" t="str">
        <f>E197&amp;F197</f>
        <v>円盤投奈良雅</v>
      </c>
      <c r="N197">
        <f t="shared" si="3"/>
        <v>1</v>
      </c>
    </row>
    <row r="198" spans="1:14" x14ac:dyDescent="0.15">
      <c r="A198" t="s">
        <v>584</v>
      </c>
      <c r="B198" t="s">
        <v>572</v>
      </c>
      <c r="C198" s="15">
        <v>43624</v>
      </c>
      <c r="D198" t="s">
        <v>147</v>
      </c>
      <c r="E198" t="s">
        <v>141</v>
      </c>
      <c r="F198" s="5" t="s">
        <v>608</v>
      </c>
      <c r="G198">
        <v>2164</v>
      </c>
      <c r="H198" t="s">
        <v>78</v>
      </c>
      <c r="I198" t="s">
        <v>609</v>
      </c>
      <c r="J198">
        <v>3</v>
      </c>
      <c r="M198" s="61" t="str">
        <f>E198&amp;F198</f>
        <v>円盤投白石光</v>
      </c>
      <c r="N198">
        <f t="shared" si="3"/>
        <v>1</v>
      </c>
    </row>
    <row r="199" spans="1:14" x14ac:dyDescent="0.15">
      <c r="A199" s="6" t="s">
        <v>482</v>
      </c>
      <c r="B199" s="6" t="s">
        <v>76</v>
      </c>
      <c r="C199" s="13">
        <v>43630</v>
      </c>
      <c r="D199" s="6" t="s">
        <v>89</v>
      </c>
      <c r="E199" s="6" t="s">
        <v>141</v>
      </c>
      <c r="F199" s="7" t="s">
        <v>259</v>
      </c>
      <c r="G199" s="7">
        <v>1304</v>
      </c>
      <c r="H199" s="6" t="s">
        <v>78</v>
      </c>
      <c r="I199" s="6" t="s">
        <v>95</v>
      </c>
      <c r="J199" s="6">
        <v>3</v>
      </c>
      <c r="M199" s="61" t="str">
        <f>E199&amp;F199</f>
        <v>円盤投豊田琉偉</v>
      </c>
      <c r="N199">
        <f t="shared" si="3"/>
        <v>1</v>
      </c>
    </row>
    <row r="200" spans="1:14" x14ac:dyDescent="0.15">
      <c r="A200" t="s">
        <v>482</v>
      </c>
      <c r="B200" t="s">
        <v>76</v>
      </c>
      <c r="C200" s="13">
        <v>43630</v>
      </c>
      <c r="D200" s="6" t="s">
        <v>89</v>
      </c>
      <c r="E200" s="6" t="s">
        <v>141</v>
      </c>
      <c r="F200" s="7" t="s">
        <v>515</v>
      </c>
      <c r="G200" s="7">
        <v>1160</v>
      </c>
      <c r="H200" s="6" t="s">
        <v>78</v>
      </c>
      <c r="I200" s="6" t="s">
        <v>230</v>
      </c>
      <c r="J200" s="6">
        <v>2</v>
      </c>
      <c r="M200" s="61" t="str">
        <f>E200&amp;F200</f>
        <v>円盤投北村隼人</v>
      </c>
      <c r="N200">
        <f t="shared" si="3"/>
        <v>1</v>
      </c>
    </row>
    <row r="201" spans="1:14" x14ac:dyDescent="0.15">
      <c r="A201" t="s">
        <v>164</v>
      </c>
      <c r="B201" t="s">
        <v>76</v>
      </c>
      <c r="C201" s="15">
        <v>43597</v>
      </c>
      <c r="D201" t="s">
        <v>146</v>
      </c>
      <c r="E201" t="s">
        <v>141</v>
      </c>
      <c r="F201" s="5" t="s">
        <v>360</v>
      </c>
      <c r="G201">
        <v>2331</v>
      </c>
      <c r="H201" t="s">
        <v>78</v>
      </c>
      <c r="I201" t="s">
        <v>80</v>
      </c>
      <c r="J201">
        <v>3</v>
      </c>
      <c r="M201" s="61" t="str">
        <f>E201&amp;F201</f>
        <v>円盤投牧田あみ</v>
      </c>
      <c r="N201">
        <f t="shared" si="3"/>
        <v>1</v>
      </c>
    </row>
    <row r="202" spans="1:14" x14ac:dyDescent="0.15">
      <c r="A202" s="6" t="s">
        <v>571</v>
      </c>
      <c r="B202" s="6" t="s">
        <v>572</v>
      </c>
      <c r="C202" s="13">
        <v>43590</v>
      </c>
      <c r="D202" s="6" t="s">
        <v>89</v>
      </c>
      <c r="E202" s="6" t="s">
        <v>141</v>
      </c>
      <c r="F202" s="7" t="s">
        <v>575</v>
      </c>
      <c r="G202" s="7">
        <v>1993</v>
      </c>
      <c r="H202" s="6" t="s">
        <v>78</v>
      </c>
      <c r="I202" s="6" t="s">
        <v>93</v>
      </c>
      <c r="J202" s="6">
        <v>3</v>
      </c>
      <c r="M202" s="61" t="str">
        <f>E202&amp;F202</f>
        <v>円盤投堀田尚希</v>
      </c>
      <c r="N202">
        <f t="shared" si="3"/>
        <v>1</v>
      </c>
    </row>
    <row r="203" spans="1:14" x14ac:dyDescent="0.15">
      <c r="A203" t="s">
        <v>482</v>
      </c>
      <c r="B203" t="s">
        <v>76</v>
      </c>
      <c r="C203" s="15">
        <v>43630</v>
      </c>
      <c r="D203" t="s">
        <v>89</v>
      </c>
      <c r="E203" t="s">
        <v>141</v>
      </c>
      <c r="F203" s="5" t="s">
        <v>257</v>
      </c>
      <c r="G203">
        <v>1163</v>
      </c>
      <c r="H203" t="s">
        <v>78</v>
      </c>
      <c r="I203" t="s">
        <v>95</v>
      </c>
      <c r="J203">
        <v>2</v>
      </c>
      <c r="M203" s="61" t="str">
        <f>E203&amp;F203</f>
        <v>円盤投木内健太郎</v>
      </c>
      <c r="N203">
        <f t="shared" si="3"/>
        <v>1</v>
      </c>
    </row>
    <row r="204" spans="1:14" x14ac:dyDescent="0.15">
      <c r="A204" t="s">
        <v>437</v>
      </c>
      <c r="B204" t="s">
        <v>76</v>
      </c>
      <c r="C204" s="15">
        <v>43609</v>
      </c>
      <c r="D204" t="s">
        <v>476</v>
      </c>
      <c r="E204" t="s">
        <v>141</v>
      </c>
      <c r="F204" s="5" t="s">
        <v>162</v>
      </c>
      <c r="G204">
        <v>2502</v>
      </c>
      <c r="H204" t="s">
        <v>78</v>
      </c>
      <c r="I204" t="s">
        <v>460</v>
      </c>
      <c r="J204">
        <v>2</v>
      </c>
      <c r="M204" s="61" t="str">
        <f>E204&amp;F204</f>
        <v>円盤投木幡遥香</v>
      </c>
      <c r="N204">
        <f t="shared" si="3"/>
        <v>1</v>
      </c>
    </row>
    <row r="205" spans="1:14" x14ac:dyDescent="0.15">
      <c r="A205" t="s">
        <v>482</v>
      </c>
      <c r="B205" t="s">
        <v>76</v>
      </c>
      <c r="C205" s="13">
        <v>43630</v>
      </c>
      <c r="D205" s="6" t="s">
        <v>89</v>
      </c>
      <c r="E205" s="6" t="s">
        <v>141</v>
      </c>
      <c r="F205" s="7" t="s">
        <v>280</v>
      </c>
      <c r="G205" s="7">
        <v>2032</v>
      </c>
      <c r="H205" s="6" t="s">
        <v>78</v>
      </c>
      <c r="I205" s="6" t="s">
        <v>106</v>
      </c>
      <c r="J205" s="6">
        <v>3</v>
      </c>
      <c r="M205" s="61" t="str">
        <f>E205&amp;F205</f>
        <v>円盤投野口万里</v>
      </c>
      <c r="N205">
        <f t="shared" si="3"/>
        <v>1</v>
      </c>
    </row>
    <row r="206" spans="1:14" x14ac:dyDescent="0.15">
      <c r="A206" t="s">
        <v>437</v>
      </c>
      <c r="B206" t="s">
        <v>76</v>
      </c>
      <c r="C206" s="15">
        <v>43609</v>
      </c>
      <c r="D206" t="s">
        <v>77</v>
      </c>
      <c r="E206" t="s">
        <v>141</v>
      </c>
      <c r="F206" s="5" t="s">
        <v>136</v>
      </c>
      <c r="G206">
        <v>2789</v>
      </c>
      <c r="H206" t="s">
        <v>78</v>
      </c>
      <c r="I206" t="s">
        <v>440</v>
      </c>
      <c r="J206">
        <v>3</v>
      </c>
      <c r="M206" s="61" t="str">
        <f>E206&amp;F206</f>
        <v>円盤投野中涼汰</v>
      </c>
      <c r="N206">
        <f t="shared" si="3"/>
        <v>1</v>
      </c>
    </row>
    <row r="207" spans="1:14" x14ac:dyDescent="0.15">
      <c r="A207" t="s">
        <v>584</v>
      </c>
      <c r="B207" t="s">
        <v>572</v>
      </c>
      <c r="C207" s="15">
        <v>43624</v>
      </c>
      <c r="D207" t="s">
        <v>89</v>
      </c>
      <c r="E207" t="s">
        <v>141</v>
      </c>
      <c r="F207" s="5" t="s">
        <v>278</v>
      </c>
      <c r="G207">
        <v>2523</v>
      </c>
      <c r="H207" t="s">
        <v>78</v>
      </c>
      <c r="I207" t="s">
        <v>93</v>
      </c>
      <c r="J207">
        <v>3</v>
      </c>
      <c r="M207" s="61" t="str">
        <f>E207&amp;F207</f>
        <v>円盤投鈴木康世</v>
      </c>
      <c r="N207">
        <f t="shared" si="3"/>
        <v>1</v>
      </c>
    </row>
    <row r="208" spans="1:14" x14ac:dyDescent="0.15">
      <c r="A208" t="s">
        <v>437</v>
      </c>
      <c r="B208" t="s">
        <v>76</v>
      </c>
      <c r="C208" s="15">
        <v>43610</v>
      </c>
      <c r="D208" t="s">
        <v>77</v>
      </c>
      <c r="E208" t="s">
        <v>68</v>
      </c>
      <c r="F208" s="5" t="s">
        <v>169</v>
      </c>
      <c r="G208">
        <v>1069</v>
      </c>
      <c r="H208" t="s">
        <v>78</v>
      </c>
      <c r="I208" t="s">
        <v>458</v>
      </c>
      <c r="J208">
        <v>2</v>
      </c>
      <c r="K208">
        <v>1.7</v>
      </c>
      <c r="M208" s="61" t="str">
        <f>E208&amp;F208</f>
        <v>三段跳阿部優斗</v>
      </c>
      <c r="N208">
        <f t="shared" si="3"/>
        <v>1</v>
      </c>
    </row>
    <row r="209" spans="1:14" x14ac:dyDescent="0.15">
      <c r="A209" t="s">
        <v>437</v>
      </c>
      <c r="B209" t="s">
        <v>76</v>
      </c>
      <c r="C209" s="15">
        <v>43610</v>
      </c>
      <c r="D209" t="s">
        <v>476</v>
      </c>
      <c r="E209" t="s">
        <v>68</v>
      </c>
      <c r="F209" s="5" t="s">
        <v>149</v>
      </c>
      <c r="G209">
        <v>1018</v>
      </c>
      <c r="H209" t="s">
        <v>78</v>
      </c>
      <c r="I209" t="s">
        <v>460</v>
      </c>
      <c r="J209">
        <v>2</v>
      </c>
      <c r="K209">
        <v>1.3</v>
      </c>
      <c r="M209" s="61" t="str">
        <f>E209&amp;F209</f>
        <v>三段跳伊藤果蓮</v>
      </c>
      <c r="N209">
        <f t="shared" si="3"/>
        <v>1</v>
      </c>
    </row>
    <row r="210" spans="1:14" x14ac:dyDescent="0.15">
      <c r="A210" t="s">
        <v>437</v>
      </c>
      <c r="B210" t="s">
        <v>76</v>
      </c>
      <c r="C210" s="15">
        <v>43610</v>
      </c>
      <c r="D210" t="s">
        <v>77</v>
      </c>
      <c r="E210" t="s">
        <v>68</v>
      </c>
      <c r="F210" s="5" t="s">
        <v>103</v>
      </c>
      <c r="G210">
        <v>1331</v>
      </c>
      <c r="H210" t="s">
        <v>78</v>
      </c>
      <c r="I210" t="s">
        <v>460</v>
      </c>
      <c r="J210">
        <v>2</v>
      </c>
      <c r="K210">
        <v>2</v>
      </c>
      <c r="M210" s="61" t="str">
        <f>E210&amp;F210</f>
        <v>三段跳伊藤拓磨</v>
      </c>
      <c r="N210">
        <f t="shared" si="3"/>
        <v>1</v>
      </c>
    </row>
    <row r="211" spans="1:14" x14ac:dyDescent="0.15">
      <c r="A211" t="s">
        <v>437</v>
      </c>
      <c r="B211" t="s">
        <v>76</v>
      </c>
      <c r="C211" s="15">
        <v>43610</v>
      </c>
      <c r="D211" t="s">
        <v>77</v>
      </c>
      <c r="E211" t="s">
        <v>68</v>
      </c>
      <c r="F211" s="5" t="s">
        <v>129</v>
      </c>
      <c r="G211">
        <v>1314</v>
      </c>
      <c r="H211" t="s">
        <v>78</v>
      </c>
      <c r="I211" t="s">
        <v>460</v>
      </c>
      <c r="J211">
        <v>2</v>
      </c>
      <c r="K211">
        <v>0.5</v>
      </c>
      <c r="M211" s="61" t="str">
        <f>E211&amp;F211</f>
        <v>三段跳臼井貴将</v>
      </c>
      <c r="N211">
        <f t="shared" si="3"/>
        <v>1</v>
      </c>
    </row>
    <row r="212" spans="1:14" x14ac:dyDescent="0.15">
      <c r="A212" t="s">
        <v>437</v>
      </c>
      <c r="B212" t="s">
        <v>76</v>
      </c>
      <c r="C212" s="15">
        <v>43610</v>
      </c>
      <c r="D212" t="s">
        <v>476</v>
      </c>
      <c r="E212" t="s">
        <v>68</v>
      </c>
      <c r="F212" s="5" t="s">
        <v>356</v>
      </c>
      <c r="G212">
        <v>1046</v>
      </c>
      <c r="H212" t="s">
        <v>78</v>
      </c>
      <c r="I212" t="s">
        <v>460</v>
      </c>
      <c r="J212">
        <v>2</v>
      </c>
      <c r="K212">
        <v>1.8</v>
      </c>
      <c r="M212" s="61" t="str">
        <f>E212&amp;F212</f>
        <v>三段跳塩田悦子</v>
      </c>
      <c r="N212">
        <f t="shared" si="3"/>
        <v>1</v>
      </c>
    </row>
    <row r="213" spans="1:14" x14ac:dyDescent="0.15">
      <c r="A213" t="s">
        <v>584</v>
      </c>
      <c r="B213" t="s">
        <v>572</v>
      </c>
      <c r="C213" s="15">
        <v>43624</v>
      </c>
      <c r="D213" t="s">
        <v>85</v>
      </c>
      <c r="E213" t="s">
        <v>68</v>
      </c>
      <c r="F213" s="5" t="s">
        <v>593</v>
      </c>
      <c r="G213">
        <v>1150</v>
      </c>
      <c r="H213" t="s">
        <v>78</v>
      </c>
      <c r="I213" t="s">
        <v>588</v>
      </c>
      <c r="J213" t="s">
        <v>88</v>
      </c>
      <c r="K213">
        <v>1.7</v>
      </c>
      <c r="M213" s="61" t="str">
        <f>E213&amp;F213</f>
        <v>三段跳荻原慧</v>
      </c>
      <c r="N213">
        <f t="shared" si="3"/>
        <v>1</v>
      </c>
    </row>
    <row r="214" spans="1:14" x14ac:dyDescent="0.15">
      <c r="A214" t="s">
        <v>437</v>
      </c>
      <c r="B214" t="s">
        <v>76</v>
      </c>
      <c r="C214" s="15">
        <v>43610</v>
      </c>
      <c r="D214" t="s">
        <v>77</v>
      </c>
      <c r="E214" t="s">
        <v>68</v>
      </c>
      <c r="F214" s="5" t="s">
        <v>203</v>
      </c>
      <c r="G214">
        <v>1171</v>
      </c>
      <c r="H214" t="s">
        <v>78</v>
      </c>
      <c r="I214" t="s">
        <v>194</v>
      </c>
      <c r="J214">
        <v>3</v>
      </c>
      <c r="K214">
        <v>1.6</v>
      </c>
      <c r="M214" s="61" t="str">
        <f>E214&amp;F214</f>
        <v>三段跳葛西光雄</v>
      </c>
      <c r="N214">
        <f t="shared" si="3"/>
        <v>1</v>
      </c>
    </row>
    <row r="215" spans="1:14" x14ac:dyDescent="0.15">
      <c r="A215" t="s">
        <v>571</v>
      </c>
      <c r="B215" t="s">
        <v>572</v>
      </c>
      <c r="C215" s="15">
        <v>43590</v>
      </c>
      <c r="D215" t="s">
        <v>85</v>
      </c>
      <c r="E215" t="s">
        <v>68</v>
      </c>
      <c r="F215" s="5" t="s">
        <v>86</v>
      </c>
      <c r="G215">
        <v>1313</v>
      </c>
      <c r="H215" t="s">
        <v>78</v>
      </c>
      <c r="I215" t="s">
        <v>87</v>
      </c>
      <c r="J215" t="s">
        <v>88</v>
      </c>
      <c r="K215">
        <v>1.1000000000000001</v>
      </c>
      <c r="M215" s="61" t="str">
        <f>E215&amp;F215</f>
        <v>三段跳金子航太</v>
      </c>
      <c r="N215">
        <f t="shared" si="3"/>
        <v>1</v>
      </c>
    </row>
    <row r="216" spans="1:14" x14ac:dyDescent="0.15">
      <c r="A216" t="s">
        <v>437</v>
      </c>
      <c r="B216" t="s">
        <v>76</v>
      </c>
      <c r="C216" s="15">
        <v>43610</v>
      </c>
      <c r="D216" t="s">
        <v>77</v>
      </c>
      <c r="E216" t="s">
        <v>68</v>
      </c>
      <c r="F216" s="5" t="s">
        <v>174</v>
      </c>
      <c r="G216">
        <v>1189</v>
      </c>
      <c r="H216" t="s">
        <v>78</v>
      </c>
      <c r="I216" t="s">
        <v>456</v>
      </c>
      <c r="J216">
        <v>2</v>
      </c>
      <c r="K216">
        <v>1.7</v>
      </c>
      <c r="M216" s="61" t="str">
        <f>E216&amp;F216</f>
        <v>三段跳原田雲向</v>
      </c>
      <c r="N216">
        <f t="shared" si="3"/>
        <v>1</v>
      </c>
    </row>
    <row r="217" spans="1:14" x14ac:dyDescent="0.15">
      <c r="A217" t="s">
        <v>164</v>
      </c>
      <c r="B217" t="s">
        <v>76</v>
      </c>
      <c r="C217" s="15">
        <v>43596</v>
      </c>
      <c r="D217" t="s">
        <v>146</v>
      </c>
      <c r="E217" t="s">
        <v>68</v>
      </c>
      <c r="F217" s="5" t="s">
        <v>355</v>
      </c>
      <c r="G217">
        <v>910</v>
      </c>
      <c r="H217" t="s">
        <v>78</v>
      </c>
      <c r="I217" t="s">
        <v>145</v>
      </c>
      <c r="J217">
        <v>2</v>
      </c>
      <c r="K217">
        <v>1.6</v>
      </c>
      <c r="M217" s="61" t="str">
        <f>E217&amp;F217</f>
        <v>三段跳合田未夢</v>
      </c>
      <c r="N217">
        <f t="shared" si="3"/>
        <v>1</v>
      </c>
    </row>
    <row r="218" spans="1:14" x14ac:dyDescent="0.15">
      <c r="A218" t="s">
        <v>164</v>
      </c>
      <c r="B218" t="s">
        <v>76</v>
      </c>
      <c r="C218" s="15">
        <v>43596</v>
      </c>
      <c r="D218" t="s">
        <v>146</v>
      </c>
      <c r="E218" t="s">
        <v>68</v>
      </c>
      <c r="F218" s="5" t="s">
        <v>358</v>
      </c>
      <c r="G218">
        <v>1136</v>
      </c>
      <c r="H218" t="s">
        <v>78</v>
      </c>
      <c r="I218" t="s">
        <v>80</v>
      </c>
      <c r="J218">
        <v>3</v>
      </c>
      <c r="K218">
        <v>2.4</v>
      </c>
      <c r="M218" s="61" t="str">
        <f>E218&amp;F218</f>
        <v>三段跳根田りりん</v>
      </c>
      <c r="N218">
        <f t="shared" si="3"/>
        <v>1</v>
      </c>
    </row>
    <row r="219" spans="1:14" x14ac:dyDescent="0.15">
      <c r="A219" t="s">
        <v>437</v>
      </c>
      <c r="B219" t="s">
        <v>76</v>
      </c>
      <c r="C219" s="15">
        <v>43610</v>
      </c>
      <c r="D219" t="s">
        <v>77</v>
      </c>
      <c r="E219" t="s">
        <v>68</v>
      </c>
      <c r="F219" s="5" t="s">
        <v>464</v>
      </c>
      <c r="G219">
        <v>1283</v>
      </c>
      <c r="H219" t="s">
        <v>78</v>
      </c>
      <c r="I219" t="s">
        <v>455</v>
      </c>
      <c r="J219">
        <v>3</v>
      </c>
      <c r="K219">
        <v>2.2000000000000002</v>
      </c>
      <c r="M219" s="61" t="str">
        <f>E219&amp;F219</f>
        <v>三段跳佐藤涼太</v>
      </c>
      <c r="N219">
        <f t="shared" si="3"/>
        <v>1</v>
      </c>
    </row>
    <row r="220" spans="1:14" x14ac:dyDescent="0.15">
      <c r="A220" t="s">
        <v>164</v>
      </c>
      <c r="B220" t="s">
        <v>76</v>
      </c>
      <c r="C220" s="15">
        <v>43596</v>
      </c>
      <c r="D220" t="s">
        <v>77</v>
      </c>
      <c r="E220" t="s">
        <v>68</v>
      </c>
      <c r="F220" s="5" t="s">
        <v>206</v>
      </c>
      <c r="G220">
        <v>1314</v>
      </c>
      <c r="H220" t="s">
        <v>78</v>
      </c>
      <c r="I220" t="s">
        <v>80</v>
      </c>
      <c r="J220">
        <v>3</v>
      </c>
      <c r="K220">
        <v>1.1000000000000001</v>
      </c>
      <c r="M220" s="61" t="str">
        <f>E220&amp;F220</f>
        <v>三段跳山本凛太郎</v>
      </c>
      <c r="N220">
        <f t="shared" si="3"/>
        <v>1</v>
      </c>
    </row>
    <row r="221" spans="1:14" x14ac:dyDescent="0.15">
      <c r="A221" t="s">
        <v>437</v>
      </c>
      <c r="B221" t="s">
        <v>76</v>
      </c>
      <c r="C221" s="15">
        <v>43610</v>
      </c>
      <c r="D221" t="s">
        <v>77</v>
      </c>
      <c r="E221" t="s">
        <v>68</v>
      </c>
      <c r="F221" s="5" t="s">
        <v>463</v>
      </c>
      <c r="G221">
        <v>1300</v>
      </c>
      <c r="H221" t="s">
        <v>78</v>
      </c>
      <c r="I221" t="s">
        <v>460</v>
      </c>
      <c r="J221">
        <v>3</v>
      </c>
      <c r="K221">
        <v>2.8</v>
      </c>
      <c r="M221" s="61" t="str">
        <f>E221&amp;F221</f>
        <v>三段跳山本凜太郎</v>
      </c>
      <c r="N221">
        <f t="shared" si="3"/>
        <v>1</v>
      </c>
    </row>
    <row r="222" spans="1:14" x14ac:dyDescent="0.15">
      <c r="A222" t="s">
        <v>164</v>
      </c>
      <c r="B222" t="s">
        <v>76</v>
      </c>
      <c r="C222" s="15">
        <v>43596</v>
      </c>
      <c r="D222" t="s">
        <v>77</v>
      </c>
      <c r="E222" t="s">
        <v>68</v>
      </c>
      <c r="F222" s="5" t="s">
        <v>170</v>
      </c>
      <c r="G222">
        <v>1027</v>
      </c>
      <c r="H222" t="s">
        <v>78</v>
      </c>
      <c r="I222" t="s">
        <v>79</v>
      </c>
      <c r="J222">
        <v>2</v>
      </c>
      <c r="K222">
        <v>1.8</v>
      </c>
      <c r="M222" s="61" t="str">
        <f>E222&amp;F222</f>
        <v>三段跳小川慶士</v>
      </c>
      <c r="N222">
        <f t="shared" si="3"/>
        <v>1</v>
      </c>
    </row>
    <row r="223" spans="1:14" x14ac:dyDescent="0.15">
      <c r="A223" t="s">
        <v>584</v>
      </c>
      <c r="B223" t="s">
        <v>572</v>
      </c>
      <c r="C223" s="15">
        <v>43624</v>
      </c>
      <c r="D223" t="s">
        <v>85</v>
      </c>
      <c r="E223" t="s">
        <v>68</v>
      </c>
      <c r="F223" s="5" t="s">
        <v>587</v>
      </c>
      <c r="G223">
        <v>1195</v>
      </c>
      <c r="H223" t="s">
        <v>78</v>
      </c>
      <c r="I223" t="s">
        <v>588</v>
      </c>
      <c r="J223" t="s">
        <v>88</v>
      </c>
      <c r="K223">
        <v>2.2999999999999998</v>
      </c>
      <c r="M223" s="61" t="str">
        <f>E223&amp;F223</f>
        <v>三段跳松田侑也</v>
      </c>
      <c r="N223">
        <f t="shared" si="3"/>
        <v>1</v>
      </c>
    </row>
    <row r="224" spans="1:14" x14ac:dyDescent="0.15">
      <c r="A224" t="s">
        <v>437</v>
      </c>
      <c r="B224" t="s">
        <v>76</v>
      </c>
      <c r="C224" s="15">
        <v>43610</v>
      </c>
      <c r="D224" t="s">
        <v>77</v>
      </c>
      <c r="E224" t="s">
        <v>68</v>
      </c>
      <c r="F224" s="5" t="s">
        <v>201</v>
      </c>
      <c r="G224">
        <v>1109</v>
      </c>
      <c r="H224" t="s">
        <v>78</v>
      </c>
      <c r="I224" t="s">
        <v>440</v>
      </c>
      <c r="J224">
        <v>2</v>
      </c>
      <c r="K224">
        <v>1.9</v>
      </c>
      <c r="M224" s="61" t="str">
        <f>E224&amp;F224</f>
        <v>三段跳板垣航平</v>
      </c>
      <c r="N224">
        <f t="shared" si="3"/>
        <v>1</v>
      </c>
    </row>
    <row r="225" spans="1:14" x14ac:dyDescent="0.15">
      <c r="A225" t="s">
        <v>164</v>
      </c>
      <c r="B225" t="s">
        <v>76</v>
      </c>
      <c r="C225" s="15">
        <v>43596</v>
      </c>
      <c r="D225" t="s">
        <v>77</v>
      </c>
      <c r="E225" t="s">
        <v>68</v>
      </c>
      <c r="F225" s="5" t="s">
        <v>204</v>
      </c>
      <c r="G225">
        <v>1277</v>
      </c>
      <c r="H225" t="s">
        <v>78</v>
      </c>
      <c r="I225" t="s">
        <v>205</v>
      </c>
      <c r="J225" t="s">
        <v>88</v>
      </c>
      <c r="K225">
        <v>0.2</v>
      </c>
      <c r="M225" s="61" t="str">
        <f>E225&amp;F225</f>
        <v>三段跳板垣颯平</v>
      </c>
      <c r="N225">
        <f t="shared" si="3"/>
        <v>1</v>
      </c>
    </row>
    <row r="226" spans="1:14" x14ac:dyDescent="0.15">
      <c r="A226" t="s">
        <v>571</v>
      </c>
      <c r="B226" t="s">
        <v>572</v>
      </c>
      <c r="C226" s="15">
        <v>43590</v>
      </c>
      <c r="D226" t="s">
        <v>146</v>
      </c>
      <c r="E226" t="s">
        <v>68</v>
      </c>
      <c r="F226" s="5" t="s">
        <v>481</v>
      </c>
      <c r="G226">
        <v>974</v>
      </c>
      <c r="H226" t="s">
        <v>78</v>
      </c>
      <c r="I226" t="s">
        <v>84</v>
      </c>
      <c r="J226">
        <v>3</v>
      </c>
      <c r="K226">
        <v>1.5</v>
      </c>
      <c r="M226" s="61" t="str">
        <f>E226&amp;F226</f>
        <v>三段跳本田桃子</v>
      </c>
      <c r="N226">
        <f t="shared" si="3"/>
        <v>1</v>
      </c>
    </row>
    <row r="227" spans="1:14" x14ac:dyDescent="0.15">
      <c r="A227" t="s">
        <v>437</v>
      </c>
      <c r="B227" t="s">
        <v>76</v>
      </c>
      <c r="C227" s="15">
        <v>43610</v>
      </c>
      <c r="D227" t="s">
        <v>476</v>
      </c>
      <c r="E227" t="s">
        <v>68</v>
      </c>
      <c r="F227" s="5" t="s">
        <v>150</v>
      </c>
      <c r="G227">
        <v>1002</v>
      </c>
      <c r="H227" t="s">
        <v>78</v>
      </c>
      <c r="I227" t="s">
        <v>458</v>
      </c>
      <c r="J227">
        <v>3</v>
      </c>
      <c r="K227">
        <v>0.7</v>
      </c>
      <c r="M227" s="61" t="str">
        <f>E227&amp;F227</f>
        <v>三段跳矢萩雪奈</v>
      </c>
      <c r="N227">
        <f t="shared" si="3"/>
        <v>1</v>
      </c>
    </row>
    <row r="228" spans="1:14" x14ac:dyDescent="0.15">
      <c r="A228" t="s">
        <v>571</v>
      </c>
      <c r="B228" t="s">
        <v>572</v>
      </c>
      <c r="C228" s="43">
        <v>43590</v>
      </c>
      <c r="D228" t="s">
        <v>146</v>
      </c>
      <c r="E228" t="s">
        <v>68</v>
      </c>
      <c r="F228" t="s">
        <v>478</v>
      </c>
      <c r="G228">
        <v>1026</v>
      </c>
      <c r="H228" t="s">
        <v>78</v>
      </c>
      <c r="I228" t="s">
        <v>125</v>
      </c>
      <c r="J228">
        <v>1</v>
      </c>
      <c r="K228">
        <v>2.4</v>
      </c>
      <c r="M228" s="61" t="str">
        <f>E228&amp;F228</f>
        <v>三段跳林ちひろ</v>
      </c>
      <c r="N228">
        <f t="shared" si="3"/>
        <v>1</v>
      </c>
    </row>
    <row r="229" spans="1:14" x14ac:dyDescent="0.15">
      <c r="A229" t="s">
        <v>437</v>
      </c>
      <c r="B229" t="s">
        <v>76</v>
      </c>
      <c r="C229" s="15">
        <v>43610</v>
      </c>
      <c r="D229" t="s">
        <v>77</v>
      </c>
      <c r="E229" t="s">
        <v>68</v>
      </c>
      <c r="F229" s="5" t="s">
        <v>465</v>
      </c>
      <c r="G229">
        <v>1175</v>
      </c>
      <c r="H229" t="s">
        <v>78</v>
      </c>
      <c r="I229" t="s">
        <v>448</v>
      </c>
      <c r="J229">
        <v>1</v>
      </c>
      <c r="K229">
        <v>1.9</v>
      </c>
      <c r="M229" s="61" t="str">
        <f>E229&amp;F229</f>
        <v>三段跳六渡和馬</v>
      </c>
      <c r="N229">
        <f t="shared" si="3"/>
        <v>1</v>
      </c>
    </row>
    <row r="230" spans="1:14" x14ac:dyDescent="0.15">
      <c r="A230" t="s">
        <v>437</v>
      </c>
      <c r="B230" t="s">
        <v>76</v>
      </c>
      <c r="C230" s="15">
        <v>43610</v>
      </c>
      <c r="D230" t="s">
        <v>77</v>
      </c>
      <c r="E230" t="s">
        <v>68</v>
      </c>
      <c r="F230" s="5" t="s">
        <v>202</v>
      </c>
      <c r="G230">
        <v>1193</v>
      </c>
      <c r="H230" t="s">
        <v>78</v>
      </c>
      <c r="I230" t="s">
        <v>448</v>
      </c>
      <c r="J230">
        <v>2</v>
      </c>
      <c r="K230">
        <v>2.2999999999999998</v>
      </c>
      <c r="M230" s="61" t="str">
        <f>E230&amp;F230</f>
        <v>三段跳髙橋悠希</v>
      </c>
      <c r="N230">
        <f t="shared" si="3"/>
        <v>1</v>
      </c>
    </row>
    <row r="231" spans="1:14" x14ac:dyDescent="0.15">
      <c r="A231" t="s">
        <v>616</v>
      </c>
      <c r="B231" t="s">
        <v>76</v>
      </c>
      <c r="C231" s="15">
        <v>43583</v>
      </c>
      <c r="D231" t="s">
        <v>108</v>
      </c>
      <c r="E231" t="s">
        <v>67</v>
      </c>
      <c r="F231" s="5" t="s">
        <v>320</v>
      </c>
      <c r="G231">
        <v>412</v>
      </c>
      <c r="H231" t="s">
        <v>78</v>
      </c>
      <c r="I231" t="s">
        <v>122</v>
      </c>
      <c r="J231">
        <v>6</v>
      </c>
      <c r="K231">
        <v>0</v>
      </c>
      <c r="M231" s="61" t="str">
        <f>E231&amp;F231</f>
        <v>走幅跳阿部空晴</v>
      </c>
      <c r="N231">
        <f t="shared" si="3"/>
        <v>1</v>
      </c>
    </row>
    <row r="232" spans="1:14" x14ac:dyDescent="0.15">
      <c r="A232" t="s">
        <v>164</v>
      </c>
      <c r="B232" t="s">
        <v>76</v>
      </c>
      <c r="C232" s="15">
        <v>43597</v>
      </c>
      <c r="D232" t="s">
        <v>77</v>
      </c>
      <c r="E232" t="s">
        <v>67</v>
      </c>
      <c r="F232" s="5" t="s">
        <v>169</v>
      </c>
      <c r="G232">
        <v>470</v>
      </c>
      <c r="H232" t="s">
        <v>78</v>
      </c>
      <c r="I232" t="s">
        <v>84</v>
      </c>
      <c r="J232">
        <v>2</v>
      </c>
      <c r="K232">
        <v>2.2000000000000002</v>
      </c>
      <c r="M232" s="61" t="str">
        <f>E232&amp;F232</f>
        <v>走幅跳阿部優斗</v>
      </c>
      <c r="N232">
        <f t="shared" si="3"/>
        <v>1</v>
      </c>
    </row>
    <row r="233" spans="1:14" x14ac:dyDescent="0.15">
      <c r="A233" t="s">
        <v>437</v>
      </c>
      <c r="B233" t="s">
        <v>76</v>
      </c>
      <c r="C233" s="15">
        <v>43608</v>
      </c>
      <c r="D233" t="s">
        <v>77</v>
      </c>
      <c r="E233" t="s">
        <v>67</v>
      </c>
      <c r="F233" s="5" t="s">
        <v>176</v>
      </c>
      <c r="G233">
        <v>627</v>
      </c>
      <c r="H233" t="s">
        <v>78</v>
      </c>
      <c r="I233" t="s">
        <v>458</v>
      </c>
      <c r="J233">
        <v>2</v>
      </c>
      <c r="K233">
        <v>0.1</v>
      </c>
      <c r="M233" s="61" t="str">
        <f>E233&amp;F233</f>
        <v>走幅跳阿部麗</v>
      </c>
      <c r="N233">
        <f t="shared" si="3"/>
        <v>1</v>
      </c>
    </row>
    <row r="234" spans="1:14" x14ac:dyDescent="0.15">
      <c r="A234" t="s">
        <v>616</v>
      </c>
      <c r="B234" t="s">
        <v>76</v>
      </c>
      <c r="C234" s="15">
        <v>43583</v>
      </c>
      <c r="D234" t="s">
        <v>108</v>
      </c>
      <c r="E234" t="s">
        <v>67</v>
      </c>
      <c r="F234" s="5" t="s">
        <v>344</v>
      </c>
      <c r="G234">
        <v>252</v>
      </c>
      <c r="H234" t="s">
        <v>78</v>
      </c>
      <c r="I234" t="s">
        <v>113</v>
      </c>
      <c r="J234">
        <v>4</v>
      </c>
      <c r="K234">
        <v>0</v>
      </c>
      <c r="M234" s="61" t="str">
        <f>E234&amp;F234</f>
        <v>走幅跳安井一晴</v>
      </c>
      <c r="N234">
        <f t="shared" si="3"/>
        <v>1</v>
      </c>
    </row>
    <row r="235" spans="1:14" x14ac:dyDescent="0.15">
      <c r="A235" t="s">
        <v>584</v>
      </c>
      <c r="B235" t="s">
        <v>572</v>
      </c>
      <c r="C235" s="15">
        <v>43624</v>
      </c>
      <c r="D235" t="s">
        <v>147</v>
      </c>
      <c r="E235" t="s">
        <v>67</v>
      </c>
      <c r="F235" s="5" t="s">
        <v>392</v>
      </c>
      <c r="G235">
        <v>435</v>
      </c>
      <c r="H235" t="s">
        <v>78</v>
      </c>
      <c r="I235" t="s">
        <v>126</v>
      </c>
      <c r="J235">
        <v>3</v>
      </c>
      <c r="K235">
        <v>2.8</v>
      </c>
      <c r="M235" s="61" t="str">
        <f>E235&amp;F235</f>
        <v>走幅跳安部沙彩</v>
      </c>
      <c r="N235">
        <f t="shared" si="3"/>
        <v>1</v>
      </c>
    </row>
    <row r="236" spans="1:14" x14ac:dyDescent="0.15">
      <c r="A236" t="s">
        <v>542</v>
      </c>
      <c r="B236" t="s">
        <v>76</v>
      </c>
      <c r="C236" s="15">
        <v>43632</v>
      </c>
      <c r="D236" t="s">
        <v>108</v>
      </c>
      <c r="E236" t="s">
        <v>67</v>
      </c>
      <c r="F236" s="5" t="s">
        <v>343</v>
      </c>
      <c r="G236">
        <v>312</v>
      </c>
      <c r="H236" t="s">
        <v>78</v>
      </c>
      <c r="I236" t="s">
        <v>113</v>
      </c>
      <c r="J236">
        <v>4</v>
      </c>
      <c r="K236">
        <v>0</v>
      </c>
      <c r="M236" s="61" t="str">
        <f>E236&amp;F236</f>
        <v>走幅跳伊藤悦大</v>
      </c>
      <c r="N236">
        <f t="shared" si="3"/>
        <v>1</v>
      </c>
    </row>
    <row r="237" spans="1:14" x14ac:dyDescent="0.15">
      <c r="A237" t="s">
        <v>616</v>
      </c>
      <c r="B237" t="s">
        <v>76</v>
      </c>
      <c r="C237" s="15">
        <v>43583</v>
      </c>
      <c r="D237" t="s">
        <v>624</v>
      </c>
      <c r="E237" t="s">
        <v>67</v>
      </c>
      <c r="F237" s="5" t="s">
        <v>149</v>
      </c>
      <c r="G237">
        <v>488</v>
      </c>
      <c r="H237" t="s">
        <v>78</v>
      </c>
      <c r="I237" t="s">
        <v>80</v>
      </c>
      <c r="J237">
        <v>2</v>
      </c>
      <c r="K237">
        <v>1.1000000000000001</v>
      </c>
      <c r="M237" s="61" t="str">
        <f>E237&amp;F237</f>
        <v>走幅跳伊藤果蓮</v>
      </c>
      <c r="N237" t="e">
        <f>IF(M237=#REF!,0,1)</f>
        <v>#REF!</v>
      </c>
    </row>
    <row r="238" spans="1:14" x14ac:dyDescent="0.15">
      <c r="A238" t="s">
        <v>437</v>
      </c>
      <c r="B238" t="s">
        <v>76</v>
      </c>
      <c r="C238" s="15">
        <v>43608</v>
      </c>
      <c r="D238" t="s">
        <v>77</v>
      </c>
      <c r="E238" t="s">
        <v>67</v>
      </c>
      <c r="F238" s="5" t="s">
        <v>103</v>
      </c>
      <c r="G238">
        <v>622</v>
      </c>
      <c r="H238" t="s">
        <v>78</v>
      </c>
      <c r="I238" t="s">
        <v>460</v>
      </c>
      <c r="J238">
        <v>2</v>
      </c>
      <c r="K238">
        <v>-0.3</v>
      </c>
      <c r="M238" s="61" t="str">
        <f>E238&amp;F238</f>
        <v>走幅跳伊藤拓磨</v>
      </c>
      <c r="N238">
        <f t="shared" si="3"/>
        <v>1</v>
      </c>
    </row>
    <row r="239" spans="1:14" x14ac:dyDescent="0.15">
      <c r="A239" s="6" t="s">
        <v>571</v>
      </c>
      <c r="B239" s="6" t="s">
        <v>572</v>
      </c>
      <c r="C239" s="15">
        <v>43590</v>
      </c>
      <c r="D239" t="s">
        <v>147</v>
      </c>
      <c r="E239" t="s">
        <v>67</v>
      </c>
      <c r="F239" s="5" t="s">
        <v>377</v>
      </c>
      <c r="G239">
        <v>365</v>
      </c>
      <c r="H239" t="s">
        <v>78</v>
      </c>
      <c r="I239" t="s">
        <v>252</v>
      </c>
      <c r="J239">
        <v>2</v>
      </c>
      <c r="K239">
        <v>1.6</v>
      </c>
      <c r="M239" s="61" t="str">
        <f>E239&amp;F239</f>
        <v>走幅跳伊藤椿</v>
      </c>
      <c r="N239">
        <f t="shared" si="3"/>
        <v>1</v>
      </c>
    </row>
    <row r="240" spans="1:14" x14ac:dyDescent="0.15">
      <c r="A240" t="s">
        <v>542</v>
      </c>
      <c r="B240" t="s">
        <v>76</v>
      </c>
      <c r="C240" s="15">
        <v>43632</v>
      </c>
      <c r="D240" t="s">
        <v>108</v>
      </c>
      <c r="E240" t="s">
        <v>67</v>
      </c>
      <c r="F240" s="5" t="s">
        <v>301</v>
      </c>
      <c r="G240">
        <v>343</v>
      </c>
      <c r="H240" t="s">
        <v>78</v>
      </c>
      <c r="I240" t="s">
        <v>113</v>
      </c>
      <c r="J240">
        <v>6</v>
      </c>
      <c r="K240">
        <v>0</v>
      </c>
      <c r="M240" s="61" t="str">
        <f>E240&amp;F240</f>
        <v>走幅跳伊藤榮音</v>
      </c>
      <c r="N240" t="e">
        <f>IF(M240=#REF!,0,1)</f>
        <v>#REF!</v>
      </c>
    </row>
    <row r="241" spans="1:14" x14ac:dyDescent="0.15">
      <c r="A241" t="s">
        <v>437</v>
      </c>
      <c r="B241" t="s">
        <v>76</v>
      </c>
      <c r="C241" s="15">
        <v>43608</v>
      </c>
      <c r="D241" t="s">
        <v>77</v>
      </c>
      <c r="E241" t="s">
        <v>67</v>
      </c>
      <c r="F241" s="5" t="s">
        <v>439</v>
      </c>
      <c r="G241">
        <v>516</v>
      </c>
      <c r="H241" t="s">
        <v>78</v>
      </c>
      <c r="I241" t="s">
        <v>440</v>
      </c>
      <c r="J241">
        <v>1</v>
      </c>
      <c r="K241">
        <v>1</v>
      </c>
      <c r="M241" s="61" t="str">
        <f>E241&amp;F241</f>
        <v>走幅跳伊奈翔大</v>
      </c>
      <c r="N241">
        <f t="shared" si="3"/>
        <v>1</v>
      </c>
    </row>
    <row r="242" spans="1:14" x14ac:dyDescent="0.15">
      <c r="A242" t="s">
        <v>437</v>
      </c>
      <c r="B242" t="s">
        <v>76</v>
      </c>
      <c r="C242" s="15">
        <v>43608</v>
      </c>
      <c r="D242" t="s">
        <v>77</v>
      </c>
      <c r="E242" t="s">
        <v>67</v>
      </c>
      <c r="F242" s="5" t="s">
        <v>165</v>
      </c>
      <c r="G242">
        <v>456</v>
      </c>
      <c r="H242" t="s">
        <v>78</v>
      </c>
      <c r="I242" t="s">
        <v>438</v>
      </c>
      <c r="J242">
        <v>1</v>
      </c>
      <c r="K242">
        <v>4.0999999999999996</v>
      </c>
      <c r="M242" s="61" t="str">
        <f>E242&amp;F242</f>
        <v>走幅跳伊能颯汰</v>
      </c>
      <c r="N242">
        <f t="shared" si="3"/>
        <v>1</v>
      </c>
    </row>
    <row r="243" spans="1:14" x14ac:dyDescent="0.15">
      <c r="A243" t="s">
        <v>164</v>
      </c>
      <c r="B243" t="s">
        <v>76</v>
      </c>
      <c r="C243" s="15">
        <v>43596</v>
      </c>
      <c r="D243" t="s">
        <v>147</v>
      </c>
      <c r="E243" t="s">
        <v>67</v>
      </c>
      <c r="F243" s="5" t="s">
        <v>390</v>
      </c>
      <c r="G243">
        <v>425</v>
      </c>
      <c r="H243" t="s">
        <v>78</v>
      </c>
      <c r="I243" t="s">
        <v>102</v>
      </c>
      <c r="J243">
        <v>3</v>
      </c>
      <c r="K243">
        <v>2.1</v>
      </c>
      <c r="M243" s="61" t="str">
        <f>E243&amp;F243</f>
        <v>走幅跳井戸仁生</v>
      </c>
      <c r="N243">
        <f t="shared" si="3"/>
        <v>1</v>
      </c>
    </row>
    <row r="244" spans="1:14" x14ac:dyDescent="0.15">
      <c r="A244" t="s">
        <v>616</v>
      </c>
      <c r="B244" t="s">
        <v>76</v>
      </c>
      <c r="C244" s="15">
        <v>43583</v>
      </c>
      <c r="D244" t="s">
        <v>152</v>
      </c>
      <c r="E244" t="s">
        <v>67</v>
      </c>
      <c r="F244" s="5" t="s">
        <v>421</v>
      </c>
      <c r="G244">
        <v>361</v>
      </c>
      <c r="H244" t="s">
        <v>78</v>
      </c>
      <c r="I244" t="s">
        <v>120</v>
      </c>
      <c r="J244">
        <v>6</v>
      </c>
      <c r="K244">
        <v>0</v>
      </c>
      <c r="M244" s="61" t="str">
        <f>E244&amp;F244</f>
        <v>走幅跳井上茜深</v>
      </c>
      <c r="N244">
        <f t="shared" si="3"/>
        <v>1</v>
      </c>
    </row>
    <row r="245" spans="1:14" x14ac:dyDescent="0.15">
      <c r="A245" t="s">
        <v>542</v>
      </c>
      <c r="B245" t="s">
        <v>76</v>
      </c>
      <c r="C245" s="15">
        <v>43632</v>
      </c>
      <c r="D245" t="s">
        <v>108</v>
      </c>
      <c r="E245" t="s">
        <v>67</v>
      </c>
      <c r="F245" s="5" t="s">
        <v>300</v>
      </c>
      <c r="G245">
        <v>311</v>
      </c>
      <c r="H245" t="s">
        <v>78</v>
      </c>
      <c r="I245" t="s">
        <v>113</v>
      </c>
      <c r="J245">
        <v>5</v>
      </c>
      <c r="K245">
        <v>0</v>
      </c>
      <c r="M245" s="61" t="str">
        <f>E245&amp;F245</f>
        <v>走幅跳井田悠仁</v>
      </c>
      <c r="N245">
        <f t="shared" si="3"/>
        <v>1</v>
      </c>
    </row>
    <row r="246" spans="1:14" x14ac:dyDescent="0.15">
      <c r="A246" s="6" t="s">
        <v>482</v>
      </c>
      <c r="B246" s="6" t="s">
        <v>76</v>
      </c>
      <c r="C246" s="13">
        <v>43630</v>
      </c>
      <c r="D246" s="6" t="s">
        <v>89</v>
      </c>
      <c r="E246" s="6" t="s">
        <v>67</v>
      </c>
      <c r="F246" s="7" t="s">
        <v>282</v>
      </c>
      <c r="G246" s="7">
        <v>349</v>
      </c>
      <c r="H246" s="6" t="s">
        <v>483</v>
      </c>
      <c r="I246" s="6" t="s">
        <v>102</v>
      </c>
      <c r="J246" s="6">
        <v>2</v>
      </c>
      <c r="K246">
        <v>5</v>
      </c>
      <c r="M246" s="61" t="str">
        <f>E246&amp;F246</f>
        <v>走幅跳稲垣璃久</v>
      </c>
      <c r="N246">
        <f t="shared" si="3"/>
        <v>1</v>
      </c>
    </row>
    <row r="247" spans="1:14" x14ac:dyDescent="0.15">
      <c r="A247" t="s">
        <v>584</v>
      </c>
      <c r="B247" t="s">
        <v>572</v>
      </c>
      <c r="C247" s="15">
        <v>43624</v>
      </c>
      <c r="D247" t="s">
        <v>108</v>
      </c>
      <c r="E247" t="s">
        <v>67</v>
      </c>
      <c r="F247" s="5" t="s">
        <v>317</v>
      </c>
      <c r="G247">
        <v>411</v>
      </c>
      <c r="H247" t="s">
        <v>78</v>
      </c>
      <c r="I247" t="s">
        <v>122</v>
      </c>
      <c r="J247">
        <v>5</v>
      </c>
      <c r="K247">
        <v>0</v>
      </c>
      <c r="M247" s="61" t="str">
        <f>E247&amp;F247</f>
        <v>走幅跳浦田誉人</v>
      </c>
      <c r="N247">
        <f t="shared" si="3"/>
        <v>1</v>
      </c>
    </row>
    <row r="248" spans="1:14" x14ac:dyDescent="0.15">
      <c r="A248" s="6" t="s">
        <v>482</v>
      </c>
      <c r="B248" s="6" t="s">
        <v>76</v>
      </c>
      <c r="C248" s="13">
        <v>43631</v>
      </c>
      <c r="D248" s="6" t="s">
        <v>147</v>
      </c>
      <c r="E248" s="6" t="s">
        <v>67</v>
      </c>
      <c r="F248" s="7" t="s">
        <v>157</v>
      </c>
      <c r="G248" s="7">
        <v>471</v>
      </c>
      <c r="H248" s="6" t="s">
        <v>78</v>
      </c>
      <c r="I248" s="6" t="s">
        <v>245</v>
      </c>
      <c r="J248" s="6">
        <v>3</v>
      </c>
      <c r="K248">
        <v>1.3</v>
      </c>
      <c r="M248" s="61" t="str">
        <f>E248&amp;F248</f>
        <v>走幅跳遠藤りあら</v>
      </c>
      <c r="N248">
        <f t="shared" si="3"/>
        <v>1</v>
      </c>
    </row>
    <row r="249" spans="1:14" x14ac:dyDescent="0.15">
      <c r="A249" t="s">
        <v>571</v>
      </c>
      <c r="B249" t="s">
        <v>572</v>
      </c>
      <c r="C249" s="15">
        <v>43590</v>
      </c>
      <c r="D249" t="s">
        <v>146</v>
      </c>
      <c r="E249" t="s">
        <v>67</v>
      </c>
      <c r="F249" s="5" t="s">
        <v>356</v>
      </c>
      <c r="G249">
        <v>477</v>
      </c>
      <c r="H249" t="s">
        <v>78</v>
      </c>
      <c r="I249" t="s">
        <v>80</v>
      </c>
      <c r="J249">
        <v>2</v>
      </c>
      <c r="K249">
        <v>2.2999999999999998</v>
      </c>
      <c r="M249" s="61" t="str">
        <f>E249&amp;F249</f>
        <v>走幅跳塩田悦子</v>
      </c>
      <c r="N249">
        <f t="shared" si="3"/>
        <v>1</v>
      </c>
    </row>
    <row r="250" spans="1:14" x14ac:dyDescent="0.15">
      <c r="A250" t="s">
        <v>164</v>
      </c>
      <c r="B250" t="s">
        <v>76</v>
      </c>
      <c r="C250" s="15">
        <v>43596</v>
      </c>
      <c r="D250" t="s">
        <v>147</v>
      </c>
      <c r="E250" t="s">
        <v>67</v>
      </c>
      <c r="F250" s="5" t="s">
        <v>375</v>
      </c>
      <c r="G250">
        <v>257</v>
      </c>
      <c r="H250" t="s">
        <v>78</v>
      </c>
      <c r="I250" t="s">
        <v>130</v>
      </c>
      <c r="J250">
        <v>2</v>
      </c>
      <c r="K250">
        <v>1.9</v>
      </c>
      <c r="M250" s="61" t="str">
        <f>E250&amp;F250</f>
        <v>走幅跳奥静香</v>
      </c>
      <c r="N250">
        <f t="shared" si="3"/>
        <v>1</v>
      </c>
    </row>
    <row r="251" spans="1:14" x14ac:dyDescent="0.15">
      <c r="A251" t="s">
        <v>437</v>
      </c>
      <c r="B251" t="s">
        <v>76</v>
      </c>
      <c r="C251" s="15">
        <v>43608</v>
      </c>
      <c r="D251" t="s">
        <v>77</v>
      </c>
      <c r="E251" t="s">
        <v>67</v>
      </c>
      <c r="F251" s="5" t="s">
        <v>90</v>
      </c>
      <c r="G251">
        <v>523</v>
      </c>
      <c r="H251" t="s">
        <v>78</v>
      </c>
      <c r="I251" t="s">
        <v>453</v>
      </c>
      <c r="J251">
        <v>3</v>
      </c>
      <c r="K251">
        <v>2.2999999999999998</v>
      </c>
      <c r="M251" s="61" t="str">
        <f>E251&amp;F251</f>
        <v>走幅跳岡崎凌大</v>
      </c>
      <c r="N251">
        <f t="shared" si="3"/>
        <v>1</v>
      </c>
    </row>
    <row r="252" spans="1:14" x14ac:dyDescent="0.15">
      <c r="A252" t="s">
        <v>542</v>
      </c>
      <c r="B252" t="s">
        <v>76</v>
      </c>
      <c r="C252" s="15">
        <v>43632</v>
      </c>
      <c r="D252" t="s">
        <v>108</v>
      </c>
      <c r="E252" t="s">
        <v>67</v>
      </c>
      <c r="F252" s="5" t="s">
        <v>316</v>
      </c>
      <c r="G252">
        <v>433</v>
      </c>
      <c r="H252" t="s">
        <v>78</v>
      </c>
      <c r="I252" t="s">
        <v>113</v>
      </c>
      <c r="J252">
        <v>6</v>
      </c>
      <c r="K252">
        <v>0</v>
      </c>
      <c r="M252" s="61" t="str">
        <f>E252&amp;F252</f>
        <v>走幅跳加藤遼太</v>
      </c>
      <c r="N252">
        <f t="shared" si="3"/>
        <v>1</v>
      </c>
    </row>
    <row r="253" spans="1:14" x14ac:dyDescent="0.15">
      <c r="A253" t="s">
        <v>542</v>
      </c>
      <c r="B253" t="s">
        <v>76</v>
      </c>
      <c r="C253" s="15">
        <v>43632</v>
      </c>
      <c r="D253" t="s">
        <v>152</v>
      </c>
      <c r="E253" t="s">
        <v>67</v>
      </c>
      <c r="F253" s="5" t="s">
        <v>412</v>
      </c>
      <c r="G253">
        <v>344</v>
      </c>
      <c r="H253" t="s">
        <v>78</v>
      </c>
      <c r="I253" t="s">
        <v>116</v>
      </c>
      <c r="J253">
        <v>4</v>
      </c>
      <c r="K253">
        <v>0</v>
      </c>
      <c r="M253" s="61" t="str">
        <f>E253&amp;F253</f>
        <v>走幅跳河端美桜</v>
      </c>
      <c r="N253" t="e">
        <f>IF(M253=#REF!,0,1)</f>
        <v>#REF!</v>
      </c>
    </row>
    <row r="254" spans="1:14" x14ac:dyDescent="0.15">
      <c r="A254" t="s">
        <v>482</v>
      </c>
      <c r="B254" t="s">
        <v>76</v>
      </c>
      <c r="C254" s="15">
        <v>43630</v>
      </c>
      <c r="D254" t="s">
        <v>89</v>
      </c>
      <c r="E254" t="s">
        <v>67</v>
      </c>
      <c r="F254" s="5" t="s">
        <v>228</v>
      </c>
      <c r="G254">
        <v>423</v>
      </c>
      <c r="H254" t="s">
        <v>483</v>
      </c>
      <c r="I254" t="s">
        <v>98</v>
      </c>
      <c r="J254">
        <v>3</v>
      </c>
      <c r="K254">
        <v>3.1</v>
      </c>
      <c r="M254" s="61" t="str">
        <f>E254&amp;F254</f>
        <v>走幅跳河部純平</v>
      </c>
      <c r="N254">
        <f t="shared" si="3"/>
        <v>1</v>
      </c>
    </row>
    <row r="255" spans="1:14" x14ac:dyDescent="0.15">
      <c r="A255" t="s">
        <v>482</v>
      </c>
      <c r="B255" t="s">
        <v>76</v>
      </c>
      <c r="C255" s="15">
        <v>43630</v>
      </c>
      <c r="D255" t="s">
        <v>147</v>
      </c>
      <c r="E255" t="s">
        <v>67</v>
      </c>
      <c r="F255" s="5" t="s">
        <v>384</v>
      </c>
      <c r="G255">
        <v>424</v>
      </c>
      <c r="H255" t="s">
        <v>483</v>
      </c>
      <c r="I255" t="s">
        <v>140</v>
      </c>
      <c r="J255">
        <v>2</v>
      </c>
      <c r="K255">
        <v>1.3</v>
      </c>
      <c r="M255" s="61" t="str">
        <f>E255&amp;F255</f>
        <v>走幅跳改元希</v>
      </c>
      <c r="N255">
        <f t="shared" si="3"/>
        <v>1</v>
      </c>
    </row>
    <row r="256" spans="1:14" x14ac:dyDescent="0.15">
      <c r="A256" t="s">
        <v>616</v>
      </c>
      <c r="B256" t="s">
        <v>76</v>
      </c>
      <c r="C256" s="15">
        <v>43583</v>
      </c>
      <c r="D256" t="s">
        <v>108</v>
      </c>
      <c r="E256" t="s">
        <v>67</v>
      </c>
      <c r="F256" s="5" t="s">
        <v>311</v>
      </c>
      <c r="G256">
        <v>350</v>
      </c>
      <c r="H256" t="s">
        <v>78</v>
      </c>
      <c r="I256" t="s">
        <v>122</v>
      </c>
      <c r="J256">
        <v>6</v>
      </c>
      <c r="K256">
        <v>0</v>
      </c>
      <c r="M256" s="61" t="str">
        <f>E256&amp;F256</f>
        <v>走幅跳角田蓮</v>
      </c>
      <c r="N256">
        <f t="shared" si="3"/>
        <v>1</v>
      </c>
    </row>
    <row r="257" spans="1:14" x14ac:dyDescent="0.15">
      <c r="A257" s="6" t="s">
        <v>482</v>
      </c>
      <c r="B257" s="6" t="s">
        <v>76</v>
      </c>
      <c r="C257" s="13">
        <v>43630</v>
      </c>
      <c r="D257" s="16" t="s">
        <v>147</v>
      </c>
      <c r="E257" s="6" t="s">
        <v>67</v>
      </c>
      <c r="F257" s="7" t="s">
        <v>529</v>
      </c>
      <c r="G257" s="7">
        <v>413</v>
      </c>
      <c r="H257" s="6" t="s">
        <v>483</v>
      </c>
      <c r="I257" s="6" t="s">
        <v>102</v>
      </c>
      <c r="J257" s="6">
        <v>2</v>
      </c>
      <c r="K257">
        <v>1.3</v>
      </c>
      <c r="M257" s="61" t="str">
        <f>E257&amp;F257</f>
        <v>走幅跳笠原優来</v>
      </c>
      <c r="N257">
        <f t="shared" ref="N257:N318" si="4">IF(M257=M256,0,1)</f>
        <v>1</v>
      </c>
    </row>
    <row r="258" spans="1:14" x14ac:dyDescent="0.15">
      <c r="A258" t="s">
        <v>437</v>
      </c>
      <c r="B258" t="s">
        <v>76</v>
      </c>
      <c r="C258" s="15">
        <v>43608</v>
      </c>
      <c r="D258" t="s">
        <v>77</v>
      </c>
      <c r="E258" t="s">
        <v>67</v>
      </c>
      <c r="F258" s="5" t="s">
        <v>203</v>
      </c>
      <c r="G258">
        <v>551</v>
      </c>
      <c r="H258" t="s">
        <v>78</v>
      </c>
      <c r="I258" t="s">
        <v>194</v>
      </c>
      <c r="J258">
        <v>3</v>
      </c>
      <c r="K258">
        <v>0</v>
      </c>
      <c r="M258" s="61" t="str">
        <f>E258&amp;F258</f>
        <v>走幅跳葛西光雄</v>
      </c>
      <c r="N258">
        <f t="shared" si="4"/>
        <v>1</v>
      </c>
    </row>
    <row r="259" spans="1:14" x14ac:dyDescent="0.15">
      <c r="A259" t="s">
        <v>437</v>
      </c>
      <c r="B259" t="s">
        <v>76</v>
      </c>
      <c r="C259" s="15">
        <v>43608</v>
      </c>
      <c r="D259" t="s">
        <v>77</v>
      </c>
      <c r="E259" t="s">
        <v>67</v>
      </c>
      <c r="F259" s="5" t="s">
        <v>173</v>
      </c>
      <c r="G259">
        <v>559</v>
      </c>
      <c r="H259" t="s">
        <v>78</v>
      </c>
      <c r="I259" t="s">
        <v>455</v>
      </c>
      <c r="J259">
        <v>1</v>
      </c>
      <c r="K259">
        <v>1.1000000000000001</v>
      </c>
      <c r="M259" s="61" t="str">
        <f>E259&amp;F259</f>
        <v>走幅跳株田貴敏</v>
      </c>
      <c r="N259">
        <f t="shared" si="4"/>
        <v>1</v>
      </c>
    </row>
    <row r="260" spans="1:14" x14ac:dyDescent="0.15">
      <c r="A260" t="s">
        <v>616</v>
      </c>
      <c r="B260" t="s">
        <v>76</v>
      </c>
      <c r="C260" s="15">
        <v>43583</v>
      </c>
      <c r="D260" t="s">
        <v>108</v>
      </c>
      <c r="E260" t="s">
        <v>67</v>
      </c>
      <c r="F260" s="5" t="s">
        <v>310</v>
      </c>
      <c r="G260">
        <v>389</v>
      </c>
      <c r="H260" t="s">
        <v>78</v>
      </c>
      <c r="I260" t="s">
        <v>304</v>
      </c>
      <c r="J260">
        <v>4</v>
      </c>
      <c r="K260">
        <v>0</v>
      </c>
      <c r="M260" s="61" t="str">
        <f>E260&amp;F260</f>
        <v>走幅跳鎌田亜津煌</v>
      </c>
      <c r="N260">
        <f t="shared" si="4"/>
        <v>1</v>
      </c>
    </row>
    <row r="261" spans="1:14" x14ac:dyDescent="0.15">
      <c r="A261" t="s">
        <v>584</v>
      </c>
      <c r="B261" t="s">
        <v>572</v>
      </c>
      <c r="C261" s="15">
        <v>43624</v>
      </c>
      <c r="D261" t="s">
        <v>147</v>
      </c>
      <c r="E261" t="s">
        <v>67</v>
      </c>
      <c r="F261" s="5" t="s">
        <v>522</v>
      </c>
      <c r="G261">
        <v>356</v>
      </c>
      <c r="H261" t="s">
        <v>78</v>
      </c>
      <c r="I261" t="s">
        <v>98</v>
      </c>
      <c r="J261">
        <v>1</v>
      </c>
      <c r="K261">
        <v>3.2</v>
      </c>
      <c r="M261" s="61" t="str">
        <f>E261&amp;F261</f>
        <v>走幅跳鎌田絢萌</v>
      </c>
      <c r="N261">
        <f t="shared" si="4"/>
        <v>1</v>
      </c>
    </row>
    <row r="262" spans="1:14" x14ac:dyDescent="0.15">
      <c r="A262" t="s">
        <v>164</v>
      </c>
      <c r="B262" t="s">
        <v>76</v>
      </c>
      <c r="C262" s="15">
        <v>43597</v>
      </c>
      <c r="D262" t="s">
        <v>108</v>
      </c>
      <c r="E262" t="s">
        <v>67</v>
      </c>
      <c r="F262" s="5" t="s">
        <v>296</v>
      </c>
      <c r="G262">
        <v>227</v>
      </c>
      <c r="H262" t="s">
        <v>78</v>
      </c>
      <c r="I262" t="s">
        <v>113</v>
      </c>
      <c r="J262">
        <v>4</v>
      </c>
      <c r="K262">
        <v>0</v>
      </c>
      <c r="M262" s="61" t="str">
        <f>E262&amp;F262</f>
        <v>走幅跳刈屋柊晴</v>
      </c>
      <c r="N262">
        <f t="shared" si="4"/>
        <v>1</v>
      </c>
    </row>
    <row r="263" spans="1:14" x14ac:dyDescent="0.15">
      <c r="A263" s="39" t="s">
        <v>482</v>
      </c>
      <c r="B263" s="39" t="s">
        <v>76</v>
      </c>
      <c r="C263" s="41">
        <v>43631</v>
      </c>
      <c r="D263" s="39" t="s">
        <v>89</v>
      </c>
      <c r="E263" s="39" t="s">
        <v>67</v>
      </c>
      <c r="F263" s="42" t="s">
        <v>494</v>
      </c>
      <c r="G263" s="39">
        <v>580</v>
      </c>
      <c r="H263" s="39" t="s">
        <v>78</v>
      </c>
      <c r="I263" s="39" t="s">
        <v>230</v>
      </c>
      <c r="J263" s="39">
        <v>3</v>
      </c>
      <c r="K263" s="39">
        <v>2</v>
      </c>
      <c r="M263" s="61" t="str">
        <f>E263&amp;F263</f>
        <v>走幅跳関根至恩</v>
      </c>
      <c r="N263" t="e">
        <f>IF(M263=#REF!,0,1)</f>
        <v>#REF!</v>
      </c>
    </row>
    <row r="264" spans="1:14" x14ac:dyDescent="0.15">
      <c r="A264" t="s">
        <v>482</v>
      </c>
      <c r="B264" t="s">
        <v>76</v>
      </c>
      <c r="C264" s="13">
        <v>43630</v>
      </c>
      <c r="D264" s="6" t="s">
        <v>89</v>
      </c>
      <c r="E264" s="6" t="s">
        <v>67</v>
      </c>
      <c r="F264" s="7" t="s">
        <v>496</v>
      </c>
      <c r="G264" s="7">
        <v>346</v>
      </c>
      <c r="H264" s="6" t="s">
        <v>483</v>
      </c>
      <c r="I264" s="6" t="s">
        <v>135</v>
      </c>
      <c r="J264" s="6">
        <v>1</v>
      </c>
      <c r="K264">
        <v>1.7</v>
      </c>
      <c r="M264" s="61" t="str">
        <f>E264&amp;F264</f>
        <v>走幅跳岩原右京</v>
      </c>
      <c r="N264">
        <f t="shared" si="4"/>
        <v>1</v>
      </c>
    </row>
    <row r="265" spans="1:14" x14ac:dyDescent="0.15">
      <c r="A265" t="s">
        <v>616</v>
      </c>
      <c r="B265" t="s">
        <v>76</v>
      </c>
      <c r="C265" s="15">
        <v>43583</v>
      </c>
      <c r="D265" t="s">
        <v>108</v>
      </c>
      <c r="E265" t="s">
        <v>67</v>
      </c>
      <c r="F265" s="5" t="s">
        <v>117</v>
      </c>
      <c r="G265">
        <v>339</v>
      </c>
      <c r="H265" t="s">
        <v>78</v>
      </c>
      <c r="I265" t="s">
        <v>113</v>
      </c>
      <c r="J265">
        <v>6</v>
      </c>
      <c r="K265">
        <v>0</v>
      </c>
      <c r="M265" s="61" t="str">
        <f>E265&amp;F265</f>
        <v>走幅跳岩崎鼓太郎</v>
      </c>
      <c r="N265">
        <f t="shared" si="4"/>
        <v>1</v>
      </c>
    </row>
    <row r="266" spans="1:14" x14ac:dyDescent="0.15">
      <c r="A266" t="s">
        <v>437</v>
      </c>
      <c r="B266" t="s">
        <v>76</v>
      </c>
      <c r="C266" s="15">
        <v>43608</v>
      </c>
      <c r="D266" t="s">
        <v>77</v>
      </c>
      <c r="E266" t="s">
        <v>67</v>
      </c>
      <c r="F266" s="5" t="s">
        <v>107</v>
      </c>
      <c r="G266">
        <v>594</v>
      </c>
      <c r="H266" t="s">
        <v>78</v>
      </c>
      <c r="I266" t="s">
        <v>451</v>
      </c>
      <c r="J266">
        <v>3</v>
      </c>
      <c r="K266">
        <v>0.6</v>
      </c>
      <c r="M266" s="61" t="str">
        <f>E266&amp;F266</f>
        <v>走幅跳喜多駿介</v>
      </c>
      <c r="N266">
        <f t="shared" si="4"/>
        <v>1</v>
      </c>
    </row>
    <row r="267" spans="1:14" x14ac:dyDescent="0.15">
      <c r="A267" t="s">
        <v>571</v>
      </c>
      <c r="B267" t="s">
        <v>572</v>
      </c>
      <c r="C267" s="15">
        <v>43590</v>
      </c>
      <c r="D267" t="s">
        <v>77</v>
      </c>
      <c r="E267" t="s">
        <v>67</v>
      </c>
      <c r="F267" s="5" t="s">
        <v>580</v>
      </c>
      <c r="G267">
        <v>424</v>
      </c>
      <c r="H267" t="s">
        <v>78</v>
      </c>
      <c r="I267" t="s">
        <v>194</v>
      </c>
      <c r="J267">
        <v>2</v>
      </c>
      <c r="K267">
        <v>1.8</v>
      </c>
      <c r="M267" s="61" t="str">
        <f>E267&amp;F267</f>
        <v>走幅跳亀山結渡</v>
      </c>
      <c r="N267">
        <f t="shared" si="4"/>
        <v>1</v>
      </c>
    </row>
    <row r="268" spans="1:14" x14ac:dyDescent="0.15">
      <c r="A268" t="s">
        <v>482</v>
      </c>
      <c r="B268" t="s">
        <v>76</v>
      </c>
      <c r="C268" s="15">
        <v>43630</v>
      </c>
      <c r="D268" t="s">
        <v>89</v>
      </c>
      <c r="E268" t="s">
        <v>67</v>
      </c>
      <c r="F268" s="5" t="s">
        <v>490</v>
      </c>
      <c r="G268">
        <v>392</v>
      </c>
      <c r="H268" t="s">
        <v>483</v>
      </c>
      <c r="I268" t="s">
        <v>99</v>
      </c>
      <c r="J268">
        <v>1</v>
      </c>
      <c r="K268">
        <v>0.7</v>
      </c>
      <c r="M268" s="61" t="str">
        <f>E268&amp;F268</f>
        <v>走幅跳亀田怜苑</v>
      </c>
      <c r="N268">
        <f t="shared" si="4"/>
        <v>1</v>
      </c>
    </row>
    <row r="269" spans="1:14" x14ac:dyDescent="0.15">
      <c r="A269" t="s">
        <v>584</v>
      </c>
      <c r="B269" t="s">
        <v>572</v>
      </c>
      <c r="C269" s="15">
        <v>43624</v>
      </c>
      <c r="D269" t="s">
        <v>77</v>
      </c>
      <c r="E269" t="s">
        <v>67</v>
      </c>
      <c r="F269" s="5" t="s">
        <v>585</v>
      </c>
      <c r="G269">
        <v>416</v>
      </c>
      <c r="H269" t="s">
        <v>78</v>
      </c>
      <c r="I269" t="s">
        <v>84</v>
      </c>
      <c r="J269">
        <v>1</v>
      </c>
      <c r="K269">
        <v>-1</v>
      </c>
      <c r="M269" s="61" t="str">
        <f>E269&amp;F269</f>
        <v>走幅跳菊地一輝</v>
      </c>
      <c r="N269">
        <f t="shared" si="4"/>
        <v>1</v>
      </c>
    </row>
    <row r="270" spans="1:14" x14ac:dyDescent="0.15">
      <c r="A270" t="s">
        <v>482</v>
      </c>
      <c r="B270" t="s">
        <v>76</v>
      </c>
      <c r="C270" s="15">
        <v>43631</v>
      </c>
      <c r="D270" t="s">
        <v>89</v>
      </c>
      <c r="E270" t="s">
        <v>67</v>
      </c>
      <c r="F270" s="5" t="s">
        <v>240</v>
      </c>
      <c r="G270">
        <v>492</v>
      </c>
      <c r="H270" t="s">
        <v>78</v>
      </c>
      <c r="I270" t="s">
        <v>238</v>
      </c>
      <c r="J270">
        <v>3</v>
      </c>
      <c r="K270">
        <v>-0.1</v>
      </c>
      <c r="M270" s="61" t="str">
        <f>E270&amp;F270</f>
        <v>走幅跳菊地遥粋</v>
      </c>
      <c r="N270">
        <f t="shared" si="4"/>
        <v>1</v>
      </c>
    </row>
    <row r="271" spans="1:14" x14ac:dyDescent="0.15">
      <c r="A271" t="s">
        <v>584</v>
      </c>
      <c r="B271" t="s">
        <v>572</v>
      </c>
      <c r="C271" s="15">
        <v>43624</v>
      </c>
      <c r="D271" t="s">
        <v>147</v>
      </c>
      <c r="E271" t="s">
        <v>67</v>
      </c>
      <c r="F271" s="5" t="s">
        <v>403</v>
      </c>
      <c r="G271">
        <v>314</v>
      </c>
      <c r="H271" t="s">
        <v>78</v>
      </c>
      <c r="I271" t="s">
        <v>126</v>
      </c>
      <c r="J271">
        <v>2</v>
      </c>
      <c r="K271">
        <v>2.2999999999999998</v>
      </c>
      <c r="M271" s="61" t="str">
        <f>E271&amp;F271</f>
        <v>走幅跳菊池優璃</v>
      </c>
      <c r="N271">
        <f t="shared" si="4"/>
        <v>1</v>
      </c>
    </row>
    <row r="272" spans="1:14" x14ac:dyDescent="0.15">
      <c r="A272" t="s">
        <v>437</v>
      </c>
      <c r="B272" t="s">
        <v>76</v>
      </c>
      <c r="C272" s="15">
        <v>43608</v>
      </c>
      <c r="D272" t="s">
        <v>77</v>
      </c>
      <c r="E272" t="s">
        <v>67</v>
      </c>
      <c r="F272" s="5" t="s">
        <v>444</v>
      </c>
      <c r="G272">
        <v>256</v>
      </c>
      <c r="H272" t="s">
        <v>78</v>
      </c>
      <c r="I272" t="s">
        <v>445</v>
      </c>
      <c r="J272">
        <v>1</v>
      </c>
      <c r="K272">
        <v>0.4</v>
      </c>
      <c r="M272" s="61" t="str">
        <f>E272&amp;F272</f>
        <v>走幅跳菊池勇翔</v>
      </c>
      <c r="N272">
        <f t="shared" si="4"/>
        <v>1</v>
      </c>
    </row>
    <row r="273" spans="1:14" x14ac:dyDescent="0.15">
      <c r="A273" t="s">
        <v>437</v>
      </c>
      <c r="B273" t="s">
        <v>76</v>
      </c>
      <c r="C273" s="15">
        <v>43608</v>
      </c>
      <c r="D273" t="s">
        <v>77</v>
      </c>
      <c r="E273" t="s">
        <v>67</v>
      </c>
      <c r="F273" s="5" t="s">
        <v>441</v>
      </c>
      <c r="G273">
        <v>496</v>
      </c>
      <c r="H273" t="s">
        <v>78</v>
      </c>
      <c r="I273" t="s">
        <v>438</v>
      </c>
      <c r="J273">
        <v>1</v>
      </c>
      <c r="K273">
        <v>2.4</v>
      </c>
      <c r="M273" s="61" t="str">
        <f>E273&amp;F273</f>
        <v>走幅跳吉澤蓮</v>
      </c>
      <c r="N273">
        <f t="shared" si="4"/>
        <v>1</v>
      </c>
    </row>
    <row r="274" spans="1:14" x14ac:dyDescent="0.15">
      <c r="A274" t="s">
        <v>482</v>
      </c>
      <c r="B274" t="s">
        <v>76</v>
      </c>
      <c r="C274" s="15">
        <v>43630</v>
      </c>
      <c r="D274" t="s">
        <v>89</v>
      </c>
      <c r="E274" t="s">
        <v>67</v>
      </c>
      <c r="F274" s="5" t="s">
        <v>226</v>
      </c>
      <c r="G274">
        <v>410</v>
      </c>
      <c r="H274" t="s">
        <v>483</v>
      </c>
      <c r="I274" t="s">
        <v>94</v>
      </c>
      <c r="J274">
        <v>2</v>
      </c>
      <c r="K274">
        <v>0.1</v>
      </c>
      <c r="M274" s="61" t="str">
        <f>E274&amp;F274</f>
        <v>走幅跳久保秋結仁</v>
      </c>
      <c r="N274">
        <f t="shared" si="4"/>
        <v>1</v>
      </c>
    </row>
    <row r="275" spans="1:14" x14ac:dyDescent="0.15">
      <c r="A275" s="6" t="s">
        <v>482</v>
      </c>
      <c r="B275" s="6" t="s">
        <v>76</v>
      </c>
      <c r="C275" s="15">
        <v>43630</v>
      </c>
      <c r="D275" t="s">
        <v>147</v>
      </c>
      <c r="E275" t="s">
        <v>67</v>
      </c>
      <c r="F275" s="5" t="s">
        <v>530</v>
      </c>
      <c r="G275">
        <v>400</v>
      </c>
      <c r="H275" t="s">
        <v>483</v>
      </c>
      <c r="I275" t="s">
        <v>94</v>
      </c>
      <c r="J275">
        <v>2</v>
      </c>
      <c r="K275">
        <v>-0.7</v>
      </c>
      <c r="M275" s="61" t="str">
        <f>E275&amp;F275</f>
        <v>走幅跳宮下美侑</v>
      </c>
      <c r="N275">
        <f t="shared" si="4"/>
        <v>1</v>
      </c>
    </row>
    <row r="276" spans="1:14" x14ac:dyDescent="0.15">
      <c r="A276" t="s">
        <v>482</v>
      </c>
      <c r="B276" t="s">
        <v>76</v>
      </c>
      <c r="C276" s="15">
        <v>43631</v>
      </c>
      <c r="D276" t="s">
        <v>147</v>
      </c>
      <c r="E276" t="s">
        <v>67</v>
      </c>
      <c r="F276" s="5" t="s">
        <v>386</v>
      </c>
      <c r="G276">
        <v>428</v>
      </c>
      <c r="H276" t="s">
        <v>78</v>
      </c>
      <c r="I276" t="s">
        <v>242</v>
      </c>
      <c r="J276">
        <v>1</v>
      </c>
      <c r="K276">
        <v>2.5</v>
      </c>
      <c r="M276" s="61" t="str">
        <f>E276&amp;F276</f>
        <v>走幅跳宮末侑奈</v>
      </c>
      <c r="N276">
        <f t="shared" si="4"/>
        <v>1</v>
      </c>
    </row>
    <row r="277" spans="1:14" x14ac:dyDescent="0.15">
      <c r="A277" t="s">
        <v>437</v>
      </c>
      <c r="B277" t="s">
        <v>76</v>
      </c>
      <c r="C277" s="15">
        <v>43608</v>
      </c>
      <c r="D277" t="s">
        <v>77</v>
      </c>
      <c r="E277" t="s">
        <v>67</v>
      </c>
      <c r="F277" s="5" t="s">
        <v>180</v>
      </c>
      <c r="G277">
        <v>678</v>
      </c>
      <c r="H277" t="s">
        <v>78</v>
      </c>
      <c r="I277" t="s">
        <v>459</v>
      </c>
      <c r="J277">
        <v>3</v>
      </c>
      <c r="K277">
        <v>0.5</v>
      </c>
      <c r="M277" s="61" t="str">
        <f>E277&amp;F277</f>
        <v>走幅跳橋本悠利</v>
      </c>
      <c r="N277">
        <f t="shared" si="4"/>
        <v>1</v>
      </c>
    </row>
    <row r="278" spans="1:14" x14ac:dyDescent="0.15">
      <c r="A278" t="s">
        <v>482</v>
      </c>
      <c r="B278" t="s">
        <v>76</v>
      </c>
      <c r="C278" s="15">
        <v>43630</v>
      </c>
      <c r="D278" t="s">
        <v>89</v>
      </c>
      <c r="E278" t="s">
        <v>67</v>
      </c>
      <c r="F278" s="5" t="s">
        <v>499</v>
      </c>
      <c r="G278">
        <v>377</v>
      </c>
      <c r="H278" t="s">
        <v>483</v>
      </c>
      <c r="I278" t="s">
        <v>242</v>
      </c>
      <c r="J278">
        <v>1</v>
      </c>
      <c r="K278">
        <v>2.9</v>
      </c>
      <c r="M278" s="61" t="str">
        <f>E278&amp;F278</f>
        <v>走幅跳橋本颯汰</v>
      </c>
      <c r="N278">
        <f t="shared" si="4"/>
        <v>1</v>
      </c>
    </row>
    <row r="279" spans="1:14" x14ac:dyDescent="0.15">
      <c r="A279" t="s">
        <v>584</v>
      </c>
      <c r="B279" t="s">
        <v>572</v>
      </c>
      <c r="C279" s="15">
        <v>43624</v>
      </c>
      <c r="D279" t="s">
        <v>108</v>
      </c>
      <c r="E279" t="s">
        <v>67</v>
      </c>
      <c r="F279" s="5" t="s">
        <v>112</v>
      </c>
      <c r="G279">
        <v>400</v>
      </c>
      <c r="H279" t="s">
        <v>78</v>
      </c>
      <c r="I279" t="s">
        <v>113</v>
      </c>
      <c r="J279">
        <v>6</v>
      </c>
      <c r="K279">
        <v>0</v>
      </c>
      <c r="M279" s="61" t="str">
        <f>E279&amp;F279</f>
        <v>走幅跳近藤輝空</v>
      </c>
      <c r="N279">
        <f t="shared" si="4"/>
        <v>1</v>
      </c>
    </row>
    <row r="280" spans="1:14" x14ac:dyDescent="0.15">
      <c r="A280" t="s">
        <v>542</v>
      </c>
      <c r="B280" t="s">
        <v>76</v>
      </c>
      <c r="C280" s="15">
        <v>43632</v>
      </c>
      <c r="D280" t="s">
        <v>108</v>
      </c>
      <c r="E280" t="s">
        <v>67</v>
      </c>
      <c r="F280" s="5" t="s">
        <v>544</v>
      </c>
      <c r="G280">
        <v>346</v>
      </c>
      <c r="H280" t="s">
        <v>78</v>
      </c>
      <c r="I280" t="s">
        <v>545</v>
      </c>
      <c r="J280">
        <v>6</v>
      </c>
      <c r="K280">
        <v>0</v>
      </c>
      <c r="M280" s="61" t="str">
        <f>E280&amp;F280</f>
        <v>走幅跳近藤伶</v>
      </c>
      <c r="N280">
        <f t="shared" si="4"/>
        <v>1</v>
      </c>
    </row>
    <row r="281" spans="1:14" x14ac:dyDescent="0.15">
      <c r="A281" t="s">
        <v>164</v>
      </c>
      <c r="B281" t="s">
        <v>76</v>
      </c>
      <c r="C281" s="15">
        <v>43597</v>
      </c>
      <c r="D281" t="s">
        <v>85</v>
      </c>
      <c r="E281" t="s">
        <v>67</v>
      </c>
      <c r="F281" s="5" t="s">
        <v>86</v>
      </c>
      <c r="G281">
        <v>730</v>
      </c>
      <c r="H281" t="s">
        <v>78</v>
      </c>
      <c r="I281" t="s">
        <v>87</v>
      </c>
      <c r="J281">
        <v>0</v>
      </c>
      <c r="K281">
        <v>2.5</v>
      </c>
      <c r="M281" s="61" t="str">
        <f>E281&amp;F281</f>
        <v>走幅跳金子航太</v>
      </c>
      <c r="N281">
        <f t="shared" si="4"/>
        <v>1</v>
      </c>
    </row>
    <row r="282" spans="1:14" x14ac:dyDescent="0.15">
      <c r="A282" t="s">
        <v>616</v>
      </c>
      <c r="B282" t="s">
        <v>76</v>
      </c>
      <c r="C282" s="15">
        <v>43583</v>
      </c>
      <c r="D282" t="s">
        <v>89</v>
      </c>
      <c r="E282" t="s">
        <v>67</v>
      </c>
      <c r="F282" s="5" t="s">
        <v>118</v>
      </c>
      <c r="G282">
        <v>591</v>
      </c>
      <c r="H282" t="s">
        <v>78</v>
      </c>
      <c r="I282" t="s">
        <v>98</v>
      </c>
      <c r="J282">
        <v>2</v>
      </c>
      <c r="K282">
        <v>-1.3</v>
      </c>
      <c r="M282" s="61" t="str">
        <f>E282&amp;F282</f>
        <v>走幅跳金澤世凪</v>
      </c>
      <c r="N282">
        <f t="shared" si="4"/>
        <v>1</v>
      </c>
    </row>
    <row r="283" spans="1:14" x14ac:dyDescent="0.15">
      <c r="A283" t="s">
        <v>616</v>
      </c>
      <c r="B283" t="s">
        <v>76</v>
      </c>
      <c r="C283" s="15">
        <v>43583</v>
      </c>
      <c r="D283" t="s">
        <v>108</v>
      </c>
      <c r="E283" t="s">
        <v>67</v>
      </c>
      <c r="F283" s="5" t="s">
        <v>623</v>
      </c>
      <c r="G283">
        <v>314</v>
      </c>
      <c r="H283" t="s">
        <v>78</v>
      </c>
      <c r="I283" t="s">
        <v>122</v>
      </c>
      <c r="J283">
        <v>5</v>
      </c>
      <c r="K283">
        <v>0</v>
      </c>
      <c r="M283" s="61" t="str">
        <f>E283&amp;F283</f>
        <v>走幅跳金澤裕真</v>
      </c>
      <c r="N283">
        <f t="shared" si="4"/>
        <v>1</v>
      </c>
    </row>
    <row r="284" spans="1:14" x14ac:dyDescent="0.15">
      <c r="A284" t="s">
        <v>616</v>
      </c>
      <c r="B284" t="s">
        <v>76</v>
      </c>
      <c r="C284" s="15">
        <v>43583</v>
      </c>
      <c r="D284" t="s">
        <v>152</v>
      </c>
      <c r="E284" t="s">
        <v>67</v>
      </c>
      <c r="F284" s="5" t="s">
        <v>628</v>
      </c>
      <c r="G284">
        <v>240</v>
      </c>
      <c r="H284" t="s">
        <v>78</v>
      </c>
      <c r="I284" t="s">
        <v>304</v>
      </c>
      <c r="J284">
        <v>3</v>
      </c>
      <c r="K284">
        <v>0</v>
      </c>
      <c r="M284" s="61" t="str">
        <f>E284&amp;F284</f>
        <v>走幅跳金澤琉花</v>
      </c>
      <c r="N284">
        <f t="shared" si="4"/>
        <v>1</v>
      </c>
    </row>
    <row r="285" spans="1:14" x14ac:dyDescent="0.15">
      <c r="A285" t="s">
        <v>616</v>
      </c>
      <c r="B285" t="s">
        <v>76</v>
      </c>
      <c r="C285" s="15">
        <v>43583</v>
      </c>
      <c r="D285" t="s">
        <v>624</v>
      </c>
      <c r="E285" t="s">
        <v>67</v>
      </c>
      <c r="F285" s="5" t="s">
        <v>364</v>
      </c>
      <c r="G285">
        <v>387</v>
      </c>
      <c r="H285" t="s">
        <v>78</v>
      </c>
      <c r="I285" t="s">
        <v>84</v>
      </c>
      <c r="J285">
        <v>2</v>
      </c>
      <c r="K285">
        <v>3</v>
      </c>
      <c r="M285" s="61" t="str">
        <f>E285&amp;F285</f>
        <v>走幅跳金澤茉梨亜</v>
      </c>
      <c r="N285">
        <f t="shared" si="4"/>
        <v>1</v>
      </c>
    </row>
    <row r="286" spans="1:14" x14ac:dyDescent="0.15">
      <c r="A286" t="s">
        <v>584</v>
      </c>
      <c r="B286" t="s">
        <v>572</v>
      </c>
      <c r="C286" s="15">
        <v>43624</v>
      </c>
      <c r="D286" t="s">
        <v>147</v>
      </c>
      <c r="E286" t="s">
        <v>67</v>
      </c>
      <c r="F286" s="5" t="s">
        <v>527</v>
      </c>
      <c r="G286">
        <v>282</v>
      </c>
      <c r="H286" t="s">
        <v>78</v>
      </c>
      <c r="I286" t="s">
        <v>245</v>
      </c>
      <c r="J286">
        <v>1</v>
      </c>
      <c r="K286">
        <v>3.1</v>
      </c>
      <c r="M286" s="61" t="str">
        <f>E286&amp;F286</f>
        <v>走幅跳穴山美夢</v>
      </c>
      <c r="N286">
        <f t="shared" si="4"/>
        <v>1</v>
      </c>
    </row>
    <row r="287" spans="1:14" x14ac:dyDescent="0.15">
      <c r="A287" t="s">
        <v>482</v>
      </c>
      <c r="B287" t="s">
        <v>76</v>
      </c>
      <c r="C287" s="15">
        <v>43630</v>
      </c>
      <c r="D287" t="s">
        <v>147</v>
      </c>
      <c r="E287" t="s">
        <v>67</v>
      </c>
      <c r="F287" s="5" t="s">
        <v>154</v>
      </c>
      <c r="G287">
        <v>411</v>
      </c>
      <c r="H287" t="s">
        <v>483</v>
      </c>
      <c r="I287" t="s">
        <v>238</v>
      </c>
      <c r="J287">
        <v>1</v>
      </c>
      <c r="K287">
        <v>2.5</v>
      </c>
      <c r="M287" s="61" t="str">
        <f>E287&amp;F287</f>
        <v>走幅跳穴澤日菜</v>
      </c>
      <c r="N287">
        <f t="shared" si="4"/>
        <v>1</v>
      </c>
    </row>
    <row r="288" spans="1:14" x14ac:dyDescent="0.15">
      <c r="A288" t="s">
        <v>164</v>
      </c>
      <c r="B288" t="s">
        <v>76</v>
      </c>
      <c r="C288" s="15">
        <v>43597</v>
      </c>
      <c r="D288" t="s">
        <v>77</v>
      </c>
      <c r="E288" t="s">
        <v>67</v>
      </c>
      <c r="F288" s="5" t="s">
        <v>174</v>
      </c>
      <c r="G288">
        <v>577</v>
      </c>
      <c r="H288" t="s">
        <v>78</v>
      </c>
      <c r="I288" t="s">
        <v>175</v>
      </c>
      <c r="J288">
        <v>2</v>
      </c>
      <c r="K288">
        <v>2.4</v>
      </c>
      <c r="M288" s="61" t="str">
        <f>E288&amp;F288</f>
        <v>走幅跳原田雲向</v>
      </c>
      <c r="N288">
        <f t="shared" si="4"/>
        <v>1</v>
      </c>
    </row>
    <row r="289" spans="1:14" x14ac:dyDescent="0.15">
      <c r="A289" t="s">
        <v>164</v>
      </c>
      <c r="B289" t="s">
        <v>76</v>
      </c>
      <c r="C289" s="15">
        <v>43597</v>
      </c>
      <c r="D289" t="s">
        <v>152</v>
      </c>
      <c r="E289" t="s">
        <v>67</v>
      </c>
      <c r="F289" s="5" t="s">
        <v>417</v>
      </c>
      <c r="G289">
        <v>342</v>
      </c>
      <c r="H289" t="s">
        <v>78</v>
      </c>
      <c r="I289" t="s">
        <v>295</v>
      </c>
      <c r="J289">
        <v>6</v>
      </c>
      <c r="K289">
        <v>0</v>
      </c>
      <c r="M289" s="61" t="str">
        <f>E289&amp;F289</f>
        <v>走幅跳戸田百音</v>
      </c>
      <c r="N289">
        <f t="shared" si="4"/>
        <v>1</v>
      </c>
    </row>
    <row r="290" spans="1:14" x14ac:dyDescent="0.15">
      <c r="A290" t="s">
        <v>584</v>
      </c>
      <c r="B290" t="s">
        <v>572</v>
      </c>
      <c r="C290" s="15">
        <v>43624</v>
      </c>
      <c r="D290" t="s">
        <v>108</v>
      </c>
      <c r="E290" t="s">
        <v>67</v>
      </c>
      <c r="F290" s="5" t="s">
        <v>321</v>
      </c>
      <c r="G290">
        <v>445</v>
      </c>
      <c r="H290" t="s">
        <v>78</v>
      </c>
      <c r="I290" t="s">
        <v>122</v>
      </c>
      <c r="J290">
        <v>6</v>
      </c>
      <c r="K290">
        <v>0</v>
      </c>
      <c r="M290" s="61" t="str">
        <f>E290&amp;F290</f>
        <v>走幅跳後藤大輔</v>
      </c>
      <c r="N290">
        <f t="shared" si="4"/>
        <v>1</v>
      </c>
    </row>
    <row r="291" spans="1:14" x14ac:dyDescent="0.15">
      <c r="A291" t="s">
        <v>482</v>
      </c>
      <c r="B291" t="s">
        <v>76</v>
      </c>
      <c r="C291" s="15">
        <v>43630</v>
      </c>
      <c r="D291" t="s">
        <v>89</v>
      </c>
      <c r="E291" t="s">
        <v>67</v>
      </c>
      <c r="F291" s="5" t="s">
        <v>284</v>
      </c>
      <c r="G291">
        <v>421</v>
      </c>
      <c r="H291" t="s">
        <v>483</v>
      </c>
      <c r="I291" t="s">
        <v>102</v>
      </c>
      <c r="J291">
        <v>2</v>
      </c>
      <c r="K291">
        <v>-0.7</v>
      </c>
      <c r="M291" s="61" t="str">
        <f>E291&amp;F291</f>
        <v>走幅跳工藤之雅</v>
      </c>
      <c r="N291">
        <f t="shared" si="4"/>
        <v>1</v>
      </c>
    </row>
    <row r="292" spans="1:14" x14ac:dyDescent="0.15">
      <c r="A292" t="s">
        <v>616</v>
      </c>
      <c r="B292" t="s">
        <v>76</v>
      </c>
      <c r="C292" s="15">
        <v>43583</v>
      </c>
      <c r="D292" t="s">
        <v>108</v>
      </c>
      <c r="E292" t="s">
        <v>67</v>
      </c>
      <c r="F292" s="5" t="s">
        <v>298</v>
      </c>
      <c r="G292">
        <v>300</v>
      </c>
      <c r="H292" t="s">
        <v>78</v>
      </c>
      <c r="I292" t="s">
        <v>113</v>
      </c>
      <c r="J292">
        <v>4</v>
      </c>
      <c r="K292">
        <v>0</v>
      </c>
      <c r="M292" s="61" t="str">
        <f>E292&amp;F292</f>
        <v>走幅跳工藤龍祈</v>
      </c>
      <c r="N292">
        <f t="shared" si="4"/>
        <v>1</v>
      </c>
    </row>
    <row r="293" spans="1:14" x14ac:dyDescent="0.15">
      <c r="A293" t="s">
        <v>164</v>
      </c>
      <c r="B293" t="s">
        <v>76</v>
      </c>
      <c r="C293" s="15">
        <v>43597</v>
      </c>
      <c r="D293" t="s">
        <v>108</v>
      </c>
      <c r="E293" t="s">
        <v>67</v>
      </c>
      <c r="F293" s="5" t="s">
        <v>294</v>
      </c>
      <c r="G293">
        <v>336</v>
      </c>
      <c r="H293" t="s">
        <v>78</v>
      </c>
      <c r="I293" t="s">
        <v>295</v>
      </c>
      <c r="J293">
        <v>4</v>
      </c>
      <c r="K293">
        <v>0</v>
      </c>
      <c r="M293" s="61" t="str">
        <f>E293&amp;F293</f>
        <v>走幅跳綱淵蓮</v>
      </c>
      <c r="N293" t="e">
        <f>IF(M293=#REF!,0,1)</f>
        <v>#REF!</v>
      </c>
    </row>
    <row r="294" spans="1:14" x14ac:dyDescent="0.15">
      <c r="A294" t="s">
        <v>164</v>
      </c>
      <c r="B294" t="s">
        <v>76</v>
      </c>
      <c r="C294" s="15">
        <v>43596</v>
      </c>
      <c r="D294" t="s">
        <v>89</v>
      </c>
      <c r="E294" t="s">
        <v>67</v>
      </c>
      <c r="F294" s="5" t="s">
        <v>246</v>
      </c>
      <c r="G294">
        <v>546</v>
      </c>
      <c r="H294" t="s">
        <v>78</v>
      </c>
      <c r="I294" t="s">
        <v>99</v>
      </c>
      <c r="J294">
        <v>3</v>
      </c>
      <c r="K294">
        <v>1.1000000000000001</v>
      </c>
      <c r="M294" s="61" t="str">
        <f>E294&amp;F294</f>
        <v>走幅跳荒木颯葵</v>
      </c>
      <c r="N294">
        <f t="shared" si="4"/>
        <v>1</v>
      </c>
    </row>
    <row r="295" spans="1:14" x14ac:dyDescent="0.15">
      <c r="A295" t="s">
        <v>584</v>
      </c>
      <c r="B295" t="s">
        <v>572</v>
      </c>
      <c r="C295" s="15">
        <v>43624</v>
      </c>
      <c r="D295" t="s">
        <v>77</v>
      </c>
      <c r="E295" t="s">
        <v>67</v>
      </c>
      <c r="F295" s="5" t="s">
        <v>214</v>
      </c>
      <c r="G295">
        <v>552</v>
      </c>
      <c r="H295" t="s">
        <v>78</v>
      </c>
      <c r="I295" t="s">
        <v>178</v>
      </c>
      <c r="J295">
        <v>1</v>
      </c>
      <c r="K295">
        <v>1.6</v>
      </c>
      <c r="M295" s="61" t="str">
        <f>E295&amp;F295</f>
        <v>走幅跳高宮魁</v>
      </c>
      <c r="N295">
        <f t="shared" si="4"/>
        <v>1</v>
      </c>
    </row>
    <row r="296" spans="1:14" x14ac:dyDescent="0.15">
      <c r="A296" t="s">
        <v>542</v>
      </c>
      <c r="B296" t="s">
        <v>76</v>
      </c>
      <c r="C296" s="15">
        <v>43632</v>
      </c>
      <c r="D296" t="s">
        <v>152</v>
      </c>
      <c r="E296" t="s">
        <v>67</v>
      </c>
      <c r="F296" s="5" t="s">
        <v>413</v>
      </c>
      <c r="G296">
        <v>346</v>
      </c>
      <c r="H296" t="s">
        <v>78</v>
      </c>
      <c r="I296" t="s">
        <v>123</v>
      </c>
      <c r="J296">
        <v>6</v>
      </c>
      <c r="K296">
        <v>0</v>
      </c>
      <c r="M296" s="61" t="str">
        <f>E296&amp;F296</f>
        <v>走幅跳高嶋美來</v>
      </c>
      <c r="N296">
        <f t="shared" si="4"/>
        <v>1</v>
      </c>
    </row>
    <row r="297" spans="1:14" x14ac:dyDescent="0.15">
      <c r="A297" t="s">
        <v>437</v>
      </c>
      <c r="B297" t="s">
        <v>76</v>
      </c>
      <c r="C297" s="15">
        <v>43608</v>
      </c>
      <c r="D297" t="s">
        <v>77</v>
      </c>
      <c r="E297" t="s">
        <v>67</v>
      </c>
      <c r="F297" s="5" t="s">
        <v>446</v>
      </c>
      <c r="G297">
        <v>351</v>
      </c>
      <c r="H297" t="s">
        <v>78</v>
      </c>
      <c r="I297" t="s">
        <v>445</v>
      </c>
      <c r="J297">
        <v>1</v>
      </c>
      <c r="K297">
        <v>2.4</v>
      </c>
      <c r="M297" s="61" t="str">
        <f>E297&amp;F297</f>
        <v>走幅跳高野羽流</v>
      </c>
      <c r="N297">
        <f t="shared" si="4"/>
        <v>1</v>
      </c>
    </row>
    <row r="298" spans="1:14" x14ac:dyDescent="0.15">
      <c r="A298" s="6" t="s">
        <v>482</v>
      </c>
      <c r="B298" s="6" t="s">
        <v>76</v>
      </c>
      <c r="C298" s="15">
        <v>43630</v>
      </c>
      <c r="D298" t="s">
        <v>147</v>
      </c>
      <c r="E298" t="s">
        <v>67</v>
      </c>
      <c r="F298" s="5" t="s">
        <v>385</v>
      </c>
      <c r="G298">
        <v>391</v>
      </c>
      <c r="H298" t="s">
        <v>483</v>
      </c>
      <c r="I298" t="s">
        <v>126</v>
      </c>
      <c r="J298">
        <v>3</v>
      </c>
      <c r="K298">
        <v>0.9</v>
      </c>
      <c r="M298" s="61" t="str">
        <f>E298&amp;F298</f>
        <v>走幅跳高野夕奈</v>
      </c>
      <c r="N298">
        <f t="shared" si="4"/>
        <v>1</v>
      </c>
    </row>
    <row r="299" spans="1:14" x14ac:dyDescent="0.15">
      <c r="A299" t="s">
        <v>437</v>
      </c>
      <c r="B299" t="s">
        <v>76</v>
      </c>
      <c r="C299" s="15">
        <v>43608</v>
      </c>
      <c r="D299" t="s">
        <v>476</v>
      </c>
      <c r="E299" t="s">
        <v>67</v>
      </c>
      <c r="F299" s="5" t="s">
        <v>355</v>
      </c>
      <c r="G299">
        <v>452</v>
      </c>
      <c r="H299" t="s">
        <v>78</v>
      </c>
      <c r="I299" t="s">
        <v>448</v>
      </c>
      <c r="J299">
        <v>2</v>
      </c>
      <c r="K299">
        <v>0.3</v>
      </c>
      <c r="M299" s="61" t="str">
        <f>E299&amp;F299</f>
        <v>走幅跳合田未夢</v>
      </c>
      <c r="N299">
        <f t="shared" si="4"/>
        <v>1</v>
      </c>
    </row>
    <row r="300" spans="1:14" x14ac:dyDescent="0.15">
      <c r="A300" t="s">
        <v>571</v>
      </c>
      <c r="B300" t="s">
        <v>572</v>
      </c>
      <c r="C300" s="15">
        <v>43590</v>
      </c>
      <c r="D300" t="s">
        <v>89</v>
      </c>
      <c r="E300" t="s">
        <v>67</v>
      </c>
      <c r="F300" s="5" t="s">
        <v>286</v>
      </c>
      <c r="G300">
        <v>334</v>
      </c>
      <c r="H300" t="s">
        <v>78</v>
      </c>
      <c r="I300" t="s">
        <v>142</v>
      </c>
      <c r="J300">
        <v>1</v>
      </c>
      <c r="K300">
        <v>1.9</v>
      </c>
      <c r="M300" s="61" t="str">
        <f>E300&amp;F300</f>
        <v>走幅跳黒田悠羽</v>
      </c>
      <c r="N300">
        <f t="shared" si="4"/>
        <v>1</v>
      </c>
    </row>
    <row r="301" spans="1:14" x14ac:dyDescent="0.15">
      <c r="A301" t="s">
        <v>437</v>
      </c>
      <c r="B301" t="s">
        <v>76</v>
      </c>
      <c r="C301" s="15">
        <v>43608</v>
      </c>
      <c r="D301" t="s">
        <v>476</v>
      </c>
      <c r="E301" t="s">
        <v>67</v>
      </c>
      <c r="F301" s="5" t="s">
        <v>358</v>
      </c>
      <c r="G301">
        <v>536</v>
      </c>
      <c r="H301" t="s">
        <v>78</v>
      </c>
      <c r="I301" t="s">
        <v>460</v>
      </c>
      <c r="J301">
        <v>3</v>
      </c>
      <c r="K301">
        <v>1.8</v>
      </c>
      <c r="M301" s="61" t="str">
        <f>E301&amp;F301</f>
        <v>走幅跳根田りりん</v>
      </c>
      <c r="N301">
        <f t="shared" si="4"/>
        <v>1</v>
      </c>
    </row>
    <row r="302" spans="1:14" x14ac:dyDescent="0.15">
      <c r="A302" t="s">
        <v>542</v>
      </c>
      <c r="B302" t="s">
        <v>76</v>
      </c>
      <c r="C302" s="15">
        <v>43632</v>
      </c>
      <c r="D302" t="s">
        <v>152</v>
      </c>
      <c r="E302" t="s">
        <v>67</v>
      </c>
      <c r="F302" s="5" t="s">
        <v>431</v>
      </c>
      <c r="G302">
        <v>287</v>
      </c>
      <c r="H302" t="s">
        <v>78</v>
      </c>
      <c r="I302" t="s">
        <v>116</v>
      </c>
      <c r="J302">
        <v>6</v>
      </c>
      <c r="K302">
        <v>0</v>
      </c>
      <c r="M302" s="61" t="str">
        <f>E302&amp;F302</f>
        <v>走幅跳佐々木紀香</v>
      </c>
      <c r="N302">
        <f t="shared" si="4"/>
        <v>1</v>
      </c>
    </row>
    <row r="303" spans="1:14" x14ac:dyDescent="0.15">
      <c r="A303" t="s">
        <v>616</v>
      </c>
      <c r="B303" t="s">
        <v>76</v>
      </c>
      <c r="C303" s="15">
        <v>43583</v>
      </c>
      <c r="D303" t="s">
        <v>108</v>
      </c>
      <c r="E303" t="s">
        <v>67</v>
      </c>
      <c r="F303" s="5" t="s">
        <v>328</v>
      </c>
      <c r="G303">
        <v>249</v>
      </c>
      <c r="H303" t="s">
        <v>78</v>
      </c>
      <c r="I303" t="s">
        <v>122</v>
      </c>
      <c r="J303">
        <v>4</v>
      </c>
      <c r="K303">
        <v>0</v>
      </c>
      <c r="M303" s="61" t="str">
        <f>E303&amp;F303</f>
        <v>走幅跳佐々木瞬汰</v>
      </c>
      <c r="N303">
        <f t="shared" si="4"/>
        <v>1</v>
      </c>
    </row>
    <row r="304" spans="1:14" x14ac:dyDescent="0.15">
      <c r="A304" t="s">
        <v>164</v>
      </c>
      <c r="B304" t="s">
        <v>76</v>
      </c>
      <c r="C304" s="15">
        <v>43597</v>
      </c>
      <c r="D304" t="s">
        <v>77</v>
      </c>
      <c r="E304" t="s">
        <v>67</v>
      </c>
      <c r="F304" s="5" t="s">
        <v>167</v>
      </c>
      <c r="G304">
        <v>316</v>
      </c>
      <c r="H304" t="s">
        <v>78</v>
      </c>
      <c r="I304" t="s">
        <v>168</v>
      </c>
      <c r="J304">
        <v>1</v>
      </c>
      <c r="K304">
        <v>1.6</v>
      </c>
      <c r="M304" s="61" t="str">
        <f>E304&amp;F304</f>
        <v>走幅跳佐々木洸瑠</v>
      </c>
      <c r="N304">
        <f t="shared" si="4"/>
        <v>1</v>
      </c>
    </row>
    <row r="305" spans="1:14" x14ac:dyDescent="0.15">
      <c r="A305" t="s">
        <v>584</v>
      </c>
      <c r="B305" t="s">
        <v>572</v>
      </c>
      <c r="C305" s="15">
        <v>43624</v>
      </c>
      <c r="D305" t="s">
        <v>108</v>
      </c>
      <c r="E305" t="s">
        <v>67</v>
      </c>
      <c r="F305" s="5" t="s">
        <v>303</v>
      </c>
      <c r="G305">
        <v>386</v>
      </c>
      <c r="H305" t="s">
        <v>78</v>
      </c>
      <c r="I305" t="s">
        <v>304</v>
      </c>
      <c r="J305">
        <v>6</v>
      </c>
      <c r="K305">
        <v>0</v>
      </c>
      <c r="M305" s="61" t="str">
        <f>E305&amp;F305</f>
        <v>走幅跳佐藤世志明</v>
      </c>
      <c r="N305">
        <f t="shared" si="4"/>
        <v>1</v>
      </c>
    </row>
    <row r="306" spans="1:14" x14ac:dyDescent="0.15">
      <c r="A306" t="s">
        <v>482</v>
      </c>
      <c r="B306" t="s">
        <v>76</v>
      </c>
      <c r="C306" s="13">
        <v>43631</v>
      </c>
      <c r="D306" s="6" t="s">
        <v>147</v>
      </c>
      <c r="E306" s="6" t="s">
        <v>67</v>
      </c>
      <c r="F306" s="7" t="s">
        <v>525</v>
      </c>
      <c r="G306" s="7">
        <v>429</v>
      </c>
      <c r="H306" s="6" t="s">
        <v>78</v>
      </c>
      <c r="I306" s="6" t="s">
        <v>238</v>
      </c>
      <c r="J306" s="6">
        <v>2</v>
      </c>
      <c r="K306">
        <v>5.7</v>
      </c>
      <c r="M306" s="61" t="str">
        <f>E306&amp;F306</f>
        <v>走幅跳佐伯涼子</v>
      </c>
      <c r="N306">
        <f t="shared" si="4"/>
        <v>1</v>
      </c>
    </row>
    <row r="307" spans="1:14" x14ac:dyDescent="0.15">
      <c r="A307" t="s">
        <v>437</v>
      </c>
      <c r="B307" t="s">
        <v>76</v>
      </c>
      <c r="C307" s="15">
        <v>43608</v>
      </c>
      <c r="D307" t="s">
        <v>77</v>
      </c>
      <c r="E307" t="s">
        <v>67</v>
      </c>
      <c r="F307" s="5" t="s">
        <v>447</v>
      </c>
      <c r="G307">
        <v>516</v>
      </c>
      <c r="H307" t="s">
        <v>78</v>
      </c>
      <c r="I307" t="s">
        <v>448</v>
      </c>
      <c r="J307">
        <v>1</v>
      </c>
      <c r="K307">
        <v>1.7</v>
      </c>
      <c r="M307" s="61" t="str">
        <f>E307&amp;F307</f>
        <v>走幅跳佐野光</v>
      </c>
      <c r="N307">
        <f t="shared" si="4"/>
        <v>1</v>
      </c>
    </row>
    <row r="308" spans="1:14" x14ac:dyDescent="0.15">
      <c r="A308" s="6" t="s">
        <v>164</v>
      </c>
      <c r="B308" s="6" t="s">
        <v>76</v>
      </c>
      <c r="C308" s="13">
        <v>43597</v>
      </c>
      <c r="D308" s="6" t="s">
        <v>108</v>
      </c>
      <c r="E308" s="6" t="s">
        <v>67</v>
      </c>
      <c r="F308" s="7" t="s">
        <v>309</v>
      </c>
      <c r="G308" s="7">
        <v>285</v>
      </c>
      <c r="H308" s="6" t="s">
        <v>78</v>
      </c>
      <c r="I308" s="6" t="s">
        <v>304</v>
      </c>
      <c r="J308" s="6">
        <v>5</v>
      </c>
      <c r="K308">
        <v>0</v>
      </c>
      <c r="M308" s="61" t="str">
        <f>E308&amp;F308</f>
        <v>走幅跳佐野氷佳流</v>
      </c>
      <c r="N308">
        <f t="shared" si="4"/>
        <v>1</v>
      </c>
    </row>
    <row r="309" spans="1:14" x14ac:dyDescent="0.15">
      <c r="A309" t="s">
        <v>164</v>
      </c>
      <c r="B309" t="s">
        <v>76</v>
      </c>
      <c r="C309" s="13">
        <v>43597</v>
      </c>
      <c r="D309" s="6" t="s">
        <v>108</v>
      </c>
      <c r="E309" s="6" t="s">
        <v>67</v>
      </c>
      <c r="F309" s="7" t="s">
        <v>308</v>
      </c>
      <c r="G309" s="7">
        <v>295</v>
      </c>
      <c r="H309" s="6" t="s">
        <v>78</v>
      </c>
      <c r="I309" s="6" t="s">
        <v>120</v>
      </c>
      <c r="J309" s="6">
        <v>6</v>
      </c>
      <c r="K309">
        <v>0</v>
      </c>
      <c r="M309" s="61" t="str">
        <f>E309&amp;F309</f>
        <v>走幅跳斎藤快晴</v>
      </c>
      <c r="N309">
        <f t="shared" si="4"/>
        <v>1</v>
      </c>
    </row>
    <row r="310" spans="1:14" x14ac:dyDescent="0.15">
      <c r="A310" t="s">
        <v>616</v>
      </c>
      <c r="B310" t="s">
        <v>76</v>
      </c>
      <c r="C310" s="15">
        <v>43583</v>
      </c>
      <c r="D310" t="s">
        <v>108</v>
      </c>
      <c r="E310" t="s">
        <v>67</v>
      </c>
      <c r="F310" s="5" t="s">
        <v>634</v>
      </c>
      <c r="G310">
        <v>295</v>
      </c>
      <c r="H310" t="s">
        <v>78</v>
      </c>
      <c r="I310" t="s">
        <v>113</v>
      </c>
      <c r="J310">
        <v>4</v>
      </c>
      <c r="K310">
        <v>0</v>
      </c>
      <c r="M310" s="61" t="str">
        <f>E310&amp;F310</f>
        <v>走幅跳斎藤青空</v>
      </c>
      <c r="N310">
        <f t="shared" si="4"/>
        <v>1</v>
      </c>
    </row>
    <row r="311" spans="1:14" x14ac:dyDescent="0.15">
      <c r="A311" t="s">
        <v>616</v>
      </c>
      <c r="B311" t="s">
        <v>76</v>
      </c>
      <c r="C311" s="15">
        <v>43583</v>
      </c>
      <c r="D311" t="s">
        <v>108</v>
      </c>
      <c r="E311" t="s">
        <v>67</v>
      </c>
      <c r="F311" s="5" t="s">
        <v>635</v>
      </c>
      <c r="G311">
        <v>286</v>
      </c>
      <c r="H311" t="s">
        <v>78</v>
      </c>
      <c r="I311" t="s">
        <v>113</v>
      </c>
      <c r="J311">
        <v>4</v>
      </c>
      <c r="K311">
        <v>0</v>
      </c>
      <c r="M311" s="61" t="str">
        <f>E311&amp;F311</f>
        <v>走幅跳斎藤大至</v>
      </c>
      <c r="N311">
        <f t="shared" si="4"/>
        <v>1</v>
      </c>
    </row>
    <row r="312" spans="1:14" x14ac:dyDescent="0.15">
      <c r="A312" t="s">
        <v>164</v>
      </c>
      <c r="B312" t="s">
        <v>76</v>
      </c>
      <c r="C312" s="15">
        <v>43597</v>
      </c>
      <c r="D312" t="s">
        <v>77</v>
      </c>
      <c r="E312" t="s">
        <v>67</v>
      </c>
      <c r="F312" s="5" t="s">
        <v>166</v>
      </c>
      <c r="G312">
        <v>464</v>
      </c>
      <c r="H312" t="s">
        <v>78</v>
      </c>
      <c r="I312" t="s">
        <v>84</v>
      </c>
      <c r="J312">
        <v>1</v>
      </c>
      <c r="K312">
        <v>0.7</v>
      </c>
      <c r="M312" s="61" t="str">
        <f>E312&amp;F312</f>
        <v>走幅跳坂口直樹</v>
      </c>
      <c r="N312">
        <f t="shared" si="4"/>
        <v>1</v>
      </c>
    </row>
    <row r="313" spans="1:14" x14ac:dyDescent="0.15">
      <c r="A313" t="s">
        <v>542</v>
      </c>
      <c r="B313" t="s">
        <v>76</v>
      </c>
      <c r="C313" s="15">
        <v>43632</v>
      </c>
      <c r="D313" t="s">
        <v>108</v>
      </c>
      <c r="E313" t="s">
        <v>67</v>
      </c>
      <c r="F313" s="5" t="s">
        <v>550</v>
      </c>
      <c r="G313">
        <v>340</v>
      </c>
      <c r="H313" t="s">
        <v>78</v>
      </c>
      <c r="I313" t="s">
        <v>116</v>
      </c>
      <c r="J313">
        <v>4</v>
      </c>
      <c r="K313">
        <v>0</v>
      </c>
      <c r="M313" s="61" t="str">
        <f>E313&amp;F313</f>
        <v>走幅跳坂本好希</v>
      </c>
      <c r="N313">
        <f t="shared" si="4"/>
        <v>1</v>
      </c>
    </row>
    <row r="314" spans="1:14" x14ac:dyDescent="0.15">
      <c r="A314" t="s">
        <v>616</v>
      </c>
      <c r="B314" t="s">
        <v>76</v>
      </c>
      <c r="C314" s="15">
        <v>43583</v>
      </c>
      <c r="D314" t="s">
        <v>89</v>
      </c>
      <c r="E314" t="s">
        <v>67</v>
      </c>
      <c r="F314" s="5" t="s">
        <v>235</v>
      </c>
      <c r="G314">
        <v>419</v>
      </c>
      <c r="H314" t="s">
        <v>78</v>
      </c>
      <c r="I314" t="s">
        <v>98</v>
      </c>
      <c r="J314">
        <v>3</v>
      </c>
      <c r="K314">
        <v>1.6</v>
      </c>
      <c r="M314" s="61" t="str">
        <f>E314&amp;F314</f>
        <v>走幅跳坂野綾圭泉</v>
      </c>
      <c r="N314">
        <f t="shared" si="4"/>
        <v>1</v>
      </c>
    </row>
    <row r="315" spans="1:14" x14ac:dyDescent="0.15">
      <c r="A315" s="6" t="s">
        <v>482</v>
      </c>
      <c r="B315" s="6" t="s">
        <v>76</v>
      </c>
      <c r="C315" s="13">
        <v>43630</v>
      </c>
      <c r="D315" s="6" t="s">
        <v>89</v>
      </c>
      <c r="E315" s="6" t="s">
        <v>67</v>
      </c>
      <c r="F315" s="7" t="s">
        <v>232</v>
      </c>
      <c r="G315" s="7">
        <v>454</v>
      </c>
      <c r="H315" s="6" t="s">
        <v>483</v>
      </c>
      <c r="I315" s="6" t="s">
        <v>95</v>
      </c>
      <c r="J315" s="6">
        <v>2</v>
      </c>
      <c r="K315">
        <v>4.5</v>
      </c>
      <c r="M315" s="61" t="str">
        <f>E315&amp;F315</f>
        <v>走幅跳笹原煌一朗</v>
      </c>
      <c r="N315">
        <f t="shared" si="4"/>
        <v>1</v>
      </c>
    </row>
    <row r="316" spans="1:14" x14ac:dyDescent="0.15">
      <c r="A316" t="s">
        <v>482</v>
      </c>
      <c r="B316" t="s">
        <v>76</v>
      </c>
      <c r="C316" s="15">
        <v>43630</v>
      </c>
      <c r="D316" t="s">
        <v>147</v>
      </c>
      <c r="E316" t="s">
        <v>67</v>
      </c>
      <c r="F316" s="5" t="s">
        <v>524</v>
      </c>
      <c r="G316">
        <v>358</v>
      </c>
      <c r="H316" t="s">
        <v>483</v>
      </c>
      <c r="I316" t="s">
        <v>99</v>
      </c>
      <c r="J316">
        <v>2</v>
      </c>
      <c r="K316">
        <v>2</v>
      </c>
      <c r="M316" s="61" t="str">
        <f>E316&amp;F316</f>
        <v>走幅跳山口佳瑛</v>
      </c>
      <c r="N316">
        <f t="shared" si="4"/>
        <v>1</v>
      </c>
    </row>
    <row r="317" spans="1:14" x14ac:dyDescent="0.15">
      <c r="A317" s="6" t="s">
        <v>482</v>
      </c>
      <c r="B317" s="6" t="s">
        <v>76</v>
      </c>
      <c r="C317" s="13">
        <v>43631</v>
      </c>
      <c r="D317" s="6" t="s">
        <v>89</v>
      </c>
      <c r="E317" s="6" t="s">
        <v>67</v>
      </c>
      <c r="F317" s="7" t="s">
        <v>234</v>
      </c>
      <c r="G317" s="7">
        <v>512</v>
      </c>
      <c r="H317" s="6" t="s">
        <v>78</v>
      </c>
      <c r="I317" s="6" t="s">
        <v>98</v>
      </c>
      <c r="J317" s="6">
        <v>2</v>
      </c>
      <c r="K317">
        <v>1.3</v>
      </c>
      <c r="M317" s="61" t="str">
        <f>E317&amp;F317</f>
        <v>走幅跳山崎幸希</v>
      </c>
      <c r="N317">
        <f t="shared" si="4"/>
        <v>1</v>
      </c>
    </row>
    <row r="318" spans="1:14" x14ac:dyDescent="0.15">
      <c r="A318" t="s">
        <v>584</v>
      </c>
      <c r="B318" t="s">
        <v>572</v>
      </c>
      <c r="C318" s="15">
        <v>43624</v>
      </c>
      <c r="D318" t="s">
        <v>147</v>
      </c>
      <c r="E318" t="s">
        <v>67</v>
      </c>
      <c r="F318" s="5" t="s">
        <v>372</v>
      </c>
      <c r="G318">
        <v>259</v>
      </c>
      <c r="H318" t="s">
        <v>78</v>
      </c>
      <c r="I318" t="s">
        <v>98</v>
      </c>
      <c r="J318">
        <v>1</v>
      </c>
      <c r="K318">
        <v>2.5</v>
      </c>
      <c r="M318" s="61" t="str">
        <f>E318&amp;F318</f>
        <v>走幅跳山崎真由</v>
      </c>
      <c r="N318">
        <f t="shared" si="4"/>
        <v>1</v>
      </c>
    </row>
    <row r="319" spans="1:14" x14ac:dyDescent="0.15">
      <c r="A319" s="6" t="s">
        <v>616</v>
      </c>
      <c r="B319" s="6" t="s">
        <v>76</v>
      </c>
      <c r="C319" s="13">
        <v>43583</v>
      </c>
      <c r="D319" s="6" t="s">
        <v>617</v>
      </c>
      <c r="E319" s="6" t="s">
        <v>67</v>
      </c>
      <c r="F319" s="7" t="s">
        <v>618</v>
      </c>
      <c r="G319" s="7">
        <v>519</v>
      </c>
      <c r="H319" s="6" t="s">
        <v>78</v>
      </c>
      <c r="I319" s="6" t="s">
        <v>79</v>
      </c>
      <c r="J319" s="6">
        <v>2</v>
      </c>
      <c r="K319">
        <v>1.1000000000000001</v>
      </c>
      <c r="M319" s="61" t="str">
        <f>E319&amp;F319</f>
        <v>走幅跳山田翔也</v>
      </c>
      <c r="N319">
        <f t="shared" ref="N319:N380" si="5">IF(M319=M318,0,1)</f>
        <v>1</v>
      </c>
    </row>
    <row r="320" spans="1:14" x14ac:dyDescent="0.15">
      <c r="A320" t="s">
        <v>542</v>
      </c>
      <c r="B320" t="s">
        <v>76</v>
      </c>
      <c r="C320" s="15">
        <v>43632</v>
      </c>
      <c r="D320" t="s">
        <v>152</v>
      </c>
      <c r="E320" t="s">
        <v>67</v>
      </c>
      <c r="F320" s="5" t="s">
        <v>414</v>
      </c>
      <c r="G320">
        <v>330</v>
      </c>
      <c r="H320" t="s">
        <v>78</v>
      </c>
      <c r="I320" t="s">
        <v>116</v>
      </c>
      <c r="J320">
        <v>6</v>
      </c>
      <c r="K320">
        <v>0</v>
      </c>
      <c r="M320" s="61" t="str">
        <f>E320&amp;F320</f>
        <v>走幅跳山内一紗</v>
      </c>
      <c r="N320">
        <f t="shared" si="5"/>
        <v>1</v>
      </c>
    </row>
    <row r="321" spans="1:14" x14ac:dyDescent="0.15">
      <c r="A321" t="s">
        <v>616</v>
      </c>
      <c r="B321" t="s">
        <v>76</v>
      </c>
      <c r="C321" s="15">
        <v>43583</v>
      </c>
      <c r="D321" t="s">
        <v>152</v>
      </c>
      <c r="E321" t="s">
        <v>67</v>
      </c>
      <c r="F321" s="5" t="s">
        <v>627</v>
      </c>
      <c r="G321">
        <v>217</v>
      </c>
      <c r="H321" t="s">
        <v>78</v>
      </c>
      <c r="I321" t="s">
        <v>110</v>
      </c>
      <c r="J321">
        <v>3</v>
      </c>
      <c r="K321">
        <v>0</v>
      </c>
      <c r="M321" s="61" t="str">
        <f>E321&amp;F321</f>
        <v>走幅跳山本はな</v>
      </c>
      <c r="N321">
        <f t="shared" si="5"/>
        <v>1</v>
      </c>
    </row>
    <row r="322" spans="1:14" x14ac:dyDescent="0.15">
      <c r="A322" t="s">
        <v>616</v>
      </c>
      <c r="B322" t="s">
        <v>76</v>
      </c>
      <c r="C322" s="15">
        <v>43583</v>
      </c>
      <c r="D322" t="s">
        <v>108</v>
      </c>
      <c r="E322" t="s">
        <v>67</v>
      </c>
      <c r="F322" s="5" t="s">
        <v>622</v>
      </c>
      <c r="G322">
        <v>315</v>
      </c>
      <c r="H322" t="s">
        <v>78</v>
      </c>
      <c r="I322" t="s">
        <v>110</v>
      </c>
      <c r="J322">
        <v>5</v>
      </c>
      <c r="K322">
        <v>0</v>
      </c>
      <c r="M322" s="61" t="str">
        <f>E322&amp;F322</f>
        <v>走幅跳山本耕四郎</v>
      </c>
      <c r="N322">
        <f t="shared" si="5"/>
        <v>1</v>
      </c>
    </row>
    <row r="323" spans="1:14" x14ac:dyDescent="0.15">
      <c r="A323" t="s">
        <v>542</v>
      </c>
      <c r="B323" t="s">
        <v>76</v>
      </c>
      <c r="C323" s="15">
        <v>43632</v>
      </c>
      <c r="D323" t="s">
        <v>108</v>
      </c>
      <c r="E323" t="s">
        <v>67</v>
      </c>
      <c r="F323" s="5" t="s">
        <v>547</v>
      </c>
      <c r="G323">
        <v>348</v>
      </c>
      <c r="H323" t="s">
        <v>78</v>
      </c>
      <c r="I323" t="s">
        <v>110</v>
      </c>
      <c r="J323">
        <v>6</v>
      </c>
      <c r="K323">
        <v>0</v>
      </c>
      <c r="M323" s="61" t="str">
        <f>E323&amp;F323</f>
        <v>走幅跳山本大三郎</v>
      </c>
      <c r="N323">
        <f t="shared" si="5"/>
        <v>1</v>
      </c>
    </row>
    <row r="324" spans="1:14" x14ac:dyDescent="0.15">
      <c r="A324" t="s">
        <v>616</v>
      </c>
      <c r="B324" t="s">
        <v>76</v>
      </c>
      <c r="C324" s="15">
        <v>43583</v>
      </c>
      <c r="D324" t="s">
        <v>617</v>
      </c>
      <c r="E324" t="s">
        <v>67</v>
      </c>
      <c r="F324" s="5" t="s">
        <v>206</v>
      </c>
      <c r="G324">
        <v>653</v>
      </c>
      <c r="H324" t="s">
        <v>78</v>
      </c>
      <c r="I324" t="s">
        <v>80</v>
      </c>
      <c r="J324">
        <v>3</v>
      </c>
      <c r="K324">
        <v>-0.5</v>
      </c>
      <c r="M324" s="61" t="str">
        <f>E324&amp;F324</f>
        <v>走幅跳山本凛太郎</v>
      </c>
      <c r="N324">
        <f t="shared" si="5"/>
        <v>1</v>
      </c>
    </row>
    <row r="325" spans="1:14" x14ac:dyDescent="0.15">
      <c r="A325" t="s">
        <v>437</v>
      </c>
      <c r="B325" t="s">
        <v>76</v>
      </c>
      <c r="C325" s="15">
        <v>43608</v>
      </c>
      <c r="D325" t="s">
        <v>77</v>
      </c>
      <c r="E325" t="s">
        <v>67</v>
      </c>
      <c r="F325" s="5" t="s">
        <v>463</v>
      </c>
      <c r="G325">
        <v>652</v>
      </c>
      <c r="H325" t="s">
        <v>78</v>
      </c>
      <c r="I325" t="s">
        <v>460</v>
      </c>
      <c r="J325">
        <v>3</v>
      </c>
      <c r="K325">
        <v>0.8</v>
      </c>
      <c r="M325" s="61" t="str">
        <f>E325&amp;F325</f>
        <v>走幅跳山本凜太郎</v>
      </c>
      <c r="N325">
        <f t="shared" si="5"/>
        <v>1</v>
      </c>
    </row>
    <row r="326" spans="1:14" x14ac:dyDescent="0.15">
      <c r="A326" t="s">
        <v>542</v>
      </c>
      <c r="B326" t="s">
        <v>76</v>
      </c>
      <c r="C326" s="15">
        <v>43632</v>
      </c>
      <c r="D326" t="s">
        <v>152</v>
      </c>
      <c r="E326" t="s">
        <v>67</v>
      </c>
      <c r="F326" s="5" t="s">
        <v>418</v>
      </c>
      <c r="G326">
        <v>376</v>
      </c>
      <c r="H326" t="s">
        <v>78</v>
      </c>
      <c r="I326" t="s">
        <v>113</v>
      </c>
      <c r="J326">
        <v>6</v>
      </c>
      <c r="K326">
        <v>0</v>
      </c>
      <c r="M326" s="61" t="str">
        <f>E326&amp;F326</f>
        <v>走幅跳寺澤碧凜</v>
      </c>
      <c r="N326">
        <f t="shared" si="5"/>
        <v>1</v>
      </c>
    </row>
    <row r="327" spans="1:14" x14ac:dyDescent="0.15">
      <c r="A327" t="s">
        <v>584</v>
      </c>
      <c r="B327" t="s">
        <v>572</v>
      </c>
      <c r="C327" s="15">
        <v>43624</v>
      </c>
      <c r="D327" t="s">
        <v>108</v>
      </c>
      <c r="E327" t="s">
        <v>67</v>
      </c>
      <c r="F327" s="5" t="s">
        <v>349</v>
      </c>
      <c r="G327">
        <v>236</v>
      </c>
      <c r="H327" t="s">
        <v>78</v>
      </c>
      <c r="I327" t="s">
        <v>122</v>
      </c>
      <c r="J327">
        <v>4</v>
      </c>
      <c r="K327">
        <v>0</v>
      </c>
      <c r="M327" s="61" t="str">
        <f>E327&amp;F327</f>
        <v>走幅跳若月柚樹</v>
      </c>
      <c r="N327" t="e">
        <f>IF(M327=#REF!,0,1)</f>
        <v>#REF!</v>
      </c>
    </row>
    <row r="328" spans="1:14" x14ac:dyDescent="0.15">
      <c r="A328" t="s">
        <v>616</v>
      </c>
      <c r="B328" t="s">
        <v>76</v>
      </c>
      <c r="C328" s="15">
        <v>43583</v>
      </c>
      <c r="D328" t="s">
        <v>147</v>
      </c>
      <c r="E328" t="s">
        <v>67</v>
      </c>
      <c r="F328" s="5" t="s">
        <v>382</v>
      </c>
      <c r="G328">
        <v>389</v>
      </c>
      <c r="H328" t="s">
        <v>78</v>
      </c>
      <c r="I328" t="s">
        <v>99</v>
      </c>
      <c r="J328">
        <v>2</v>
      </c>
      <c r="K328">
        <v>1.2</v>
      </c>
      <c r="M328" s="61" t="str">
        <f>E328&amp;F328</f>
        <v>走幅跳若沢美勇</v>
      </c>
      <c r="N328">
        <f t="shared" si="5"/>
        <v>1</v>
      </c>
    </row>
    <row r="329" spans="1:14" x14ac:dyDescent="0.15">
      <c r="A329" t="s">
        <v>571</v>
      </c>
      <c r="B329" t="s">
        <v>572</v>
      </c>
      <c r="C329" s="43">
        <v>43590</v>
      </c>
      <c r="D329" t="s">
        <v>89</v>
      </c>
      <c r="E329" t="s">
        <v>67</v>
      </c>
      <c r="F329" t="s">
        <v>577</v>
      </c>
      <c r="G329">
        <v>399</v>
      </c>
      <c r="H329" t="s">
        <v>78</v>
      </c>
      <c r="I329" s="6" t="s">
        <v>158</v>
      </c>
      <c r="J329">
        <v>1</v>
      </c>
      <c r="K329">
        <v>1.1000000000000001</v>
      </c>
      <c r="M329" s="61" t="str">
        <f>E329&amp;F329</f>
        <v>走幅跳酒井柊優</v>
      </c>
      <c r="N329">
        <f t="shared" si="5"/>
        <v>1</v>
      </c>
    </row>
    <row r="330" spans="1:14" x14ac:dyDescent="0.15">
      <c r="A330" t="s">
        <v>584</v>
      </c>
      <c r="B330" t="s">
        <v>572</v>
      </c>
      <c r="C330" s="15">
        <v>43624</v>
      </c>
      <c r="D330" t="s">
        <v>147</v>
      </c>
      <c r="E330" t="s">
        <v>67</v>
      </c>
      <c r="F330" s="5" t="s">
        <v>528</v>
      </c>
      <c r="G330">
        <v>376</v>
      </c>
      <c r="H330" t="s">
        <v>78</v>
      </c>
      <c r="I330" t="s">
        <v>98</v>
      </c>
      <c r="J330">
        <v>1</v>
      </c>
      <c r="K330">
        <v>3.2</v>
      </c>
      <c r="M330" s="61" t="str">
        <f>E330&amp;F330</f>
        <v>走幅跳酒部暖</v>
      </c>
      <c r="N330">
        <f t="shared" si="5"/>
        <v>1</v>
      </c>
    </row>
    <row r="331" spans="1:14" x14ac:dyDescent="0.15">
      <c r="A331" t="s">
        <v>164</v>
      </c>
      <c r="B331" t="s">
        <v>76</v>
      </c>
      <c r="C331" s="15">
        <v>43597</v>
      </c>
      <c r="D331" t="s">
        <v>77</v>
      </c>
      <c r="E331" t="s">
        <v>67</v>
      </c>
      <c r="F331" s="5" t="s">
        <v>100</v>
      </c>
      <c r="G331">
        <v>527</v>
      </c>
      <c r="H331" t="s">
        <v>78</v>
      </c>
      <c r="I331" t="s">
        <v>171</v>
      </c>
      <c r="J331">
        <v>3</v>
      </c>
      <c r="K331">
        <v>2.2999999999999998</v>
      </c>
      <c r="M331" s="61" t="str">
        <f>E331&amp;F331</f>
        <v>走幅跳小澄晴斗</v>
      </c>
      <c r="N331">
        <f t="shared" si="5"/>
        <v>1</v>
      </c>
    </row>
    <row r="332" spans="1:14" x14ac:dyDescent="0.15">
      <c r="A332" t="s">
        <v>437</v>
      </c>
      <c r="B332" t="s">
        <v>76</v>
      </c>
      <c r="C332" s="15">
        <v>43608</v>
      </c>
      <c r="D332" t="s">
        <v>77</v>
      </c>
      <c r="E332" t="s">
        <v>67</v>
      </c>
      <c r="F332" s="5" t="s">
        <v>170</v>
      </c>
      <c r="G332">
        <v>518</v>
      </c>
      <c r="H332" t="s">
        <v>78</v>
      </c>
      <c r="I332" t="s">
        <v>451</v>
      </c>
      <c r="J332">
        <v>2</v>
      </c>
      <c r="K332">
        <v>3.1</v>
      </c>
      <c r="M332" s="61" t="str">
        <f>E332&amp;F332</f>
        <v>走幅跳小川慶士</v>
      </c>
      <c r="N332">
        <f t="shared" si="5"/>
        <v>1</v>
      </c>
    </row>
    <row r="333" spans="1:14" x14ac:dyDescent="0.15">
      <c r="A333" t="s">
        <v>542</v>
      </c>
      <c r="B333" t="s">
        <v>76</v>
      </c>
      <c r="C333" s="15">
        <v>43632</v>
      </c>
      <c r="D333" t="s">
        <v>152</v>
      </c>
      <c r="E333" t="s">
        <v>67</v>
      </c>
      <c r="F333" s="5" t="s">
        <v>567</v>
      </c>
      <c r="G333">
        <v>317</v>
      </c>
      <c r="H333" t="s">
        <v>78</v>
      </c>
      <c r="I333" t="s">
        <v>116</v>
      </c>
      <c r="J333">
        <v>4</v>
      </c>
      <c r="K333">
        <v>0</v>
      </c>
      <c r="M333" s="61" t="str">
        <f>E333&amp;F333</f>
        <v>走幅跳小泉杏実</v>
      </c>
      <c r="N333">
        <f t="shared" si="5"/>
        <v>1</v>
      </c>
    </row>
    <row r="334" spans="1:14" x14ac:dyDescent="0.15">
      <c r="A334" t="s">
        <v>437</v>
      </c>
      <c r="B334" t="s">
        <v>76</v>
      </c>
      <c r="C334" s="15">
        <v>43608</v>
      </c>
      <c r="D334" t="s">
        <v>476</v>
      </c>
      <c r="E334" t="s">
        <v>67</v>
      </c>
      <c r="F334" s="5" t="s">
        <v>477</v>
      </c>
      <c r="G334">
        <v>506</v>
      </c>
      <c r="H334" t="s">
        <v>78</v>
      </c>
      <c r="I334" t="s">
        <v>460</v>
      </c>
      <c r="J334">
        <v>1</v>
      </c>
      <c r="K334">
        <v>2.6</v>
      </c>
      <c r="M334" s="61" t="str">
        <f>E334&amp;F334</f>
        <v>走幅跳小野寺萌華</v>
      </c>
      <c r="N334">
        <f t="shared" si="5"/>
        <v>1</v>
      </c>
    </row>
    <row r="335" spans="1:14" x14ac:dyDescent="0.15">
      <c r="A335" t="s">
        <v>571</v>
      </c>
      <c r="B335" t="s">
        <v>572</v>
      </c>
      <c r="C335" s="15">
        <v>43590</v>
      </c>
      <c r="D335" t="s">
        <v>77</v>
      </c>
      <c r="E335" t="s">
        <v>67</v>
      </c>
      <c r="F335" s="5" t="s">
        <v>578</v>
      </c>
      <c r="G335">
        <v>518</v>
      </c>
      <c r="H335" t="s">
        <v>78</v>
      </c>
      <c r="I335" t="s">
        <v>163</v>
      </c>
      <c r="J335">
        <v>3</v>
      </c>
      <c r="K335">
        <v>1.4</v>
      </c>
      <c r="M335" s="61" t="str">
        <f>E335&amp;F335</f>
        <v>走幅跳小野拓也</v>
      </c>
      <c r="N335">
        <f t="shared" si="5"/>
        <v>1</v>
      </c>
    </row>
    <row r="336" spans="1:14" x14ac:dyDescent="0.15">
      <c r="A336" t="s">
        <v>584</v>
      </c>
      <c r="B336" t="s">
        <v>572</v>
      </c>
      <c r="C336" s="15">
        <v>43624</v>
      </c>
      <c r="D336" t="s">
        <v>147</v>
      </c>
      <c r="E336" t="s">
        <v>67</v>
      </c>
      <c r="F336" s="5" t="s">
        <v>379</v>
      </c>
      <c r="G336">
        <v>403</v>
      </c>
      <c r="H336" t="s">
        <v>78</v>
      </c>
      <c r="I336" t="s">
        <v>98</v>
      </c>
      <c r="J336">
        <v>1</v>
      </c>
      <c r="K336">
        <v>3.3</v>
      </c>
      <c r="M336" s="61" t="str">
        <f>E336&amp;F336</f>
        <v>走幅跳小林澪</v>
      </c>
      <c r="N336">
        <f t="shared" si="5"/>
        <v>1</v>
      </c>
    </row>
    <row r="337" spans="1:14" x14ac:dyDescent="0.15">
      <c r="A337" t="s">
        <v>616</v>
      </c>
      <c r="B337" t="s">
        <v>76</v>
      </c>
      <c r="C337" s="15">
        <v>43583</v>
      </c>
      <c r="D337" t="s">
        <v>152</v>
      </c>
      <c r="E337" t="s">
        <v>67</v>
      </c>
      <c r="F337" s="5" t="s">
        <v>629</v>
      </c>
      <c r="G337">
        <v>257</v>
      </c>
      <c r="H337" t="s">
        <v>78</v>
      </c>
      <c r="I337" t="s">
        <v>122</v>
      </c>
      <c r="J337">
        <v>3</v>
      </c>
      <c r="K337">
        <v>0</v>
      </c>
      <c r="M337" s="61" t="str">
        <f>E337&amp;F337</f>
        <v>走幅跳松井杏美李</v>
      </c>
      <c r="N337">
        <f t="shared" si="5"/>
        <v>1</v>
      </c>
    </row>
    <row r="338" spans="1:14" x14ac:dyDescent="0.15">
      <c r="A338" t="s">
        <v>482</v>
      </c>
      <c r="B338" t="s">
        <v>76</v>
      </c>
      <c r="C338" s="15">
        <v>43630</v>
      </c>
      <c r="D338" t="s">
        <v>89</v>
      </c>
      <c r="E338" t="s">
        <v>67</v>
      </c>
      <c r="F338" s="5" t="s">
        <v>491</v>
      </c>
      <c r="G338">
        <v>417</v>
      </c>
      <c r="H338" t="s">
        <v>483</v>
      </c>
      <c r="I338" t="s">
        <v>106</v>
      </c>
      <c r="J338">
        <v>2</v>
      </c>
      <c r="K338">
        <v>2.2999999999999998</v>
      </c>
      <c r="M338" s="61" t="str">
        <f>E338&amp;F338</f>
        <v>走幅跳松永悠輝</v>
      </c>
      <c r="N338">
        <f t="shared" si="5"/>
        <v>1</v>
      </c>
    </row>
    <row r="339" spans="1:14" x14ac:dyDescent="0.15">
      <c r="A339" t="s">
        <v>437</v>
      </c>
      <c r="B339" t="s">
        <v>76</v>
      </c>
      <c r="C339" s="15">
        <v>43608</v>
      </c>
      <c r="D339" t="s">
        <v>476</v>
      </c>
      <c r="E339" t="s">
        <v>67</v>
      </c>
      <c r="F339" s="5" t="s">
        <v>148</v>
      </c>
      <c r="G339">
        <v>481</v>
      </c>
      <c r="H339" t="s">
        <v>78</v>
      </c>
      <c r="I339" t="s">
        <v>458</v>
      </c>
      <c r="J339">
        <v>2</v>
      </c>
      <c r="K339">
        <v>2.4</v>
      </c>
      <c r="M339" s="61" t="str">
        <f>E339&amp;F339</f>
        <v>走幅跳松原麗</v>
      </c>
      <c r="N339">
        <f t="shared" si="5"/>
        <v>1</v>
      </c>
    </row>
    <row r="340" spans="1:14" x14ac:dyDescent="0.15">
      <c r="A340" t="s">
        <v>584</v>
      </c>
      <c r="B340" t="s">
        <v>572</v>
      </c>
      <c r="C340" s="15">
        <v>43624</v>
      </c>
      <c r="D340" t="s">
        <v>85</v>
      </c>
      <c r="E340" t="s">
        <v>67</v>
      </c>
      <c r="F340" s="5" t="s">
        <v>587</v>
      </c>
      <c r="G340">
        <v>566</v>
      </c>
      <c r="H340" t="s">
        <v>78</v>
      </c>
      <c r="I340" t="s">
        <v>588</v>
      </c>
      <c r="J340" t="s">
        <v>88</v>
      </c>
      <c r="K340">
        <v>2.2999999999999998</v>
      </c>
      <c r="M340" s="61" t="str">
        <f>E340&amp;F340</f>
        <v>走幅跳松田侑也</v>
      </c>
      <c r="N340">
        <f t="shared" si="5"/>
        <v>1</v>
      </c>
    </row>
    <row r="341" spans="1:14" x14ac:dyDescent="0.15">
      <c r="A341" s="6" t="s">
        <v>164</v>
      </c>
      <c r="B341" s="6" t="s">
        <v>76</v>
      </c>
      <c r="C341" s="15">
        <v>43596</v>
      </c>
      <c r="D341" t="s">
        <v>147</v>
      </c>
      <c r="E341" t="s">
        <v>67</v>
      </c>
      <c r="F341" s="5" t="s">
        <v>391</v>
      </c>
      <c r="G341">
        <v>425</v>
      </c>
      <c r="H341" t="s">
        <v>78</v>
      </c>
      <c r="I341" t="s">
        <v>242</v>
      </c>
      <c r="J341">
        <v>1</v>
      </c>
      <c r="K341">
        <v>3.1</v>
      </c>
      <c r="M341" s="61" t="str">
        <f>E341&amp;F341</f>
        <v>走幅跳松本優那</v>
      </c>
      <c r="N341">
        <f t="shared" si="5"/>
        <v>1</v>
      </c>
    </row>
    <row r="342" spans="1:14" x14ac:dyDescent="0.15">
      <c r="A342" t="s">
        <v>542</v>
      </c>
      <c r="B342" t="s">
        <v>76</v>
      </c>
      <c r="C342" s="15">
        <v>43632</v>
      </c>
      <c r="D342" t="s">
        <v>152</v>
      </c>
      <c r="E342" t="s">
        <v>67</v>
      </c>
      <c r="F342" s="5" t="s">
        <v>422</v>
      </c>
      <c r="G342">
        <v>370</v>
      </c>
      <c r="H342" t="s">
        <v>78</v>
      </c>
      <c r="I342" t="s">
        <v>122</v>
      </c>
      <c r="J342">
        <v>5</v>
      </c>
      <c r="K342">
        <v>0</v>
      </c>
      <c r="M342" s="61" t="str">
        <f>E342&amp;F342</f>
        <v>走幅跳沼岡実來</v>
      </c>
      <c r="N342">
        <f t="shared" si="5"/>
        <v>1</v>
      </c>
    </row>
    <row r="343" spans="1:14" x14ac:dyDescent="0.15">
      <c r="A343" t="s">
        <v>482</v>
      </c>
      <c r="B343" t="s">
        <v>76</v>
      </c>
      <c r="C343" s="15">
        <v>43630</v>
      </c>
      <c r="D343" t="s">
        <v>89</v>
      </c>
      <c r="E343" t="s">
        <v>67</v>
      </c>
      <c r="F343" t="s">
        <v>489</v>
      </c>
      <c r="G343">
        <v>396</v>
      </c>
      <c r="H343" s="5" t="s">
        <v>483</v>
      </c>
      <c r="I343" t="s">
        <v>158</v>
      </c>
      <c r="J343">
        <v>2</v>
      </c>
      <c r="K343">
        <v>4.5</v>
      </c>
      <c r="M343" s="61" t="str">
        <f>E343&amp;F343</f>
        <v>走幅跳上伊澤渉</v>
      </c>
      <c r="N343">
        <f t="shared" si="5"/>
        <v>1</v>
      </c>
    </row>
    <row r="344" spans="1:14" x14ac:dyDescent="0.15">
      <c r="A344" s="6" t="s">
        <v>164</v>
      </c>
      <c r="B344" s="6" t="s">
        <v>76</v>
      </c>
      <c r="C344" s="13">
        <v>43596</v>
      </c>
      <c r="D344" s="6" t="s">
        <v>89</v>
      </c>
      <c r="E344" s="6" t="s">
        <v>67</v>
      </c>
      <c r="F344" s="7" t="s">
        <v>225</v>
      </c>
      <c r="G344" s="7">
        <v>346</v>
      </c>
      <c r="H344" s="6" t="s">
        <v>78</v>
      </c>
      <c r="I344" s="6" t="s">
        <v>134</v>
      </c>
      <c r="J344" s="6">
        <v>1</v>
      </c>
      <c r="K344">
        <v>2.2999999999999998</v>
      </c>
      <c r="M344" s="61" t="str">
        <f>E344&amp;F344</f>
        <v>走幅跳上西翔</v>
      </c>
      <c r="N344">
        <f t="shared" si="5"/>
        <v>1</v>
      </c>
    </row>
    <row r="345" spans="1:14" x14ac:dyDescent="0.15">
      <c r="A345" t="s">
        <v>542</v>
      </c>
      <c r="B345" t="s">
        <v>76</v>
      </c>
      <c r="C345" s="15">
        <v>43632</v>
      </c>
      <c r="D345" t="s">
        <v>152</v>
      </c>
      <c r="E345" t="s">
        <v>67</v>
      </c>
      <c r="F345" s="5" t="s">
        <v>408</v>
      </c>
      <c r="G345">
        <v>333</v>
      </c>
      <c r="H345" t="s">
        <v>78</v>
      </c>
      <c r="I345" t="s">
        <v>116</v>
      </c>
      <c r="J345">
        <v>6</v>
      </c>
      <c r="K345">
        <v>0</v>
      </c>
      <c r="M345" s="61" t="str">
        <f>E345&amp;F345</f>
        <v>走幅跳森下愛羽</v>
      </c>
      <c r="N345">
        <f t="shared" si="5"/>
        <v>1</v>
      </c>
    </row>
    <row r="346" spans="1:14" x14ac:dyDescent="0.15">
      <c r="A346" t="s">
        <v>164</v>
      </c>
      <c r="B346" t="s">
        <v>76</v>
      </c>
      <c r="C346" s="15">
        <v>43596</v>
      </c>
      <c r="D346" t="s">
        <v>89</v>
      </c>
      <c r="E346" t="s">
        <v>67</v>
      </c>
      <c r="F346" s="5" t="s">
        <v>229</v>
      </c>
      <c r="G346">
        <v>375</v>
      </c>
      <c r="H346" t="s">
        <v>78</v>
      </c>
      <c r="I346" t="s">
        <v>230</v>
      </c>
      <c r="J346">
        <v>2</v>
      </c>
      <c r="K346">
        <v>2.1</v>
      </c>
      <c r="M346" s="61" t="str">
        <f>E346&amp;F346</f>
        <v>走幅跳森駿輝</v>
      </c>
      <c r="N346">
        <f t="shared" si="5"/>
        <v>1</v>
      </c>
    </row>
    <row r="347" spans="1:14" x14ac:dyDescent="0.15">
      <c r="A347" t="s">
        <v>437</v>
      </c>
      <c r="B347" t="s">
        <v>76</v>
      </c>
      <c r="C347" s="15">
        <v>43608</v>
      </c>
      <c r="D347" t="s">
        <v>77</v>
      </c>
      <c r="E347" t="s">
        <v>67</v>
      </c>
      <c r="F347" s="5" t="s">
        <v>457</v>
      </c>
      <c r="G347">
        <v>598</v>
      </c>
      <c r="H347" t="s">
        <v>78</v>
      </c>
      <c r="I347" t="s">
        <v>448</v>
      </c>
      <c r="J347">
        <v>1</v>
      </c>
      <c r="K347">
        <v>2.1</v>
      </c>
      <c r="M347" s="61" t="str">
        <f>E347&amp;F347</f>
        <v>走幅跳水上遥翔</v>
      </c>
      <c r="N347">
        <f t="shared" si="5"/>
        <v>1</v>
      </c>
    </row>
    <row r="348" spans="1:14" x14ac:dyDescent="0.15">
      <c r="A348" t="s">
        <v>542</v>
      </c>
      <c r="B348" t="s">
        <v>76</v>
      </c>
      <c r="C348" s="15">
        <v>43632</v>
      </c>
      <c r="D348" t="s">
        <v>152</v>
      </c>
      <c r="E348" t="s">
        <v>67</v>
      </c>
      <c r="F348" s="5" t="s">
        <v>565</v>
      </c>
      <c r="G348">
        <v>225</v>
      </c>
      <c r="H348" t="s">
        <v>78</v>
      </c>
      <c r="I348" t="s">
        <v>120</v>
      </c>
      <c r="J348">
        <v>4</v>
      </c>
      <c r="K348">
        <v>0</v>
      </c>
      <c r="M348" s="61" t="str">
        <f>E348&amp;F348</f>
        <v>走幅跳水谷有里</v>
      </c>
      <c r="N348">
        <f t="shared" si="5"/>
        <v>1</v>
      </c>
    </row>
    <row r="349" spans="1:14" x14ac:dyDescent="0.15">
      <c r="A349" t="s">
        <v>584</v>
      </c>
      <c r="B349" t="s">
        <v>572</v>
      </c>
      <c r="C349" s="15">
        <v>43624</v>
      </c>
      <c r="D349" t="s">
        <v>147</v>
      </c>
      <c r="E349" t="s">
        <v>67</v>
      </c>
      <c r="F349" s="5" t="s">
        <v>155</v>
      </c>
      <c r="G349">
        <v>408</v>
      </c>
      <c r="H349" t="s">
        <v>78</v>
      </c>
      <c r="I349" t="s">
        <v>126</v>
      </c>
      <c r="J349">
        <v>2</v>
      </c>
      <c r="K349">
        <v>2</v>
      </c>
      <c r="M349" s="61" t="str">
        <f>E349&amp;F349</f>
        <v>走幅跳杉本玲奈</v>
      </c>
      <c r="N349">
        <f t="shared" si="5"/>
        <v>1</v>
      </c>
    </row>
    <row r="350" spans="1:14" x14ac:dyDescent="0.15">
      <c r="A350" t="s">
        <v>482</v>
      </c>
      <c r="B350" t="s">
        <v>76</v>
      </c>
      <c r="C350" s="15">
        <v>43630</v>
      </c>
      <c r="D350" t="s">
        <v>89</v>
      </c>
      <c r="E350" t="s">
        <v>67</v>
      </c>
      <c r="F350" s="5" t="s">
        <v>498</v>
      </c>
      <c r="G350">
        <v>392</v>
      </c>
      <c r="H350" t="s">
        <v>483</v>
      </c>
      <c r="I350" t="s">
        <v>158</v>
      </c>
      <c r="J350">
        <v>2</v>
      </c>
      <c r="K350">
        <v>3</v>
      </c>
      <c r="M350" s="61" t="str">
        <f>E350&amp;F350</f>
        <v>走幅跳杉澤快流</v>
      </c>
      <c r="N350">
        <f t="shared" si="5"/>
        <v>1</v>
      </c>
    </row>
    <row r="351" spans="1:14" x14ac:dyDescent="0.15">
      <c r="A351" t="s">
        <v>584</v>
      </c>
      <c r="B351" t="s">
        <v>572</v>
      </c>
      <c r="C351" s="15">
        <v>43624</v>
      </c>
      <c r="D351" t="s">
        <v>152</v>
      </c>
      <c r="E351" t="s">
        <v>67</v>
      </c>
      <c r="F351" s="5" t="s">
        <v>409</v>
      </c>
      <c r="G351">
        <v>357</v>
      </c>
      <c r="H351" t="s">
        <v>78</v>
      </c>
      <c r="I351" t="s">
        <v>122</v>
      </c>
      <c r="J351">
        <v>4</v>
      </c>
      <c r="K351">
        <v>0</v>
      </c>
      <c r="M351" s="61" t="str">
        <f>E351&amp;F351</f>
        <v>走幅跳菅田愛莉</v>
      </c>
      <c r="N351">
        <f t="shared" si="5"/>
        <v>1</v>
      </c>
    </row>
    <row r="352" spans="1:14" x14ac:dyDescent="0.15">
      <c r="A352" t="s">
        <v>616</v>
      </c>
      <c r="B352" t="s">
        <v>76</v>
      </c>
      <c r="C352" s="15">
        <v>43583</v>
      </c>
      <c r="D352" t="s">
        <v>108</v>
      </c>
      <c r="E352" t="s">
        <v>67</v>
      </c>
      <c r="F352" s="5" t="s">
        <v>592</v>
      </c>
      <c r="G352">
        <v>351</v>
      </c>
      <c r="H352" t="s">
        <v>78</v>
      </c>
      <c r="I352" t="s">
        <v>122</v>
      </c>
      <c r="J352">
        <v>4</v>
      </c>
      <c r="K352">
        <v>0</v>
      </c>
      <c r="M352" s="61" t="str">
        <f>E352&amp;F352</f>
        <v>走幅跳菅田皓生</v>
      </c>
      <c r="N352">
        <f t="shared" si="5"/>
        <v>1</v>
      </c>
    </row>
    <row r="353" spans="1:14" x14ac:dyDescent="0.15">
      <c r="A353" t="s">
        <v>616</v>
      </c>
      <c r="B353" t="s">
        <v>76</v>
      </c>
      <c r="C353" s="15">
        <v>43583</v>
      </c>
      <c r="D353" t="s">
        <v>617</v>
      </c>
      <c r="E353" s="6" t="s">
        <v>67</v>
      </c>
      <c r="F353" s="5" t="s">
        <v>449</v>
      </c>
      <c r="G353">
        <v>490</v>
      </c>
      <c r="H353" t="s">
        <v>78</v>
      </c>
      <c r="I353" t="s">
        <v>171</v>
      </c>
      <c r="J353">
        <v>3</v>
      </c>
      <c r="K353">
        <v>-0.1</v>
      </c>
      <c r="M353" s="61" t="str">
        <f>E353&amp;F353</f>
        <v>走幅跳菅野威織</v>
      </c>
      <c r="N353">
        <f t="shared" si="5"/>
        <v>1</v>
      </c>
    </row>
    <row r="354" spans="1:14" x14ac:dyDescent="0.15">
      <c r="A354" t="s">
        <v>616</v>
      </c>
      <c r="B354" t="s">
        <v>76</v>
      </c>
      <c r="C354" s="15">
        <v>43583</v>
      </c>
      <c r="D354" t="s">
        <v>147</v>
      </c>
      <c r="E354" t="s">
        <v>67</v>
      </c>
      <c r="F354" s="5" t="s">
        <v>153</v>
      </c>
      <c r="G354">
        <v>374</v>
      </c>
      <c r="H354" t="s">
        <v>78</v>
      </c>
      <c r="I354" t="s">
        <v>140</v>
      </c>
      <c r="J354">
        <v>2</v>
      </c>
      <c r="K354">
        <v>1.3</v>
      </c>
      <c r="M354" s="61" t="str">
        <f>E354&amp;F354</f>
        <v>走幅跳瀬川杏優</v>
      </c>
      <c r="N354">
        <f t="shared" si="5"/>
        <v>1</v>
      </c>
    </row>
    <row r="355" spans="1:14" x14ac:dyDescent="0.15">
      <c r="A355" s="6" t="s">
        <v>482</v>
      </c>
      <c r="B355" s="6" t="s">
        <v>76</v>
      </c>
      <c r="C355" s="13">
        <v>43631</v>
      </c>
      <c r="D355" s="6" t="s">
        <v>147</v>
      </c>
      <c r="E355" s="6" t="s">
        <v>67</v>
      </c>
      <c r="F355" s="7" t="s">
        <v>387</v>
      </c>
      <c r="G355" s="7">
        <v>457</v>
      </c>
      <c r="H355" s="6" t="s">
        <v>78</v>
      </c>
      <c r="I355" s="6" t="s">
        <v>93</v>
      </c>
      <c r="J355" s="6">
        <v>3</v>
      </c>
      <c r="K355">
        <v>0.1</v>
      </c>
      <c r="M355" s="61" t="str">
        <f>E355&amp;F355</f>
        <v>走幅跳西田陽菜多</v>
      </c>
      <c r="N355">
        <f t="shared" si="5"/>
        <v>1</v>
      </c>
    </row>
    <row r="356" spans="1:14" x14ac:dyDescent="0.15">
      <c r="A356" s="6" t="s">
        <v>482</v>
      </c>
      <c r="B356" s="6" t="s">
        <v>76</v>
      </c>
      <c r="C356" s="13">
        <v>43630</v>
      </c>
      <c r="D356" s="16" t="s">
        <v>89</v>
      </c>
      <c r="E356" s="6" t="s">
        <v>67</v>
      </c>
      <c r="F356" s="7" t="s">
        <v>500</v>
      </c>
      <c r="G356" s="7">
        <v>379</v>
      </c>
      <c r="H356" s="6" t="s">
        <v>483</v>
      </c>
      <c r="I356" s="6" t="s">
        <v>238</v>
      </c>
      <c r="J356" s="6">
        <v>1</v>
      </c>
      <c r="K356">
        <v>3.7</v>
      </c>
      <c r="M356" s="61" t="str">
        <f>E356&amp;F356</f>
        <v>走幅跳西藤志竜</v>
      </c>
      <c r="N356">
        <f t="shared" si="5"/>
        <v>1</v>
      </c>
    </row>
    <row r="357" spans="1:14" x14ac:dyDescent="0.15">
      <c r="A357" t="s">
        <v>616</v>
      </c>
      <c r="B357" t="s">
        <v>76</v>
      </c>
      <c r="C357" s="15">
        <v>43583</v>
      </c>
      <c r="D357" t="s">
        <v>108</v>
      </c>
      <c r="E357" t="s">
        <v>67</v>
      </c>
      <c r="F357" s="5" t="s">
        <v>636</v>
      </c>
      <c r="G357">
        <v>307</v>
      </c>
      <c r="H357" t="s">
        <v>78</v>
      </c>
      <c r="I357" t="s">
        <v>113</v>
      </c>
      <c r="J357">
        <v>5</v>
      </c>
      <c r="K357">
        <v>0</v>
      </c>
      <c r="M357" s="61" t="str">
        <f>E357&amp;F357</f>
        <v>走幅跳西迫知希</v>
      </c>
      <c r="N357">
        <f t="shared" si="5"/>
        <v>1</v>
      </c>
    </row>
    <row r="358" spans="1:14" x14ac:dyDescent="0.15">
      <c r="A358" t="s">
        <v>482</v>
      </c>
      <c r="B358" t="s">
        <v>76</v>
      </c>
      <c r="C358" s="15">
        <v>43631</v>
      </c>
      <c r="D358" t="s">
        <v>89</v>
      </c>
      <c r="E358" t="s">
        <v>67</v>
      </c>
      <c r="F358" s="5" t="s">
        <v>249</v>
      </c>
      <c r="G358">
        <v>659</v>
      </c>
      <c r="H358" t="s">
        <v>78</v>
      </c>
      <c r="I358" t="s">
        <v>102</v>
      </c>
      <c r="J358">
        <v>3</v>
      </c>
      <c r="K358">
        <v>1.9</v>
      </c>
      <c r="M358" s="61" t="str">
        <f>E358&amp;F358</f>
        <v>走幅跳西迫篤志</v>
      </c>
      <c r="N358">
        <f t="shared" si="5"/>
        <v>1</v>
      </c>
    </row>
    <row r="359" spans="1:14" x14ac:dyDescent="0.15">
      <c r="A359" t="s">
        <v>164</v>
      </c>
      <c r="B359" t="s">
        <v>76</v>
      </c>
      <c r="C359" s="15">
        <v>43596</v>
      </c>
      <c r="D359" t="s">
        <v>89</v>
      </c>
      <c r="E359" t="s">
        <v>67</v>
      </c>
      <c r="F359" s="5" t="s">
        <v>227</v>
      </c>
      <c r="G359">
        <v>375</v>
      </c>
      <c r="H359" t="s">
        <v>78</v>
      </c>
      <c r="I359" t="s">
        <v>130</v>
      </c>
      <c r="J359">
        <v>2</v>
      </c>
      <c r="K359">
        <v>0.6</v>
      </c>
      <c r="M359" s="61" t="str">
        <f>E359&amp;F359</f>
        <v>走幅跳西陽矢</v>
      </c>
      <c r="N359">
        <f t="shared" si="5"/>
        <v>1</v>
      </c>
    </row>
    <row r="360" spans="1:14" x14ac:dyDescent="0.15">
      <c r="A360" t="s">
        <v>437</v>
      </c>
      <c r="B360" t="s">
        <v>76</v>
      </c>
      <c r="C360" s="15">
        <v>43608</v>
      </c>
      <c r="D360" t="s">
        <v>77</v>
      </c>
      <c r="E360" t="s">
        <v>67</v>
      </c>
      <c r="F360" s="5" t="s">
        <v>193</v>
      </c>
      <c r="G360">
        <v>529</v>
      </c>
      <c r="H360" t="s">
        <v>78</v>
      </c>
      <c r="I360" t="s">
        <v>194</v>
      </c>
      <c r="J360">
        <v>3</v>
      </c>
      <c r="K360">
        <v>0.9</v>
      </c>
      <c r="M360" s="61" t="str">
        <f>E360&amp;F360</f>
        <v>走幅跳斉藤双希</v>
      </c>
      <c r="N360">
        <f t="shared" si="5"/>
        <v>1</v>
      </c>
    </row>
    <row r="361" spans="1:14" x14ac:dyDescent="0.15">
      <c r="A361" t="s">
        <v>542</v>
      </c>
      <c r="B361" t="s">
        <v>76</v>
      </c>
      <c r="C361" s="15">
        <v>43632</v>
      </c>
      <c r="D361" t="s">
        <v>108</v>
      </c>
      <c r="E361" t="s">
        <v>67</v>
      </c>
      <c r="F361" s="5" t="s">
        <v>549</v>
      </c>
      <c r="G361">
        <v>305</v>
      </c>
      <c r="H361" t="s">
        <v>78</v>
      </c>
      <c r="I361" t="s">
        <v>113</v>
      </c>
      <c r="J361">
        <v>4</v>
      </c>
      <c r="K361">
        <v>0</v>
      </c>
      <c r="M361" s="61" t="str">
        <f>E361&amp;F361</f>
        <v>走幅跳斉藤大至</v>
      </c>
      <c r="N361">
        <f t="shared" si="5"/>
        <v>1</v>
      </c>
    </row>
    <row r="362" spans="1:14" x14ac:dyDescent="0.15">
      <c r="A362" t="s">
        <v>482</v>
      </c>
      <c r="B362" t="s">
        <v>76</v>
      </c>
      <c r="C362" s="15">
        <v>43630</v>
      </c>
      <c r="D362" t="s">
        <v>89</v>
      </c>
      <c r="E362" t="s">
        <v>67</v>
      </c>
      <c r="F362" t="s">
        <v>487</v>
      </c>
      <c r="G362">
        <v>304</v>
      </c>
      <c r="H362" s="5" t="s">
        <v>483</v>
      </c>
      <c r="I362" t="s">
        <v>94</v>
      </c>
      <c r="J362">
        <v>1</v>
      </c>
      <c r="K362">
        <v>3.3</v>
      </c>
      <c r="M362" s="61" t="str">
        <f>E362&amp;F362</f>
        <v>走幅跳斉藤楓</v>
      </c>
      <c r="N362">
        <f t="shared" si="5"/>
        <v>1</v>
      </c>
    </row>
    <row r="363" spans="1:14" x14ac:dyDescent="0.15">
      <c r="A363" t="s">
        <v>437</v>
      </c>
      <c r="B363" t="s">
        <v>76</v>
      </c>
      <c r="C363" s="15">
        <v>43608</v>
      </c>
      <c r="D363" t="s">
        <v>77</v>
      </c>
      <c r="E363" t="s">
        <v>67</v>
      </c>
      <c r="F363" s="5" t="s">
        <v>462</v>
      </c>
      <c r="G363">
        <v>601</v>
      </c>
      <c r="H363" t="s">
        <v>78</v>
      </c>
      <c r="I363" t="s">
        <v>460</v>
      </c>
      <c r="J363">
        <v>2</v>
      </c>
      <c r="K363">
        <v>2.2999999999999998</v>
      </c>
      <c r="M363" s="61" t="str">
        <f>E363&amp;F363</f>
        <v>走幅跳石井建太郎</v>
      </c>
      <c r="N363">
        <f t="shared" si="5"/>
        <v>1</v>
      </c>
    </row>
    <row r="364" spans="1:14" x14ac:dyDescent="0.15">
      <c r="A364" t="s">
        <v>571</v>
      </c>
      <c r="B364" t="s">
        <v>572</v>
      </c>
      <c r="C364" s="15">
        <v>43590</v>
      </c>
      <c r="D364" t="s">
        <v>77</v>
      </c>
      <c r="E364" t="s">
        <v>67</v>
      </c>
      <c r="F364" s="5" t="s">
        <v>579</v>
      </c>
      <c r="G364">
        <v>619</v>
      </c>
      <c r="H364" t="s">
        <v>78</v>
      </c>
      <c r="I364" t="s">
        <v>80</v>
      </c>
      <c r="J364">
        <v>2</v>
      </c>
      <c r="K364">
        <v>2.2000000000000002</v>
      </c>
      <c r="M364" s="61" t="str">
        <f>E364&amp;F364</f>
        <v>走幅跳石井建太朗</v>
      </c>
      <c r="N364">
        <f t="shared" si="5"/>
        <v>1</v>
      </c>
    </row>
    <row r="365" spans="1:14" x14ac:dyDescent="0.15">
      <c r="A365" t="s">
        <v>482</v>
      </c>
      <c r="B365" t="s">
        <v>76</v>
      </c>
      <c r="C365" s="15">
        <v>43631</v>
      </c>
      <c r="D365" t="s">
        <v>89</v>
      </c>
      <c r="E365" t="s">
        <v>67</v>
      </c>
      <c r="F365" s="5" t="s">
        <v>237</v>
      </c>
      <c r="G365">
        <v>492</v>
      </c>
      <c r="H365" t="s">
        <v>78</v>
      </c>
      <c r="I365" t="s">
        <v>238</v>
      </c>
      <c r="J365">
        <v>2</v>
      </c>
      <c r="K365">
        <v>-1.7</v>
      </c>
      <c r="M365" s="61" t="str">
        <f>E365&amp;F365</f>
        <v>走幅跳石崎虎太郎</v>
      </c>
      <c r="N365">
        <f t="shared" si="5"/>
        <v>1</v>
      </c>
    </row>
    <row r="366" spans="1:14" x14ac:dyDescent="0.15">
      <c r="A366" t="s">
        <v>616</v>
      </c>
      <c r="B366" t="s">
        <v>76</v>
      </c>
      <c r="C366" s="15">
        <v>43583</v>
      </c>
      <c r="D366" t="s">
        <v>624</v>
      </c>
      <c r="E366" t="s">
        <v>67</v>
      </c>
      <c r="F366" s="5" t="s">
        <v>357</v>
      </c>
      <c r="G366">
        <v>442</v>
      </c>
      <c r="H366" t="s">
        <v>78</v>
      </c>
      <c r="I366" t="s">
        <v>82</v>
      </c>
      <c r="J366">
        <v>3</v>
      </c>
      <c r="K366">
        <v>1.5</v>
      </c>
      <c r="M366" s="61" t="str">
        <f>E366&amp;F366</f>
        <v>走幅跳石山真衣</v>
      </c>
      <c r="N366">
        <f t="shared" si="5"/>
        <v>1</v>
      </c>
    </row>
    <row r="367" spans="1:14" x14ac:dyDescent="0.15">
      <c r="A367" t="s">
        <v>542</v>
      </c>
      <c r="B367" t="s">
        <v>76</v>
      </c>
      <c r="C367" s="15">
        <v>43632</v>
      </c>
      <c r="D367" t="s">
        <v>108</v>
      </c>
      <c r="E367" t="s">
        <v>67</v>
      </c>
      <c r="F367" s="5" t="s">
        <v>318</v>
      </c>
      <c r="G367">
        <v>387</v>
      </c>
      <c r="H367" t="s">
        <v>78</v>
      </c>
      <c r="I367" t="s">
        <v>122</v>
      </c>
      <c r="J367">
        <v>5</v>
      </c>
      <c r="K367">
        <v>0</v>
      </c>
      <c r="M367" s="61" t="str">
        <f>E367&amp;F367</f>
        <v>走幅跳石川大道</v>
      </c>
      <c r="N367">
        <f t="shared" si="5"/>
        <v>1</v>
      </c>
    </row>
    <row r="368" spans="1:14" x14ac:dyDescent="0.15">
      <c r="A368" t="s">
        <v>616</v>
      </c>
      <c r="B368" t="s">
        <v>76</v>
      </c>
      <c r="C368" s="15">
        <v>43583</v>
      </c>
      <c r="D368" t="s">
        <v>152</v>
      </c>
      <c r="E368" t="s">
        <v>67</v>
      </c>
      <c r="F368" s="5" t="s">
        <v>425</v>
      </c>
      <c r="G368">
        <v>270</v>
      </c>
      <c r="H368" t="s">
        <v>78</v>
      </c>
      <c r="I368" t="s">
        <v>122</v>
      </c>
      <c r="J368">
        <v>3</v>
      </c>
      <c r="K368">
        <v>0</v>
      </c>
      <c r="M368" s="61" t="str">
        <f>E368&amp;F368</f>
        <v>走幅跳石川知優</v>
      </c>
      <c r="N368">
        <f t="shared" si="5"/>
        <v>1</v>
      </c>
    </row>
    <row r="369" spans="1:14" x14ac:dyDescent="0.15">
      <c r="A369" t="s">
        <v>584</v>
      </c>
      <c r="B369" t="s">
        <v>572</v>
      </c>
      <c r="C369" s="15">
        <v>43624</v>
      </c>
      <c r="D369" t="s">
        <v>108</v>
      </c>
      <c r="E369" t="s">
        <v>67</v>
      </c>
      <c r="F369" s="5" t="s">
        <v>305</v>
      </c>
      <c r="G369">
        <v>392</v>
      </c>
      <c r="H369" t="s">
        <v>78</v>
      </c>
      <c r="I369" t="s">
        <v>113</v>
      </c>
      <c r="J369">
        <v>5</v>
      </c>
      <c r="K369">
        <v>0</v>
      </c>
      <c r="M369" s="61" t="str">
        <f>E369&amp;F369</f>
        <v>走幅跳石田晴大</v>
      </c>
      <c r="N369">
        <f t="shared" si="5"/>
        <v>1</v>
      </c>
    </row>
    <row r="370" spans="1:14" x14ac:dyDescent="0.15">
      <c r="A370" t="s">
        <v>616</v>
      </c>
      <c r="B370" t="s">
        <v>76</v>
      </c>
      <c r="C370" s="15">
        <v>43583</v>
      </c>
      <c r="D370" t="s">
        <v>108</v>
      </c>
      <c r="E370" t="s">
        <v>67</v>
      </c>
      <c r="F370" s="5" t="s">
        <v>314</v>
      </c>
      <c r="G370">
        <v>363</v>
      </c>
      <c r="H370" t="s">
        <v>78</v>
      </c>
      <c r="I370" t="s">
        <v>110</v>
      </c>
      <c r="J370">
        <v>5</v>
      </c>
      <c r="K370">
        <v>0</v>
      </c>
      <c r="M370" s="61" t="str">
        <f>E370&amp;F370</f>
        <v>走幅跳川瀬智仁</v>
      </c>
      <c r="N370">
        <f t="shared" si="5"/>
        <v>1</v>
      </c>
    </row>
    <row r="371" spans="1:14" x14ac:dyDescent="0.15">
      <c r="A371" t="s">
        <v>437</v>
      </c>
      <c r="B371" t="s">
        <v>76</v>
      </c>
      <c r="C371" s="15">
        <v>43608</v>
      </c>
      <c r="D371" t="s">
        <v>77</v>
      </c>
      <c r="E371" t="s">
        <v>67</v>
      </c>
      <c r="F371" s="5" t="s">
        <v>452</v>
      </c>
      <c r="G371">
        <v>531</v>
      </c>
      <c r="H371" t="s">
        <v>78</v>
      </c>
      <c r="I371" t="s">
        <v>194</v>
      </c>
      <c r="J371">
        <v>1</v>
      </c>
      <c r="K371">
        <v>0.6</v>
      </c>
      <c r="M371" s="61" t="str">
        <f>E371&amp;F371</f>
        <v>走幅跳泉仁</v>
      </c>
      <c r="N371">
        <f t="shared" si="5"/>
        <v>1</v>
      </c>
    </row>
    <row r="372" spans="1:14" x14ac:dyDescent="0.15">
      <c r="A372" t="s">
        <v>542</v>
      </c>
      <c r="B372" t="s">
        <v>76</v>
      </c>
      <c r="C372" s="15">
        <v>43632</v>
      </c>
      <c r="D372" t="s">
        <v>108</v>
      </c>
      <c r="E372" t="s">
        <v>67</v>
      </c>
      <c r="F372" s="5" t="s">
        <v>312</v>
      </c>
      <c r="G372">
        <v>389</v>
      </c>
      <c r="H372" t="s">
        <v>78</v>
      </c>
      <c r="I372" t="s">
        <v>122</v>
      </c>
      <c r="J372">
        <v>5</v>
      </c>
      <c r="K372">
        <v>0</v>
      </c>
      <c r="M372" s="61" t="str">
        <f>E372&amp;F372</f>
        <v>走幅跳曽根天太</v>
      </c>
      <c r="N372">
        <f t="shared" si="5"/>
        <v>1</v>
      </c>
    </row>
    <row r="373" spans="1:14" x14ac:dyDescent="0.15">
      <c r="A373" t="s">
        <v>571</v>
      </c>
      <c r="B373" t="s">
        <v>572</v>
      </c>
      <c r="C373" s="15">
        <v>43590</v>
      </c>
      <c r="D373" t="s">
        <v>146</v>
      </c>
      <c r="E373" t="s">
        <v>67</v>
      </c>
      <c r="F373" s="5" t="s">
        <v>583</v>
      </c>
      <c r="G373">
        <v>469</v>
      </c>
      <c r="H373" t="s">
        <v>78</v>
      </c>
      <c r="I373" t="s">
        <v>80</v>
      </c>
      <c r="J373">
        <v>1</v>
      </c>
      <c r="K373">
        <v>2.2000000000000002</v>
      </c>
      <c r="M373" s="61" t="str">
        <f>E373&amp;F373</f>
        <v>走幅跳曽根美紅</v>
      </c>
      <c r="N373">
        <f t="shared" si="5"/>
        <v>1</v>
      </c>
    </row>
    <row r="374" spans="1:14" x14ac:dyDescent="0.15">
      <c r="A374" t="s">
        <v>616</v>
      </c>
      <c r="B374" t="s">
        <v>76</v>
      </c>
      <c r="C374" s="15">
        <v>43583</v>
      </c>
      <c r="D374" t="s">
        <v>152</v>
      </c>
      <c r="E374" t="s">
        <v>67</v>
      </c>
      <c r="F374" s="5" t="s">
        <v>427</v>
      </c>
      <c r="G374">
        <v>229</v>
      </c>
      <c r="H374" t="s">
        <v>78</v>
      </c>
      <c r="I374" t="s">
        <v>113</v>
      </c>
      <c r="J374">
        <v>3</v>
      </c>
      <c r="K374">
        <v>0</v>
      </c>
      <c r="M374" s="61" t="str">
        <f>E374&amp;F374</f>
        <v>走幅跳相馬羽夏</v>
      </c>
      <c r="N374">
        <f t="shared" si="5"/>
        <v>1</v>
      </c>
    </row>
    <row r="375" spans="1:14" x14ac:dyDescent="0.15">
      <c r="A375" t="s">
        <v>542</v>
      </c>
      <c r="B375" t="s">
        <v>76</v>
      </c>
      <c r="C375" s="15">
        <v>43632</v>
      </c>
      <c r="D375" t="s">
        <v>152</v>
      </c>
      <c r="E375" t="s">
        <v>67</v>
      </c>
      <c r="F375" s="5" t="s">
        <v>419</v>
      </c>
      <c r="G375">
        <v>360</v>
      </c>
      <c r="H375" t="s">
        <v>78</v>
      </c>
      <c r="I375" t="s">
        <v>113</v>
      </c>
      <c r="J375">
        <v>5</v>
      </c>
      <c r="K375">
        <v>0</v>
      </c>
      <c r="M375" s="61" t="str">
        <f>E375&amp;F375</f>
        <v>走幅跳相馬可夏子</v>
      </c>
      <c r="N375">
        <f t="shared" si="5"/>
        <v>1</v>
      </c>
    </row>
    <row r="376" spans="1:14" x14ac:dyDescent="0.15">
      <c r="A376" t="s">
        <v>482</v>
      </c>
      <c r="B376" t="s">
        <v>76</v>
      </c>
      <c r="C376" s="15">
        <v>43630</v>
      </c>
      <c r="D376" t="s">
        <v>89</v>
      </c>
      <c r="E376" t="s">
        <v>67</v>
      </c>
      <c r="F376" s="5" t="s">
        <v>231</v>
      </c>
      <c r="G376">
        <v>444</v>
      </c>
      <c r="H376" t="s">
        <v>483</v>
      </c>
      <c r="I376" t="s">
        <v>92</v>
      </c>
      <c r="J376">
        <v>1</v>
      </c>
      <c r="K376">
        <v>0.8</v>
      </c>
      <c r="M376" s="61" t="str">
        <f>E376&amp;F376</f>
        <v>走幅跳増山奈孝</v>
      </c>
      <c r="N376" t="e">
        <f>IF(M376=#REF!,0,1)</f>
        <v>#REF!</v>
      </c>
    </row>
    <row r="377" spans="1:14" x14ac:dyDescent="0.15">
      <c r="A377" t="s">
        <v>482</v>
      </c>
      <c r="B377" t="s">
        <v>76</v>
      </c>
      <c r="C377" s="13">
        <v>43630</v>
      </c>
      <c r="D377" s="6" t="s">
        <v>147</v>
      </c>
      <c r="E377" s="6" t="s">
        <v>67</v>
      </c>
      <c r="F377" s="7" t="s">
        <v>532</v>
      </c>
      <c r="G377" s="7">
        <v>351</v>
      </c>
      <c r="H377" s="6" t="s">
        <v>483</v>
      </c>
      <c r="I377" s="6" t="s">
        <v>245</v>
      </c>
      <c r="J377" s="6">
        <v>1</v>
      </c>
      <c r="K377">
        <v>2.6</v>
      </c>
      <c r="M377" s="61" t="str">
        <f>E377&amp;F377</f>
        <v>走幅跳村田爽</v>
      </c>
      <c r="N377">
        <f t="shared" si="5"/>
        <v>1</v>
      </c>
    </row>
    <row r="378" spans="1:14" x14ac:dyDescent="0.15">
      <c r="A378" t="s">
        <v>164</v>
      </c>
      <c r="B378" t="s">
        <v>76</v>
      </c>
      <c r="C378" s="13">
        <v>43597</v>
      </c>
      <c r="D378" s="6" t="s">
        <v>77</v>
      </c>
      <c r="E378" s="6" t="s">
        <v>67</v>
      </c>
      <c r="F378" s="7" t="s">
        <v>105</v>
      </c>
      <c r="G378" s="7">
        <v>608</v>
      </c>
      <c r="H378" s="6" t="s">
        <v>78</v>
      </c>
      <c r="I378" s="6" t="s">
        <v>178</v>
      </c>
      <c r="J378" s="6">
        <v>3</v>
      </c>
      <c r="K378">
        <v>1.8</v>
      </c>
      <c r="M378" s="61" t="str">
        <f>E378&amp;F378</f>
        <v>走幅跳村田陽平</v>
      </c>
      <c r="N378">
        <f t="shared" si="5"/>
        <v>1</v>
      </c>
    </row>
    <row r="379" spans="1:14" x14ac:dyDescent="0.15">
      <c r="A379" t="s">
        <v>542</v>
      </c>
      <c r="B379" t="s">
        <v>76</v>
      </c>
      <c r="C379" s="15">
        <v>43632</v>
      </c>
      <c r="D379" t="s">
        <v>108</v>
      </c>
      <c r="E379" t="s">
        <v>67</v>
      </c>
      <c r="F379" s="5" t="s">
        <v>299</v>
      </c>
      <c r="G379">
        <v>317</v>
      </c>
      <c r="H379" t="s">
        <v>78</v>
      </c>
      <c r="I379" t="s">
        <v>113</v>
      </c>
      <c r="J379">
        <v>4</v>
      </c>
      <c r="K379">
        <v>0</v>
      </c>
      <c r="M379" s="61" t="str">
        <f>E379&amp;F379</f>
        <v>走幅跳大森光真</v>
      </c>
      <c r="N379">
        <f t="shared" si="5"/>
        <v>1</v>
      </c>
    </row>
    <row r="380" spans="1:14" x14ac:dyDescent="0.15">
      <c r="A380" t="s">
        <v>164</v>
      </c>
      <c r="B380" t="s">
        <v>76</v>
      </c>
      <c r="C380" s="15">
        <v>43596</v>
      </c>
      <c r="D380" t="s">
        <v>89</v>
      </c>
      <c r="E380" t="s">
        <v>67</v>
      </c>
      <c r="F380" s="5" t="s">
        <v>233</v>
      </c>
      <c r="G380">
        <v>506</v>
      </c>
      <c r="H380" t="s">
        <v>78</v>
      </c>
      <c r="I380" t="s">
        <v>106</v>
      </c>
      <c r="J380">
        <v>1</v>
      </c>
      <c r="K380">
        <v>1.9</v>
      </c>
      <c r="M380" s="61" t="str">
        <f>E380&amp;F380</f>
        <v>走幅跳大水皓輝</v>
      </c>
      <c r="N380">
        <f t="shared" si="5"/>
        <v>1</v>
      </c>
    </row>
    <row r="381" spans="1:14" x14ac:dyDescent="0.15">
      <c r="A381" s="6" t="s">
        <v>482</v>
      </c>
      <c r="B381" s="6" t="s">
        <v>76</v>
      </c>
      <c r="C381" s="13">
        <v>43631</v>
      </c>
      <c r="D381" s="6" t="s">
        <v>89</v>
      </c>
      <c r="E381" s="6" t="s">
        <v>67</v>
      </c>
      <c r="F381" s="7" t="s">
        <v>501</v>
      </c>
      <c r="G381" s="7">
        <v>506</v>
      </c>
      <c r="H381" s="6" t="s">
        <v>78</v>
      </c>
      <c r="I381" s="6" t="s">
        <v>106</v>
      </c>
      <c r="J381" s="6">
        <v>1</v>
      </c>
      <c r="K381">
        <v>1</v>
      </c>
      <c r="M381" s="61" t="str">
        <f>E381&amp;F381</f>
        <v>走幅跳大水皓生</v>
      </c>
      <c r="N381">
        <f t="shared" ref="N381:N438" si="6">IF(M381=M380,0,1)</f>
        <v>1</v>
      </c>
    </row>
    <row r="382" spans="1:14" x14ac:dyDescent="0.15">
      <c r="A382" t="s">
        <v>584</v>
      </c>
      <c r="B382" t="s">
        <v>572</v>
      </c>
      <c r="C382" s="15">
        <v>43624</v>
      </c>
      <c r="D382" t="s">
        <v>89</v>
      </c>
      <c r="E382" t="s">
        <v>67</v>
      </c>
      <c r="F382" s="5" t="s">
        <v>248</v>
      </c>
      <c r="G382">
        <v>639</v>
      </c>
      <c r="H382" t="s">
        <v>78</v>
      </c>
      <c r="I382" t="s">
        <v>106</v>
      </c>
      <c r="J382">
        <v>3</v>
      </c>
      <c r="K382">
        <v>3.3</v>
      </c>
      <c r="M382" s="61" t="str">
        <f>E382&amp;F382</f>
        <v>走幅跳大水颯太</v>
      </c>
      <c r="N382">
        <f t="shared" si="6"/>
        <v>1</v>
      </c>
    </row>
    <row r="383" spans="1:14" x14ac:dyDescent="0.15">
      <c r="A383" t="s">
        <v>482</v>
      </c>
      <c r="B383" t="s">
        <v>76</v>
      </c>
      <c r="C383" s="15">
        <v>43630</v>
      </c>
      <c r="D383" t="s">
        <v>89</v>
      </c>
      <c r="E383" t="s">
        <v>67</v>
      </c>
      <c r="F383" s="5" t="s">
        <v>484</v>
      </c>
      <c r="G383">
        <v>373</v>
      </c>
      <c r="H383" t="s">
        <v>483</v>
      </c>
      <c r="I383" t="s">
        <v>93</v>
      </c>
      <c r="J383">
        <v>1</v>
      </c>
      <c r="K383">
        <v>1.6</v>
      </c>
      <c r="M383" s="61" t="str">
        <f>E383&amp;F383</f>
        <v>走幅跳大津陽弥</v>
      </c>
      <c r="N383">
        <f t="shared" si="6"/>
        <v>1</v>
      </c>
    </row>
    <row r="384" spans="1:14" x14ac:dyDescent="0.15">
      <c r="A384" t="s">
        <v>584</v>
      </c>
      <c r="B384" t="s">
        <v>572</v>
      </c>
      <c r="C384" s="15">
        <v>43624</v>
      </c>
      <c r="D384" t="s">
        <v>108</v>
      </c>
      <c r="E384" t="s">
        <v>67</v>
      </c>
      <c r="F384" s="5" t="s">
        <v>330</v>
      </c>
      <c r="G384">
        <v>270</v>
      </c>
      <c r="H384" t="s">
        <v>78</v>
      </c>
      <c r="I384" t="s">
        <v>122</v>
      </c>
      <c r="J384">
        <v>5</v>
      </c>
      <c r="K384">
        <v>0</v>
      </c>
      <c r="M384" s="61" t="str">
        <f>E384&amp;F384</f>
        <v>走幅跳大東啓</v>
      </c>
      <c r="N384">
        <f t="shared" si="6"/>
        <v>1</v>
      </c>
    </row>
    <row r="385" spans="1:14" x14ac:dyDescent="0.15">
      <c r="A385" t="s">
        <v>584</v>
      </c>
      <c r="B385" t="s">
        <v>572</v>
      </c>
      <c r="C385" s="15">
        <v>43624</v>
      </c>
      <c r="D385" t="s">
        <v>152</v>
      </c>
      <c r="E385" t="s">
        <v>67</v>
      </c>
      <c r="F385" s="5" t="s">
        <v>610</v>
      </c>
      <c r="G385">
        <v>375</v>
      </c>
      <c r="H385" t="s">
        <v>78</v>
      </c>
      <c r="I385" t="s">
        <v>122</v>
      </c>
      <c r="J385">
        <v>4</v>
      </c>
      <c r="K385">
        <v>0</v>
      </c>
      <c r="M385" s="61" t="str">
        <f>E385&amp;F385</f>
        <v>走幅跳大内埜瑚</v>
      </c>
      <c r="N385">
        <f t="shared" si="6"/>
        <v>1</v>
      </c>
    </row>
    <row r="386" spans="1:14" x14ac:dyDescent="0.15">
      <c r="A386" t="s">
        <v>482</v>
      </c>
      <c r="B386" t="s">
        <v>76</v>
      </c>
      <c r="C386" s="15">
        <v>43630</v>
      </c>
      <c r="D386" t="s">
        <v>89</v>
      </c>
      <c r="E386" t="s">
        <v>67</v>
      </c>
      <c r="F386" s="5" t="s">
        <v>497</v>
      </c>
      <c r="G386">
        <v>378</v>
      </c>
      <c r="H386" t="s">
        <v>483</v>
      </c>
      <c r="I386" t="s">
        <v>242</v>
      </c>
      <c r="J386">
        <v>1</v>
      </c>
      <c r="K386">
        <v>2</v>
      </c>
      <c r="M386" s="61" t="str">
        <f>E386&amp;F386</f>
        <v>走幅跳大友永遠</v>
      </c>
      <c r="N386">
        <f t="shared" si="6"/>
        <v>1</v>
      </c>
    </row>
    <row r="387" spans="1:14" x14ac:dyDescent="0.15">
      <c r="A387" t="s">
        <v>616</v>
      </c>
      <c r="B387" t="s">
        <v>76</v>
      </c>
      <c r="C387" s="15">
        <v>43583</v>
      </c>
      <c r="D387" t="s">
        <v>108</v>
      </c>
      <c r="E387" t="s">
        <v>67</v>
      </c>
      <c r="F387" s="5" t="s">
        <v>319</v>
      </c>
      <c r="G387">
        <v>369</v>
      </c>
      <c r="H387" t="s">
        <v>78</v>
      </c>
      <c r="I387" t="s">
        <v>113</v>
      </c>
      <c r="J387">
        <v>6</v>
      </c>
      <c r="K387">
        <v>0</v>
      </c>
      <c r="M387" s="61" t="str">
        <f>E387&amp;F387</f>
        <v>走幅跳滝口葉</v>
      </c>
      <c r="N387">
        <f t="shared" si="6"/>
        <v>1</v>
      </c>
    </row>
    <row r="388" spans="1:14" x14ac:dyDescent="0.15">
      <c r="A388" t="s">
        <v>584</v>
      </c>
      <c r="B388" t="s">
        <v>572</v>
      </c>
      <c r="C388" s="15">
        <v>43624</v>
      </c>
      <c r="D388" t="s">
        <v>108</v>
      </c>
      <c r="E388" t="s">
        <v>67</v>
      </c>
      <c r="F388" s="5" t="s">
        <v>307</v>
      </c>
      <c r="G388">
        <v>335</v>
      </c>
      <c r="H388" t="s">
        <v>78</v>
      </c>
      <c r="I388" t="s">
        <v>122</v>
      </c>
      <c r="J388">
        <v>4</v>
      </c>
      <c r="K388">
        <v>0</v>
      </c>
      <c r="M388" s="61" t="str">
        <f>E388&amp;F388</f>
        <v>走幅跳谷浦晴磨</v>
      </c>
      <c r="N388" t="e">
        <f>IF(M388=#REF!,0,1)</f>
        <v>#REF!</v>
      </c>
    </row>
    <row r="389" spans="1:14" x14ac:dyDescent="0.15">
      <c r="A389" t="s">
        <v>542</v>
      </c>
      <c r="B389" t="s">
        <v>76</v>
      </c>
      <c r="C389" s="15">
        <v>43632</v>
      </c>
      <c r="D389" t="s">
        <v>108</v>
      </c>
      <c r="E389" t="s">
        <v>67</v>
      </c>
      <c r="F389" s="5" t="s">
        <v>543</v>
      </c>
      <c r="G389">
        <v>303</v>
      </c>
      <c r="H389" t="s">
        <v>78</v>
      </c>
      <c r="I389" t="s">
        <v>120</v>
      </c>
      <c r="J389">
        <v>6</v>
      </c>
      <c r="K389">
        <v>0</v>
      </c>
      <c r="M389" s="61" t="str">
        <f>E389&amp;F389</f>
        <v>走幅跳谷柊亜</v>
      </c>
      <c r="N389">
        <f t="shared" si="6"/>
        <v>1</v>
      </c>
    </row>
    <row r="390" spans="1:14" x14ac:dyDescent="0.15">
      <c r="A390" t="s">
        <v>616</v>
      </c>
      <c r="B390" t="s">
        <v>76</v>
      </c>
      <c r="C390" s="15">
        <v>43583</v>
      </c>
      <c r="D390" t="s">
        <v>624</v>
      </c>
      <c r="E390" t="s">
        <v>67</v>
      </c>
      <c r="F390" s="5" t="s">
        <v>371</v>
      </c>
      <c r="G390">
        <v>359</v>
      </c>
      <c r="H390" t="s">
        <v>78</v>
      </c>
      <c r="I390" t="s">
        <v>145</v>
      </c>
      <c r="J390">
        <v>2</v>
      </c>
      <c r="K390">
        <v>2.4</v>
      </c>
      <c r="M390" s="61" t="str">
        <f>E390&amp;F390</f>
        <v>走幅跳池谷菜摘子</v>
      </c>
      <c r="N390">
        <f t="shared" si="6"/>
        <v>1</v>
      </c>
    </row>
    <row r="391" spans="1:14" x14ac:dyDescent="0.15">
      <c r="A391" t="s">
        <v>584</v>
      </c>
      <c r="B391" t="s">
        <v>572</v>
      </c>
      <c r="C391" s="15">
        <v>43624</v>
      </c>
      <c r="D391" t="s">
        <v>89</v>
      </c>
      <c r="E391" t="s">
        <v>67</v>
      </c>
      <c r="F391" s="5" t="s">
        <v>586</v>
      </c>
      <c r="G391">
        <v>468</v>
      </c>
      <c r="H391" t="s">
        <v>78</v>
      </c>
      <c r="I391" t="s">
        <v>142</v>
      </c>
      <c r="J391">
        <v>2</v>
      </c>
      <c r="K391">
        <v>-1.6</v>
      </c>
      <c r="M391" s="61" t="str">
        <f>E391&amp;F391</f>
        <v>走幅跳竹村璃玖</v>
      </c>
      <c r="N391">
        <f t="shared" si="6"/>
        <v>1</v>
      </c>
    </row>
    <row r="392" spans="1:14" x14ac:dyDescent="0.15">
      <c r="A392" t="s">
        <v>616</v>
      </c>
      <c r="B392" t="s">
        <v>76</v>
      </c>
      <c r="C392" s="15">
        <v>43583</v>
      </c>
      <c r="D392" t="s">
        <v>89</v>
      </c>
      <c r="E392" t="s">
        <v>67</v>
      </c>
      <c r="F392" s="5" t="s">
        <v>619</v>
      </c>
      <c r="G392">
        <v>461</v>
      </c>
      <c r="H392" t="s">
        <v>78</v>
      </c>
      <c r="I392" t="s">
        <v>99</v>
      </c>
      <c r="J392">
        <v>3</v>
      </c>
      <c r="K392">
        <v>0.3</v>
      </c>
      <c r="M392" s="61" t="str">
        <f>E392&amp;F392</f>
        <v>走幅跳中井啓晴</v>
      </c>
      <c r="N392">
        <f t="shared" si="6"/>
        <v>1</v>
      </c>
    </row>
    <row r="393" spans="1:14" x14ac:dyDescent="0.15">
      <c r="A393" t="s">
        <v>616</v>
      </c>
      <c r="B393" t="s">
        <v>76</v>
      </c>
      <c r="C393" s="15">
        <v>43583</v>
      </c>
      <c r="D393" t="s">
        <v>108</v>
      </c>
      <c r="E393" t="s">
        <v>67</v>
      </c>
      <c r="F393" s="5" t="s">
        <v>315</v>
      </c>
      <c r="G393">
        <v>391</v>
      </c>
      <c r="H393" t="s">
        <v>78</v>
      </c>
      <c r="I393" t="s">
        <v>113</v>
      </c>
      <c r="J393">
        <v>5</v>
      </c>
      <c r="K393">
        <v>0</v>
      </c>
      <c r="M393" s="61" t="str">
        <f>E393&amp;F393</f>
        <v>走幅跳中崎楽久</v>
      </c>
      <c r="N393">
        <f t="shared" si="6"/>
        <v>1</v>
      </c>
    </row>
    <row r="394" spans="1:14" x14ac:dyDescent="0.15">
      <c r="A394" s="6" t="s">
        <v>482</v>
      </c>
      <c r="B394" s="6" t="s">
        <v>76</v>
      </c>
      <c r="C394" s="13">
        <v>43630</v>
      </c>
      <c r="D394" s="6" t="s">
        <v>147</v>
      </c>
      <c r="E394" s="6" t="s">
        <v>67</v>
      </c>
      <c r="F394" s="7" t="s">
        <v>526</v>
      </c>
      <c r="G394" s="7">
        <v>321</v>
      </c>
      <c r="H394" s="6" t="s">
        <v>483</v>
      </c>
      <c r="I394" s="6" t="s">
        <v>106</v>
      </c>
      <c r="J394" s="6">
        <v>1</v>
      </c>
      <c r="K394">
        <v>2.2000000000000002</v>
      </c>
      <c r="M394" s="61" t="str">
        <f>E394&amp;F394</f>
        <v>走幅跳中村のあ</v>
      </c>
      <c r="N394" t="e">
        <f>IF(M394=#REF!,0,1)</f>
        <v>#REF!</v>
      </c>
    </row>
    <row r="395" spans="1:14" x14ac:dyDescent="0.15">
      <c r="A395" t="s">
        <v>437</v>
      </c>
      <c r="B395" t="s">
        <v>76</v>
      </c>
      <c r="C395" s="15">
        <v>43608</v>
      </c>
      <c r="D395" t="s">
        <v>77</v>
      </c>
      <c r="E395" t="s">
        <v>67</v>
      </c>
      <c r="F395" s="5" t="s">
        <v>96</v>
      </c>
      <c r="G395">
        <v>529</v>
      </c>
      <c r="H395" t="s">
        <v>78</v>
      </c>
      <c r="I395" t="s">
        <v>445</v>
      </c>
      <c r="J395">
        <v>2</v>
      </c>
      <c r="K395">
        <v>-0.5</v>
      </c>
      <c r="M395" s="61" t="str">
        <f>E395&amp;F395</f>
        <v>走幅跳中村優斗</v>
      </c>
      <c r="N395">
        <f t="shared" si="6"/>
        <v>1</v>
      </c>
    </row>
    <row r="396" spans="1:14" x14ac:dyDescent="0.15">
      <c r="A396" t="s">
        <v>584</v>
      </c>
      <c r="B396" t="s">
        <v>572</v>
      </c>
      <c r="C396" s="15">
        <v>43624</v>
      </c>
      <c r="D396" t="s">
        <v>147</v>
      </c>
      <c r="E396" t="s">
        <v>67</v>
      </c>
      <c r="F396" s="5" t="s">
        <v>607</v>
      </c>
      <c r="G396">
        <v>361</v>
      </c>
      <c r="H396" t="s">
        <v>78</v>
      </c>
      <c r="I396" t="s">
        <v>98</v>
      </c>
      <c r="J396">
        <v>1</v>
      </c>
      <c r="K396">
        <v>2</v>
      </c>
      <c r="M396" s="61" t="str">
        <f>E396&amp;F396</f>
        <v>走幅跳中村栞奈</v>
      </c>
      <c r="N396">
        <f t="shared" si="6"/>
        <v>1</v>
      </c>
    </row>
    <row r="397" spans="1:14" x14ac:dyDescent="0.15">
      <c r="A397" t="s">
        <v>616</v>
      </c>
      <c r="B397" t="s">
        <v>76</v>
      </c>
      <c r="C397" s="15">
        <v>43583</v>
      </c>
      <c r="D397" t="s">
        <v>108</v>
      </c>
      <c r="E397" t="s">
        <v>67</v>
      </c>
      <c r="F397" s="5" t="s">
        <v>111</v>
      </c>
      <c r="G397">
        <v>383</v>
      </c>
      <c r="H397" t="s">
        <v>78</v>
      </c>
      <c r="I397" t="s">
        <v>110</v>
      </c>
      <c r="J397">
        <v>6</v>
      </c>
      <c r="K397">
        <v>0</v>
      </c>
      <c r="M397" s="61" t="str">
        <f>E397&amp;F397</f>
        <v>走幅跳中田隼翔</v>
      </c>
      <c r="N397">
        <f t="shared" si="6"/>
        <v>1</v>
      </c>
    </row>
    <row r="398" spans="1:14" x14ac:dyDescent="0.15">
      <c r="A398" s="6" t="s">
        <v>571</v>
      </c>
      <c r="B398" s="6" t="s">
        <v>572</v>
      </c>
      <c r="C398" s="13">
        <v>43590</v>
      </c>
      <c r="D398" s="6" t="s">
        <v>89</v>
      </c>
      <c r="E398" s="6" t="s">
        <v>67</v>
      </c>
      <c r="F398" s="7" t="s">
        <v>581</v>
      </c>
      <c r="G398" s="7">
        <v>505</v>
      </c>
      <c r="H398" s="6" t="s">
        <v>78</v>
      </c>
      <c r="I398" s="6" t="s">
        <v>140</v>
      </c>
      <c r="J398" s="6">
        <v>3</v>
      </c>
      <c r="K398">
        <v>1.2</v>
      </c>
      <c r="M398" s="61" t="str">
        <f>E398&amp;F398</f>
        <v>走幅跳中田竜翔</v>
      </c>
      <c r="N398">
        <f t="shared" si="6"/>
        <v>1</v>
      </c>
    </row>
    <row r="399" spans="1:14" x14ac:dyDescent="0.15">
      <c r="A399" t="s">
        <v>482</v>
      </c>
      <c r="B399" t="s">
        <v>76</v>
      </c>
      <c r="C399" s="15">
        <v>43631</v>
      </c>
      <c r="D399" t="s">
        <v>89</v>
      </c>
      <c r="E399" t="s">
        <v>67</v>
      </c>
      <c r="F399" s="5" t="s">
        <v>247</v>
      </c>
      <c r="G399">
        <v>581</v>
      </c>
      <c r="H399" t="s">
        <v>78</v>
      </c>
      <c r="I399" t="s">
        <v>92</v>
      </c>
      <c r="J399">
        <v>3</v>
      </c>
      <c r="K399">
        <v>1.6</v>
      </c>
      <c r="M399" s="61" t="str">
        <f>E399&amp;F399</f>
        <v>走幅跳中嶋優斗</v>
      </c>
      <c r="N399">
        <f t="shared" si="6"/>
        <v>1</v>
      </c>
    </row>
    <row r="400" spans="1:14" x14ac:dyDescent="0.15">
      <c r="A400" t="s">
        <v>437</v>
      </c>
      <c r="B400" t="s">
        <v>76</v>
      </c>
      <c r="C400" s="15">
        <v>43608</v>
      </c>
      <c r="D400" t="s">
        <v>77</v>
      </c>
      <c r="E400" t="s">
        <v>67</v>
      </c>
      <c r="F400" s="5" t="s">
        <v>442</v>
      </c>
      <c r="G400">
        <v>428</v>
      </c>
      <c r="H400" t="s">
        <v>78</v>
      </c>
      <c r="I400" t="s">
        <v>438</v>
      </c>
      <c r="J400">
        <v>2</v>
      </c>
      <c r="K400">
        <v>1.4</v>
      </c>
      <c r="M400" s="61" t="str">
        <f>E400&amp;F400</f>
        <v>走幅跳長原瑞紀</v>
      </c>
      <c r="N400">
        <f t="shared" si="6"/>
        <v>1</v>
      </c>
    </row>
    <row r="401" spans="1:14" x14ac:dyDescent="0.15">
      <c r="A401" t="s">
        <v>616</v>
      </c>
      <c r="B401" t="s">
        <v>76</v>
      </c>
      <c r="C401" s="13">
        <v>43583</v>
      </c>
      <c r="D401" s="6" t="s">
        <v>89</v>
      </c>
      <c r="E401" s="6" t="s">
        <v>67</v>
      </c>
      <c r="F401" s="7" t="s">
        <v>244</v>
      </c>
      <c r="G401" s="7">
        <v>575</v>
      </c>
      <c r="H401" s="6" t="s">
        <v>78</v>
      </c>
      <c r="I401" s="6" t="s">
        <v>245</v>
      </c>
      <c r="J401" s="6">
        <v>2</v>
      </c>
      <c r="K401">
        <v>0.7</v>
      </c>
      <c r="M401" s="61" t="str">
        <f>E401&amp;F401</f>
        <v>走幅跳長谷川佳祐</v>
      </c>
      <c r="N401">
        <f t="shared" si="6"/>
        <v>1</v>
      </c>
    </row>
    <row r="402" spans="1:14" x14ac:dyDescent="0.15">
      <c r="A402" s="6" t="s">
        <v>164</v>
      </c>
      <c r="B402" s="6" t="s">
        <v>76</v>
      </c>
      <c r="C402" s="15">
        <v>43597</v>
      </c>
      <c r="D402" t="s">
        <v>108</v>
      </c>
      <c r="E402" t="s">
        <v>67</v>
      </c>
      <c r="F402" s="5" t="s">
        <v>306</v>
      </c>
      <c r="G402">
        <v>312</v>
      </c>
      <c r="H402" t="s">
        <v>78</v>
      </c>
      <c r="I402" t="s">
        <v>304</v>
      </c>
      <c r="J402">
        <v>5</v>
      </c>
      <c r="K402">
        <v>0</v>
      </c>
      <c r="M402" s="61" t="str">
        <f>E402&amp;F402</f>
        <v>走幅跳長島羽佑</v>
      </c>
      <c r="N402">
        <f t="shared" si="6"/>
        <v>1</v>
      </c>
    </row>
    <row r="403" spans="1:14" x14ac:dyDescent="0.15">
      <c r="A403" t="s">
        <v>584</v>
      </c>
      <c r="B403" t="s">
        <v>572</v>
      </c>
      <c r="C403" s="15">
        <v>43624</v>
      </c>
      <c r="D403" t="s">
        <v>147</v>
      </c>
      <c r="E403" t="s">
        <v>67</v>
      </c>
      <c r="F403" s="5" t="s">
        <v>156</v>
      </c>
      <c r="G403">
        <v>513</v>
      </c>
      <c r="H403" t="s">
        <v>78</v>
      </c>
      <c r="I403" t="s">
        <v>93</v>
      </c>
      <c r="J403">
        <v>2</v>
      </c>
      <c r="K403">
        <v>2.1</v>
      </c>
      <c r="M403" s="61" t="str">
        <f>E403&amp;F403</f>
        <v>走幅跳長野萌果</v>
      </c>
      <c r="N403">
        <f t="shared" si="6"/>
        <v>1</v>
      </c>
    </row>
    <row r="404" spans="1:14" x14ac:dyDescent="0.15">
      <c r="A404" s="6" t="s">
        <v>482</v>
      </c>
      <c r="B404" s="6" t="s">
        <v>76</v>
      </c>
      <c r="C404" s="13">
        <v>43630</v>
      </c>
      <c r="D404" s="6" t="s">
        <v>89</v>
      </c>
      <c r="E404" s="6" t="s">
        <v>67</v>
      </c>
      <c r="F404" s="7" t="s">
        <v>236</v>
      </c>
      <c r="G404" s="7">
        <v>462</v>
      </c>
      <c r="H404" s="6" t="s">
        <v>483</v>
      </c>
      <c r="I404" s="6" t="s">
        <v>135</v>
      </c>
      <c r="J404" s="6">
        <v>3</v>
      </c>
      <c r="K404">
        <v>1.3</v>
      </c>
      <c r="M404" s="61" t="str">
        <f>E404&amp;F404</f>
        <v>走幅跳天野琉稀</v>
      </c>
      <c r="N404">
        <f t="shared" si="6"/>
        <v>1</v>
      </c>
    </row>
    <row r="405" spans="1:14" x14ac:dyDescent="0.15">
      <c r="A405" s="6" t="s">
        <v>482</v>
      </c>
      <c r="B405" s="6" t="s">
        <v>76</v>
      </c>
      <c r="C405" s="13">
        <v>43630</v>
      </c>
      <c r="D405" s="6" t="s">
        <v>147</v>
      </c>
      <c r="E405" s="6" t="s">
        <v>67</v>
      </c>
      <c r="F405" s="7" t="s">
        <v>381</v>
      </c>
      <c r="G405" s="7">
        <v>374</v>
      </c>
      <c r="H405" s="6" t="s">
        <v>483</v>
      </c>
      <c r="I405" s="6" t="s">
        <v>238</v>
      </c>
      <c r="J405" s="6">
        <v>3</v>
      </c>
      <c r="K405">
        <v>-0.2</v>
      </c>
      <c r="M405" s="61" t="str">
        <f>E405&amp;F405</f>
        <v>走幅跳田中こころ</v>
      </c>
      <c r="N405">
        <f t="shared" si="6"/>
        <v>1</v>
      </c>
    </row>
    <row r="406" spans="1:14" x14ac:dyDescent="0.15">
      <c r="A406" t="s">
        <v>482</v>
      </c>
      <c r="B406" t="s">
        <v>76</v>
      </c>
      <c r="C406" s="15">
        <v>43630</v>
      </c>
      <c r="D406" t="s">
        <v>89</v>
      </c>
      <c r="E406" t="s">
        <v>67</v>
      </c>
      <c r="F406" s="5" t="s">
        <v>495</v>
      </c>
      <c r="G406">
        <v>306</v>
      </c>
      <c r="H406" t="s">
        <v>483</v>
      </c>
      <c r="I406" t="s">
        <v>140</v>
      </c>
      <c r="J406">
        <v>1</v>
      </c>
      <c r="K406">
        <v>4.3</v>
      </c>
      <c r="M406" s="61" t="str">
        <f>E406&amp;F406</f>
        <v>走幅跳田中智也</v>
      </c>
      <c r="N406">
        <f t="shared" si="6"/>
        <v>1</v>
      </c>
    </row>
    <row r="407" spans="1:14" x14ac:dyDescent="0.15">
      <c r="A407" s="6" t="s">
        <v>164</v>
      </c>
      <c r="B407" s="6" t="s">
        <v>76</v>
      </c>
      <c r="C407" s="13">
        <v>43597</v>
      </c>
      <c r="D407" s="6" t="s">
        <v>152</v>
      </c>
      <c r="E407" s="6" t="s">
        <v>67</v>
      </c>
      <c r="F407" s="7" t="s">
        <v>420</v>
      </c>
      <c r="G407" s="7">
        <v>399</v>
      </c>
      <c r="H407" s="6" t="s">
        <v>78</v>
      </c>
      <c r="I407" s="6" t="s">
        <v>295</v>
      </c>
      <c r="J407" s="6">
        <v>6</v>
      </c>
      <c r="K407">
        <v>0</v>
      </c>
      <c r="M407" s="61" t="str">
        <f>E407&amp;F407</f>
        <v>走幅跳渡部桜音</v>
      </c>
      <c r="N407">
        <f t="shared" si="6"/>
        <v>1</v>
      </c>
    </row>
    <row r="408" spans="1:14" x14ac:dyDescent="0.15">
      <c r="A408" t="s">
        <v>542</v>
      </c>
      <c r="B408" t="s">
        <v>76</v>
      </c>
      <c r="C408" s="15">
        <v>43632</v>
      </c>
      <c r="D408" t="s">
        <v>152</v>
      </c>
      <c r="E408" t="s">
        <v>67</v>
      </c>
      <c r="F408" s="5" t="s">
        <v>566</v>
      </c>
      <c r="G408">
        <v>239</v>
      </c>
      <c r="H408" t="s">
        <v>78</v>
      </c>
      <c r="I408" t="s">
        <v>110</v>
      </c>
      <c r="J408">
        <v>4</v>
      </c>
      <c r="K408">
        <v>0</v>
      </c>
      <c r="M408" s="61" t="str">
        <f>E408&amp;F408</f>
        <v>走幅跳渡辺朔音</v>
      </c>
      <c r="N408">
        <f t="shared" si="6"/>
        <v>1</v>
      </c>
    </row>
    <row r="409" spans="1:14" x14ac:dyDescent="0.15">
      <c r="A409" t="s">
        <v>482</v>
      </c>
      <c r="B409" t="s">
        <v>76</v>
      </c>
      <c r="C409" s="15">
        <v>43630</v>
      </c>
      <c r="D409" t="s">
        <v>147</v>
      </c>
      <c r="E409" t="s">
        <v>67</v>
      </c>
      <c r="F409" s="5" t="s">
        <v>521</v>
      </c>
      <c r="G409">
        <v>325</v>
      </c>
      <c r="H409" t="s">
        <v>483</v>
      </c>
      <c r="I409" t="s">
        <v>230</v>
      </c>
      <c r="J409">
        <v>2</v>
      </c>
      <c r="K409">
        <v>6</v>
      </c>
      <c r="M409" s="61" t="str">
        <f>E409&amp;F409</f>
        <v>走幅跳渡辺理世</v>
      </c>
      <c r="N409">
        <f t="shared" si="6"/>
        <v>1</v>
      </c>
    </row>
    <row r="410" spans="1:14" x14ac:dyDescent="0.15">
      <c r="A410" t="s">
        <v>482</v>
      </c>
      <c r="B410" t="s">
        <v>76</v>
      </c>
      <c r="C410" s="15">
        <v>43630</v>
      </c>
      <c r="D410" t="s">
        <v>89</v>
      </c>
      <c r="E410" t="s">
        <v>67</v>
      </c>
      <c r="F410" s="5" t="s">
        <v>239</v>
      </c>
      <c r="G410">
        <v>543</v>
      </c>
      <c r="H410" t="s">
        <v>483</v>
      </c>
      <c r="I410" t="s">
        <v>230</v>
      </c>
      <c r="J410">
        <v>3</v>
      </c>
      <c r="K410">
        <v>-0.2</v>
      </c>
      <c r="M410" s="61" t="str">
        <f>E410&amp;F410</f>
        <v>走幅跳渡邊里恭</v>
      </c>
      <c r="N410">
        <f t="shared" si="6"/>
        <v>1</v>
      </c>
    </row>
    <row r="411" spans="1:14" x14ac:dyDescent="0.15">
      <c r="A411" s="6" t="s">
        <v>482</v>
      </c>
      <c r="B411" s="6" t="s">
        <v>76</v>
      </c>
      <c r="C411" s="13">
        <v>43630</v>
      </c>
      <c r="D411" t="s">
        <v>147</v>
      </c>
      <c r="E411" t="s">
        <v>67</v>
      </c>
      <c r="F411" s="5" t="s">
        <v>378</v>
      </c>
      <c r="G411">
        <v>408</v>
      </c>
      <c r="H411" t="s">
        <v>483</v>
      </c>
      <c r="I411" t="s">
        <v>135</v>
      </c>
      <c r="J411">
        <v>3</v>
      </c>
      <c r="K411">
        <v>2.2999999999999998</v>
      </c>
      <c r="M411" s="61" t="str">
        <f>E411&amp;F411</f>
        <v>走幅跳土田結子</v>
      </c>
      <c r="N411">
        <f t="shared" si="6"/>
        <v>1</v>
      </c>
    </row>
    <row r="412" spans="1:14" x14ac:dyDescent="0.15">
      <c r="A412" t="s">
        <v>164</v>
      </c>
      <c r="B412" t="s">
        <v>76</v>
      </c>
      <c r="C412" s="15">
        <v>43597</v>
      </c>
      <c r="D412" t="s">
        <v>77</v>
      </c>
      <c r="E412" t="s">
        <v>67</v>
      </c>
      <c r="F412" s="5" t="s">
        <v>179</v>
      </c>
      <c r="G412">
        <v>622</v>
      </c>
      <c r="H412" t="s">
        <v>78</v>
      </c>
      <c r="I412" t="s">
        <v>83</v>
      </c>
      <c r="J412">
        <v>3</v>
      </c>
      <c r="K412">
        <v>1.7</v>
      </c>
      <c r="M412" s="61" t="str">
        <f>E412&amp;F412</f>
        <v>走幅跳土門樹央</v>
      </c>
      <c r="N412">
        <f t="shared" si="6"/>
        <v>1</v>
      </c>
    </row>
    <row r="413" spans="1:14" x14ac:dyDescent="0.15">
      <c r="A413" t="s">
        <v>584</v>
      </c>
      <c r="B413" t="s">
        <v>572</v>
      </c>
      <c r="C413" s="15">
        <v>43624</v>
      </c>
      <c r="D413" t="s">
        <v>77</v>
      </c>
      <c r="E413" t="s">
        <v>67</v>
      </c>
      <c r="F413" s="5" t="s">
        <v>589</v>
      </c>
      <c r="G413">
        <v>608</v>
      </c>
      <c r="H413" t="s">
        <v>78</v>
      </c>
      <c r="I413" t="s">
        <v>83</v>
      </c>
      <c r="J413">
        <v>3</v>
      </c>
      <c r="K413">
        <v>2.4</v>
      </c>
      <c r="M413" s="61" t="str">
        <f>E413&amp;F413</f>
        <v>走幅跳土門樹生</v>
      </c>
      <c r="N413">
        <f t="shared" si="6"/>
        <v>1</v>
      </c>
    </row>
    <row r="414" spans="1:14" x14ac:dyDescent="0.15">
      <c r="A414" s="6" t="s">
        <v>482</v>
      </c>
      <c r="B414" s="6" t="s">
        <v>76</v>
      </c>
      <c r="C414" s="13">
        <v>43630</v>
      </c>
      <c r="D414" s="6" t="s">
        <v>89</v>
      </c>
      <c r="E414" s="6" t="s">
        <v>67</v>
      </c>
      <c r="F414" s="7" t="s">
        <v>488</v>
      </c>
      <c r="G414" s="7">
        <v>433</v>
      </c>
      <c r="H414" s="6" t="s">
        <v>483</v>
      </c>
      <c r="I414" s="6" t="s">
        <v>95</v>
      </c>
      <c r="J414" s="6">
        <v>2</v>
      </c>
      <c r="K414">
        <v>3.6</v>
      </c>
      <c r="M414" s="61" t="str">
        <f>E414&amp;F414</f>
        <v>走幅跳藤江諒丞</v>
      </c>
      <c r="N414">
        <f t="shared" si="6"/>
        <v>1</v>
      </c>
    </row>
    <row r="415" spans="1:14" x14ac:dyDescent="0.15">
      <c r="A415" t="s">
        <v>164</v>
      </c>
      <c r="B415" t="s">
        <v>76</v>
      </c>
      <c r="C415" s="15">
        <v>43597</v>
      </c>
      <c r="D415" t="s">
        <v>77</v>
      </c>
      <c r="E415" t="s">
        <v>67</v>
      </c>
      <c r="F415" s="5" t="s">
        <v>177</v>
      </c>
      <c r="G415">
        <v>592</v>
      </c>
      <c r="H415" t="s">
        <v>78</v>
      </c>
      <c r="I415" t="s">
        <v>163</v>
      </c>
      <c r="J415">
        <v>3</v>
      </c>
      <c r="K415">
        <v>1.9</v>
      </c>
      <c r="M415" s="61" t="str">
        <f>E415&amp;F415</f>
        <v>走幅跳南出竜之介</v>
      </c>
      <c r="N415">
        <f t="shared" si="6"/>
        <v>1</v>
      </c>
    </row>
    <row r="416" spans="1:14" x14ac:dyDescent="0.15">
      <c r="A416" s="6" t="s">
        <v>164</v>
      </c>
      <c r="B416" s="6" t="s">
        <v>76</v>
      </c>
      <c r="C416" s="13">
        <v>43596</v>
      </c>
      <c r="D416" s="6" t="s">
        <v>147</v>
      </c>
      <c r="E416" s="6" t="s">
        <v>67</v>
      </c>
      <c r="F416" s="7" t="s">
        <v>389</v>
      </c>
      <c r="G416" s="7">
        <v>406</v>
      </c>
      <c r="H416" s="6" t="s">
        <v>78</v>
      </c>
      <c r="I416" s="6" t="s">
        <v>134</v>
      </c>
      <c r="J416" s="6">
        <v>3</v>
      </c>
      <c r="K416">
        <v>2.9</v>
      </c>
      <c r="M416" s="61" t="str">
        <f>E416&amp;F416</f>
        <v>走幅跳二上優美</v>
      </c>
      <c r="N416">
        <f t="shared" si="6"/>
        <v>1</v>
      </c>
    </row>
    <row r="417" spans="1:14" x14ac:dyDescent="0.15">
      <c r="A417" t="s">
        <v>584</v>
      </c>
      <c r="B417" t="s">
        <v>572</v>
      </c>
      <c r="C417" s="15">
        <v>43624</v>
      </c>
      <c r="D417" t="s">
        <v>147</v>
      </c>
      <c r="E417" t="s">
        <v>67</v>
      </c>
      <c r="F417" s="5" t="s">
        <v>608</v>
      </c>
      <c r="G417">
        <v>440</v>
      </c>
      <c r="H417" t="s">
        <v>78</v>
      </c>
      <c r="I417" t="s">
        <v>609</v>
      </c>
      <c r="J417">
        <v>3</v>
      </c>
      <c r="K417">
        <v>3</v>
      </c>
      <c r="M417" s="61" t="str">
        <f>E417&amp;F417</f>
        <v>走幅跳白石光</v>
      </c>
      <c r="N417">
        <f t="shared" si="6"/>
        <v>1</v>
      </c>
    </row>
    <row r="418" spans="1:14" x14ac:dyDescent="0.15">
      <c r="A418" t="s">
        <v>616</v>
      </c>
      <c r="B418" t="s">
        <v>76</v>
      </c>
      <c r="C418" s="15">
        <v>43583</v>
      </c>
      <c r="D418" t="s">
        <v>108</v>
      </c>
      <c r="E418" t="s">
        <v>67</v>
      </c>
      <c r="F418" s="5" t="s">
        <v>351</v>
      </c>
      <c r="G418">
        <v>348</v>
      </c>
      <c r="H418" t="s">
        <v>78</v>
      </c>
      <c r="I418" t="s">
        <v>113</v>
      </c>
      <c r="J418">
        <v>5</v>
      </c>
      <c r="K418">
        <v>0</v>
      </c>
      <c r="M418" s="61" t="str">
        <f>E418&amp;F418</f>
        <v>走幅跳白石大和</v>
      </c>
      <c r="N418">
        <f t="shared" si="6"/>
        <v>1</v>
      </c>
    </row>
    <row r="419" spans="1:14" x14ac:dyDescent="0.15">
      <c r="A419" t="s">
        <v>584</v>
      </c>
      <c r="B419" t="s">
        <v>572</v>
      </c>
      <c r="C419" s="15">
        <v>43624</v>
      </c>
      <c r="D419" t="s">
        <v>108</v>
      </c>
      <c r="E419" t="s">
        <v>67</v>
      </c>
      <c r="F419" s="5" t="s">
        <v>590</v>
      </c>
      <c r="G419">
        <v>282</v>
      </c>
      <c r="H419" t="s">
        <v>78</v>
      </c>
      <c r="I419" t="s">
        <v>591</v>
      </c>
      <c r="J419">
        <v>3</v>
      </c>
      <c r="K419">
        <v>0</v>
      </c>
      <c r="M419" s="61" t="str">
        <f>E419&amp;F419</f>
        <v>走幅跳畑谷颯樹</v>
      </c>
      <c r="N419">
        <f t="shared" si="6"/>
        <v>1</v>
      </c>
    </row>
    <row r="420" spans="1:14" x14ac:dyDescent="0.15">
      <c r="A420" t="s">
        <v>616</v>
      </c>
      <c r="B420" t="s">
        <v>76</v>
      </c>
      <c r="C420" s="15">
        <v>43583</v>
      </c>
      <c r="D420" t="s">
        <v>147</v>
      </c>
      <c r="E420" t="s">
        <v>67</v>
      </c>
      <c r="F420" s="5" t="s">
        <v>373</v>
      </c>
      <c r="G420">
        <v>289</v>
      </c>
      <c r="H420" t="s">
        <v>78</v>
      </c>
      <c r="I420" t="s">
        <v>102</v>
      </c>
      <c r="J420">
        <v>2</v>
      </c>
      <c r="K420">
        <v>-0.3</v>
      </c>
      <c r="M420" s="61" t="str">
        <f>E420&amp;F420</f>
        <v>走幅跳八木沼歩花</v>
      </c>
      <c r="N420">
        <f t="shared" si="6"/>
        <v>1</v>
      </c>
    </row>
    <row r="421" spans="1:14" x14ac:dyDescent="0.15">
      <c r="A421" t="s">
        <v>542</v>
      </c>
      <c r="B421" t="s">
        <v>76</v>
      </c>
      <c r="C421" s="15">
        <v>43632</v>
      </c>
      <c r="D421" t="s">
        <v>152</v>
      </c>
      <c r="E421" t="s">
        <v>67</v>
      </c>
      <c r="F421" s="5" t="s">
        <v>407</v>
      </c>
      <c r="G421">
        <v>313</v>
      </c>
      <c r="H421" t="s">
        <v>78</v>
      </c>
      <c r="I421" t="s">
        <v>113</v>
      </c>
      <c r="J421">
        <v>4</v>
      </c>
      <c r="K421">
        <v>0</v>
      </c>
      <c r="M421" s="61" t="str">
        <f>E421&amp;F421</f>
        <v>走幅跳板岡沙英</v>
      </c>
      <c r="N421">
        <f t="shared" si="6"/>
        <v>1</v>
      </c>
    </row>
    <row r="422" spans="1:14" x14ac:dyDescent="0.15">
      <c r="A422" t="s">
        <v>437</v>
      </c>
      <c r="B422" t="s">
        <v>76</v>
      </c>
      <c r="C422" s="15">
        <v>43608</v>
      </c>
      <c r="D422" t="s">
        <v>77</v>
      </c>
      <c r="E422" t="s">
        <v>67</v>
      </c>
      <c r="F422" s="5" t="s">
        <v>201</v>
      </c>
      <c r="G422">
        <v>561</v>
      </c>
      <c r="H422" t="s">
        <v>78</v>
      </c>
      <c r="I422" t="s">
        <v>440</v>
      </c>
      <c r="J422">
        <v>2</v>
      </c>
      <c r="K422">
        <v>0.2</v>
      </c>
      <c r="M422" s="61" t="str">
        <f>E422&amp;F422</f>
        <v>走幅跳板垣航平</v>
      </c>
      <c r="N422">
        <f t="shared" si="6"/>
        <v>1</v>
      </c>
    </row>
    <row r="423" spans="1:14" x14ac:dyDescent="0.15">
      <c r="A423" t="s">
        <v>616</v>
      </c>
      <c r="B423" t="s">
        <v>76</v>
      </c>
      <c r="C423" s="15">
        <v>43583</v>
      </c>
      <c r="D423" t="s">
        <v>620</v>
      </c>
      <c r="E423" t="s">
        <v>67</v>
      </c>
      <c r="F423" s="5" t="s">
        <v>204</v>
      </c>
      <c r="G423">
        <v>599</v>
      </c>
      <c r="H423" t="s">
        <v>78</v>
      </c>
      <c r="I423" t="s">
        <v>205</v>
      </c>
      <c r="J423" t="s">
        <v>88</v>
      </c>
      <c r="K423">
        <v>0.8</v>
      </c>
      <c r="M423" s="61" t="str">
        <f>E423&amp;F423</f>
        <v>走幅跳板垣颯平</v>
      </c>
      <c r="N423">
        <f t="shared" si="6"/>
        <v>1</v>
      </c>
    </row>
    <row r="424" spans="1:14" x14ac:dyDescent="0.15">
      <c r="A424" s="6" t="s">
        <v>571</v>
      </c>
      <c r="B424" s="6" t="s">
        <v>572</v>
      </c>
      <c r="C424" s="13">
        <v>43590</v>
      </c>
      <c r="D424" s="6" t="s">
        <v>89</v>
      </c>
      <c r="E424" s="6" t="s">
        <v>67</v>
      </c>
      <c r="F424" s="7" t="s">
        <v>576</v>
      </c>
      <c r="G424" s="7">
        <v>310</v>
      </c>
      <c r="H424" s="6" t="s">
        <v>78</v>
      </c>
      <c r="I424" s="6" t="s">
        <v>102</v>
      </c>
      <c r="J424" s="6">
        <v>1</v>
      </c>
      <c r="K424">
        <v>1.4</v>
      </c>
      <c r="M424" s="61" t="str">
        <f>E424&amp;F424</f>
        <v>走幅跳飯島空輝</v>
      </c>
      <c r="N424">
        <f t="shared" si="6"/>
        <v>1</v>
      </c>
    </row>
    <row r="425" spans="1:14" x14ac:dyDescent="0.15">
      <c r="A425" t="s">
        <v>482</v>
      </c>
      <c r="B425" t="s">
        <v>76</v>
      </c>
      <c r="C425" s="15">
        <v>43630</v>
      </c>
      <c r="D425" t="s">
        <v>147</v>
      </c>
      <c r="E425" t="s">
        <v>67</v>
      </c>
      <c r="F425" s="5" t="s">
        <v>380</v>
      </c>
      <c r="G425">
        <v>406</v>
      </c>
      <c r="H425" t="s">
        <v>483</v>
      </c>
      <c r="I425" t="s">
        <v>99</v>
      </c>
      <c r="J425">
        <v>1</v>
      </c>
      <c r="K425">
        <v>5</v>
      </c>
      <c r="M425" s="61" t="str">
        <f>E425&amp;F425</f>
        <v>走幅跳富永咲愛</v>
      </c>
      <c r="N425">
        <f t="shared" si="6"/>
        <v>1</v>
      </c>
    </row>
    <row r="426" spans="1:14" x14ac:dyDescent="0.15">
      <c r="A426" t="s">
        <v>616</v>
      </c>
      <c r="B426" t="s">
        <v>76</v>
      </c>
      <c r="C426" s="15">
        <v>43583</v>
      </c>
      <c r="D426" t="s">
        <v>152</v>
      </c>
      <c r="E426" t="s">
        <v>67</v>
      </c>
      <c r="F426" s="5" t="s">
        <v>630</v>
      </c>
      <c r="G426">
        <v>377</v>
      </c>
      <c r="H426" t="s">
        <v>78</v>
      </c>
      <c r="I426" t="s">
        <v>631</v>
      </c>
      <c r="J426">
        <v>5</v>
      </c>
      <c r="K426">
        <v>0</v>
      </c>
      <c r="M426" s="61" t="str">
        <f>E426&amp;F426</f>
        <v>走幅跳布目友理</v>
      </c>
      <c r="N426">
        <f t="shared" si="6"/>
        <v>1</v>
      </c>
    </row>
    <row r="427" spans="1:14" x14ac:dyDescent="0.15">
      <c r="A427" t="s">
        <v>542</v>
      </c>
      <c r="B427" t="s">
        <v>76</v>
      </c>
      <c r="C427" s="15">
        <v>43632</v>
      </c>
      <c r="D427" t="s">
        <v>108</v>
      </c>
      <c r="E427" t="s">
        <v>67</v>
      </c>
      <c r="F427" s="5" t="s">
        <v>548</v>
      </c>
      <c r="G427">
        <v>261</v>
      </c>
      <c r="H427" t="s">
        <v>78</v>
      </c>
      <c r="I427" t="s">
        <v>120</v>
      </c>
      <c r="J427">
        <v>4</v>
      </c>
      <c r="K427">
        <v>0</v>
      </c>
      <c r="M427" s="61" t="str">
        <f>E427&amp;F427</f>
        <v>走幅跳武田航太朗</v>
      </c>
      <c r="N427">
        <f t="shared" si="6"/>
        <v>1</v>
      </c>
    </row>
    <row r="428" spans="1:14" x14ac:dyDescent="0.15">
      <c r="A428" t="s">
        <v>164</v>
      </c>
      <c r="B428" t="s">
        <v>76</v>
      </c>
      <c r="C428" s="13">
        <v>43597</v>
      </c>
      <c r="D428" s="6" t="s">
        <v>152</v>
      </c>
      <c r="E428" s="6" t="s">
        <v>67</v>
      </c>
      <c r="F428" s="7" t="s">
        <v>411</v>
      </c>
      <c r="G428" s="7">
        <v>293</v>
      </c>
      <c r="H428" s="6" t="s">
        <v>78</v>
      </c>
      <c r="I428" s="6" t="s">
        <v>116</v>
      </c>
      <c r="J428" s="6">
        <v>6</v>
      </c>
      <c r="K428">
        <v>0</v>
      </c>
      <c r="M428" s="61" t="str">
        <f>E428&amp;F428</f>
        <v>走幅跳武田美桜</v>
      </c>
      <c r="N428">
        <f t="shared" si="6"/>
        <v>1</v>
      </c>
    </row>
    <row r="429" spans="1:14" x14ac:dyDescent="0.15">
      <c r="A429" t="s">
        <v>616</v>
      </c>
      <c r="B429" t="s">
        <v>76</v>
      </c>
      <c r="C429" s="15">
        <v>43583</v>
      </c>
      <c r="D429" t="s">
        <v>152</v>
      </c>
      <c r="E429" t="s">
        <v>67</v>
      </c>
      <c r="F429" s="5" t="s">
        <v>415</v>
      </c>
      <c r="G429">
        <v>320</v>
      </c>
      <c r="H429" t="s">
        <v>78</v>
      </c>
      <c r="I429" t="s">
        <v>113</v>
      </c>
      <c r="J429">
        <v>5</v>
      </c>
      <c r="K429">
        <v>0</v>
      </c>
      <c r="M429" s="61" t="str">
        <f>E429&amp;F429</f>
        <v>走幅跳福井花歩</v>
      </c>
      <c r="N429">
        <f t="shared" si="6"/>
        <v>1</v>
      </c>
    </row>
    <row r="430" spans="1:14" x14ac:dyDescent="0.15">
      <c r="A430" t="s">
        <v>616</v>
      </c>
      <c r="B430" t="s">
        <v>76</v>
      </c>
      <c r="C430" s="15">
        <v>43583</v>
      </c>
      <c r="D430" t="s">
        <v>108</v>
      </c>
      <c r="E430" t="s">
        <v>67</v>
      </c>
      <c r="F430" s="5" t="s">
        <v>345</v>
      </c>
      <c r="G430">
        <v>342</v>
      </c>
      <c r="H430" t="s">
        <v>78</v>
      </c>
      <c r="I430" t="s">
        <v>113</v>
      </c>
      <c r="J430">
        <v>3</v>
      </c>
      <c r="K430">
        <v>0</v>
      </c>
      <c r="M430" s="61" t="str">
        <f>E430&amp;F430</f>
        <v>走幅跳福井慶太</v>
      </c>
      <c r="N430" t="e">
        <f>IF(M430=#REF!,0,1)</f>
        <v>#REF!</v>
      </c>
    </row>
    <row r="431" spans="1:14" x14ac:dyDescent="0.15">
      <c r="A431" t="s">
        <v>164</v>
      </c>
      <c r="B431" t="s">
        <v>76</v>
      </c>
      <c r="C431" s="15">
        <v>43597</v>
      </c>
      <c r="D431" t="s">
        <v>108</v>
      </c>
      <c r="E431" s="6" t="s">
        <v>67</v>
      </c>
      <c r="F431" s="5" t="s">
        <v>109</v>
      </c>
      <c r="G431">
        <v>382</v>
      </c>
      <c r="H431" t="s">
        <v>78</v>
      </c>
      <c r="I431" t="s">
        <v>110</v>
      </c>
      <c r="J431">
        <v>6</v>
      </c>
      <c r="K431">
        <v>0</v>
      </c>
      <c r="M431" s="61" t="str">
        <f>E431&amp;F431</f>
        <v>走幅跳福田涼介</v>
      </c>
      <c r="N431">
        <f t="shared" si="6"/>
        <v>1</v>
      </c>
    </row>
    <row r="432" spans="1:14" x14ac:dyDescent="0.15">
      <c r="A432" t="s">
        <v>164</v>
      </c>
      <c r="B432" t="s">
        <v>76</v>
      </c>
      <c r="C432" s="15">
        <v>43597</v>
      </c>
      <c r="D432" t="s">
        <v>108</v>
      </c>
      <c r="E432" t="s">
        <v>67</v>
      </c>
      <c r="F432" s="5" t="s">
        <v>302</v>
      </c>
      <c r="G432">
        <v>306</v>
      </c>
      <c r="H432" t="s">
        <v>78</v>
      </c>
      <c r="I432" t="s">
        <v>295</v>
      </c>
      <c r="J432">
        <v>4</v>
      </c>
      <c r="K432">
        <v>0</v>
      </c>
      <c r="M432" s="61" t="str">
        <f>E432&amp;F432</f>
        <v>走幅跳平間啓太</v>
      </c>
      <c r="N432">
        <f t="shared" si="6"/>
        <v>1</v>
      </c>
    </row>
    <row r="433" spans="1:14" x14ac:dyDescent="0.15">
      <c r="A433" t="s">
        <v>164</v>
      </c>
      <c r="B433" t="s">
        <v>76</v>
      </c>
      <c r="C433" s="15">
        <v>43597</v>
      </c>
      <c r="D433" t="s">
        <v>152</v>
      </c>
      <c r="E433" t="s">
        <v>67</v>
      </c>
      <c r="F433" s="5" t="s">
        <v>410</v>
      </c>
      <c r="G433">
        <v>316</v>
      </c>
      <c r="H433" t="s">
        <v>78</v>
      </c>
      <c r="I433" t="s">
        <v>122</v>
      </c>
      <c r="J433">
        <v>4</v>
      </c>
      <c r="K433">
        <v>0</v>
      </c>
      <c r="M433" s="61" t="str">
        <f>E433&amp;F433</f>
        <v>走幅跳平谷心優</v>
      </c>
      <c r="N433">
        <f t="shared" si="6"/>
        <v>1</v>
      </c>
    </row>
    <row r="434" spans="1:14" x14ac:dyDescent="0.15">
      <c r="A434" t="s">
        <v>437</v>
      </c>
      <c r="B434" t="s">
        <v>76</v>
      </c>
      <c r="C434" s="15">
        <v>43608</v>
      </c>
      <c r="D434" t="s">
        <v>77</v>
      </c>
      <c r="E434" t="s">
        <v>67</v>
      </c>
      <c r="F434" s="5" t="s">
        <v>443</v>
      </c>
      <c r="G434">
        <v>475</v>
      </c>
      <c r="H434" t="s">
        <v>78</v>
      </c>
      <c r="I434" t="s">
        <v>440</v>
      </c>
      <c r="J434">
        <v>1</v>
      </c>
      <c r="K434">
        <v>4.2</v>
      </c>
      <c r="M434" s="61" t="str">
        <f>E434&amp;F434</f>
        <v>走幅跳米地賢豊</v>
      </c>
      <c r="N434">
        <f t="shared" si="6"/>
        <v>1</v>
      </c>
    </row>
    <row r="435" spans="1:14" x14ac:dyDescent="0.15">
      <c r="A435" t="s">
        <v>616</v>
      </c>
      <c r="B435" t="s">
        <v>76</v>
      </c>
      <c r="C435" s="15">
        <v>43583</v>
      </c>
      <c r="D435" t="s">
        <v>108</v>
      </c>
      <c r="E435" t="s">
        <v>67</v>
      </c>
      <c r="F435" s="5" t="s">
        <v>114</v>
      </c>
      <c r="G435">
        <v>356</v>
      </c>
      <c r="H435" t="s">
        <v>78</v>
      </c>
      <c r="I435" t="s">
        <v>113</v>
      </c>
      <c r="J435">
        <v>6</v>
      </c>
      <c r="K435">
        <v>0</v>
      </c>
      <c r="M435" s="61" t="str">
        <f>E435&amp;F435</f>
        <v>走幅跳豊原隆介</v>
      </c>
      <c r="N435">
        <f t="shared" si="6"/>
        <v>1</v>
      </c>
    </row>
    <row r="436" spans="1:14" x14ac:dyDescent="0.15">
      <c r="A436" t="s">
        <v>542</v>
      </c>
      <c r="B436" t="s">
        <v>76</v>
      </c>
      <c r="C436" s="15">
        <v>43632</v>
      </c>
      <c r="D436" t="s">
        <v>108</v>
      </c>
      <c r="E436" t="s">
        <v>67</v>
      </c>
      <c r="F436" s="5" t="s">
        <v>115</v>
      </c>
      <c r="G436">
        <v>342</v>
      </c>
      <c r="H436" t="s">
        <v>78</v>
      </c>
      <c r="I436" t="s">
        <v>113</v>
      </c>
      <c r="J436">
        <v>6</v>
      </c>
      <c r="K436">
        <v>0</v>
      </c>
      <c r="M436" s="61" t="str">
        <f>E436&amp;F436</f>
        <v>走幅跳堀澤仁景</v>
      </c>
      <c r="N436" t="e">
        <f>IF(M436=#REF!,0,1)</f>
        <v>#REF!</v>
      </c>
    </row>
    <row r="437" spans="1:14" x14ac:dyDescent="0.15">
      <c r="A437" t="s">
        <v>584</v>
      </c>
      <c r="B437" t="s">
        <v>572</v>
      </c>
      <c r="C437" s="15">
        <v>43624</v>
      </c>
      <c r="D437" t="s">
        <v>89</v>
      </c>
      <c r="E437" t="s">
        <v>67</v>
      </c>
      <c r="F437" s="5" t="s">
        <v>119</v>
      </c>
      <c r="G437">
        <v>425</v>
      </c>
      <c r="H437" t="s">
        <v>78</v>
      </c>
      <c r="I437" t="s">
        <v>142</v>
      </c>
      <c r="J437">
        <v>1</v>
      </c>
      <c r="K437">
        <v>-1.7</v>
      </c>
      <c r="M437" s="61" t="str">
        <f>E437&amp;F437</f>
        <v>走幅跳本田孝仁</v>
      </c>
      <c r="N437" t="e">
        <f>IF(M437=#REF!,0,1)</f>
        <v>#REF!</v>
      </c>
    </row>
    <row r="438" spans="1:14" x14ac:dyDescent="0.15">
      <c r="A438" t="s">
        <v>584</v>
      </c>
      <c r="B438" t="s">
        <v>572</v>
      </c>
      <c r="C438" s="15">
        <v>43624</v>
      </c>
      <c r="D438" t="s">
        <v>108</v>
      </c>
      <c r="E438" t="s">
        <v>67</v>
      </c>
      <c r="F438" s="5" t="s">
        <v>353</v>
      </c>
      <c r="G438">
        <v>410</v>
      </c>
      <c r="H438" t="s">
        <v>78</v>
      </c>
      <c r="I438" t="s">
        <v>113</v>
      </c>
      <c r="J438">
        <v>5</v>
      </c>
      <c r="K438">
        <v>0</v>
      </c>
      <c r="M438" s="61" t="str">
        <f>E438&amp;F438</f>
        <v>走幅跳本田櫂晴</v>
      </c>
      <c r="N438">
        <f t="shared" si="6"/>
        <v>1</v>
      </c>
    </row>
    <row r="439" spans="1:14" x14ac:dyDescent="0.15">
      <c r="A439" t="s">
        <v>482</v>
      </c>
      <c r="B439" t="s">
        <v>76</v>
      </c>
      <c r="C439" s="15">
        <v>43631</v>
      </c>
      <c r="D439" t="s">
        <v>89</v>
      </c>
      <c r="E439" t="s">
        <v>67</v>
      </c>
      <c r="F439" s="5" t="s">
        <v>241</v>
      </c>
      <c r="G439">
        <v>515</v>
      </c>
      <c r="H439" t="s">
        <v>78</v>
      </c>
      <c r="I439" t="s">
        <v>242</v>
      </c>
      <c r="J439">
        <v>3</v>
      </c>
      <c r="K439">
        <v>0.6</v>
      </c>
      <c r="M439" s="61" t="str">
        <f>E439&amp;F439</f>
        <v>走幅跳名古屋玲二</v>
      </c>
      <c r="N439" t="e">
        <f>IF(M439=#REF!,0,1)</f>
        <v>#REF!</v>
      </c>
    </row>
    <row r="440" spans="1:14" x14ac:dyDescent="0.15">
      <c r="A440" s="6" t="s">
        <v>482</v>
      </c>
      <c r="B440" s="6" t="s">
        <v>76</v>
      </c>
      <c r="C440" s="13">
        <v>43630</v>
      </c>
      <c r="D440" s="6" t="s">
        <v>89</v>
      </c>
      <c r="E440" s="6" t="s">
        <v>67</v>
      </c>
      <c r="F440" s="7" t="s">
        <v>492</v>
      </c>
      <c r="G440" s="7">
        <v>496</v>
      </c>
      <c r="H440" s="6" t="s">
        <v>483</v>
      </c>
      <c r="I440" s="6" t="s">
        <v>91</v>
      </c>
      <c r="J440" s="6">
        <v>2</v>
      </c>
      <c r="K440">
        <v>3.6</v>
      </c>
      <c r="M440" s="61" t="str">
        <f>E440&amp;F440</f>
        <v>走幅跳茂木亮磨</v>
      </c>
      <c r="N440">
        <f t="shared" ref="N440:N501" si="7">IF(M440=M439,0,1)</f>
        <v>1</v>
      </c>
    </row>
    <row r="441" spans="1:14" x14ac:dyDescent="0.15">
      <c r="A441" t="s">
        <v>164</v>
      </c>
      <c r="B441" t="s">
        <v>76</v>
      </c>
      <c r="C441" s="13">
        <v>43596</v>
      </c>
      <c r="D441" s="6" t="s">
        <v>147</v>
      </c>
      <c r="E441" s="6" t="s">
        <v>67</v>
      </c>
      <c r="F441" s="7" t="s">
        <v>374</v>
      </c>
      <c r="G441" s="7">
        <v>332</v>
      </c>
      <c r="H441" s="6" t="s">
        <v>78</v>
      </c>
      <c r="I441" s="6" t="s">
        <v>102</v>
      </c>
      <c r="J441" s="6">
        <v>1</v>
      </c>
      <c r="K441">
        <v>2.8</v>
      </c>
      <c r="M441" s="61" t="str">
        <f>E441&amp;F441</f>
        <v>走幅跳野村柚果</v>
      </c>
      <c r="N441">
        <f t="shared" si="7"/>
        <v>1</v>
      </c>
    </row>
    <row r="442" spans="1:14" x14ac:dyDescent="0.15">
      <c r="A442" t="s">
        <v>482</v>
      </c>
      <c r="B442" t="s">
        <v>76</v>
      </c>
      <c r="C442" s="15">
        <v>43630</v>
      </c>
      <c r="D442" t="s">
        <v>89</v>
      </c>
      <c r="E442" t="s">
        <v>67</v>
      </c>
      <c r="F442" t="s">
        <v>493</v>
      </c>
      <c r="G442">
        <v>408</v>
      </c>
      <c r="H442" s="5" t="s">
        <v>483</v>
      </c>
      <c r="I442" t="s">
        <v>91</v>
      </c>
      <c r="J442">
        <v>2</v>
      </c>
      <c r="K442">
        <v>1.3</v>
      </c>
      <c r="M442" s="61" t="str">
        <f>E442&amp;F442</f>
        <v>走幅跳矢口新大</v>
      </c>
      <c r="N442">
        <f t="shared" si="7"/>
        <v>1</v>
      </c>
    </row>
    <row r="443" spans="1:14" x14ac:dyDescent="0.15">
      <c r="A443" t="s">
        <v>437</v>
      </c>
      <c r="B443" t="s">
        <v>76</v>
      </c>
      <c r="C443" s="15">
        <v>43608</v>
      </c>
      <c r="D443" t="s">
        <v>476</v>
      </c>
      <c r="E443" t="s">
        <v>67</v>
      </c>
      <c r="F443" s="5" t="s">
        <v>150</v>
      </c>
      <c r="G443">
        <v>538</v>
      </c>
      <c r="H443" t="s">
        <v>78</v>
      </c>
      <c r="I443" t="s">
        <v>458</v>
      </c>
      <c r="J443">
        <v>3</v>
      </c>
      <c r="K443">
        <v>1.7</v>
      </c>
      <c r="M443" s="61" t="str">
        <f>E443&amp;F443</f>
        <v>走幅跳矢萩雪奈</v>
      </c>
      <c r="N443">
        <f t="shared" si="7"/>
        <v>1</v>
      </c>
    </row>
    <row r="444" spans="1:14" x14ac:dyDescent="0.15">
      <c r="A444" t="s">
        <v>616</v>
      </c>
      <c r="B444" t="s">
        <v>76</v>
      </c>
      <c r="C444" s="15">
        <v>43583</v>
      </c>
      <c r="D444" t="s">
        <v>624</v>
      </c>
      <c r="E444" t="s">
        <v>67</v>
      </c>
      <c r="F444" s="5" t="s">
        <v>478</v>
      </c>
      <c r="G444">
        <v>524</v>
      </c>
      <c r="H444" t="s">
        <v>78</v>
      </c>
      <c r="I444" t="s">
        <v>125</v>
      </c>
      <c r="J444">
        <v>1</v>
      </c>
      <c r="K444">
        <v>1.6</v>
      </c>
      <c r="M444" s="61" t="str">
        <f>E444&amp;F444</f>
        <v>走幅跳林ちひろ</v>
      </c>
      <c r="N444">
        <f t="shared" si="7"/>
        <v>1</v>
      </c>
    </row>
    <row r="445" spans="1:14" x14ac:dyDescent="0.15">
      <c r="A445" t="s">
        <v>437</v>
      </c>
      <c r="B445" t="s">
        <v>76</v>
      </c>
      <c r="C445" s="15">
        <v>43608</v>
      </c>
      <c r="D445" t="s">
        <v>77</v>
      </c>
      <c r="E445" t="s">
        <v>67</v>
      </c>
      <c r="F445" s="5" t="s">
        <v>101</v>
      </c>
      <c r="G445">
        <v>520</v>
      </c>
      <c r="H445" t="s">
        <v>78</v>
      </c>
      <c r="I445" t="s">
        <v>454</v>
      </c>
      <c r="J445">
        <v>3</v>
      </c>
      <c r="K445">
        <v>0.7</v>
      </c>
      <c r="M445" s="61" t="str">
        <f>E445&amp;F445</f>
        <v>走幅跳林愛斗</v>
      </c>
      <c r="N445">
        <f t="shared" si="7"/>
        <v>1</v>
      </c>
    </row>
    <row r="446" spans="1:14" x14ac:dyDescent="0.15">
      <c r="A446" s="6" t="s">
        <v>482</v>
      </c>
      <c r="B446" s="6" t="s">
        <v>76</v>
      </c>
      <c r="C446" s="13">
        <v>43630</v>
      </c>
      <c r="D446" s="6" t="s">
        <v>89</v>
      </c>
      <c r="E446" s="6" t="s">
        <v>67</v>
      </c>
      <c r="F446" s="7" t="s">
        <v>224</v>
      </c>
      <c r="G446" s="7">
        <v>379</v>
      </c>
      <c r="H446" s="6" t="s">
        <v>483</v>
      </c>
      <c r="I446" s="6" t="s">
        <v>102</v>
      </c>
      <c r="J446" s="6">
        <v>1</v>
      </c>
      <c r="K446">
        <v>0.8</v>
      </c>
      <c r="M446" s="61" t="str">
        <f>E446&amp;F446</f>
        <v>走幅跳林柚輔</v>
      </c>
      <c r="N446">
        <f t="shared" si="7"/>
        <v>1</v>
      </c>
    </row>
    <row r="447" spans="1:14" x14ac:dyDescent="0.15">
      <c r="A447" t="s">
        <v>482</v>
      </c>
      <c r="B447" t="s">
        <v>76</v>
      </c>
      <c r="C447" s="15">
        <v>43630</v>
      </c>
      <c r="D447" t="s">
        <v>147</v>
      </c>
      <c r="E447" t="s">
        <v>67</v>
      </c>
      <c r="F447" s="5" t="s">
        <v>531</v>
      </c>
      <c r="G447">
        <v>265</v>
      </c>
      <c r="H447" t="s">
        <v>483</v>
      </c>
      <c r="I447" t="s">
        <v>158</v>
      </c>
      <c r="J447">
        <v>1</v>
      </c>
      <c r="K447">
        <v>2.9</v>
      </c>
      <c r="M447" s="61" t="str">
        <f>E447&amp;F447</f>
        <v>走幅跳鈴木沙也加</v>
      </c>
      <c r="N447">
        <f t="shared" si="7"/>
        <v>1</v>
      </c>
    </row>
    <row r="448" spans="1:14" x14ac:dyDescent="0.15">
      <c r="A448" t="s">
        <v>164</v>
      </c>
      <c r="B448" t="s">
        <v>76</v>
      </c>
      <c r="C448" s="13">
        <v>43596</v>
      </c>
      <c r="D448" s="6" t="s">
        <v>89</v>
      </c>
      <c r="E448" s="6" t="s">
        <v>67</v>
      </c>
      <c r="F448" s="7" t="s">
        <v>243</v>
      </c>
      <c r="G448" s="7">
        <v>482</v>
      </c>
      <c r="H448" s="6" t="s">
        <v>78</v>
      </c>
      <c r="I448" s="6" t="s">
        <v>95</v>
      </c>
      <c r="J448" s="6">
        <v>3</v>
      </c>
      <c r="K448">
        <v>1.5</v>
      </c>
      <c r="M448" s="61" t="str">
        <f>E448&amp;F448</f>
        <v>走幅跳鈴木侑輝</v>
      </c>
      <c r="N448">
        <f t="shared" si="7"/>
        <v>1</v>
      </c>
    </row>
    <row r="449" spans="1:14" x14ac:dyDescent="0.15">
      <c r="A449" t="s">
        <v>482</v>
      </c>
      <c r="B449" t="s">
        <v>76</v>
      </c>
      <c r="C449" s="15">
        <v>43630</v>
      </c>
      <c r="D449" t="s">
        <v>89</v>
      </c>
      <c r="E449" t="s">
        <v>67</v>
      </c>
      <c r="F449" s="5" t="s">
        <v>485</v>
      </c>
      <c r="G449">
        <v>465</v>
      </c>
      <c r="H449" t="s">
        <v>483</v>
      </c>
      <c r="I449" t="s">
        <v>230</v>
      </c>
      <c r="J449">
        <v>2</v>
      </c>
      <c r="K449">
        <v>4.8</v>
      </c>
      <c r="M449" s="61" t="str">
        <f>E449&amp;F449</f>
        <v>走幅跳鷲尾征</v>
      </c>
      <c r="N449">
        <f t="shared" si="7"/>
        <v>1</v>
      </c>
    </row>
    <row r="450" spans="1:14" x14ac:dyDescent="0.15">
      <c r="A450" s="6" t="s">
        <v>164</v>
      </c>
      <c r="B450" s="6" t="s">
        <v>76</v>
      </c>
      <c r="C450" s="13">
        <v>43597</v>
      </c>
      <c r="D450" s="6" t="s">
        <v>108</v>
      </c>
      <c r="E450" s="6" t="s">
        <v>67</v>
      </c>
      <c r="F450" s="7" t="s">
        <v>313</v>
      </c>
      <c r="G450" s="7">
        <v>325</v>
      </c>
      <c r="H450" s="6" t="s">
        <v>78</v>
      </c>
      <c r="I450" s="6" t="s">
        <v>113</v>
      </c>
      <c r="J450" s="6">
        <v>5</v>
      </c>
      <c r="K450">
        <v>0</v>
      </c>
      <c r="M450" s="61" t="str">
        <f>E450&amp;F450</f>
        <v>走幅跳廣瀬太一</v>
      </c>
      <c r="N450">
        <f t="shared" si="7"/>
        <v>1</v>
      </c>
    </row>
    <row r="451" spans="1:14" x14ac:dyDescent="0.15">
      <c r="A451" t="s">
        <v>584</v>
      </c>
      <c r="B451" t="s">
        <v>572</v>
      </c>
      <c r="C451" s="15">
        <v>43624</v>
      </c>
      <c r="D451" t="s">
        <v>152</v>
      </c>
      <c r="E451" t="s">
        <v>67</v>
      </c>
      <c r="F451" s="5" t="s">
        <v>416</v>
      </c>
      <c r="G451">
        <v>381</v>
      </c>
      <c r="H451" t="s">
        <v>78</v>
      </c>
      <c r="I451" t="s">
        <v>122</v>
      </c>
      <c r="J451">
        <v>5</v>
      </c>
      <c r="K451">
        <v>0</v>
      </c>
      <c r="M451" s="61" t="str">
        <f>E451&amp;F451</f>
        <v>走幅跳廣田彩華</v>
      </c>
      <c r="N451">
        <f t="shared" si="7"/>
        <v>1</v>
      </c>
    </row>
    <row r="452" spans="1:14" x14ac:dyDescent="0.15">
      <c r="A452" t="s">
        <v>164</v>
      </c>
      <c r="B452" t="s">
        <v>76</v>
      </c>
      <c r="C452" s="15">
        <v>43596</v>
      </c>
      <c r="D452" t="s">
        <v>147</v>
      </c>
      <c r="E452" t="s">
        <v>67</v>
      </c>
      <c r="F452" s="5" t="s">
        <v>376</v>
      </c>
      <c r="G452">
        <v>346</v>
      </c>
      <c r="H452" t="s">
        <v>78</v>
      </c>
      <c r="I452" t="s">
        <v>158</v>
      </c>
      <c r="J452">
        <v>2</v>
      </c>
      <c r="K452">
        <v>3.4</v>
      </c>
      <c r="M452" s="61" t="str">
        <f>E452&amp;F452</f>
        <v>走幅跳廣澤優々花</v>
      </c>
      <c r="N452">
        <f t="shared" si="7"/>
        <v>1</v>
      </c>
    </row>
    <row r="453" spans="1:14" x14ac:dyDescent="0.15">
      <c r="A453" t="s">
        <v>164</v>
      </c>
      <c r="B453" t="s">
        <v>76</v>
      </c>
      <c r="C453" s="15">
        <v>43597</v>
      </c>
      <c r="D453" t="s">
        <v>108</v>
      </c>
      <c r="E453" t="s">
        <v>67</v>
      </c>
      <c r="F453" s="5" t="s">
        <v>297</v>
      </c>
      <c r="G453">
        <v>241</v>
      </c>
      <c r="H453" t="s">
        <v>78</v>
      </c>
      <c r="I453" t="s">
        <v>113</v>
      </c>
      <c r="J453">
        <v>4</v>
      </c>
      <c r="K453">
        <v>0</v>
      </c>
      <c r="M453" s="61" t="str">
        <f>E453&amp;F453</f>
        <v>走幅跳櫻井晴</v>
      </c>
      <c r="N453">
        <f t="shared" si="7"/>
        <v>1</v>
      </c>
    </row>
    <row r="454" spans="1:14" x14ac:dyDescent="0.15">
      <c r="A454" t="s">
        <v>571</v>
      </c>
      <c r="B454" t="s">
        <v>572</v>
      </c>
      <c r="C454" s="15">
        <v>43590</v>
      </c>
      <c r="D454" t="s">
        <v>147</v>
      </c>
      <c r="E454" t="s">
        <v>67</v>
      </c>
      <c r="F454" s="5" t="s">
        <v>582</v>
      </c>
      <c r="G454">
        <v>409</v>
      </c>
      <c r="H454" t="s">
        <v>78</v>
      </c>
      <c r="I454" t="s">
        <v>142</v>
      </c>
      <c r="J454">
        <v>1</v>
      </c>
      <c r="K454">
        <v>2.2999999999999998</v>
      </c>
      <c r="M454" s="61" t="str">
        <f>E454&amp;F454</f>
        <v>走幅跳澤向美樹</v>
      </c>
      <c r="N454">
        <f t="shared" si="7"/>
        <v>1</v>
      </c>
    </row>
    <row r="455" spans="1:14" x14ac:dyDescent="0.15">
      <c r="A455" s="6" t="s">
        <v>482</v>
      </c>
      <c r="B455" s="6" t="s">
        <v>76</v>
      </c>
      <c r="C455" s="15">
        <v>43630</v>
      </c>
      <c r="D455" t="s">
        <v>89</v>
      </c>
      <c r="E455" t="s">
        <v>67</v>
      </c>
      <c r="F455" s="5" t="s">
        <v>486</v>
      </c>
      <c r="G455">
        <v>447</v>
      </c>
      <c r="H455" t="s">
        <v>483</v>
      </c>
      <c r="I455" t="s">
        <v>140</v>
      </c>
      <c r="J455">
        <v>2</v>
      </c>
      <c r="K455">
        <v>3.6</v>
      </c>
      <c r="M455" s="61" t="str">
        <f>E455&amp;F455</f>
        <v>走幅跳萬龍来</v>
      </c>
      <c r="N455">
        <f t="shared" si="7"/>
        <v>1</v>
      </c>
    </row>
    <row r="456" spans="1:14" x14ac:dyDescent="0.15">
      <c r="A456" t="s">
        <v>542</v>
      </c>
      <c r="B456" t="s">
        <v>76</v>
      </c>
      <c r="C456" s="15">
        <v>43632</v>
      </c>
      <c r="D456" t="s">
        <v>108</v>
      </c>
      <c r="E456" t="s">
        <v>67</v>
      </c>
      <c r="F456" s="5" t="s">
        <v>546</v>
      </c>
      <c r="G456">
        <v>325</v>
      </c>
      <c r="H456" t="s">
        <v>78</v>
      </c>
      <c r="I456" t="s">
        <v>120</v>
      </c>
      <c r="J456">
        <v>6</v>
      </c>
      <c r="K456">
        <v>0</v>
      </c>
      <c r="M456" s="61" t="str">
        <f>E456&amp;F456</f>
        <v>走幅跳齊藤快晴</v>
      </c>
      <c r="N456">
        <f t="shared" si="7"/>
        <v>1</v>
      </c>
    </row>
    <row r="457" spans="1:14" x14ac:dyDescent="0.15">
      <c r="A457" t="s">
        <v>616</v>
      </c>
      <c r="B457" t="s">
        <v>76</v>
      </c>
      <c r="C457" s="15">
        <v>43583</v>
      </c>
      <c r="D457" t="s">
        <v>147</v>
      </c>
      <c r="E457" t="s">
        <v>67</v>
      </c>
      <c r="F457" s="5" t="s">
        <v>533</v>
      </c>
      <c r="G457">
        <v>376</v>
      </c>
      <c r="H457" t="s">
        <v>78</v>
      </c>
      <c r="I457" t="s">
        <v>134</v>
      </c>
      <c r="J457">
        <v>2</v>
      </c>
      <c r="K457">
        <v>1.9</v>
      </c>
      <c r="M457" s="61" t="str">
        <f>E457&amp;F457</f>
        <v>走幅跳髙橋愛花</v>
      </c>
      <c r="N457">
        <f t="shared" si="7"/>
        <v>1</v>
      </c>
    </row>
    <row r="458" spans="1:14" x14ac:dyDescent="0.15">
      <c r="A458" t="s">
        <v>437</v>
      </c>
      <c r="B458" t="s">
        <v>76</v>
      </c>
      <c r="C458" s="15">
        <v>43608</v>
      </c>
      <c r="D458" t="s">
        <v>476</v>
      </c>
      <c r="E458" t="s">
        <v>67</v>
      </c>
      <c r="F458" s="5" t="s">
        <v>151</v>
      </c>
      <c r="G458">
        <v>494</v>
      </c>
      <c r="H458" t="s">
        <v>78</v>
      </c>
      <c r="I458" t="s">
        <v>440</v>
      </c>
      <c r="J458">
        <v>2</v>
      </c>
      <c r="K458">
        <v>2.7</v>
      </c>
      <c r="M458" s="61" t="str">
        <f>E458&amp;F458</f>
        <v>走幅跳髙橋菜摘</v>
      </c>
      <c r="N458">
        <f t="shared" si="7"/>
        <v>1</v>
      </c>
    </row>
    <row r="459" spans="1:14" x14ac:dyDescent="0.15">
      <c r="A459" t="s">
        <v>164</v>
      </c>
      <c r="B459" t="s">
        <v>76</v>
      </c>
      <c r="C459" s="15">
        <v>43596</v>
      </c>
      <c r="D459" t="s">
        <v>147</v>
      </c>
      <c r="E459" t="s">
        <v>67</v>
      </c>
      <c r="F459" s="5" t="s">
        <v>383</v>
      </c>
      <c r="G459">
        <v>343</v>
      </c>
      <c r="H459" t="s">
        <v>78</v>
      </c>
      <c r="I459" t="s">
        <v>230</v>
      </c>
      <c r="J459">
        <v>3</v>
      </c>
      <c r="K459">
        <v>1.8</v>
      </c>
      <c r="M459" s="61" t="str">
        <f>E459&amp;F459</f>
        <v>走幅跳髙田沙七</v>
      </c>
      <c r="N459">
        <f t="shared" si="7"/>
        <v>1</v>
      </c>
    </row>
    <row r="460" spans="1:14" x14ac:dyDescent="0.15">
      <c r="A460" t="s">
        <v>482</v>
      </c>
      <c r="B460" t="s">
        <v>76</v>
      </c>
      <c r="C460" s="15">
        <v>43630</v>
      </c>
      <c r="D460" t="s">
        <v>147</v>
      </c>
      <c r="E460" t="s">
        <v>67</v>
      </c>
      <c r="F460" s="5" t="s">
        <v>388</v>
      </c>
      <c r="G460">
        <v>420</v>
      </c>
      <c r="H460" t="s">
        <v>483</v>
      </c>
      <c r="I460" t="s">
        <v>230</v>
      </c>
      <c r="J460">
        <v>3</v>
      </c>
      <c r="K460">
        <v>1.3</v>
      </c>
      <c r="M460" s="61" t="str">
        <f>E460&amp;F460</f>
        <v>走幅跳髙木杏華</v>
      </c>
      <c r="N460">
        <f t="shared" si="7"/>
        <v>1</v>
      </c>
    </row>
    <row r="461" spans="1:14" x14ac:dyDescent="0.15">
      <c r="A461" t="s">
        <v>482</v>
      </c>
      <c r="B461" t="s">
        <v>76</v>
      </c>
      <c r="C461" s="15">
        <v>43630</v>
      </c>
      <c r="D461" t="s">
        <v>147</v>
      </c>
      <c r="E461" t="s">
        <v>67</v>
      </c>
      <c r="F461" s="5" t="s">
        <v>523</v>
      </c>
      <c r="G461">
        <v>390</v>
      </c>
      <c r="H461" t="s">
        <v>483</v>
      </c>
      <c r="I461" t="s">
        <v>158</v>
      </c>
      <c r="J461">
        <v>2</v>
      </c>
      <c r="K461">
        <v>0.1</v>
      </c>
      <c r="M461" s="61" t="str">
        <f>E461&amp;F461</f>
        <v>走幅跳髙木千陽</v>
      </c>
      <c r="N461">
        <f t="shared" si="7"/>
        <v>1</v>
      </c>
    </row>
    <row r="462" spans="1:14" x14ac:dyDescent="0.15">
      <c r="A462" t="s">
        <v>584</v>
      </c>
      <c r="B462" t="s">
        <v>572</v>
      </c>
      <c r="C462" s="15">
        <v>43624</v>
      </c>
      <c r="D462" t="s">
        <v>89</v>
      </c>
      <c r="E462" t="s">
        <v>124</v>
      </c>
      <c r="F462" s="5" t="s">
        <v>275</v>
      </c>
      <c r="G462">
        <v>941</v>
      </c>
      <c r="H462" t="s">
        <v>78</v>
      </c>
      <c r="I462" t="s">
        <v>126</v>
      </c>
      <c r="J462">
        <v>3</v>
      </c>
      <c r="M462" s="61" t="str">
        <f>E462&amp;F462</f>
        <v>砲丸投スノーノア</v>
      </c>
      <c r="N462">
        <f t="shared" si="7"/>
        <v>1</v>
      </c>
    </row>
    <row r="463" spans="1:14" x14ac:dyDescent="0.15">
      <c r="A463" t="s">
        <v>164</v>
      </c>
      <c r="B463" t="s">
        <v>76</v>
      </c>
      <c r="C463" s="15">
        <v>43597</v>
      </c>
      <c r="D463" t="s">
        <v>89</v>
      </c>
      <c r="E463" t="s">
        <v>124</v>
      </c>
      <c r="F463" s="5" t="s">
        <v>263</v>
      </c>
      <c r="G463">
        <v>755</v>
      </c>
      <c r="H463" t="s">
        <v>78</v>
      </c>
      <c r="I463" t="s">
        <v>106</v>
      </c>
      <c r="J463">
        <v>2</v>
      </c>
      <c r="M463" s="61" t="str">
        <f>E463&amp;F463</f>
        <v>砲丸投安田遥</v>
      </c>
      <c r="N463">
        <f t="shared" si="7"/>
        <v>1</v>
      </c>
    </row>
    <row r="464" spans="1:14" x14ac:dyDescent="0.15">
      <c r="A464" t="s">
        <v>482</v>
      </c>
      <c r="B464" t="s">
        <v>76</v>
      </c>
      <c r="C464" s="13">
        <v>43631</v>
      </c>
      <c r="D464" s="6" t="s">
        <v>147</v>
      </c>
      <c r="E464" s="6" t="s">
        <v>124</v>
      </c>
      <c r="F464" s="7" t="s">
        <v>535</v>
      </c>
      <c r="G464" s="7">
        <v>548</v>
      </c>
      <c r="H464" s="6" t="s">
        <v>78</v>
      </c>
      <c r="I464" s="6" t="s">
        <v>252</v>
      </c>
      <c r="J464" s="6">
        <v>1</v>
      </c>
      <c r="M464" s="61" t="str">
        <f>E464&amp;F464</f>
        <v>砲丸投安部遥香</v>
      </c>
      <c r="N464">
        <f t="shared" si="7"/>
        <v>1</v>
      </c>
    </row>
    <row r="465" spans="1:14" x14ac:dyDescent="0.15">
      <c r="A465" t="s">
        <v>616</v>
      </c>
      <c r="B465" t="s">
        <v>76</v>
      </c>
      <c r="C465" s="15">
        <v>43583</v>
      </c>
      <c r="D465" t="s">
        <v>89</v>
      </c>
      <c r="E465" t="s">
        <v>633</v>
      </c>
      <c r="F465" s="5" t="s">
        <v>282</v>
      </c>
      <c r="G465">
        <v>496</v>
      </c>
      <c r="H465" t="s">
        <v>78</v>
      </c>
      <c r="I465" t="s">
        <v>102</v>
      </c>
      <c r="J465">
        <v>2</v>
      </c>
      <c r="M465" s="61" t="str">
        <f>E465&amp;F465</f>
        <v>砲丸投稲垣璃久</v>
      </c>
      <c r="N465">
        <f t="shared" si="7"/>
        <v>1</v>
      </c>
    </row>
    <row r="466" spans="1:14" x14ac:dyDescent="0.15">
      <c r="A466" t="s">
        <v>437</v>
      </c>
      <c r="B466" t="s">
        <v>76</v>
      </c>
      <c r="C466" s="15">
        <v>43610</v>
      </c>
      <c r="D466" t="s">
        <v>77</v>
      </c>
      <c r="E466" t="s">
        <v>124</v>
      </c>
      <c r="F466" s="5" t="s">
        <v>129</v>
      </c>
      <c r="G466">
        <v>1239</v>
      </c>
      <c r="H466" t="s">
        <v>78</v>
      </c>
      <c r="I466" t="s">
        <v>460</v>
      </c>
      <c r="J466">
        <v>2</v>
      </c>
      <c r="M466" s="61" t="str">
        <f>E466&amp;F466</f>
        <v>砲丸投臼井貴将</v>
      </c>
      <c r="N466">
        <f t="shared" si="7"/>
        <v>1</v>
      </c>
    </row>
    <row r="467" spans="1:14" x14ac:dyDescent="0.15">
      <c r="A467" t="s">
        <v>584</v>
      </c>
      <c r="B467" t="s">
        <v>572</v>
      </c>
      <c r="C467" s="15">
        <v>43624</v>
      </c>
      <c r="D467" t="s">
        <v>147</v>
      </c>
      <c r="E467" t="s">
        <v>124</v>
      </c>
      <c r="F467" s="5" t="s">
        <v>612</v>
      </c>
      <c r="G467">
        <v>788</v>
      </c>
      <c r="H467" t="s">
        <v>78</v>
      </c>
      <c r="I467" t="s">
        <v>104</v>
      </c>
      <c r="J467">
        <v>2</v>
      </c>
      <c r="M467" s="61" t="str">
        <f>E467&amp;F467</f>
        <v>砲丸投永本文香</v>
      </c>
      <c r="N467">
        <f t="shared" si="7"/>
        <v>1</v>
      </c>
    </row>
    <row r="468" spans="1:14" x14ac:dyDescent="0.15">
      <c r="A468" t="s">
        <v>482</v>
      </c>
      <c r="B468" t="s">
        <v>76</v>
      </c>
      <c r="C468" s="15">
        <v>43630</v>
      </c>
      <c r="D468" t="s">
        <v>89</v>
      </c>
      <c r="E468" t="s">
        <v>124</v>
      </c>
      <c r="F468" s="5" t="s">
        <v>291</v>
      </c>
      <c r="G468">
        <v>585</v>
      </c>
      <c r="H468" t="s">
        <v>78</v>
      </c>
      <c r="I468" t="s">
        <v>245</v>
      </c>
      <c r="J468">
        <v>3</v>
      </c>
      <c r="M468" s="61" t="str">
        <f>E468&amp;F468</f>
        <v>砲丸投遠藤寿</v>
      </c>
      <c r="N468">
        <f t="shared" si="7"/>
        <v>1</v>
      </c>
    </row>
    <row r="469" spans="1:14" x14ac:dyDescent="0.15">
      <c r="A469" t="s">
        <v>584</v>
      </c>
      <c r="B469" t="s">
        <v>572</v>
      </c>
      <c r="C469" s="15">
        <v>43624</v>
      </c>
      <c r="D469" t="s">
        <v>147</v>
      </c>
      <c r="E469" t="s">
        <v>124</v>
      </c>
      <c r="F469" s="5" t="s">
        <v>397</v>
      </c>
      <c r="G469">
        <v>637</v>
      </c>
      <c r="H469" t="s">
        <v>78</v>
      </c>
      <c r="I469" t="s">
        <v>142</v>
      </c>
      <c r="J469">
        <v>1</v>
      </c>
      <c r="M469" s="61" t="str">
        <f>E469&amp;F469</f>
        <v>砲丸投横山このか</v>
      </c>
      <c r="N469">
        <f t="shared" si="7"/>
        <v>1</v>
      </c>
    </row>
    <row r="470" spans="1:14" x14ac:dyDescent="0.15">
      <c r="A470" s="6" t="s">
        <v>482</v>
      </c>
      <c r="B470" s="6" t="s">
        <v>76</v>
      </c>
      <c r="C470" s="15">
        <v>43630</v>
      </c>
      <c r="D470" t="s">
        <v>89</v>
      </c>
      <c r="E470" t="s">
        <v>124</v>
      </c>
      <c r="F470" s="5" t="s">
        <v>518</v>
      </c>
      <c r="G470">
        <v>521</v>
      </c>
      <c r="H470" t="s">
        <v>78</v>
      </c>
      <c r="I470" t="s">
        <v>134</v>
      </c>
      <c r="J470">
        <v>2</v>
      </c>
      <c r="M470" s="61" t="str">
        <f>E470&amp;F470</f>
        <v>砲丸投横松大輝</v>
      </c>
      <c r="N470">
        <f t="shared" si="7"/>
        <v>1</v>
      </c>
    </row>
    <row r="471" spans="1:14" x14ac:dyDescent="0.15">
      <c r="A471" t="s">
        <v>437</v>
      </c>
      <c r="B471" t="s">
        <v>76</v>
      </c>
      <c r="C471" s="15">
        <v>43610</v>
      </c>
      <c r="D471" t="s">
        <v>77</v>
      </c>
      <c r="E471" t="s">
        <v>124</v>
      </c>
      <c r="F471" s="5" t="s">
        <v>208</v>
      </c>
      <c r="G471">
        <v>764</v>
      </c>
      <c r="H471" t="s">
        <v>78</v>
      </c>
      <c r="I471" t="s">
        <v>458</v>
      </c>
      <c r="J471">
        <v>1</v>
      </c>
      <c r="M471" s="61" t="str">
        <f>E471&amp;F471</f>
        <v>砲丸投夏野克規</v>
      </c>
      <c r="N471">
        <f t="shared" si="7"/>
        <v>1</v>
      </c>
    </row>
    <row r="472" spans="1:14" x14ac:dyDescent="0.15">
      <c r="A472" t="s">
        <v>584</v>
      </c>
      <c r="B472" t="s">
        <v>572</v>
      </c>
      <c r="C472" s="15">
        <v>43624</v>
      </c>
      <c r="D472" t="s">
        <v>147</v>
      </c>
      <c r="E472" t="s">
        <v>124</v>
      </c>
      <c r="F472" s="5" t="s">
        <v>522</v>
      </c>
      <c r="G472">
        <v>577</v>
      </c>
      <c r="H472" t="s">
        <v>78</v>
      </c>
      <c r="I472" t="s">
        <v>98</v>
      </c>
      <c r="J472">
        <v>1</v>
      </c>
      <c r="M472" s="61" t="str">
        <f>E472&amp;F472</f>
        <v>砲丸投鎌田絢萌</v>
      </c>
      <c r="N472">
        <f t="shared" si="7"/>
        <v>1</v>
      </c>
    </row>
    <row r="473" spans="1:14" x14ac:dyDescent="0.15">
      <c r="A473" t="s">
        <v>542</v>
      </c>
      <c r="B473" t="s">
        <v>76</v>
      </c>
      <c r="C473" s="15">
        <v>43632</v>
      </c>
      <c r="D473" t="s">
        <v>152</v>
      </c>
      <c r="E473" t="s">
        <v>124</v>
      </c>
      <c r="F473" s="5" t="s">
        <v>432</v>
      </c>
      <c r="G473">
        <v>493</v>
      </c>
      <c r="H473" t="s">
        <v>78</v>
      </c>
      <c r="I473" t="s">
        <v>120</v>
      </c>
      <c r="J473">
        <v>6</v>
      </c>
      <c r="M473" s="61" t="str">
        <f>E473&amp;F473</f>
        <v>砲丸投関谷楓花</v>
      </c>
      <c r="N473">
        <f t="shared" si="7"/>
        <v>1</v>
      </c>
    </row>
    <row r="474" spans="1:14" x14ac:dyDescent="0.15">
      <c r="A474" t="s">
        <v>437</v>
      </c>
      <c r="B474" t="s">
        <v>76</v>
      </c>
      <c r="C474" s="15">
        <v>43610</v>
      </c>
      <c r="D474" t="s">
        <v>77</v>
      </c>
      <c r="E474" t="s">
        <v>124</v>
      </c>
      <c r="F474" s="5" t="s">
        <v>209</v>
      </c>
      <c r="G474">
        <v>740</v>
      </c>
      <c r="H474" t="s">
        <v>78</v>
      </c>
      <c r="I474" t="s">
        <v>445</v>
      </c>
      <c r="J474">
        <v>1</v>
      </c>
      <c r="M474" s="61" t="str">
        <f>E474&amp;F474</f>
        <v>砲丸投関野寛大</v>
      </c>
      <c r="N474">
        <f t="shared" si="7"/>
        <v>1</v>
      </c>
    </row>
    <row r="475" spans="1:14" x14ac:dyDescent="0.15">
      <c r="A475" t="s">
        <v>616</v>
      </c>
      <c r="B475" t="s">
        <v>76</v>
      </c>
      <c r="C475" s="15">
        <v>43583</v>
      </c>
      <c r="D475" t="s">
        <v>89</v>
      </c>
      <c r="E475" t="s">
        <v>633</v>
      </c>
      <c r="F475" s="5" t="s">
        <v>262</v>
      </c>
      <c r="G475">
        <v>725</v>
      </c>
      <c r="H475" t="s">
        <v>78</v>
      </c>
      <c r="I475" t="s">
        <v>92</v>
      </c>
      <c r="J475">
        <v>3</v>
      </c>
      <c r="M475" s="61" t="str">
        <f>E475&amp;F475</f>
        <v>砲丸投関澤陸</v>
      </c>
      <c r="N475">
        <f t="shared" si="7"/>
        <v>1</v>
      </c>
    </row>
    <row r="476" spans="1:14" x14ac:dyDescent="0.15">
      <c r="A476" t="s">
        <v>584</v>
      </c>
      <c r="B476" t="s">
        <v>572</v>
      </c>
      <c r="C476" s="15">
        <v>43624</v>
      </c>
      <c r="D476" t="s">
        <v>108</v>
      </c>
      <c r="E476" t="s">
        <v>124</v>
      </c>
      <c r="F476" s="5" t="s">
        <v>117</v>
      </c>
      <c r="G476">
        <v>797</v>
      </c>
      <c r="H476" t="s">
        <v>78</v>
      </c>
      <c r="I476" t="s">
        <v>113</v>
      </c>
      <c r="J476">
        <v>6</v>
      </c>
      <c r="M476" s="61" t="str">
        <f>E476&amp;F476</f>
        <v>砲丸投岩崎鼓太郎</v>
      </c>
      <c r="N476">
        <f t="shared" si="7"/>
        <v>1</v>
      </c>
    </row>
    <row r="477" spans="1:14" x14ac:dyDescent="0.15">
      <c r="A477" t="s">
        <v>482</v>
      </c>
      <c r="B477" t="s">
        <v>76</v>
      </c>
      <c r="C477" s="15">
        <v>43630</v>
      </c>
      <c r="D477" t="s">
        <v>89</v>
      </c>
      <c r="E477" t="s">
        <v>124</v>
      </c>
      <c r="F477" s="5" t="s">
        <v>260</v>
      </c>
      <c r="G477">
        <v>721</v>
      </c>
      <c r="H477" t="s">
        <v>78</v>
      </c>
      <c r="I477" t="s">
        <v>519</v>
      </c>
      <c r="J477">
        <v>2</v>
      </c>
      <c r="M477" s="61" t="str">
        <f>E477&amp;F477</f>
        <v>砲丸投岩山航生</v>
      </c>
      <c r="N477">
        <f t="shared" si="7"/>
        <v>1</v>
      </c>
    </row>
    <row r="478" spans="1:14" x14ac:dyDescent="0.15">
      <c r="A478" t="s">
        <v>482</v>
      </c>
      <c r="B478" t="s">
        <v>76</v>
      </c>
      <c r="C478" s="15">
        <v>43630</v>
      </c>
      <c r="D478" t="s">
        <v>89</v>
      </c>
      <c r="E478" t="s">
        <v>124</v>
      </c>
      <c r="F478" s="5" t="s">
        <v>272</v>
      </c>
      <c r="G478">
        <v>727</v>
      </c>
      <c r="H478" t="s">
        <v>78</v>
      </c>
      <c r="I478" t="s">
        <v>242</v>
      </c>
      <c r="J478">
        <v>2</v>
      </c>
      <c r="M478" s="61" t="str">
        <f>E478&amp;F478</f>
        <v>砲丸投岩本楓摩</v>
      </c>
      <c r="N478">
        <f t="shared" si="7"/>
        <v>1</v>
      </c>
    </row>
    <row r="479" spans="1:14" x14ac:dyDescent="0.15">
      <c r="A479" s="6" t="s">
        <v>164</v>
      </c>
      <c r="B479" s="6" t="s">
        <v>76</v>
      </c>
      <c r="C479" s="13">
        <v>43596</v>
      </c>
      <c r="D479" s="6" t="s">
        <v>77</v>
      </c>
      <c r="E479" s="6" t="s">
        <v>124</v>
      </c>
      <c r="F479" s="7" t="s">
        <v>212</v>
      </c>
      <c r="G479" s="7">
        <v>851</v>
      </c>
      <c r="H479" s="6" t="s">
        <v>78</v>
      </c>
      <c r="I479" s="6" t="s">
        <v>194</v>
      </c>
      <c r="J479" s="6">
        <v>2</v>
      </c>
      <c r="M479" s="61" t="str">
        <f>E479&amp;F479</f>
        <v>砲丸投亀谷拓矢</v>
      </c>
      <c r="N479">
        <f t="shared" si="7"/>
        <v>1</v>
      </c>
    </row>
    <row r="480" spans="1:14" x14ac:dyDescent="0.15">
      <c r="A480" s="6" t="s">
        <v>482</v>
      </c>
      <c r="B480" s="6" t="s">
        <v>76</v>
      </c>
      <c r="C480" s="13">
        <v>43630</v>
      </c>
      <c r="D480" s="6" t="s">
        <v>89</v>
      </c>
      <c r="E480" s="6" t="s">
        <v>124</v>
      </c>
      <c r="F480" s="7" t="s">
        <v>277</v>
      </c>
      <c r="G480" s="7">
        <v>1073</v>
      </c>
      <c r="H480" s="6" t="s">
        <v>78</v>
      </c>
      <c r="I480" s="6" t="s">
        <v>126</v>
      </c>
      <c r="J480" s="6">
        <v>3</v>
      </c>
      <c r="M480" s="61" t="str">
        <f>E480&amp;F480</f>
        <v>砲丸投菊地琉生</v>
      </c>
      <c r="N480">
        <f t="shared" si="7"/>
        <v>1</v>
      </c>
    </row>
    <row r="481" spans="1:14" x14ac:dyDescent="0.15">
      <c r="A481" t="s">
        <v>482</v>
      </c>
      <c r="B481" t="s">
        <v>76</v>
      </c>
      <c r="C481" s="15">
        <v>43630</v>
      </c>
      <c r="D481" t="s">
        <v>89</v>
      </c>
      <c r="E481" t="s">
        <v>124</v>
      </c>
      <c r="F481" s="5" t="s">
        <v>267</v>
      </c>
      <c r="G481">
        <v>685</v>
      </c>
      <c r="H481" t="s">
        <v>78</v>
      </c>
      <c r="I481" t="s">
        <v>91</v>
      </c>
      <c r="J481">
        <v>2</v>
      </c>
      <c r="M481" s="61" t="str">
        <f>E481&amp;F481</f>
        <v>砲丸投橘悠冬</v>
      </c>
      <c r="N481">
        <f t="shared" si="7"/>
        <v>1</v>
      </c>
    </row>
    <row r="482" spans="1:14" x14ac:dyDescent="0.15">
      <c r="A482" t="s">
        <v>584</v>
      </c>
      <c r="B482" t="s">
        <v>572</v>
      </c>
      <c r="C482" s="15">
        <v>43624</v>
      </c>
      <c r="D482" t="s">
        <v>152</v>
      </c>
      <c r="E482" t="s">
        <v>124</v>
      </c>
      <c r="F482" s="5" t="s">
        <v>426</v>
      </c>
      <c r="G482">
        <v>424</v>
      </c>
      <c r="H482" t="s">
        <v>78</v>
      </c>
      <c r="I482" t="s">
        <v>304</v>
      </c>
      <c r="J482">
        <v>5</v>
      </c>
      <c r="M482" s="61" t="str">
        <f>E482&amp;F482</f>
        <v>砲丸投久保田颯歩</v>
      </c>
      <c r="N482">
        <f t="shared" si="7"/>
        <v>1</v>
      </c>
    </row>
    <row r="483" spans="1:14" x14ac:dyDescent="0.15">
      <c r="A483" s="6" t="s">
        <v>571</v>
      </c>
      <c r="B483" s="6" t="s">
        <v>572</v>
      </c>
      <c r="C483" s="15">
        <v>43590</v>
      </c>
      <c r="D483" t="s">
        <v>77</v>
      </c>
      <c r="E483" t="s">
        <v>124</v>
      </c>
      <c r="F483" s="5" t="s">
        <v>469</v>
      </c>
      <c r="G483">
        <v>658</v>
      </c>
      <c r="H483" t="s">
        <v>78</v>
      </c>
      <c r="I483" t="s">
        <v>194</v>
      </c>
      <c r="J483">
        <v>2</v>
      </c>
      <c r="M483" s="61" t="str">
        <f>E483&amp;F483</f>
        <v>砲丸投橋立悠</v>
      </c>
      <c r="N483">
        <f t="shared" si="7"/>
        <v>1</v>
      </c>
    </row>
    <row r="484" spans="1:14" x14ac:dyDescent="0.15">
      <c r="A484" t="s">
        <v>482</v>
      </c>
      <c r="B484" t="s">
        <v>76</v>
      </c>
      <c r="C484" s="15">
        <v>43631</v>
      </c>
      <c r="D484" t="s">
        <v>89</v>
      </c>
      <c r="E484" t="s">
        <v>124</v>
      </c>
      <c r="F484" s="5" t="s">
        <v>510</v>
      </c>
      <c r="G484">
        <v>594</v>
      </c>
      <c r="H484" t="s">
        <v>78</v>
      </c>
      <c r="I484" t="s">
        <v>98</v>
      </c>
      <c r="J484">
        <v>1</v>
      </c>
      <c r="M484" s="61" t="str">
        <f>E484&amp;F484</f>
        <v>砲丸投近藤天空</v>
      </c>
      <c r="N484">
        <f t="shared" si="7"/>
        <v>1</v>
      </c>
    </row>
    <row r="485" spans="1:14" x14ac:dyDescent="0.15">
      <c r="A485" t="s">
        <v>164</v>
      </c>
      <c r="B485" t="s">
        <v>76</v>
      </c>
      <c r="C485" s="15">
        <v>43597</v>
      </c>
      <c r="D485" t="s">
        <v>147</v>
      </c>
      <c r="E485" t="s">
        <v>124</v>
      </c>
      <c r="F485" s="5" t="s">
        <v>395</v>
      </c>
      <c r="G485">
        <v>597</v>
      </c>
      <c r="H485" t="s">
        <v>78</v>
      </c>
      <c r="I485" t="s">
        <v>130</v>
      </c>
      <c r="J485">
        <v>2</v>
      </c>
      <c r="M485" s="61" t="str">
        <f>E485&amp;F485</f>
        <v>砲丸投金子幸恵</v>
      </c>
      <c r="N485">
        <f t="shared" si="7"/>
        <v>1</v>
      </c>
    </row>
    <row r="486" spans="1:14" x14ac:dyDescent="0.15">
      <c r="A486" s="6" t="s">
        <v>482</v>
      </c>
      <c r="B486" s="6" t="s">
        <v>76</v>
      </c>
      <c r="C486" s="13">
        <v>43631</v>
      </c>
      <c r="D486" s="16" t="s">
        <v>89</v>
      </c>
      <c r="E486" s="6" t="s">
        <v>124</v>
      </c>
      <c r="F486" s="7" t="s">
        <v>505</v>
      </c>
      <c r="G486" s="7">
        <v>672</v>
      </c>
      <c r="H486" s="6" t="s">
        <v>78</v>
      </c>
      <c r="I486" s="6" t="s">
        <v>230</v>
      </c>
      <c r="J486" s="6">
        <v>1</v>
      </c>
      <c r="M486" s="61" t="str">
        <f>E486&amp;F486</f>
        <v>砲丸投栗原明慎</v>
      </c>
      <c r="N486">
        <f t="shared" si="7"/>
        <v>1</v>
      </c>
    </row>
    <row r="487" spans="1:14" x14ac:dyDescent="0.15">
      <c r="A487" s="6" t="s">
        <v>164</v>
      </c>
      <c r="B487" s="6" t="s">
        <v>76</v>
      </c>
      <c r="C487" s="15">
        <v>43597</v>
      </c>
      <c r="D487" t="s">
        <v>147</v>
      </c>
      <c r="E487" t="s">
        <v>124</v>
      </c>
      <c r="F487" s="5" t="s">
        <v>401</v>
      </c>
      <c r="G487">
        <v>1005</v>
      </c>
      <c r="H487" t="s">
        <v>78</v>
      </c>
      <c r="I487" t="s">
        <v>142</v>
      </c>
      <c r="J487">
        <v>3</v>
      </c>
      <c r="M487" s="61" t="str">
        <f>E487&amp;F487</f>
        <v>砲丸投兼田桃香</v>
      </c>
      <c r="N487">
        <f t="shared" si="7"/>
        <v>1</v>
      </c>
    </row>
    <row r="488" spans="1:14" x14ac:dyDescent="0.15">
      <c r="A488" t="s">
        <v>584</v>
      </c>
      <c r="B488" t="s">
        <v>572</v>
      </c>
      <c r="C488" s="15">
        <v>43624</v>
      </c>
      <c r="D488" t="s">
        <v>152</v>
      </c>
      <c r="E488" t="s">
        <v>124</v>
      </c>
      <c r="F488" s="5" t="s">
        <v>424</v>
      </c>
      <c r="G488">
        <v>653</v>
      </c>
      <c r="H488" t="s">
        <v>78</v>
      </c>
      <c r="I488" t="s">
        <v>113</v>
      </c>
      <c r="J488">
        <v>6</v>
      </c>
      <c r="M488" s="61" t="str">
        <f>E488&amp;F488</f>
        <v>砲丸投原田莉子</v>
      </c>
      <c r="N488">
        <f t="shared" si="7"/>
        <v>1</v>
      </c>
    </row>
    <row r="489" spans="1:14" x14ac:dyDescent="0.15">
      <c r="A489" t="s">
        <v>437</v>
      </c>
      <c r="B489" t="s">
        <v>76</v>
      </c>
      <c r="C489" s="15">
        <v>43610</v>
      </c>
      <c r="D489" t="s">
        <v>476</v>
      </c>
      <c r="E489" t="s">
        <v>124</v>
      </c>
      <c r="F489" s="5" t="s">
        <v>480</v>
      </c>
      <c r="G489">
        <v>478</v>
      </c>
      <c r="H489" t="s">
        <v>78</v>
      </c>
      <c r="I489" t="s">
        <v>458</v>
      </c>
      <c r="J489">
        <v>1</v>
      </c>
      <c r="M489" s="61" t="str">
        <f>E489&amp;F489</f>
        <v>砲丸投後藤花夏</v>
      </c>
      <c r="N489">
        <f t="shared" si="7"/>
        <v>1</v>
      </c>
    </row>
    <row r="490" spans="1:14" x14ac:dyDescent="0.15">
      <c r="A490" s="6" t="s">
        <v>164</v>
      </c>
      <c r="B490" s="6" t="s">
        <v>76</v>
      </c>
      <c r="C490" s="13">
        <v>43597</v>
      </c>
      <c r="D490" s="6" t="s">
        <v>89</v>
      </c>
      <c r="E490" s="6" t="s">
        <v>124</v>
      </c>
      <c r="F490" s="7" t="s">
        <v>258</v>
      </c>
      <c r="G490" s="7">
        <v>608</v>
      </c>
      <c r="H490" s="6" t="s">
        <v>78</v>
      </c>
      <c r="I490" s="6" t="s">
        <v>252</v>
      </c>
      <c r="J490" s="6">
        <v>2</v>
      </c>
      <c r="M490" s="61" t="str">
        <f>E490&amp;F490</f>
        <v>砲丸投工藤蒼己</v>
      </c>
      <c r="N490">
        <f t="shared" si="7"/>
        <v>1</v>
      </c>
    </row>
    <row r="491" spans="1:14" x14ac:dyDescent="0.15">
      <c r="A491" t="s">
        <v>571</v>
      </c>
      <c r="B491" t="s">
        <v>572</v>
      </c>
      <c r="C491" s="15">
        <v>43590</v>
      </c>
      <c r="D491" t="s">
        <v>77</v>
      </c>
      <c r="E491" t="s">
        <v>124</v>
      </c>
      <c r="F491" s="5" t="s">
        <v>139</v>
      </c>
      <c r="G491">
        <v>1493</v>
      </c>
      <c r="H491" t="s">
        <v>78</v>
      </c>
      <c r="I491" t="s">
        <v>80</v>
      </c>
      <c r="J491">
        <v>3</v>
      </c>
      <c r="M491" s="61" t="str">
        <f>E491&amp;F491</f>
        <v>砲丸投工藤颯斗</v>
      </c>
      <c r="N491" t="e">
        <f>IF(M491=#REF!,0,1)</f>
        <v>#REF!</v>
      </c>
    </row>
    <row r="492" spans="1:14" x14ac:dyDescent="0.15">
      <c r="A492" t="s">
        <v>584</v>
      </c>
      <c r="B492" t="s">
        <v>572</v>
      </c>
      <c r="C492" s="15">
        <v>43624</v>
      </c>
      <c r="D492" t="s">
        <v>77</v>
      </c>
      <c r="E492" t="s">
        <v>124</v>
      </c>
      <c r="F492" s="5" t="s">
        <v>214</v>
      </c>
      <c r="G492">
        <v>1030</v>
      </c>
      <c r="H492" t="s">
        <v>78</v>
      </c>
      <c r="I492" t="s">
        <v>178</v>
      </c>
      <c r="J492">
        <v>1</v>
      </c>
      <c r="M492" s="61" t="str">
        <f>E492&amp;F492</f>
        <v>砲丸投高宮魁</v>
      </c>
      <c r="N492">
        <f t="shared" si="7"/>
        <v>1</v>
      </c>
    </row>
    <row r="493" spans="1:14" x14ac:dyDescent="0.15">
      <c r="A493" t="s">
        <v>437</v>
      </c>
      <c r="B493" t="s">
        <v>76</v>
      </c>
      <c r="C493" s="15">
        <v>43610</v>
      </c>
      <c r="D493" t="s">
        <v>77</v>
      </c>
      <c r="E493" t="s">
        <v>124</v>
      </c>
      <c r="F493" s="5" t="s">
        <v>215</v>
      </c>
      <c r="G493">
        <v>1305</v>
      </c>
      <c r="H493" t="s">
        <v>78</v>
      </c>
      <c r="I493" t="s">
        <v>459</v>
      </c>
      <c r="J493">
        <v>1</v>
      </c>
      <c r="M493" s="61" t="str">
        <f>E493&amp;F493</f>
        <v>砲丸投高宮成生</v>
      </c>
      <c r="N493">
        <f t="shared" si="7"/>
        <v>1</v>
      </c>
    </row>
    <row r="494" spans="1:14" x14ac:dyDescent="0.15">
      <c r="A494" t="s">
        <v>437</v>
      </c>
      <c r="B494" t="s">
        <v>76</v>
      </c>
      <c r="C494" s="15">
        <v>43610</v>
      </c>
      <c r="D494" t="s">
        <v>77</v>
      </c>
      <c r="E494" t="s">
        <v>124</v>
      </c>
      <c r="F494" s="5" t="s">
        <v>213</v>
      </c>
      <c r="G494">
        <v>980</v>
      </c>
      <c r="H494" t="s">
        <v>78</v>
      </c>
      <c r="I494" t="s">
        <v>194</v>
      </c>
      <c r="J494">
        <v>1</v>
      </c>
      <c r="M494" s="61" t="str">
        <f>E494&amp;F494</f>
        <v>砲丸投鴻巣勇人</v>
      </c>
      <c r="N494">
        <f t="shared" si="7"/>
        <v>1</v>
      </c>
    </row>
    <row r="495" spans="1:14" x14ac:dyDescent="0.15">
      <c r="A495" t="s">
        <v>616</v>
      </c>
      <c r="B495" t="s">
        <v>76</v>
      </c>
      <c r="C495" s="15">
        <v>43583</v>
      </c>
      <c r="D495" t="s">
        <v>77</v>
      </c>
      <c r="E495" t="s">
        <v>633</v>
      </c>
      <c r="F495" s="5" t="s">
        <v>222</v>
      </c>
      <c r="G495">
        <v>731</v>
      </c>
      <c r="H495" t="s">
        <v>78</v>
      </c>
      <c r="I495" t="s">
        <v>84</v>
      </c>
      <c r="J495">
        <v>1</v>
      </c>
      <c r="M495" s="61" t="str">
        <f>E495&amp;F495</f>
        <v>砲丸投佐川翔流</v>
      </c>
      <c r="N495">
        <f t="shared" si="7"/>
        <v>1</v>
      </c>
    </row>
    <row r="496" spans="1:14" x14ac:dyDescent="0.15">
      <c r="A496" t="s">
        <v>437</v>
      </c>
      <c r="B496" t="s">
        <v>76</v>
      </c>
      <c r="C496" s="15">
        <v>43610</v>
      </c>
      <c r="D496" t="s">
        <v>77</v>
      </c>
      <c r="E496" t="s">
        <v>124</v>
      </c>
      <c r="F496" s="5" t="s">
        <v>468</v>
      </c>
      <c r="G496">
        <v>709</v>
      </c>
      <c r="H496" t="s">
        <v>78</v>
      </c>
      <c r="I496" t="s">
        <v>458</v>
      </c>
      <c r="J496">
        <v>2</v>
      </c>
      <c r="M496" s="61" t="str">
        <f>E496&amp;F496</f>
        <v>砲丸投佐川翔琉</v>
      </c>
      <c r="N496">
        <f t="shared" si="7"/>
        <v>1</v>
      </c>
    </row>
    <row r="497" spans="1:14" x14ac:dyDescent="0.15">
      <c r="A497" t="s">
        <v>616</v>
      </c>
      <c r="B497" t="s">
        <v>76</v>
      </c>
      <c r="C497" s="15">
        <v>43583</v>
      </c>
      <c r="D497" t="s">
        <v>77</v>
      </c>
      <c r="E497" t="s">
        <v>633</v>
      </c>
      <c r="F497" s="5" t="s">
        <v>132</v>
      </c>
      <c r="G497">
        <v>1087</v>
      </c>
      <c r="H497" t="s">
        <v>78</v>
      </c>
      <c r="I497" t="s">
        <v>172</v>
      </c>
      <c r="J497">
        <v>2</v>
      </c>
      <c r="M497" s="61" t="str">
        <f>E497&amp;F497</f>
        <v>砲丸投佐藤一希</v>
      </c>
      <c r="N497">
        <f t="shared" si="7"/>
        <v>1</v>
      </c>
    </row>
    <row r="498" spans="1:14" x14ac:dyDescent="0.15">
      <c r="A498" s="6" t="s">
        <v>482</v>
      </c>
      <c r="B498" s="6" t="s">
        <v>76</v>
      </c>
      <c r="C498" s="13">
        <v>43630</v>
      </c>
      <c r="D498" s="6" t="s">
        <v>89</v>
      </c>
      <c r="E498" s="6" t="s">
        <v>124</v>
      </c>
      <c r="F498" s="7" t="s">
        <v>253</v>
      </c>
      <c r="G498" s="7">
        <v>506</v>
      </c>
      <c r="H498" s="6" t="s">
        <v>78</v>
      </c>
      <c r="I498" s="6" t="s">
        <v>95</v>
      </c>
      <c r="J498" s="6">
        <v>2</v>
      </c>
      <c r="M498" s="61" t="str">
        <f>E498&amp;F498</f>
        <v>砲丸投佐藤広大</v>
      </c>
      <c r="N498">
        <f t="shared" si="7"/>
        <v>1</v>
      </c>
    </row>
    <row r="499" spans="1:14" x14ac:dyDescent="0.15">
      <c r="A499" s="6" t="s">
        <v>482</v>
      </c>
      <c r="B499" s="6" t="s">
        <v>76</v>
      </c>
      <c r="C499" s="13">
        <v>43630</v>
      </c>
      <c r="D499" s="6" t="s">
        <v>89</v>
      </c>
      <c r="E499" s="6" t="s">
        <v>124</v>
      </c>
      <c r="F499" s="7" t="s">
        <v>271</v>
      </c>
      <c r="G499" s="7">
        <v>813</v>
      </c>
      <c r="H499" s="6" t="s">
        <v>78</v>
      </c>
      <c r="I499" s="6" t="s">
        <v>94</v>
      </c>
      <c r="J499" s="6">
        <v>2</v>
      </c>
      <c r="M499" s="61" t="str">
        <f>E499&amp;F499</f>
        <v>砲丸投佐藤太一</v>
      </c>
      <c r="N499">
        <f t="shared" si="7"/>
        <v>1</v>
      </c>
    </row>
    <row r="500" spans="1:14" x14ac:dyDescent="0.15">
      <c r="A500" t="s">
        <v>437</v>
      </c>
      <c r="B500" t="s">
        <v>76</v>
      </c>
      <c r="C500" s="15">
        <v>43610</v>
      </c>
      <c r="D500" t="s">
        <v>77</v>
      </c>
      <c r="E500" t="s">
        <v>124</v>
      </c>
      <c r="F500" s="5" t="s">
        <v>217</v>
      </c>
      <c r="G500">
        <v>690</v>
      </c>
      <c r="H500" t="s">
        <v>78</v>
      </c>
      <c r="I500" t="s">
        <v>467</v>
      </c>
      <c r="J500">
        <v>2</v>
      </c>
      <c r="M500" s="61" t="str">
        <f>E500&amp;F500</f>
        <v>砲丸投佐藤汰希</v>
      </c>
      <c r="N500">
        <f t="shared" si="7"/>
        <v>1</v>
      </c>
    </row>
    <row r="501" spans="1:14" x14ac:dyDescent="0.15">
      <c r="A501" t="s">
        <v>482</v>
      </c>
      <c r="B501" t="s">
        <v>76</v>
      </c>
      <c r="C501" s="15">
        <v>43631</v>
      </c>
      <c r="D501" t="s">
        <v>89</v>
      </c>
      <c r="E501" t="s">
        <v>124</v>
      </c>
      <c r="F501" s="5" t="s">
        <v>509</v>
      </c>
      <c r="G501">
        <v>642</v>
      </c>
      <c r="H501" t="s">
        <v>78</v>
      </c>
      <c r="I501" t="s">
        <v>98</v>
      </c>
      <c r="J501">
        <v>1</v>
      </c>
      <c r="M501" s="61" t="str">
        <f>E501&amp;F501</f>
        <v>砲丸投佐藤大斗</v>
      </c>
      <c r="N501">
        <f t="shared" si="7"/>
        <v>1</v>
      </c>
    </row>
    <row r="502" spans="1:14" x14ac:dyDescent="0.15">
      <c r="A502" t="s">
        <v>616</v>
      </c>
      <c r="B502" t="s">
        <v>76</v>
      </c>
      <c r="C502" s="15">
        <v>43583</v>
      </c>
      <c r="D502" t="s">
        <v>89</v>
      </c>
      <c r="E502" t="s">
        <v>633</v>
      </c>
      <c r="F502" s="5" t="s">
        <v>621</v>
      </c>
      <c r="G502">
        <v>749</v>
      </c>
      <c r="H502" t="s">
        <v>78</v>
      </c>
      <c r="I502" t="s">
        <v>92</v>
      </c>
      <c r="J502">
        <v>2</v>
      </c>
      <c r="M502" s="61" t="str">
        <f>E502&amp;F502</f>
        <v>砲丸投佐藤瑠唯</v>
      </c>
      <c r="N502">
        <f t="shared" ref="N502:N564" si="8">IF(M502=M501,0,1)</f>
        <v>1</v>
      </c>
    </row>
    <row r="503" spans="1:14" x14ac:dyDescent="0.15">
      <c r="A503" t="s">
        <v>584</v>
      </c>
      <c r="B503" t="s">
        <v>572</v>
      </c>
      <c r="C503" s="15">
        <v>43624</v>
      </c>
      <c r="D503" t="s">
        <v>89</v>
      </c>
      <c r="E503" t="s">
        <v>124</v>
      </c>
      <c r="F503" s="5" t="s">
        <v>264</v>
      </c>
      <c r="G503">
        <v>708</v>
      </c>
      <c r="H503" t="s">
        <v>78</v>
      </c>
      <c r="I503" t="s">
        <v>126</v>
      </c>
      <c r="J503">
        <v>3</v>
      </c>
      <c r="M503" s="61" t="str">
        <f>E503&amp;F503</f>
        <v>砲丸投三条憲彦</v>
      </c>
      <c r="N503">
        <f t="shared" si="8"/>
        <v>1</v>
      </c>
    </row>
    <row r="504" spans="1:14" x14ac:dyDescent="0.15">
      <c r="A504" t="s">
        <v>584</v>
      </c>
      <c r="B504" t="s">
        <v>572</v>
      </c>
      <c r="C504" s="15">
        <v>43624</v>
      </c>
      <c r="D504" t="s">
        <v>89</v>
      </c>
      <c r="E504" t="s">
        <v>124</v>
      </c>
      <c r="F504" s="5" t="s">
        <v>273</v>
      </c>
      <c r="G504">
        <v>915</v>
      </c>
      <c r="H504" t="s">
        <v>78</v>
      </c>
      <c r="I504" t="s">
        <v>126</v>
      </c>
      <c r="J504">
        <v>3</v>
      </c>
      <c r="M504" s="61" t="str">
        <f>E504&amp;F504</f>
        <v>砲丸投三塚知輝</v>
      </c>
      <c r="N504">
        <f t="shared" si="8"/>
        <v>1</v>
      </c>
    </row>
    <row r="505" spans="1:14" x14ac:dyDescent="0.15">
      <c r="A505" t="s">
        <v>482</v>
      </c>
      <c r="B505" t="s">
        <v>76</v>
      </c>
      <c r="C505" s="15">
        <v>43631</v>
      </c>
      <c r="D505" t="s">
        <v>89</v>
      </c>
      <c r="E505" t="s">
        <v>124</v>
      </c>
      <c r="F505" s="5" t="s">
        <v>251</v>
      </c>
      <c r="G505">
        <v>643</v>
      </c>
      <c r="H505" t="s">
        <v>78</v>
      </c>
      <c r="I505" t="s">
        <v>252</v>
      </c>
      <c r="J505">
        <v>1</v>
      </c>
      <c r="M505" s="61" t="str">
        <f>E505&amp;F505</f>
        <v>砲丸投山下渓斗</v>
      </c>
      <c r="N505">
        <f t="shared" si="8"/>
        <v>1</v>
      </c>
    </row>
    <row r="506" spans="1:14" x14ac:dyDescent="0.15">
      <c r="A506" s="6" t="s">
        <v>164</v>
      </c>
      <c r="B506" s="6" t="s">
        <v>76</v>
      </c>
      <c r="C506" s="13">
        <v>43596</v>
      </c>
      <c r="D506" s="6" t="s">
        <v>77</v>
      </c>
      <c r="E506" s="6" t="s">
        <v>124</v>
      </c>
      <c r="F506" s="7" t="s">
        <v>138</v>
      </c>
      <c r="G506" s="7">
        <v>1246</v>
      </c>
      <c r="H506" s="6" t="s">
        <v>78</v>
      </c>
      <c r="I506" s="6" t="s">
        <v>194</v>
      </c>
      <c r="J506" s="6">
        <v>3</v>
      </c>
      <c r="M506" s="61" t="str">
        <f>E506&amp;F506</f>
        <v>砲丸投山谷黄太洋</v>
      </c>
      <c r="N506">
        <f t="shared" si="8"/>
        <v>1</v>
      </c>
    </row>
    <row r="507" spans="1:14" x14ac:dyDescent="0.15">
      <c r="A507" t="s">
        <v>164</v>
      </c>
      <c r="B507" t="s">
        <v>76</v>
      </c>
      <c r="C507" s="13">
        <v>43596</v>
      </c>
      <c r="D507" s="6" t="s">
        <v>146</v>
      </c>
      <c r="E507" s="6" t="s">
        <v>124</v>
      </c>
      <c r="F507" s="7" t="s">
        <v>161</v>
      </c>
      <c r="G507" s="7">
        <v>1060</v>
      </c>
      <c r="H507" s="6" t="s">
        <v>78</v>
      </c>
      <c r="I507" s="6" t="s">
        <v>163</v>
      </c>
      <c r="J507" s="6">
        <v>3</v>
      </c>
      <c r="M507" s="61" t="str">
        <f>E507&amp;F507</f>
        <v>砲丸投山田幸奈</v>
      </c>
      <c r="N507">
        <f t="shared" si="8"/>
        <v>1</v>
      </c>
    </row>
    <row r="508" spans="1:14" x14ac:dyDescent="0.15">
      <c r="A508" t="s">
        <v>482</v>
      </c>
      <c r="B508" t="s">
        <v>76</v>
      </c>
      <c r="C508" s="15">
        <v>43630</v>
      </c>
      <c r="D508" t="s">
        <v>89</v>
      </c>
      <c r="E508" t="s">
        <v>124</v>
      </c>
      <c r="F508" s="5" t="s">
        <v>266</v>
      </c>
      <c r="G508">
        <v>744</v>
      </c>
      <c r="H508" t="s">
        <v>78</v>
      </c>
      <c r="I508" t="s">
        <v>134</v>
      </c>
      <c r="J508">
        <v>2</v>
      </c>
      <c r="M508" s="61" t="str">
        <f>E508&amp;F508</f>
        <v>砲丸投山田真生</v>
      </c>
      <c r="N508">
        <f t="shared" si="8"/>
        <v>1</v>
      </c>
    </row>
    <row r="509" spans="1:14" x14ac:dyDescent="0.15">
      <c r="A509" t="s">
        <v>482</v>
      </c>
      <c r="B509" t="s">
        <v>76</v>
      </c>
      <c r="C509" s="15">
        <v>43631</v>
      </c>
      <c r="D509" t="s">
        <v>89</v>
      </c>
      <c r="E509" t="s">
        <v>124</v>
      </c>
      <c r="F509" s="5" t="s">
        <v>506</v>
      </c>
      <c r="G509">
        <v>598</v>
      </c>
      <c r="H509" t="s">
        <v>78</v>
      </c>
      <c r="I509" t="s">
        <v>102</v>
      </c>
      <c r="J509">
        <v>1</v>
      </c>
      <c r="M509" s="61" t="str">
        <f>E509&amp;F509</f>
        <v>砲丸投山田大成</v>
      </c>
      <c r="N509">
        <f t="shared" si="8"/>
        <v>1</v>
      </c>
    </row>
    <row r="510" spans="1:14" x14ac:dyDescent="0.15">
      <c r="A510" t="s">
        <v>482</v>
      </c>
      <c r="B510" t="s">
        <v>76</v>
      </c>
      <c r="C510" s="15">
        <v>43630</v>
      </c>
      <c r="D510" t="s">
        <v>89</v>
      </c>
      <c r="E510" t="s">
        <v>124</v>
      </c>
      <c r="F510" s="5" t="s">
        <v>516</v>
      </c>
      <c r="G510">
        <v>533</v>
      </c>
      <c r="H510" t="s">
        <v>78</v>
      </c>
      <c r="I510" t="s">
        <v>158</v>
      </c>
      <c r="J510">
        <v>2</v>
      </c>
      <c r="M510" s="61" t="str">
        <f>E510&amp;F510</f>
        <v>砲丸投志賀一斗</v>
      </c>
      <c r="N510">
        <f t="shared" si="8"/>
        <v>1</v>
      </c>
    </row>
    <row r="511" spans="1:14" x14ac:dyDescent="0.15">
      <c r="A511" t="s">
        <v>482</v>
      </c>
      <c r="B511" t="s">
        <v>76</v>
      </c>
      <c r="C511" s="15">
        <v>43631</v>
      </c>
      <c r="D511" t="s">
        <v>147</v>
      </c>
      <c r="E511" t="s">
        <v>124</v>
      </c>
      <c r="F511" s="5" t="s">
        <v>538</v>
      </c>
      <c r="G511">
        <v>834</v>
      </c>
      <c r="H511" t="s">
        <v>78</v>
      </c>
      <c r="I511" t="s">
        <v>130</v>
      </c>
      <c r="J511">
        <v>2</v>
      </c>
      <c r="M511" s="61" t="str">
        <f>E511&amp;F511</f>
        <v>砲丸投児玉夢月</v>
      </c>
      <c r="N511">
        <f t="shared" si="8"/>
        <v>1</v>
      </c>
    </row>
    <row r="512" spans="1:14" x14ac:dyDescent="0.15">
      <c r="A512" s="6" t="s">
        <v>482</v>
      </c>
      <c r="B512" s="6" t="s">
        <v>76</v>
      </c>
      <c r="C512" s="15">
        <v>43631</v>
      </c>
      <c r="D512" t="s">
        <v>89</v>
      </c>
      <c r="E512" t="s">
        <v>124</v>
      </c>
      <c r="F512" s="5" t="s">
        <v>502</v>
      </c>
      <c r="G512">
        <v>479</v>
      </c>
      <c r="H512" t="s">
        <v>78</v>
      </c>
      <c r="I512" t="s">
        <v>93</v>
      </c>
      <c r="J512">
        <v>1</v>
      </c>
      <c r="M512" s="61" t="str">
        <f>E512&amp;F512</f>
        <v>砲丸投児玉陽春</v>
      </c>
      <c r="N512">
        <f t="shared" si="8"/>
        <v>1</v>
      </c>
    </row>
    <row r="513" spans="1:14" x14ac:dyDescent="0.15">
      <c r="A513" t="s">
        <v>482</v>
      </c>
      <c r="B513" t="s">
        <v>76</v>
      </c>
      <c r="C513" s="15">
        <v>43631</v>
      </c>
      <c r="D513" t="s">
        <v>89</v>
      </c>
      <c r="E513" t="s">
        <v>124</v>
      </c>
      <c r="F513" s="5" t="s">
        <v>507</v>
      </c>
      <c r="G513">
        <v>720</v>
      </c>
      <c r="H513" t="s">
        <v>78</v>
      </c>
      <c r="I513" t="s">
        <v>252</v>
      </c>
      <c r="J513">
        <v>1</v>
      </c>
      <c r="M513" s="61" t="str">
        <f>E513&amp;F513</f>
        <v>砲丸投柴田賢</v>
      </c>
      <c r="N513">
        <f t="shared" si="8"/>
        <v>1</v>
      </c>
    </row>
    <row r="514" spans="1:14" x14ac:dyDescent="0.15">
      <c r="A514" t="s">
        <v>437</v>
      </c>
      <c r="B514" t="s">
        <v>76</v>
      </c>
      <c r="C514" s="15">
        <v>43610</v>
      </c>
      <c r="D514" t="s">
        <v>476</v>
      </c>
      <c r="E514" t="s">
        <v>124</v>
      </c>
      <c r="F514" s="5" t="s">
        <v>359</v>
      </c>
      <c r="G514">
        <v>639</v>
      </c>
      <c r="H514" t="s">
        <v>78</v>
      </c>
      <c r="I514" t="s">
        <v>458</v>
      </c>
      <c r="J514">
        <v>1</v>
      </c>
      <c r="M514" s="61" t="str">
        <f>E514&amp;F514</f>
        <v>砲丸投舟木愛公</v>
      </c>
      <c r="N514">
        <f t="shared" si="8"/>
        <v>1</v>
      </c>
    </row>
    <row r="515" spans="1:14" x14ac:dyDescent="0.15">
      <c r="A515" t="s">
        <v>584</v>
      </c>
      <c r="B515" t="s">
        <v>572</v>
      </c>
      <c r="C515" s="15">
        <v>43624</v>
      </c>
      <c r="D515" t="s">
        <v>85</v>
      </c>
      <c r="E515" t="s">
        <v>124</v>
      </c>
      <c r="F515" s="5" t="s">
        <v>594</v>
      </c>
      <c r="G515">
        <v>1077</v>
      </c>
      <c r="H515" t="s">
        <v>78</v>
      </c>
      <c r="I515" t="s">
        <v>595</v>
      </c>
      <c r="J515" t="s">
        <v>88</v>
      </c>
      <c r="M515" s="61" t="str">
        <f>E515&amp;F515</f>
        <v>砲丸投春名将志</v>
      </c>
      <c r="N515">
        <f t="shared" si="8"/>
        <v>1</v>
      </c>
    </row>
    <row r="516" spans="1:14" x14ac:dyDescent="0.15">
      <c r="A516" t="s">
        <v>482</v>
      </c>
      <c r="B516" t="s">
        <v>76</v>
      </c>
      <c r="C516" s="15">
        <v>43630</v>
      </c>
      <c r="D516" t="s">
        <v>89</v>
      </c>
      <c r="E516" t="s">
        <v>124</v>
      </c>
      <c r="F516" s="5" t="s">
        <v>285</v>
      </c>
      <c r="G516">
        <v>653</v>
      </c>
      <c r="H516" t="s">
        <v>78</v>
      </c>
      <c r="I516" t="s">
        <v>102</v>
      </c>
      <c r="J516">
        <v>2</v>
      </c>
      <c r="M516" s="61" t="str">
        <f>E516&amp;F516</f>
        <v>砲丸投楯身優</v>
      </c>
      <c r="N516">
        <f t="shared" si="8"/>
        <v>1</v>
      </c>
    </row>
    <row r="517" spans="1:14" x14ac:dyDescent="0.15">
      <c r="A517" t="s">
        <v>571</v>
      </c>
      <c r="B517" t="s">
        <v>572</v>
      </c>
      <c r="C517" s="13">
        <v>43590</v>
      </c>
      <c r="D517" s="6" t="s">
        <v>89</v>
      </c>
      <c r="E517" s="6" t="s">
        <v>124</v>
      </c>
      <c r="F517" s="7" t="s">
        <v>574</v>
      </c>
      <c r="G517" s="7">
        <v>546</v>
      </c>
      <c r="H517" s="6" t="s">
        <v>78</v>
      </c>
      <c r="I517" s="6" t="s">
        <v>92</v>
      </c>
      <c r="J517" s="6">
        <v>2</v>
      </c>
      <c r="M517" s="61" t="str">
        <f>E517&amp;F517</f>
        <v>砲丸投所琉世</v>
      </c>
      <c r="N517">
        <f t="shared" si="8"/>
        <v>1</v>
      </c>
    </row>
    <row r="518" spans="1:14" x14ac:dyDescent="0.15">
      <c r="A518" s="6" t="s">
        <v>164</v>
      </c>
      <c r="B518" s="6" t="s">
        <v>76</v>
      </c>
      <c r="C518" s="13">
        <v>43597</v>
      </c>
      <c r="D518" s="6" t="s">
        <v>147</v>
      </c>
      <c r="E518" s="6" t="s">
        <v>124</v>
      </c>
      <c r="F518" s="7" t="s">
        <v>394</v>
      </c>
      <c r="G518" s="7">
        <v>763</v>
      </c>
      <c r="H518" s="6" t="s">
        <v>78</v>
      </c>
      <c r="I518" s="6" t="s">
        <v>130</v>
      </c>
      <c r="J518" s="6">
        <v>1</v>
      </c>
      <c r="M518" s="61" t="str">
        <f>E518&amp;F518</f>
        <v>砲丸投小河美月</v>
      </c>
      <c r="N518">
        <f t="shared" si="8"/>
        <v>1</v>
      </c>
    </row>
    <row r="519" spans="1:14" x14ac:dyDescent="0.15">
      <c r="A519" t="s">
        <v>584</v>
      </c>
      <c r="B519" t="s">
        <v>572</v>
      </c>
      <c r="C519" s="15">
        <v>43624</v>
      </c>
      <c r="D519" t="s">
        <v>147</v>
      </c>
      <c r="E519" t="s">
        <v>124</v>
      </c>
      <c r="F519" s="5" t="s">
        <v>611</v>
      </c>
      <c r="G519">
        <v>481</v>
      </c>
      <c r="H519" t="s">
        <v>78</v>
      </c>
      <c r="I519" t="s">
        <v>245</v>
      </c>
      <c r="J519">
        <v>1</v>
      </c>
      <c r="M519" s="61" t="str">
        <f>E519&amp;F519</f>
        <v>砲丸投小沼奈月</v>
      </c>
      <c r="N519">
        <f t="shared" si="8"/>
        <v>1</v>
      </c>
    </row>
    <row r="520" spans="1:14" x14ac:dyDescent="0.15">
      <c r="A520" t="s">
        <v>482</v>
      </c>
      <c r="B520" t="s">
        <v>76</v>
      </c>
      <c r="C520" s="15">
        <v>43631</v>
      </c>
      <c r="D520" t="s">
        <v>147</v>
      </c>
      <c r="E520" t="s">
        <v>124</v>
      </c>
      <c r="F520" s="5" t="s">
        <v>540</v>
      </c>
      <c r="G520">
        <v>812</v>
      </c>
      <c r="H520" t="s">
        <v>78</v>
      </c>
      <c r="I520" t="s">
        <v>104</v>
      </c>
      <c r="J520">
        <v>3</v>
      </c>
      <c r="M520" s="61" t="str">
        <f>E520&amp;F520</f>
        <v>砲丸投小川璃子</v>
      </c>
      <c r="N520">
        <f t="shared" si="8"/>
        <v>1</v>
      </c>
    </row>
    <row r="521" spans="1:14" x14ac:dyDescent="0.15">
      <c r="A521" t="s">
        <v>616</v>
      </c>
      <c r="B521" t="s">
        <v>76</v>
      </c>
      <c r="C521" s="15">
        <v>43583</v>
      </c>
      <c r="D521" t="s">
        <v>147</v>
      </c>
      <c r="E521" t="s">
        <v>633</v>
      </c>
      <c r="F521" s="5" t="s">
        <v>626</v>
      </c>
      <c r="G521">
        <v>742</v>
      </c>
      <c r="H521" t="s">
        <v>78</v>
      </c>
      <c r="I521" t="s">
        <v>130</v>
      </c>
      <c r="J521">
        <v>3</v>
      </c>
      <c r="M521" s="61" t="str">
        <f>E521&amp;F521</f>
        <v>砲丸投小川遼佳</v>
      </c>
      <c r="N521">
        <f t="shared" si="8"/>
        <v>1</v>
      </c>
    </row>
    <row r="522" spans="1:14" x14ac:dyDescent="0.15">
      <c r="A522" t="s">
        <v>482</v>
      </c>
      <c r="B522" t="s">
        <v>76</v>
      </c>
      <c r="C522" s="15">
        <v>43631</v>
      </c>
      <c r="D522" t="s">
        <v>89</v>
      </c>
      <c r="E522" s="6" t="s">
        <v>124</v>
      </c>
      <c r="F522" s="5" t="s">
        <v>511</v>
      </c>
      <c r="G522">
        <v>819</v>
      </c>
      <c r="H522" t="s">
        <v>78</v>
      </c>
      <c r="I522" t="s">
        <v>106</v>
      </c>
      <c r="J522">
        <v>1</v>
      </c>
      <c r="M522" s="61" t="str">
        <f>E522&amp;F522</f>
        <v>砲丸投小林樹生</v>
      </c>
      <c r="N522">
        <f t="shared" si="8"/>
        <v>1</v>
      </c>
    </row>
    <row r="523" spans="1:14" x14ac:dyDescent="0.15">
      <c r="A523" t="s">
        <v>482</v>
      </c>
      <c r="B523" t="s">
        <v>76</v>
      </c>
      <c r="C523" s="15">
        <v>43630</v>
      </c>
      <c r="D523" t="s">
        <v>89</v>
      </c>
      <c r="E523" s="6" t="s">
        <v>124</v>
      </c>
      <c r="F523" s="5" t="s">
        <v>513</v>
      </c>
      <c r="G523">
        <v>403</v>
      </c>
      <c r="H523" t="s">
        <v>78</v>
      </c>
      <c r="I523" t="s">
        <v>158</v>
      </c>
      <c r="J523">
        <v>1</v>
      </c>
      <c r="M523" s="61" t="str">
        <f>E523&amp;F523</f>
        <v>砲丸投松井凌雅</v>
      </c>
      <c r="N523">
        <f t="shared" si="8"/>
        <v>1</v>
      </c>
    </row>
    <row r="524" spans="1:14" x14ac:dyDescent="0.15">
      <c r="A524" t="s">
        <v>482</v>
      </c>
      <c r="B524" t="s">
        <v>76</v>
      </c>
      <c r="C524" s="15">
        <v>43630</v>
      </c>
      <c r="D524" t="s">
        <v>89</v>
      </c>
      <c r="E524" t="s">
        <v>124</v>
      </c>
      <c r="F524" s="5" t="s">
        <v>514</v>
      </c>
      <c r="G524">
        <v>462</v>
      </c>
      <c r="H524" t="s">
        <v>78</v>
      </c>
      <c r="I524" t="s">
        <v>158</v>
      </c>
      <c r="J524">
        <v>1</v>
      </c>
      <c r="M524" s="61" t="str">
        <f>E524&amp;F524</f>
        <v>砲丸投松田陽向太</v>
      </c>
      <c r="N524">
        <f t="shared" si="8"/>
        <v>1</v>
      </c>
    </row>
    <row r="525" spans="1:14" x14ac:dyDescent="0.15">
      <c r="A525" t="s">
        <v>482</v>
      </c>
      <c r="B525" t="s">
        <v>76</v>
      </c>
      <c r="C525" s="15">
        <v>43631</v>
      </c>
      <c r="D525" t="s">
        <v>89</v>
      </c>
      <c r="E525" t="s">
        <v>124</v>
      </c>
      <c r="F525" s="5" t="s">
        <v>225</v>
      </c>
      <c r="G525">
        <v>327</v>
      </c>
      <c r="H525" t="s">
        <v>78</v>
      </c>
      <c r="I525" t="s">
        <v>134</v>
      </c>
      <c r="J525">
        <v>1</v>
      </c>
      <c r="M525" s="61" t="str">
        <f>E525&amp;F525</f>
        <v>砲丸投上西翔</v>
      </c>
      <c r="N525">
        <f t="shared" si="8"/>
        <v>1</v>
      </c>
    </row>
    <row r="526" spans="1:14" x14ac:dyDescent="0.15">
      <c r="A526" t="s">
        <v>164</v>
      </c>
      <c r="B526" t="s">
        <v>76</v>
      </c>
      <c r="C526" s="15">
        <v>43596</v>
      </c>
      <c r="D526" t="s">
        <v>108</v>
      </c>
      <c r="E526" t="s">
        <v>124</v>
      </c>
      <c r="F526" s="5" t="s">
        <v>324</v>
      </c>
      <c r="G526">
        <v>782</v>
      </c>
      <c r="H526" t="s">
        <v>78</v>
      </c>
      <c r="I526" t="s">
        <v>295</v>
      </c>
      <c r="J526">
        <v>6</v>
      </c>
      <c r="M526" s="61" t="str">
        <f>E526&amp;F526</f>
        <v>砲丸投上村宗仁朗</v>
      </c>
      <c r="N526">
        <f t="shared" si="8"/>
        <v>1</v>
      </c>
    </row>
    <row r="527" spans="1:14" x14ac:dyDescent="0.15">
      <c r="A527" t="s">
        <v>437</v>
      </c>
      <c r="B527" t="s">
        <v>76</v>
      </c>
      <c r="C527" s="15">
        <v>43610</v>
      </c>
      <c r="D527" t="s">
        <v>476</v>
      </c>
      <c r="E527" t="s">
        <v>124</v>
      </c>
      <c r="F527" s="5" t="s">
        <v>362</v>
      </c>
      <c r="G527">
        <v>922</v>
      </c>
      <c r="H527" t="s">
        <v>78</v>
      </c>
      <c r="I527" t="s">
        <v>458</v>
      </c>
      <c r="J527">
        <v>3</v>
      </c>
      <c r="M527" s="61" t="str">
        <f>E527&amp;F527</f>
        <v>砲丸投植村菜々</v>
      </c>
      <c r="N527">
        <f t="shared" si="8"/>
        <v>1</v>
      </c>
    </row>
    <row r="528" spans="1:14" x14ac:dyDescent="0.15">
      <c r="A528" t="s">
        <v>616</v>
      </c>
      <c r="B528" t="s">
        <v>76</v>
      </c>
      <c r="C528" s="15">
        <v>43583</v>
      </c>
      <c r="D528" t="s">
        <v>624</v>
      </c>
      <c r="E528" t="s">
        <v>633</v>
      </c>
      <c r="F528" s="5" t="s">
        <v>361</v>
      </c>
      <c r="G528">
        <v>767</v>
      </c>
      <c r="H528" t="s">
        <v>78</v>
      </c>
      <c r="I528" t="s">
        <v>82</v>
      </c>
      <c r="J528">
        <v>3</v>
      </c>
      <c r="M528" s="61" t="str">
        <f>E528&amp;F528</f>
        <v>砲丸投植村葉月</v>
      </c>
      <c r="N528">
        <f t="shared" si="8"/>
        <v>1</v>
      </c>
    </row>
    <row r="529" spans="1:14" x14ac:dyDescent="0.15">
      <c r="A529" t="s">
        <v>437</v>
      </c>
      <c r="B529" t="s">
        <v>76</v>
      </c>
      <c r="C529" s="15">
        <v>43610</v>
      </c>
      <c r="D529" t="s">
        <v>476</v>
      </c>
      <c r="E529" t="s">
        <v>124</v>
      </c>
      <c r="F529" s="5" t="s">
        <v>366</v>
      </c>
      <c r="G529">
        <v>545</v>
      </c>
      <c r="H529" t="s">
        <v>78</v>
      </c>
      <c r="I529" t="s">
        <v>461</v>
      </c>
      <c r="J529">
        <v>1</v>
      </c>
      <c r="M529" s="61" t="str">
        <f>E529&amp;F529</f>
        <v>砲丸投新藤彩音</v>
      </c>
      <c r="N529">
        <f t="shared" si="8"/>
        <v>1</v>
      </c>
    </row>
    <row r="530" spans="1:14" x14ac:dyDescent="0.15">
      <c r="A530" s="6" t="s">
        <v>164</v>
      </c>
      <c r="B530" s="6" t="s">
        <v>76</v>
      </c>
      <c r="C530" s="13">
        <v>43597</v>
      </c>
      <c r="D530" s="6" t="s">
        <v>89</v>
      </c>
      <c r="E530" s="6" t="s">
        <v>124</v>
      </c>
      <c r="F530" s="7" t="s">
        <v>265</v>
      </c>
      <c r="G530" s="7">
        <v>803</v>
      </c>
      <c r="H530" s="6" t="s">
        <v>78</v>
      </c>
      <c r="I530" s="6" t="s">
        <v>102</v>
      </c>
      <c r="J530" s="6">
        <v>2</v>
      </c>
      <c r="M530" s="61" t="str">
        <f>E530&amp;F530</f>
        <v>砲丸投須藤晴人</v>
      </c>
      <c r="N530">
        <f t="shared" si="8"/>
        <v>1</v>
      </c>
    </row>
    <row r="531" spans="1:14" x14ac:dyDescent="0.15">
      <c r="A531" t="s">
        <v>482</v>
      </c>
      <c r="B531" t="s">
        <v>76</v>
      </c>
      <c r="C531" s="15">
        <v>43630</v>
      </c>
      <c r="D531" t="s">
        <v>89</v>
      </c>
      <c r="E531" t="s">
        <v>124</v>
      </c>
      <c r="F531" s="5" t="s">
        <v>268</v>
      </c>
      <c r="G531">
        <v>721</v>
      </c>
      <c r="H531" t="s">
        <v>78</v>
      </c>
      <c r="I531" t="s">
        <v>269</v>
      </c>
      <c r="J531">
        <v>2</v>
      </c>
      <c r="M531" s="61" t="str">
        <f>E531&amp;F531</f>
        <v>砲丸投水野舜也</v>
      </c>
      <c r="N531">
        <f t="shared" si="8"/>
        <v>1</v>
      </c>
    </row>
    <row r="532" spans="1:14" x14ac:dyDescent="0.15">
      <c r="A532" t="s">
        <v>584</v>
      </c>
      <c r="B532" t="s">
        <v>572</v>
      </c>
      <c r="C532" s="15">
        <v>43624</v>
      </c>
      <c r="D532" t="s">
        <v>147</v>
      </c>
      <c r="E532" t="s">
        <v>124</v>
      </c>
      <c r="F532" s="5" t="s">
        <v>536</v>
      </c>
      <c r="G532">
        <v>542</v>
      </c>
      <c r="H532" t="s">
        <v>78</v>
      </c>
      <c r="I532" t="s">
        <v>98</v>
      </c>
      <c r="J532">
        <v>1</v>
      </c>
      <c r="M532" s="61" t="str">
        <f>E532&amp;F532</f>
        <v>砲丸投杉山吏湖</v>
      </c>
      <c r="N532">
        <f t="shared" si="8"/>
        <v>1</v>
      </c>
    </row>
    <row r="533" spans="1:14" x14ac:dyDescent="0.15">
      <c r="A533" t="s">
        <v>616</v>
      </c>
      <c r="B533" t="s">
        <v>76</v>
      </c>
      <c r="C533" s="15">
        <v>43583</v>
      </c>
      <c r="D533" t="s">
        <v>147</v>
      </c>
      <c r="E533" t="s">
        <v>633</v>
      </c>
      <c r="F533" s="5" t="s">
        <v>625</v>
      </c>
      <c r="G533">
        <v>544</v>
      </c>
      <c r="H533" t="s">
        <v>78</v>
      </c>
      <c r="I533" t="s">
        <v>130</v>
      </c>
      <c r="J533">
        <v>2</v>
      </c>
      <c r="M533" s="61" t="str">
        <f>E533&amp;F533</f>
        <v>砲丸投杉澤夏希</v>
      </c>
      <c r="N533">
        <f t="shared" si="8"/>
        <v>1</v>
      </c>
    </row>
    <row r="534" spans="1:14" x14ac:dyDescent="0.15">
      <c r="A534" t="s">
        <v>437</v>
      </c>
      <c r="B534" t="s">
        <v>76</v>
      </c>
      <c r="C534" s="15">
        <v>43610</v>
      </c>
      <c r="D534" t="s">
        <v>77</v>
      </c>
      <c r="E534" t="s">
        <v>124</v>
      </c>
      <c r="F534" s="5" t="s">
        <v>207</v>
      </c>
      <c r="G534">
        <v>711</v>
      </c>
      <c r="H534" t="s">
        <v>78</v>
      </c>
      <c r="I534" t="s">
        <v>440</v>
      </c>
      <c r="J534">
        <v>1</v>
      </c>
      <c r="M534" s="61" t="str">
        <f>E534&amp;F534</f>
        <v>砲丸投清野陽喜</v>
      </c>
      <c r="N534">
        <f t="shared" si="8"/>
        <v>1</v>
      </c>
    </row>
    <row r="535" spans="1:14" x14ac:dyDescent="0.15">
      <c r="A535" s="6" t="s">
        <v>482</v>
      </c>
      <c r="B535" s="6" t="s">
        <v>76</v>
      </c>
      <c r="C535" s="15">
        <v>43630</v>
      </c>
      <c r="D535" t="s">
        <v>89</v>
      </c>
      <c r="E535" t="s">
        <v>124</v>
      </c>
      <c r="F535" s="5" t="s">
        <v>517</v>
      </c>
      <c r="G535">
        <v>483</v>
      </c>
      <c r="H535" t="s">
        <v>78</v>
      </c>
      <c r="I535" t="s">
        <v>230</v>
      </c>
      <c r="J535">
        <v>2</v>
      </c>
      <c r="M535" s="61" t="str">
        <f>E535&amp;F535</f>
        <v>砲丸投西村海斗</v>
      </c>
      <c r="N535">
        <f t="shared" si="8"/>
        <v>1</v>
      </c>
    </row>
    <row r="536" spans="1:14" x14ac:dyDescent="0.15">
      <c r="A536" s="6" t="s">
        <v>482</v>
      </c>
      <c r="B536" s="6" t="s">
        <v>76</v>
      </c>
      <c r="C536" s="13">
        <v>43631</v>
      </c>
      <c r="D536" s="6" t="s">
        <v>147</v>
      </c>
      <c r="E536" s="6" t="s">
        <v>124</v>
      </c>
      <c r="F536" s="7" t="s">
        <v>539</v>
      </c>
      <c r="G536" s="7">
        <v>679</v>
      </c>
      <c r="H536" s="6" t="s">
        <v>78</v>
      </c>
      <c r="I536" s="6" t="s">
        <v>95</v>
      </c>
      <c r="J536" s="6">
        <v>2</v>
      </c>
      <c r="M536" s="61" t="str">
        <f>E536&amp;F536</f>
        <v>砲丸投西塚凛華</v>
      </c>
      <c r="N536">
        <f t="shared" si="8"/>
        <v>1</v>
      </c>
    </row>
    <row r="537" spans="1:14" x14ac:dyDescent="0.15">
      <c r="A537" t="s">
        <v>482</v>
      </c>
      <c r="B537" t="s">
        <v>76</v>
      </c>
      <c r="C537" s="15">
        <v>43631</v>
      </c>
      <c r="D537" t="s">
        <v>89</v>
      </c>
      <c r="E537" t="s">
        <v>124</v>
      </c>
      <c r="F537" s="5" t="s">
        <v>503</v>
      </c>
      <c r="G537">
        <v>679</v>
      </c>
      <c r="H537" t="s">
        <v>78</v>
      </c>
      <c r="I537" t="s">
        <v>230</v>
      </c>
      <c r="J537">
        <v>1</v>
      </c>
      <c r="M537" s="61" t="str">
        <f>E537&amp;F537</f>
        <v>砲丸投青山直樹</v>
      </c>
      <c r="N537">
        <f t="shared" si="8"/>
        <v>1</v>
      </c>
    </row>
    <row r="538" spans="1:14" x14ac:dyDescent="0.15">
      <c r="A538" t="s">
        <v>437</v>
      </c>
      <c r="B538" t="s">
        <v>76</v>
      </c>
      <c r="C538" s="15">
        <v>43610</v>
      </c>
      <c r="D538" t="s">
        <v>476</v>
      </c>
      <c r="E538" t="s">
        <v>124</v>
      </c>
      <c r="F538" s="5" t="s">
        <v>159</v>
      </c>
      <c r="G538">
        <v>828</v>
      </c>
      <c r="H538" t="s">
        <v>78</v>
      </c>
      <c r="I538" t="s">
        <v>460</v>
      </c>
      <c r="J538">
        <v>1</v>
      </c>
      <c r="M538" s="61" t="str">
        <f>E538&amp;F538</f>
        <v>砲丸投石原彩菜</v>
      </c>
      <c r="N538">
        <f t="shared" si="8"/>
        <v>1</v>
      </c>
    </row>
    <row r="539" spans="1:14" x14ac:dyDescent="0.15">
      <c r="A539" t="s">
        <v>437</v>
      </c>
      <c r="B539" t="s">
        <v>76</v>
      </c>
      <c r="C539" s="15">
        <v>43610</v>
      </c>
      <c r="D539" t="s">
        <v>77</v>
      </c>
      <c r="E539" t="s">
        <v>124</v>
      </c>
      <c r="F539" s="5" t="s">
        <v>216</v>
      </c>
      <c r="G539">
        <v>1349</v>
      </c>
      <c r="H539" t="s">
        <v>78</v>
      </c>
      <c r="I539" t="s">
        <v>458</v>
      </c>
      <c r="J539">
        <v>3</v>
      </c>
      <c r="M539" s="61" t="str">
        <f>E539&amp;F539</f>
        <v>砲丸投石田大洋</v>
      </c>
      <c r="N539">
        <f t="shared" si="8"/>
        <v>1</v>
      </c>
    </row>
    <row r="540" spans="1:14" x14ac:dyDescent="0.15">
      <c r="A540" t="s">
        <v>482</v>
      </c>
      <c r="B540" t="s">
        <v>76</v>
      </c>
      <c r="C540" s="15">
        <v>43631</v>
      </c>
      <c r="D540" t="s">
        <v>147</v>
      </c>
      <c r="E540" t="s">
        <v>124</v>
      </c>
      <c r="F540" s="5" t="s">
        <v>541</v>
      </c>
      <c r="G540">
        <v>915</v>
      </c>
      <c r="H540" t="s">
        <v>78</v>
      </c>
      <c r="I540" t="s">
        <v>130</v>
      </c>
      <c r="J540">
        <v>3</v>
      </c>
      <c r="M540" s="61" t="str">
        <f>E540&amp;F540</f>
        <v>砲丸投前川りん</v>
      </c>
      <c r="N540">
        <f t="shared" si="8"/>
        <v>1</v>
      </c>
    </row>
    <row r="541" spans="1:14" x14ac:dyDescent="0.15">
      <c r="A541" s="6" t="s">
        <v>164</v>
      </c>
      <c r="B541" s="6" t="s">
        <v>76</v>
      </c>
      <c r="C541" s="13">
        <v>43597</v>
      </c>
      <c r="D541" s="6" t="s">
        <v>147</v>
      </c>
      <c r="E541" s="6" t="s">
        <v>124</v>
      </c>
      <c r="F541" s="7" t="s">
        <v>398</v>
      </c>
      <c r="G541" s="7">
        <v>851</v>
      </c>
      <c r="H541" s="6" t="s">
        <v>78</v>
      </c>
      <c r="I541" s="6" t="s">
        <v>92</v>
      </c>
      <c r="J541" s="6">
        <v>1</v>
      </c>
      <c r="M541" s="61" t="str">
        <f>E541&amp;F541</f>
        <v>砲丸投相馬夏好</v>
      </c>
      <c r="N541">
        <f t="shared" si="8"/>
        <v>1</v>
      </c>
    </row>
    <row r="542" spans="1:14" x14ac:dyDescent="0.15">
      <c r="A542" t="s">
        <v>437</v>
      </c>
      <c r="B542" t="s">
        <v>76</v>
      </c>
      <c r="C542" s="15">
        <v>43610</v>
      </c>
      <c r="D542" t="s">
        <v>77</v>
      </c>
      <c r="E542" t="s">
        <v>124</v>
      </c>
      <c r="F542" s="5" t="s">
        <v>210</v>
      </c>
      <c r="G542">
        <v>788</v>
      </c>
      <c r="H542" t="s">
        <v>78</v>
      </c>
      <c r="I542" t="s">
        <v>459</v>
      </c>
      <c r="J542">
        <v>2</v>
      </c>
      <c r="M542" s="61" t="str">
        <f>E542&amp;F542</f>
        <v>砲丸投相澤陽紀</v>
      </c>
      <c r="N542">
        <f t="shared" si="8"/>
        <v>1</v>
      </c>
    </row>
    <row r="543" spans="1:14" x14ac:dyDescent="0.15">
      <c r="A543" t="s">
        <v>482</v>
      </c>
      <c r="B543" t="s">
        <v>76</v>
      </c>
      <c r="C543" s="15">
        <v>43631</v>
      </c>
      <c r="D543" t="s">
        <v>147</v>
      </c>
      <c r="E543" t="s">
        <v>124</v>
      </c>
      <c r="F543" s="5" t="s">
        <v>534</v>
      </c>
      <c r="G543">
        <v>420</v>
      </c>
      <c r="H543" t="s">
        <v>78</v>
      </c>
      <c r="I543" t="s">
        <v>245</v>
      </c>
      <c r="J543">
        <v>1</v>
      </c>
      <c r="M543" s="61" t="str">
        <f>E543&amp;F543</f>
        <v>砲丸投草岡美紀</v>
      </c>
      <c r="N543">
        <f t="shared" si="8"/>
        <v>1</v>
      </c>
    </row>
    <row r="544" spans="1:14" x14ac:dyDescent="0.15">
      <c r="A544" t="s">
        <v>482</v>
      </c>
      <c r="B544" t="s">
        <v>76</v>
      </c>
      <c r="C544" s="15">
        <v>43631</v>
      </c>
      <c r="D544" t="s">
        <v>89</v>
      </c>
      <c r="E544" t="s">
        <v>124</v>
      </c>
      <c r="F544" s="5" t="s">
        <v>254</v>
      </c>
      <c r="G544">
        <v>470</v>
      </c>
      <c r="H544" t="s">
        <v>78</v>
      </c>
      <c r="I544" t="s">
        <v>252</v>
      </c>
      <c r="J544">
        <v>1</v>
      </c>
      <c r="M544" s="61" t="str">
        <f>E544&amp;F544</f>
        <v>砲丸投草薙怜冶</v>
      </c>
      <c r="N544">
        <f t="shared" si="8"/>
        <v>1</v>
      </c>
    </row>
    <row r="545" spans="1:14" x14ac:dyDescent="0.15">
      <c r="A545" t="s">
        <v>482</v>
      </c>
      <c r="B545" t="s">
        <v>76</v>
      </c>
      <c r="C545" s="15">
        <v>43631</v>
      </c>
      <c r="D545" t="s">
        <v>89</v>
      </c>
      <c r="E545" t="s">
        <v>124</v>
      </c>
      <c r="F545" s="5" t="s">
        <v>231</v>
      </c>
      <c r="G545">
        <v>702</v>
      </c>
      <c r="H545" t="s">
        <v>78</v>
      </c>
      <c r="I545" t="s">
        <v>92</v>
      </c>
      <c r="J545">
        <v>1</v>
      </c>
      <c r="M545" s="61" t="str">
        <f>E545&amp;F545</f>
        <v>砲丸投増山奈孝</v>
      </c>
      <c r="N545">
        <f t="shared" si="8"/>
        <v>1</v>
      </c>
    </row>
    <row r="546" spans="1:14" x14ac:dyDescent="0.15">
      <c r="A546" t="s">
        <v>437</v>
      </c>
      <c r="B546" t="s">
        <v>76</v>
      </c>
      <c r="C546" s="15">
        <v>43610</v>
      </c>
      <c r="D546" t="s">
        <v>77</v>
      </c>
      <c r="E546" t="s">
        <v>124</v>
      </c>
      <c r="F546" s="5" t="s">
        <v>131</v>
      </c>
      <c r="G546">
        <v>816</v>
      </c>
      <c r="H546" t="s">
        <v>78</v>
      </c>
      <c r="I546" t="s">
        <v>453</v>
      </c>
      <c r="J546">
        <v>2</v>
      </c>
      <c r="M546" s="61" t="str">
        <f>E546&amp;F546</f>
        <v>砲丸投太田結陽</v>
      </c>
      <c r="N546">
        <f t="shared" si="8"/>
        <v>1</v>
      </c>
    </row>
    <row r="547" spans="1:14" x14ac:dyDescent="0.15">
      <c r="A547" t="s">
        <v>584</v>
      </c>
      <c r="B547" t="s">
        <v>572</v>
      </c>
      <c r="C547" s="15">
        <v>43624</v>
      </c>
      <c r="D547" t="s">
        <v>108</v>
      </c>
      <c r="E547" t="s">
        <v>124</v>
      </c>
      <c r="F547" s="5" t="s">
        <v>597</v>
      </c>
      <c r="G547">
        <v>671</v>
      </c>
      <c r="H547" t="s">
        <v>78</v>
      </c>
      <c r="I547" t="s">
        <v>304</v>
      </c>
      <c r="J547">
        <v>6</v>
      </c>
      <c r="M547" s="61" t="str">
        <f>E547&amp;F547</f>
        <v>砲丸投大友優雅</v>
      </c>
      <c r="N547">
        <f t="shared" si="8"/>
        <v>1</v>
      </c>
    </row>
    <row r="548" spans="1:14" x14ac:dyDescent="0.15">
      <c r="A548" t="s">
        <v>164</v>
      </c>
      <c r="B548" t="s">
        <v>76</v>
      </c>
      <c r="C548" s="15">
        <v>43597</v>
      </c>
      <c r="D548" t="s">
        <v>147</v>
      </c>
      <c r="E548" t="s">
        <v>124</v>
      </c>
      <c r="F548" s="5" t="s">
        <v>393</v>
      </c>
      <c r="G548">
        <v>540</v>
      </c>
      <c r="H548" t="s">
        <v>78</v>
      </c>
      <c r="I548" t="s">
        <v>91</v>
      </c>
      <c r="J548">
        <v>1</v>
      </c>
      <c r="M548" s="61" t="str">
        <f>E548&amp;F548</f>
        <v>砲丸投大澤未希</v>
      </c>
      <c r="N548">
        <f t="shared" si="8"/>
        <v>1</v>
      </c>
    </row>
    <row r="549" spans="1:14" x14ac:dyDescent="0.15">
      <c r="A549" t="s">
        <v>482</v>
      </c>
      <c r="B549" t="s">
        <v>76</v>
      </c>
      <c r="C549" s="15">
        <v>43630</v>
      </c>
      <c r="D549" t="s">
        <v>89</v>
      </c>
      <c r="E549" t="s">
        <v>124</v>
      </c>
      <c r="F549" s="5" t="s">
        <v>279</v>
      </c>
      <c r="G549">
        <v>667</v>
      </c>
      <c r="H549" t="s">
        <v>78</v>
      </c>
      <c r="I549" t="s">
        <v>106</v>
      </c>
      <c r="J549">
        <v>2</v>
      </c>
      <c r="M549" s="61" t="str">
        <f>E549&amp;F549</f>
        <v>砲丸投瀧澤亮太</v>
      </c>
      <c r="N549">
        <f t="shared" si="8"/>
        <v>1</v>
      </c>
    </row>
    <row r="550" spans="1:14" x14ac:dyDescent="0.15">
      <c r="A550" t="s">
        <v>584</v>
      </c>
      <c r="B550" t="s">
        <v>572</v>
      </c>
      <c r="C550" s="15">
        <v>43624</v>
      </c>
      <c r="D550" t="s">
        <v>77</v>
      </c>
      <c r="E550" t="s">
        <v>124</v>
      </c>
      <c r="F550" s="5" t="s">
        <v>137</v>
      </c>
      <c r="G550">
        <v>1263</v>
      </c>
      <c r="H550" t="s">
        <v>78</v>
      </c>
      <c r="I550" t="s">
        <v>163</v>
      </c>
      <c r="J550">
        <v>3</v>
      </c>
      <c r="M550" s="61" t="str">
        <f>E550&amp;F550</f>
        <v>砲丸投池田尚人</v>
      </c>
      <c r="N550">
        <f t="shared" si="8"/>
        <v>1</v>
      </c>
    </row>
    <row r="551" spans="1:14" x14ac:dyDescent="0.15">
      <c r="A551" t="s">
        <v>542</v>
      </c>
      <c r="B551" t="s">
        <v>76</v>
      </c>
      <c r="C551" s="15">
        <v>43632</v>
      </c>
      <c r="D551" t="s">
        <v>108</v>
      </c>
      <c r="E551" t="s">
        <v>124</v>
      </c>
      <c r="F551" s="5" t="s">
        <v>551</v>
      </c>
      <c r="G551">
        <v>614</v>
      </c>
      <c r="H551" t="s">
        <v>78</v>
      </c>
      <c r="I551" t="s">
        <v>304</v>
      </c>
      <c r="J551">
        <v>6</v>
      </c>
      <c r="M551" s="61" t="str">
        <f>E551&amp;F551</f>
        <v>砲丸投中村海杜</v>
      </c>
      <c r="N551">
        <f t="shared" si="8"/>
        <v>1</v>
      </c>
    </row>
    <row r="552" spans="1:14" x14ac:dyDescent="0.15">
      <c r="A552" t="s">
        <v>164</v>
      </c>
      <c r="B552" t="s">
        <v>76</v>
      </c>
      <c r="C552" s="15">
        <v>43596</v>
      </c>
      <c r="D552" t="s">
        <v>152</v>
      </c>
      <c r="E552" t="s">
        <v>124</v>
      </c>
      <c r="F552" s="5" t="s">
        <v>423</v>
      </c>
      <c r="G552">
        <v>656</v>
      </c>
      <c r="H552" t="s">
        <v>78</v>
      </c>
      <c r="I552" t="s">
        <v>120</v>
      </c>
      <c r="J552">
        <v>6</v>
      </c>
      <c r="M552" s="61" t="str">
        <f>E552&amp;F552</f>
        <v>砲丸投中村光</v>
      </c>
      <c r="N552">
        <f t="shared" si="8"/>
        <v>1</v>
      </c>
    </row>
    <row r="553" spans="1:14" x14ac:dyDescent="0.15">
      <c r="A553" t="s">
        <v>584</v>
      </c>
      <c r="B553" t="s">
        <v>572</v>
      </c>
      <c r="C553" s="15">
        <v>43624</v>
      </c>
      <c r="D553" t="s">
        <v>108</v>
      </c>
      <c r="E553" t="s">
        <v>124</v>
      </c>
      <c r="F553" s="5" t="s">
        <v>552</v>
      </c>
      <c r="G553">
        <v>549</v>
      </c>
      <c r="H553" t="s">
        <v>78</v>
      </c>
      <c r="I553" t="s">
        <v>304</v>
      </c>
      <c r="J553">
        <v>6</v>
      </c>
      <c r="M553" s="61" t="str">
        <f>E553&amp;F553</f>
        <v>砲丸投中村星汰</v>
      </c>
      <c r="N553">
        <f t="shared" si="8"/>
        <v>1</v>
      </c>
    </row>
    <row r="554" spans="1:14" x14ac:dyDescent="0.15">
      <c r="A554" t="s">
        <v>437</v>
      </c>
      <c r="B554" t="s">
        <v>76</v>
      </c>
      <c r="C554" s="15">
        <v>43610</v>
      </c>
      <c r="D554" t="s">
        <v>77</v>
      </c>
      <c r="E554" t="s">
        <v>124</v>
      </c>
      <c r="F554" s="5" t="s">
        <v>219</v>
      </c>
      <c r="G554">
        <v>777</v>
      </c>
      <c r="H554" t="s">
        <v>78</v>
      </c>
      <c r="I554" t="s">
        <v>461</v>
      </c>
      <c r="J554">
        <v>3</v>
      </c>
      <c r="M554" s="61" t="str">
        <f>E554&amp;F554</f>
        <v>砲丸投中村拓斗</v>
      </c>
      <c r="N554">
        <f t="shared" si="8"/>
        <v>1</v>
      </c>
    </row>
    <row r="555" spans="1:14" x14ac:dyDescent="0.15">
      <c r="A555" t="s">
        <v>164</v>
      </c>
      <c r="B555" t="s">
        <v>76</v>
      </c>
      <c r="C555" s="15">
        <v>43597</v>
      </c>
      <c r="D555" t="s">
        <v>147</v>
      </c>
      <c r="E555" t="s">
        <v>124</v>
      </c>
      <c r="F555" s="5" t="s">
        <v>399</v>
      </c>
      <c r="G555">
        <v>822</v>
      </c>
      <c r="H555" t="s">
        <v>78</v>
      </c>
      <c r="I555" t="s">
        <v>142</v>
      </c>
      <c r="J555">
        <v>3</v>
      </c>
      <c r="M555" s="61" t="str">
        <f>E555&amp;F555</f>
        <v>砲丸投中島彩希</v>
      </c>
      <c r="N555">
        <f t="shared" si="8"/>
        <v>1</v>
      </c>
    </row>
    <row r="556" spans="1:14" x14ac:dyDescent="0.15">
      <c r="A556" t="s">
        <v>437</v>
      </c>
      <c r="B556" t="s">
        <v>76</v>
      </c>
      <c r="C556" s="15">
        <v>43610</v>
      </c>
      <c r="D556" t="s">
        <v>77</v>
      </c>
      <c r="E556" t="s">
        <v>124</v>
      </c>
      <c r="F556" s="5" t="s">
        <v>211</v>
      </c>
      <c r="G556">
        <v>941</v>
      </c>
      <c r="H556" t="s">
        <v>78</v>
      </c>
      <c r="I556" t="s">
        <v>453</v>
      </c>
      <c r="J556">
        <v>1</v>
      </c>
      <c r="M556" s="61" t="str">
        <f>E556&amp;F556</f>
        <v>砲丸投長廻湧丞</v>
      </c>
      <c r="N556">
        <f t="shared" si="8"/>
        <v>1</v>
      </c>
    </row>
    <row r="557" spans="1:14" x14ac:dyDescent="0.15">
      <c r="A557" t="s">
        <v>437</v>
      </c>
      <c r="B557" t="s">
        <v>76</v>
      </c>
      <c r="C557" s="15">
        <v>43610</v>
      </c>
      <c r="D557" t="s">
        <v>77</v>
      </c>
      <c r="E557" t="s">
        <v>124</v>
      </c>
      <c r="F557" s="5" t="s">
        <v>220</v>
      </c>
      <c r="G557">
        <v>950</v>
      </c>
      <c r="H557" t="s">
        <v>78</v>
      </c>
      <c r="I557" t="s">
        <v>450</v>
      </c>
      <c r="J557">
        <v>3</v>
      </c>
      <c r="M557" s="61" t="str">
        <f>E557&amp;F557</f>
        <v>砲丸投長谷部岳斗</v>
      </c>
      <c r="N557">
        <f t="shared" si="8"/>
        <v>1</v>
      </c>
    </row>
    <row r="558" spans="1:14" x14ac:dyDescent="0.15">
      <c r="A558" s="6" t="s">
        <v>482</v>
      </c>
      <c r="B558" s="6" t="s">
        <v>76</v>
      </c>
      <c r="C558" s="13">
        <v>43631</v>
      </c>
      <c r="D558" s="6" t="s">
        <v>89</v>
      </c>
      <c r="E558" s="6" t="s">
        <v>124</v>
      </c>
      <c r="F558" s="7" t="s">
        <v>504</v>
      </c>
      <c r="G558" s="7">
        <v>591</v>
      </c>
      <c r="H558" s="6" t="s">
        <v>78</v>
      </c>
      <c r="I558" s="6" t="s">
        <v>102</v>
      </c>
      <c r="J558" s="6">
        <v>1</v>
      </c>
      <c r="M558" s="61" t="str">
        <f>E558&amp;F558</f>
        <v>砲丸投田刈子雄大</v>
      </c>
      <c r="N558">
        <f t="shared" si="8"/>
        <v>1</v>
      </c>
    </row>
    <row r="559" spans="1:14" x14ac:dyDescent="0.15">
      <c r="A559" t="s">
        <v>584</v>
      </c>
      <c r="B559" t="s">
        <v>572</v>
      </c>
      <c r="C559" s="15">
        <v>43624</v>
      </c>
      <c r="D559" t="s">
        <v>89</v>
      </c>
      <c r="E559" t="s">
        <v>124</v>
      </c>
      <c r="F559" s="5" t="s">
        <v>596</v>
      </c>
      <c r="G559">
        <v>651</v>
      </c>
      <c r="H559" t="s">
        <v>78</v>
      </c>
      <c r="I559" t="s">
        <v>140</v>
      </c>
      <c r="J559">
        <v>3</v>
      </c>
      <c r="M559" s="61" t="str">
        <f>E559&amp;F559</f>
        <v>砲丸投田中達也</v>
      </c>
      <c r="N559">
        <f t="shared" si="8"/>
        <v>1</v>
      </c>
    </row>
    <row r="560" spans="1:14" x14ac:dyDescent="0.15">
      <c r="A560" t="s">
        <v>164</v>
      </c>
      <c r="B560" t="s">
        <v>76</v>
      </c>
      <c r="C560" s="15">
        <v>43597</v>
      </c>
      <c r="D560" t="s">
        <v>89</v>
      </c>
      <c r="E560" t="s">
        <v>124</v>
      </c>
      <c r="F560" s="5" t="s">
        <v>270</v>
      </c>
      <c r="G560">
        <v>756</v>
      </c>
      <c r="H560" t="s">
        <v>78</v>
      </c>
      <c r="I560" t="s">
        <v>126</v>
      </c>
      <c r="J560">
        <v>1</v>
      </c>
      <c r="M560" s="61" t="str">
        <f>E560&amp;F560</f>
        <v>砲丸投渡邉日向</v>
      </c>
      <c r="N560">
        <f t="shared" si="8"/>
        <v>1</v>
      </c>
    </row>
    <row r="561" spans="1:14" x14ac:dyDescent="0.15">
      <c r="A561" t="s">
        <v>482</v>
      </c>
      <c r="B561" t="s">
        <v>76</v>
      </c>
      <c r="C561" s="15">
        <v>43631</v>
      </c>
      <c r="D561" t="s">
        <v>147</v>
      </c>
      <c r="E561" t="s">
        <v>124</v>
      </c>
      <c r="F561" s="5" t="s">
        <v>400</v>
      </c>
      <c r="G561">
        <v>943</v>
      </c>
      <c r="H561" t="s">
        <v>78</v>
      </c>
      <c r="I561" t="s">
        <v>252</v>
      </c>
      <c r="J561">
        <v>3</v>
      </c>
      <c r="M561" s="61" t="str">
        <f>E561&amp;F561</f>
        <v>砲丸投唐川捺稀</v>
      </c>
      <c r="N561">
        <f t="shared" si="8"/>
        <v>1</v>
      </c>
    </row>
    <row r="562" spans="1:14" x14ac:dyDescent="0.15">
      <c r="A562" t="s">
        <v>571</v>
      </c>
      <c r="B562" t="s">
        <v>572</v>
      </c>
      <c r="C562" s="15">
        <v>43590</v>
      </c>
      <c r="D562" t="s">
        <v>146</v>
      </c>
      <c r="E562" t="s">
        <v>124</v>
      </c>
      <c r="F562" s="5" t="s">
        <v>160</v>
      </c>
      <c r="G562">
        <v>772</v>
      </c>
      <c r="H562" t="s">
        <v>78</v>
      </c>
      <c r="I562" t="s">
        <v>81</v>
      </c>
      <c r="J562">
        <v>3</v>
      </c>
      <c r="M562" s="61" t="str">
        <f>E562&amp;F562</f>
        <v>砲丸投奈良雅</v>
      </c>
      <c r="N562" t="e">
        <f>IF(M562=#REF!,0,1)</f>
        <v>#REF!</v>
      </c>
    </row>
    <row r="563" spans="1:14" x14ac:dyDescent="0.15">
      <c r="A563" s="6" t="s">
        <v>482</v>
      </c>
      <c r="B563" s="6" t="s">
        <v>76</v>
      </c>
      <c r="C563" s="13">
        <v>43631</v>
      </c>
      <c r="D563" s="6" t="s">
        <v>89</v>
      </c>
      <c r="E563" s="6" t="s">
        <v>124</v>
      </c>
      <c r="F563" s="7" t="s">
        <v>508</v>
      </c>
      <c r="G563" s="7">
        <v>522</v>
      </c>
      <c r="H563" s="6" t="s">
        <v>78</v>
      </c>
      <c r="I563" s="6" t="s">
        <v>134</v>
      </c>
      <c r="J563" s="6">
        <v>1</v>
      </c>
      <c r="M563" s="61" t="str">
        <f>E563&amp;F563</f>
        <v>砲丸投二川響</v>
      </c>
      <c r="N563">
        <f t="shared" si="8"/>
        <v>1</v>
      </c>
    </row>
    <row r="564" spans="1:14" x14ac:dyDescent="0.15">
      <c r="A564" t="s">
        <v>437</v>
      </c>
      <c r="B564" t="s">
        <v>76</v>
      </c>
      <c r="C564" s="15">
        <v>43610</v>
      </c>
      <c r="D564" t="s">
        <v>77</v>
      </c>
      <c r="E564" t="s">
        <v>124</v>
      </c>
      <c r="F564" s="5" t="s">
        <v>128</v>
      </c>
      <c r="G564">
        <v>900</v>
      </c>
      <c r="H564" t="s">
        <v>78</v>
      </c>
      <c r="I564" t="s">
        <v>451</v>
      </c>
      <c r="J564">
        <v>2</v>
      </c>
      <c r="M564" s="61" t="str">
        <f>E564&amp;F564</f>
        <v>砲丸投日下大夢</v>
      </c>
      <c r="N564">
        <f t="shared" si="8"/>
        <v>1</v>
      </c>
    </row>
    <row r="565" spans="1:14" x14ac:dyDescent="0.15">
      <c r="A565" t="s">
        <v>584</v>
      </c>
      <c r="B565" t="s">
        <v>572</v>
      </c>
      <c r="C565" s="15">
        <v>43624</v>
      </c>
      <c r="D565" t="s">
        <v>147</v>
      </c>
      <c r="E565" t="s">
        <v>124</v>
      </c>
      <c r="F565" s="5" t="s">
        <v>608</v>
      </c>
      <c r="G565">
        <v>1091</v>
      </c>
      <c r="H565" t="s">
        <v>78</v>
      </c>
      <c r="I565" t="s">
        <v>609</v>
      </c>
      <c r="J565">
        <v>3</v>
      </c>
      <c r="M565" s="61" t="str">
        <f>E565&amp;F565</f>
        <v>砲丸投白石光</v>
      </c>
      <c r="N565">
        <f t="shared" ref="N565:N593" si="9">IF(M565=M564,0,1)</f>
        <v>1</v>
      </c>
    </row>
    <row r="566" spans="1:14" x14ac:dyDescent="0.15">
      <c r="A566" s="6" t="s">
        <v>164</v>
      </c>
      <c r="B566" s="6" t="s">
        <v>76</v>
      </c>
      <c r="C566" s="13">
        <v>43596</v>
      </c>
      <c r="D566" s="6" t="s">
        <v>77</v>
      </c>
      <c r="E566" s="6" t="s">
        <v>124</v>
      </c>
      <c r="F566" s="7" t="s">
        <v>183</v>
      </c>
      <c r="G566" s="7">
        <v>581</v>
      </c>
      <c r="H566" s="6" t="s">
        <v>78</v>
      </c>
      <c r="I566" s="6" t="s">
        <v>168</v>
      </c>
      <c r="J566" s="6">
        <v>1</v>
      </c>
      <c r="M566" s="61" t="str">
        <f>E566&amp;F566</f>
        <v>砲丸投白川楓</v>
      </c>
      <c r="N566">
        <f t="shared" si="9"/>
        <v>1</v>
      </c>
    </row>
    <row r="567" spans="1:14" x14ac:dyDescent="0.15">
      <c r="A567" t="s">
        <v>482</v>
      </c>
      <c r="B567" t="s">
        <v>76</v>
      </c>
      <c r="C567" s="15">
        <v>43631</v>
      </c>
      <c r="D567" t="s">
        <v>89</v>
      </c>
      <c r="E567" t="s">
        <v>124</v>
      </c>
      <c r="F567" s="5" t="s">
        <v>256</v>
      </c>
      <c r="G567">
        <v>822</v>
      </c>
      <c r="H567" t="s">
        <v>78</v>
      </c>
      <c r="I567" t="s">
        <v>95</v>
      </c>
      <c r="J567">
        <v>1</v>
      </c>
      <c r="M567" s="61" t="str">
        <f>E567&amp;F567</f>
        <v>砲丸投白幡塁斗</v>
      </c>
      <c r="N567">
        <f t="shared" si="9"/>
        <v>1</v>
      </c>
    </row>
    <row r="568" spans="1:14" x14ac:dyDescent="0.15">
      <c r="A568" t="s">
        <v>437</v>
      </c>
      <c r="B568" t="s">
        <v>76</v>
      </c>
      <c r="C568" s="15">
        <v>43610</v>
      </c>
      <c r="D568" t="s">
        <v>77</v>
      </c>
      <c r="E568" t="s">
        <v>124</v>
      </c>
      <c r="F568" s="5" t="s">
        <v>184</v>
      </c>
      <c r="G568">
        <v>821</v>
      </c>
      <c r="H568" t="s">
        <v>78</v>
      </c>
      <c r="I568" t="s">
        <v>451</v>
      </c>
      <c r="J568">
        <v>2</v>
      </c>
      <c r="M568" s="61" t="str">
        <f>E568&amp;F568</f>
        <v>砲丸投畑内蒼汰</v>
      </c>
      <c r="N568">
        <f t="shared" si="9"/>
        <v>1</v>
      </c>
    </row>
    <row r="569" spans="1:14" x14ac:dyDescent="0.15">
      <c r="A569" t="s">
        <v>616</v>
      </c>
      <c r="B569" t="s">
        <v>76</v>
      </c>
      <c r="C569" s="15">
        <v>43583</v>
      </c>
      <c r="D569" t="s">
        <v>147</v>
      </c>
      <c r="E569" t="s">
        <v>633</v>
      </c>
      <c r="F569" s="5" t="s">
        <v>396</v>
      </c>
      <c r="G569">
        <v>652</v>
      </c>
      <c r="H569" t="s">
        <v>78</v>
      </c>
      <c r="I569" t="s">
        <v>92</v>
      </c>
      <c r="J569">
        <v>2</v>
      </c>
      <c r="M569" s="61" t="str">
        <f>E569&amp;F569</f>
        <v>砲丸投畠野美優</v>
      </c>
      <c r="N569">
        <f t="shared" si="9"/>
        <v>1</v>
      </c>
    </row>
    <row r="570" spans="1:14" x14ac:dyDescent="0.15">
      <c r="A570" t="s">
        <v>437</v>
      </c>
      <c r="B570" t="s">
        <v>76</v>
      </c>
      <c r="C570" s="15">
        <v>43610</v>
      </c>
      <c r="D570" t="s">
        <v>77</v>
      </c>
      <c r="E570" t="s">
        <v>124</v>
      </c>
      <c r="F570" s="5" t="s">
        <v>466</v>
      </c>
      <c r="G570">
        <v>686</v>
      </c>
      <c r="H570" t="s">
        <v>78</v>
      </c>
      <c r="I570" t="s">
        <v>445</v>
      </c>
      <c r="J570">
        <v>1</v>
      </c>
      <c r="M570" s="61" t="str">
        <f>E570&amp;F570</f>
        <v>砲丸投八重樫春人</v>
      </c>
      <c r="N570">
        <f t="shared" si="9"/>
        <v>1</v>
      </c>
    </row>
    <row r="571" spans="1:14" x14ac:dyDescent="0.15">
      <c r="A571" s="6" t="s">
        <v>164</v>
      </c>
      <c r="B571" s="6" t="s">
        <v>76</v>
      </c>
      <c r="C571" s="13">
        <v>43597</v>
      </c>
      <c r="D571" s="6" t="s">
        <v>89</v>
      </c>
      <c r="E571" s="6" t="s">
        <v>124</v>
      </c>
      <c r="F571" s="7" t="s">
        <v>261</v>
      </c>
      <c r="G571" s="7">
        <v>584</v>
      </c>
      <c r="H571" s="6" t="s">
        <v>78</v>
      </c>
      <c r="I571" s="6" t="s">
        <v>91</v>
      </c>
      <c r="J571" s="6">
        <v>3</v>
      </c>
      <c r="M571" s="61" t="str">
        <f>E571&amp;F571</f>
        <v>砲丸投服部一吹</v>
      </c>
      <c r="N571">
        <f t="shared" si="9"/>
        <v>1</v>
      </c>
    </row>
    <row r="572" spans="1:14" x14ac:dyDescent="0.15">
      <c r="A572" s="6" t="s">
        <v>482</v>
      </c>
      <c r="B572" s="6" t="s">
        <v>76</v>
      </c>
      <c r="C572" s="13">
        <v>43630</v>
      </c>
      <c r="D572" s="6" t="s">
        <v>89</v>
      </c>
      <c r="E572" s="6" t="s">
        <v>124</v>
      </c>
      <c r="F572" s="7" t="s">
        <v>276</v>
      </c>
      <c r="G572" s="7">
        <v>1044</v>
      </c>
      <c r="H572" s="6" t="s">
        <v>78</v>
      </c>
      <c r="I572" s="6" t="s">
        <v>230</v>
      </c>
      <c r="J572" s="6">
        <v>3</v>
      </c>
      <c r="M572" s="61" t="str">
        <f>E572&amp;F572</f>
        <v>砲丸投服部拓美</v>
      </c>
      <c r="N572">
        <f t="shared" si="9"/>
        <v>1</v>
      </c>
    </row>
    <row r="573" spans="1:14" x14ac:dyDescent="0.15">
      <c r="A573" t="s">
        <v>437</v>
      </c>
      <c r="B573" t="s">
        <v>76</v>
      </c>
      <c r="C573" s="15">
        <v>43610</v>
      </c>
      <c r="D573" t="s">
        <v>476</v>
      </c>
      <c r="E573" t="s">
        <v>124</v>
      </c>
      <c r="F573" s="5" t="s">
        <v>479</v>
      </c>
      <c r="G573">
        <v>607</v>
      </c>
      <c r="H573" t="s">
        <v>78</v>
      </c>
      <c r="I573" t="s">
        <v>445</v>
      </c>
      <c r="J573">
        <v>2</v>
      </c>
      <c r="M573" s="61" t="str">
        <f>E573&amp;F573</f>
        <v>砲丸投福井優月</v>
      </c>
      <c r="N573">
        <f t="shared" si="9"/>
        <v>1</v>
      </c>
    </row>
    <row r="574" spans="1:14" x14ac:dyDescent="0.15">
      <c r="A574" s="6" t="s">
        <v>482</v>
      </c>
      <c r="B574" s="6" t="s">
        <v>76</v>
      </c>
      <c r="C574" s="15">
        <v>43630</v>
      </c>
      <c r="D574" t="s">
        <v>89</v>
      </c>
      <c r="E574" t="s">
        <v>124</v>
      </c>
      <c r="F574" s="5" t="s">
        <v>287</v>
      </c>
      <c r="G574">
        <v>395</v>
      </c>
      <c r="H574" t="s">
        <v>78</v>
      </c>
      <c r="I574" t="s">
        <v>104</v>
      </c>
      <c r="J574">
        <v>2</v>
      </c>
      <c r="M574" s="61" t="str">
        <f>E574&amp;F574</f>
        <v>砲丸投平佐太一</v>
      </c>
      <c r="N574">
        <f t="shared" si="9"/>
        <v>1</v>
      </c>
    </row>
    <row r="575" spans="1:14" x14ac:dyDescent="0.15">
      <c r="A575" t="s">
        <v>571</v>
      </c>
      <c r="B575" t="s">
        <v>572</v>
      </c>
      <c r="C575" s="15">
        <v>43590</v>
      </c>
      <c r="D575" t="s">
        <v>77</v>
      </c>
      <c r="E575" t="s">
        <v>124</v>
      </c>
      <c r="F575" s="5" t="s">
        <v>573</v>
      </c>
      <c r="G575">
        <v>735</v>
      </c>
      <c r="H575" t="s">
        <v>78</v>
      </c>
      <c r="I575" t="s">
        <v>81</v>
      </c>
      <c r="J575">
        <v>3</v>
      </c>
      <c r="M575" s="61" t="str">
        <f>E575&amp;F575</f>
        <v>砲丸投平吹鷹也</v>
      </c>
      <c r="N575">
        <f t="shared" si="9"/>
        <v>1</v>
      </c>
    </row>
    <row r="576" spans="1:14" x14ac:dyDescent="0.15">
      <c r="A576" t="s">
        <v>542</v>
      </c>
      <c r="B576" t="s">
        <v>76</v>
      </c>
      <c r="C576" s="15">
        <v>43632</v>
      </c>
      <c r="D576" t="s">
        <v>108</v>
      </c>
      <c r="E576" t="s">
        <v>124</v>
      </c>
      <c r="F576" s="5" t="s">
        <v>323</v>
      </c>
      <c r="G576">
        <v>643</v>
      </c>
      <c r="H576" t="s">
        <v>78</v>
      </c>
      <c r="I576" t="s">
        <v>113</v>
      </c>
      <c r="J576">
        <v>6</v>
      </c>
      <c r="M576" s="61" t="str">
        <f>E576&amp;F576</f>
        <v>砲丸投平澤宗也</v>
      </c>
      <c r="N576">
        <f t="shared" si="9"/>
        <v>1</v>
      </c>
    </row>
    <row r="577" spans="1:14" x14ac:dyDescent="0.15">
      <c r="A577" s="6" t="s">
        <v>164</v>
      </c>
      <c r="B577" s="6" t="s">
        <v>76</v>
      </c>
      <c r="C577" s="13">
        <v>43597</v>
      </c>
      <c r="D577" s="6" t="s">
        <v>89</v>
      </c>
      <c r="E577" s="6" t="s">
        <v>124</v>
      </c>
      <c r="F577" s="7" t="s">
        <v>259</v>
      </c>
      <c r="G577" s="7">
        <v>626</v>
      </c>
      <c r="H577" s="6" t="s">
        <v>78</v>
      </c>
      <c r="I577" s="6" t="s">
        <v>95</v>
      </c>
      <c r="J577" s="6">
        <v>3</v>
      </c>
      <c r="M577" s="61" t="str">
        <f>E577&amp;F577</f>
        <v>砲丸投豊田琉偉</v>
      </c>
      <c r="N577">
        <f t="shared" si="9"/>
        <v>1</v>
      </c>
    </row>
    <row r="578" spans="1:14" x14ac:dyDescent="0.15">
      <c r="A578" t="s">
        <v>482</v>
      </c>
      <c r="B578" t="s">
        <v>76</v>
      </c>
      <c r="C578" s="15">
        <v>43630</v>
      </c>
      <c r="D578" t="s">
        <v>89</v>
      </c>
      <c r="E578" t="s">
        <v>124</v>
      </c>
      <c r="F578" s="5" t="s">
        <v>515</v>
      </c>
      <c r="G578">
        <v>493</v>
      </c>
      <c r="H578" t="s">
        <v>78</v>
      </c>
      <c r="I578" t="s">
        <v>230</v>
      </c>
      <c r="J578">
        <v>2</v>
      </c>
      <c r="M578" s="61" t="str">
        <f>E578&amp;F578</f>
        <v>砲丸投北村隼人</v>
      </c>
      <c r="N578">
        <f t="shared" si="9"/>
        <v>1</v>
      </c>
    </row>
    <row r="579" spans="1:14" x14ac:dyDescent="0.15">
      <c r="A579" t="s">
        <v>437</v>
      </c>
      <c r="B579" t="s">
        <v>76</v>
      </c>
      <c r="C579" s="15">
        <v>43610</v>
      </c>
      <c r="D579" t="s">
        <v>476</v>
      </c>
      <c r="E579" t="s">
        <v>124</v>
      </c>
      <c r="F579" s="5" t="s">
        <v>360</v>
      </c>
      <c r="G579">
        <v>762</v>
      </c>
      <c r="H579" t="s">
        <v>78</v>
      </c>
      <c r="I579" t="s">
        <v>460</v>
      </c>
      <c r="J579">
        <v>3</v>
      </c>
      <c r="M579" s="61" t="str">
        <f>E579&amp;F579</f>
        <v>砲丸投牧田あみ</v>
      </c>
      <c r="N579">
        <f t="shared" si="9"/>
        <v>1</v>
      </c>
    </row>
    <row r="580" spans="1:14" x14ac:dyDescent="0.15">
      <c r="A580" t="s">
        <v>571</v>
      </c>
      <c r="B580" t="s">
        <v>572</v>
      </c>
      <c r="C580" s="13">
        <v>43590</v>
      </c>
      <c r="D580" s="6" t="s">
        <v>85</v>
      </c>
      <c r="E580" s="6" t="s">
        <v>124</v>
      </c>
      <c r="F580" s="7" t="s">
        <v>198</v>
      </c>
      <c r="G580" s="7">
        <v>1417</v>
      </c>
      <c r="H580" s="6" t="s">
        <v>78</v>
      </c>
      <c r="I580" s="6" t="s">
        <v>87</v>
      </c>
      <c r="J580" s="6" t="s">
        <v>88</v>
      </c>
      <c r="M580" s="61" t="str">
        <f>E580&amp;F580</f>
        <v>砲丸投本間勝人</v>
      </c>
      <c r="N580">
        <f t="shared" si="9"/>
        <v>1</v>
      </c>
    </row>
    <row r="581" spans="1:14" x14ac:dyDescent="0.15">
      <c r="A581" t="s">
        <v>542</v>
      </c>
      <c r="B581" t="s">
        <v>76</v>
      </c>
      <c r="C581" s="15">
        <v>43632</v>
      </c>
      <c r="D581" t="s">
        <v>108</v>
      </c>
      <c r="E581" t="s">
        <v>124</v>
      </c>
      <c r="F581" s="5" t="s">
        <v>322</v>
      </c>
      <c r="G581">
        <v>653</v>
      </c>
      <c r="H581" t="s">
        <v>78</v>
      </c>
      <c r="I581" t="s">
        <v>123</v>
      </c>
      <c r="J581">
        <v>6</v>
      </c>
      <c r="M581" s="61" t="str">
        <f>E581&amp;F581</f>
        <v>砲丸投本田愛斗</v>
      </c>
      <c r="N581">
        <f t="shared" si="9"/>
        <v>1</v>
      </c>
    </row>
    <row r="582" spans="1:14" x14ac:dyDescent="0.15">
      <c r="A582" t="s">
        <v>584</v>
      </c>
      <c r="B582" t="s">
        <v>572</v>
      </c>
      <c r="C582" s="15">
        <v>43624</v>
      </c>
      <c r="D582" t="s">
        <v>108</v>
      </c>
      <c r="E582" t="s">
        <v>124</v>
      </c>
      <c r="F582" s="5" t="s">
        <v>353</v>
      </c>
      <c r="G582">
        <v>566</v>
      </c>
      <c r="H582" t="s">
        <v>78</v>
      </c>
      <c r="I582" t="s">
        <v>113</v>
      </c>
      <c r="J582">
        <v>5</v>
      </c>
      <c r="M582" s="61" t="str">
        <f>E582&amp;F582</f>
        <v>砲丸投本田櫂晴</v>
      </c>
      <c r="N582">
        <f t="shared" si="9"/>
        <v>1</v>
      </c>
    </row>
    <row r="583" spans="1:14" x14ac:dyDescent="0.15">
      <c r="A583" t="s">
        <v>616</v>
      </c>
      <c r="B583" t="s">
        <v>76</v>
      </c>
      <c r="C583" s="15">
        <v>43583</v>
      </c>
      <c r="D583" t="s">
        <v>89</v>
      </c>
      <c r="E583" t="s">
        <v>633</v>
      </c>
      <c r="F583" s="5" t="s">
        <v>257</v>
      </c>
      <c r="G583">
        <v>535</v>
      </c>
      <c r="H583" t="s">
        <v>78</v>
      </c>
      <c r="I583" t="s">
        <v>95</v>
      </c>
      <c r="J583">
        <v>2</v>
      </c>
      <c r="M583" s="61" t="str">
        <f>E583&amp;F583</f>
        <v>砲丸投木内健太郎</v>
      </c>
      <c r="N583">
        <f t="shared" si="9"/>
        <v>1</v>
      </c>
    </row>
    <row r="584" spans="1:14" x14ac:dyDescent="0.15">
      <c r="A584" t="s">
        <v>164</v>
      </c>
      <c r="B584" t="s">
        <v>76</v>
      </c>
      <c r="C584" s="15">
        <v>43596</v>
      </c>
      <c r="D584" t="s">
        <v>146</v>
      </c>
      <c r="E584" t="s">
        <v>124</v>
      </c>
      <c r="F584" s="5" t="s">
        <v>162</v>
      </c>
      <c r="G584">
        <v>1139</v>
      </c>
      <c r="H584" t="s">
        <v>78</v>
      </c>
      <c r="I584" t="s">
        <v>80</v>
      </c>
      <c r="J584">
        <v>2</v>
      </c>
      <c r="M584" s="61" t="str">
        <f>E584&amp;F584</f>
        <v>砲丸投木幡遥香</v>
      </c>
      <c r="N584">
        <f t="shared" si="9"/>
        <v>1</v>
      </c>
    </row>
    <row r="585" spans="1:14" x14ac:dyDescent="0.15">
      <c r="A585" t="s">
        <v>437</v>
      </c>
      <c r="B585" t="s">
        <v>76</v>
      </c>
      <c r="C585" s="15">
        <v>43610</v>
      </c>
      <c r="D585" t="s">
        <v>77</v>
      </c>
      <c r="E585" t="s">
        <v>124</v>
      </c>
      <c r="F585" s="5" t="s">
        <v>136</v>
      </c>
      <c r="G585">
        <v>919</v>
      </c>
      <c r="H585" t="s">
        <v>78</v>
      </c>
      <c r="I585" t="s">
        <v>440</v>
      </c>
      <c r="J585">
        <v>3</v>
      </c>
      <c r="M585" s="61" t="str">
        <f>E585&amp;F585</f>
        <v>砲丸投野中涼汰</v>
      </c>
      <c r="N585">
        <f t="shared" si="9"/>
        <v>1</v>
      </c>
    </row>
    <row r="586" spans="1:14" x14ac:dyDescent="0.15">
      <c r="A586" t="s">
        <v>482</v>
      </c>
      <c r="B586" t="s">
        <v>76</v>
      </c>
      <c r="C586" s="15">
        <v>43630</v>
      </c>
      <c r="D586" t="s">
        <v>89</v>
      </c>
      <c r="E586" t="s">
        <v>124</v>
      </c>
      <c r="F586" s="5" t="s">
        <v>274</v>
      </c>
      <c r="G586">
        <v>935</v>
      </c>
      <c r="H586" t="s">
        <v>78</v>
      </c>
      <c r="I586" t="s">
        <v>93</v>
      </c>
      <c r="J586">
        <v>2</v>
      </c>
      <c r="M586" s="61" t="str">
        <f>E586&amp;F586</f>
        <v>砲丸投野長瀬鉄騎</v>
      </c>
      <c r="N586">
        <f t="shared" si="9"/>
        <v>1</v>
      </c>
    </row>
    <row r="587" spans="1:14" x14ac:dyDescent="0.15">
      <c r="A587" t="s">
        <v>482</v>
      </c>
      <c r="B587" t="s">
        <v>76</v>
      </c>
      <c r="C587" s="15">
        <v>43631</v>
      </c>
      <c r="D587" t="s">
        <v>89</v>
      </c>
      <c r="E587" t="s">
        <v>124</v>
      </c>
      <c r="F587" s="5" t="s">
        <v>512</v>
      </c>
      <c r="G587">
        <v>782</v>
      </c>
      <c r="H587" t="s">
        <v>78</v>
      </c>
      <c r="I587" t="s">
        <v>91</v>
      </c>
      <c r="J587">
        <v>1</v>
      </c>
      <c r="M587" s="61" t="str">
        <f>E587&amp;F587</f>
        <v>砲丸投林和弘</v>
      </c>
      <c r="N587">
        <f t="shared" si="9"/>
        <v>1</v>
      </c>
    </row>
    <row r="588" spans="1:14" x14ac:dyDescent="0.15">
      <c r="A588" t="s">
        <v>584</v>
      </c>
      <c r="B588" t="s">
        <v>572</v>
      </c>
      <c r="C588" s="15">
        <v>43624</v>
      </c>
      <c r="D588" t="s">
        <v>89</v>
      </c>
      <c r="E588" t="s">
        <v>124</v>
      </c>
      <c r="F588" s="5" t="s">
        <v>278</v>
      </c>
      <c r="G588">
        <v>949</v>
      </c>
      <c r="H588" t="s">
        <v>78</v>
      </c>
      <c r="I588" t="s">
        <v>93</v>
      </c>
      <c r="J588">
        <v>3</v>
      </c>
      <c r="M588" s="61" t="str">
        <f>E588&amp;F588</f>
        <v>砲丸投鈴木康世</v>
      </c>
      <c r="N588">
        <f t="shared" si="9"/>
        <v>1</v>
      </c>
    </row>
    <row r="589" spans="1:14" x14ac:dyDescent="0.15">
      <c r="A589" t="s">
        <v>437</v>
      </c>
      <c r="B589" t="s">
        <v>76</v>
      </c>
      <c r="C589" s="15">
        <v>43610</v>
      </c>
      <c r="D589" t="s">
        <v>77</v>
      </c>
      <c r="E589" t="s">
        <v>124</v>
      </c>
      <c r="F589" s="5" t="s">
        <v>127</v>
      </c>
      <c r="G589">
        <v>894</v>
      </c>
      <c r="H589" t="s">
        <v>78</v>
      </c>
      <c r="I589" t="s">
        <v>440</v>
      </c>
      <c r="J589">
        <v>2</v>
      </c>
      <c r="M589" s="61" t="str">
        <f>E589&amp;F589</f>
        <v>砲丸投鈴木悠斗</v>
      </c>
      <c r="N589">
        <f t="shared" si="9"/>
        <v>1</v>
      </c>
    </row>
    <row r="590" spans="1:14" x14ac:dyDescent="0.15">
      <c r="A590" s="6" t="s">
        <v>482</v>
      </c>
      <c r="B590" s="6" t="s">
        <v>76</v>
      </c>
      <c r="C590" s="13">
        <v>43631</v>
      </c>
      <c r="D590" s="6" t="s">
        <v>147</v>
      </c>
      <c r="E590" s="6" t="s">
        <v>124</v>
      </c>
      <c r="F590" s="7" t="s">
        <v>537</v>
      </c>
      <c r="G590" s="7">
        <v>560</v>
      </c>
      <c r="H590" s="6" t="s">
        <v>78</v>
      </c>
      <c r="I590" s="6" t="s">
        <v>93</v>
      </c>
      <c r="J590" s="6">
        <v>1</v>
      </c>
      <c r="M590" s="61" t="str">
        <f>E590&amp;F590</f>
        <v>砲丸投麓妃那</v>
      </c>
      <c r="N590">
        <f t="shared" si="9"/>
        <v>1</v>
      </c>
    </row>
    <row r="591" spans="1:14" x14ac:dyDescent="0.15">
      <c r="A591" s="6" t="s">
        <v>482</v>
      </c>
      <c r="B591" s="6" t="s">
        <v>76</v>
      </c>
      <c r="C591" s="13">
        <v>43630</v>
      </c>
      <c r="D591" s="6" t="s">
        <v>89</v>
      </c>
      <c r="E591" s="6" t="s">
        <v>124</v>
      </c>
      <c r="F591" s="7" t="s">
        <v>250</v>
      </c>
      <c r="G591" s="7">
        <v>600</v>
      </c>
      <c r="H591" s="6" t="s">
        <v>78</v>
      </c>
      <c r="I591" s="6" t="s">
        <v>94</v>
      </c>
      <c r="J591" s="6">
        <v>2</v>
      </c>
      <c r="M591" s="61" t="str">
        <f>E591&amp;F591</f>
        <v>砲丸投和田湊</v>
      </c>
      <c r="N591">
        <f t="shared" si="9"/>
        <v>1</v>
      </c>
    </row>
    <row r="592" spans="1:14" x14ac:dyDescent="0.15">
      <c r="A592" t="s">
        <v>616</v>
      </c>
      <c r="B592" t="s">
        <v>76</v>
      </c>
      <c r="C592" s="15">
        <v>43583</v>
      </c>
      <c r="D592" t="s">
        <v>89</v>
      </c>
      <c r="E592" t="s">
        <v>633</v>
      </c>
      <c r="F592" s="5" t="s">
        <v>255</v>
      </c>
      <c r="G592">
        <v>640</v>
      </c>
      <c r="H592" t="s">
        <v>78</v>
      </c>
      <c r="I592" t="s">
        <v>134</v>
      </c>
      <c r="J592">
        <v>2</v>
      </c>
      <c r="M592" s="61" t="str">
        <f>E592&amp;F592</f>
        <v>砲丸投橫松大輝</v>
      </c>
      <c r="N592">
        <f t="shared" si="9"/>
        <v>1</v>
      </c>
    </row>
    <row r="593" spans="13:14" x14ac:dyDescent="0.15">
      <c r="M593" s="61" t="str">
        <f t="shared" ref="M593:M598" si="10">E593&amp;F593</f>
        <v/>
      </c>
      <c r="N593">
        <f t="shared" si="9"/>
        <v>1</v>
      </c>
    </row>
    <row r="594" spans="13:14" x14ac:dyDescent="0.15">
      <c r="M594" s="61" t="str">
        <f t="shared" si="10"/>
        <v/>
      </c>
      <c r="N594">
        <f t="shared" ref="N594:N596" si="11">IF(M594=M593,0,1)</f>
        <v>0</v>
      </c>
    </row>
    <row r="595" spans="13:14" x14ac:dyDescent="0.15">
      <c r="M595" s="61" t="str">
        <f t="shared" si="10"/>
        <v/>
      </c>
      <c r="N595">
        <f t="shared" si="11"/>
        <v>0</v>
      </c>
    </row>
    <row r="596" spans="13:14" x14ac:dyDescent="0.15">
      <c r="M596" s="61" t="str">
        <f t="shared" si="10"/>
        <v/>
      </c>
      <c r="N596">
        <f t="shared" si="11"/>
        <v>0</v>
      </c>
    </row>
    <row r="597" spans="13:14" x14ac:dyDescent="0.15">
      <c r="M597" s="61" t="str">
        <f t="shared" si="10"/>
        <v/>
      </c>
      <c r="N597">
        <f t="shared" ref="N597:N619" si="12">IF(M597=M596,0,1)</f>
        <v>0</v>
      </c>
    </row>
    <row r="598" spans="13:14" x14ac:dyDescent="0.15">
      <c r="M598" s="61" t="str">
        <f t="shared" si="10"/>
        <v/>
      </c>
      <c r="N598">
        <f t="shared" si="12"/>
        <v>0</v>
      </c>
    </row>
    <row r="599" spans="13:14" x14ac:dyDescent="0.15">
      <c r="M599" s="61" t="str">
        <f t="shared" ref="M599:M623" si="13">E599&amp;F599</f>
        <v/>
      </c>
      <c r="N599">
        <f t="shared" si="12"/>
        <v>0</v>
      </c>
    </row>
    <row r="600" spans="13:14" x14ac:dyDescent="0.15">
      <c r="M600" s="61" t="str">
        <f t="shared" si="13"/>
        <v/>
      </c>
      <c r="N600">
        <f t="shared" si="12"/>
        <v>0</v>
      </c>
    </row>
    <row r="601" spans="13:14" x14ac:dyDescent="0.15">
      <c r="M601" s="61" t="str">
        <f t="shared" si="13"/>
        <v/>
      </c>
      <c r="N601">
        <f t="shared" si="12"/>
        <v>0</v>
      </c>
    </row>
    <row r="602" spans="13:14" x14ac:dyDescent="0.15">
      <c r="M602" s="61" t="str">
        <f t="shared" si="13"/>
        <v/>
      </c>
      <c r="N602">
        <f t="shared" si="12"/>
        <v>0</v>
      </c>
    </row>
    <row r="603" spans="13:14" x14ac:dyDescent="0.15">
      <c r="M603" s="61" t="str">
        <f t="shared" si="13"/>
        <v/>
      </c>
      <c r="N603">
        <f t="shared" si="12"/>
        <v>0</v>
      </c>
    </row>
    <row r="604" spans="13:14" x14ac:dyDescent="0.15">
      <c r="M604" s="61" t="str">
        <f t="shared" si="13"/>
        <v/>
      </c>
      <c r="N604">
        <f t="shared" si="12"/>
        <v>0</v>
      </c>
    </row>
    <row r="605" spans="13:14" x14ac:dyDescent="0.15">
      <c r="M605" s="61" t="str">
        <f t="shared" si="13"/>
        <v/>
      </c>
      <c r="N605">
        <f t="shared" si="12"/>
        <v>0</v>
      </c>
    </row>
    <row r="606" spans="13:14" x14ac:dyDescent="0.15">
      <c r="M606" s="61" t="str">
        <f t="shared" si="13"/>
        <v/>
      </c>
      <c r="N606">
        <f t="shared" si="12"/>
        <v>0</v>
      </c>
    </row>
    <row r="607" spans="13:14" x14ac:dyDescent="0.15">
      <c r="M607" s="61" t="str">
        <f t="shared" si="13"/>
        <v/>
      </c>
      <c r="N607">
        <f t="shared" si="12"/>
        <v>0</v>
      </c>
    </row>
    <row r="608" spans="13:14" x14ac:dyDescent="0.15">
      <c r="M608" s="61" t="str">
        <f t="shared" si="13"/>
        <v/>
      </c>
      <c r="N608">
        <f t="shared" si="12"/>
        <v>0</v>
      </c>
    </row>
    <row r="609" spans="13:14" x14ac:dyDescent="0.15">
      <c r="M609" s="61" t="str">
        <f t="shared" si="13"/>
        <v/>
      </c>
      <c r="N609">
        <f t="shared" si="12"/>
        <v>0</v>
      </c>
    </row>
    <row r="610" spans="13:14" x14ac:dyDescent="0.15">
      <c r="M610" s="61" t="str">
        <f t="shared" si="13"/>
        <v/>
      </c>
      <c r="N610">
        <f t="shared" si="12"/>
        <v>0</v>
      </c>
    </row>
    <row r="611" spans="13:14" x14ac:dyDescent="0.15">
      <c r="M611" s="61" t="str">
        <f t="shared" si="13"/>
        <v/>
      </c>
      <c r="N611">
        <f t="shared" si="12"/>
        <v>0</v>
      </c>
    </row>
    <row r="612" spans="13:14" x14ac:dyDescent="0.15">
      <c r="M612" s="61" t="str">
        <f t="shared" si="13"/>
        <v/>
      </c>
      <c r="N612">
        <f t="shared" si="12"/>
        <v>0</v>
      </c>
    </row>
    <row r="613" spans="13:14" x14ac:dyDescent="0.15">
      <c r="M613" s="61" t="str">
        <f t="shared" si="13"/>
        <v/>
      </c>
      <c r="N613">
        <f t="shared" si="12"/>
        <v>0</v>
      </c>
    </row>
    <row r="614" spans="13:14" x14ac:dyDescent="0.15">
      <c r="M614" s="61" t="str">
        <f t="shared" si="13"/>
        <v/>
      </c>
      <c r="N614">
        <f t="shared" si="12"/>
        <v>0</v>
      </c>
    </row>
    <row r="615" spans="13:14" x14ac:dyDescent="0.15">
      <c r="M615" s="61" t="str">
        <f t="shared" si="13"/>
        <v/>
      </c>
      <c r="N615">
        <f t="shared" si="12"/>
        <v>0</v>
      </c>
    </row>
    <row r="616" spans="13:14" x14ac:dyDescent="0.15">
      <c r="M616" s="61" t="str">
        <f t="shared" si="13"/>
        <v/>
      </c>
      <c r="N616">
        <f t="shared" si="12"/>
        <v>0</v>
      </c>
    </row>
    <row r="617" spans="13:14" x14ac:dyDescent="0.15">
      <c r="M617" s="61" t="str">
        <f t="shared" si="13"/>
        <v/>
      </c>
      <c r="N617">
        <f t="shared" si="12"/>
        <v>0</v>
      </c>
    </row>
    <row r="618" spans="13:14" x14ac:dyDescent="0.15">
      <c r="M618" s="61" t="str">
        <f t="shared" si="13"/>
        <v/>
      </c>
      <c r="N618">
        <f t="shared" si="12"/>
        <v>0</v>
      </c>
    </row>
    <row r="619" spans="13:14" x14ac:dyDescent="0.15">
      <c r="M619" s="61" t="str">
        <f t="shared" si="13"/>
        <v/>
      </c>
      <c r="N619">
        <f t="shared" si="12"/>
        <v>0</v>
      </c>
    </row>
    <row r="620" spans="13:14" x14ac:dyDescent="0.15">
      <c r="M620" s="61" t="str">
        <f t="shared" si="13"/>
        <v/>
      </c>
      <c r="N620">
        <f t="shared" ref="N620:N632" si="14">IF(M620=M619,0,1)</f>
        <v>0</v>
      </c>
    </row>
    <row r="621" spans="13:14" x14ac:dyDescent="0.15">
      <c r="M621" s="61" t="str">
        <f t="shared" si="13"/>
        <v/>
      </c>
      <c r="N621">
        <f t="shared" si="14"/>
        <v>0</v>
      </c>
    </row>
    <row r="622" spans="13:14" x14ac:dyDescent="0.15">
      <c r="M622" s="61" t="str">
        <f t="shared" si="13"/>
        <v/>
      </c>
      <c r="N622">
        <f t="shared" si="14"/>
        <v>0</v>
      </c>
    </row>
    <row r="623" spans="13:14" x14ac:dyDescent="0.15">
      <c r="M623" s="61" t="str">
        <f t="shared" si="13"/>
        <v/>
      </c>
      <c r="N623">
        <f t="shared" si="14"/>
        <v>0</v>
      </c>
    </row>
    <row r="624" spans="13:14" x14ac:dyDescent="0.15">
      <c r="M624" s="61" t="str">
        <f>E624&amp;F624</f>
        <v/>
      </c>
      <c r="N624">
        <f t="shared" si="14"/>
        <v>0</v>
      </c>
    </row>
    <row r="625" spans="13:14" x14ac:dyDescent="0.15">
      <c r="M625" s="61" t="str">
        <f>E625&amp;F625</f>
        <v/>
      </c>
      <c r="N625">
        <f t="shared" si="14"/>
        <v>0</v>
      </c>
    </row>
    <row r="626" spans="13:14" x14ac:dyDescent="0.15">
      <c r="M626" s="61" t="str">
        <f>E626&amp;F626</f>
        <v/>
      </c>
      <c r="N626">
        <f t="shared" si="14"/>
        <v>0</v>
      </c>
    </row>
    <row r="627" spans="13:14" x14ac:dyDescent="0.15">
      <c r="M627" s="61" t="str">
        <f>E627&amp;F627</f>
        <v/>
      </c>
      <c r="N627">
        <f t="shared" si="14"/>
        <v>0</v>
      </c>
    </row>
    <row r="628" spans="13:14" x14ac:dyDescent="0.15">
      <c r="M628" s="61" t="str">
        <f>E628&amp;F628</f>
        <v/>
      </c>
      <c r="N628">
        <f t="shared" si="14"/>
        <v>0</v>
      </c>
    </row>
    <row r="629" spans="13:14" x14ac:dyDescent="0.15">
      <c r="M629" s="61" t="str">
        <f>E629&amp;F629</f>
        <v/>
      </c>
      <c r="N629">
        <f t="shared" si="14"/>
        <v>0</v>
      </c>
    </row>
    <row r="630" spans="13:14" x14ac:dyDescent="0.15">
      <c r="M630" s="61" t="str">
        <f>E630&amp;F630</f>
        <v/>
      </c>
      <c r="N630">
        <f t="shared" si="14"/>
        <v>0</v>
      </c>
    </row>
    <row r="631" spans="13:14" x14ac:dyDescent="0.15">
      <c r="M631" s="61" t="str">
        <f>E631&amp;F631</f>
        <v/>
      </c>
      <c r="N631">
        <f t="shared" si="14"/>
        <v>0</v>
      </c>
    </row>
    <row r="632" spans="13:14" x14ac:dyDescent="0.15">
      <c r="M632" s="61" t="str">
        <f>E632&amp;F632</f>
        <v/>
      </c>
      <c r="N632">
        <f t="shared" si="14"/>
        <v>0</v>
      </c>
    </row>
    <row r="633" spans="13:14" x14ac:dyDescent="0.15"/>
    <row r="634" spans="13:14" x14ac:dyDescent="0.15"/>
    <row r="635" spans="13:14" x14ac:dyDescent="0.15"/>
    <row r="636" spans="13:14" x14ac:dyDescent="0.15"/>
    <row r="637" spans="13:14" x14ac:dyDescent="0.15"/>
    <row r="638" spans="13:14" x14ac:dyDescent="0.15"/>
    <row r="639" spans="13:14" x14ac:dyDescent="0.15"/>
    <row r="640" spans="13:14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</sheetData>
  <sortState ref="A2:M607">
    <sortCondition ref="M2:M607"/>
    <sortCondition descending="1" ref="G2:G607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03"/>
  <sheetViews>
    <sheetView tabSelected="1" view="pageBreakPreview" zoomScale="130" zoomScaleNormal="100" zoomScaleSheetLayoutView="130" workbookViewId="0">
      <selection activeCell="N1" sqref="N1:P1"/>
    </sheetView>
  </sheetViews>
  <sheetFormatPr defaultColWidth="0" defaultRowHeight="13.5" x14ac:dyDescent="0.15"/>
  <cols>
    <col min="1" max="1" width="4.625" style="24" customWidth="1"/>
    <col min="2" max="2" width="4.625" style="24" hidden="1" customWidth="1"/>
    <col min="3" max="3" width="6.125" style="24" bestFit="1" customWidth="1"/>
    <col min="4" max="22" width="4.125" style="24" customWidth="1"/>
    <col min="23" max="23" width="5.875" style="38" bestFit="1" customWidth="1"/>
    <col min="24" max="24" width="3.25" style="24" customWidth="1"/>
    <col min="25" max="25" width="3.25" style="24" hidden="1"/>
    <col min="26" max="28" width="9" style="24" hidden="1"/>
    <col min="29" max="29" width="15" style="24" hidden="1"/>
    <col min="30" max="30" width="9" style="24" hidden="1"/>
    <col min="31" max="31" width="30.125" style="24" hidden="1"/>
    <col min="32" max="16384" width="9" style="24" hidden="1"/>
  </cols>
  <sheetData>
    <row r="1" spans="1:36" s="17" customFormat="1" ht="24.75" thickBot="1" x14ac:dyDescent="0.2">
      <c r="A1" s="51" t="s">
        <v>637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 t="s">
        <v>22</v>
      </c>
      <c r="M1" s="52"/>
      <c r="N1" s="60" t="s">
        <v>36</v>
      </c>
      <c r="O1" s="60"/>
      <c r="P1" s="60"/>
      <c r="Q1" s="52" t="s">
        <v>21</v>
      </c>
      <c r="R1" s="52"/>
      <c r="S1" s="53" t="s">
        <v>67</v>
      </c>
      <c r="T1" s="53"/>
      <c r="U1" s="53"/>
      <c r="V1" s="53"/>
      <c r="W1" s="53"/>
      <c r="Z1" s="18" t="s">
        <v>0</v>
      </c>
      <c r="AA1" s="19" t="s">
        <v>1</v>
      </c>
      <c r="AB1" s="20" t="s">
        <v>61</v>
      </c>
      <c r="AC1" s="19" t="s">
        <v>2</v>
      </c>
      <c r="AD1" s="19" t="s">
        <v>3</v>
      </c>
      <c r="AE1" s="19" t="s">
        <v>4</v>
      </c>
      <c r="AF1" s="21" t="s">
        <v>5</v>
      </c>
      <c r="AG1" s="19" t="s">
        <v>6</v>
      </c>
      <c r="AH1" s="19" t="s">
        <v>7</v>
      </c>
      <c r="AI1" s="19" t="s">
        <v>8</v>
      </c>
      <c r="AJ1" s="22" t="s">
        <v>9</v>
      </c>
    </row>
    <row r="2" spans="1:36" ht="10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S2" s="25"/>
      <c r="T2" s="25"/>
      <c r="U2" s="26"/>
      <c r="V2" s="26"/>
      <c r="W2" s="26"/>
    </row>
    <row r="3" spans="1:36" x14ac:dyDescent="0.15">
      <c r="A3" s="27" t="s">
        <v>56</v>
      </c>
      <c r="B3" s="28"/>
      <c r="C3" s="28" t="s">
        <v>66</v>
      </c>
      <c r="D3" s="57" t="s">
        <v>0</v>
      </c>
      <c r="E3" s="58"/>
      <c r="F3" s="59"/>
      <c r="G3" s="57" t="s">
        <v>1</v>
      </c>
      <c r="H3" s="59"/>
      <c r="I3" s="57" t="s">
        <v>62</v>
      </c>
      <c r="J3" s="59"/>
      <c r="K3" s="57" t="s">
        <v>19</v>
      </c>
      <c r="L3" s="58"/>
      <c r="M3" s="58"/>
      <c r="N3" s="59"/>
      <c r="O3" s="57" t="s">
        <v>5</v>
      </c>
      <c r="P3" s="58"/>
      <c r="Q3" s="59"/>
      <c r="R3" s="29" t="s">
        <v>20</v>
      </c>
      <c r="S3" s="57" t="s">
        <v>7</v>
      </c>
      <c r="T3" s="58"/>
      <c r="U3" s="59"/>
      <c r="V3" s="29" t="s">
        <v>64</v>
      </c>
      <c r="W3" s="30" t="s">
        <v>65</v>
      </c>
    </row>
    <row r="4" spans="1:36" ht="15.75" customHeight="1" x14ac:dyDescent="0.15">
      <c r="A4" s="31">
        <v>1</v>
      </c>
      <c r="B4" s="31">
        <f>IF(COUNTIF($K$4:N4,K4)=1,1,0)</f>
        <v>1</v>
      </c>
      <c r="C4" s="31">
        <v>1</v>
      </c>
      <c r="D4" s="54" t="str">
        <f>VLOOKUP($N$1&amp;$S$1&amp;A4,抽出!$B$4:$O$903,6,FALSE)</f>
        <v>高体連支部</v>
      </c>
      <c r="E4" s="54"/>
      <c r="F4" s="54"/>
      <c r="G4" s="55" t="str">
        <f>VLOOKUP($N$1&amp;$S$1&amp;A4,抽出!$B$4:$O$903,7,FALSE)</f>
        <v>北見</v>
      </c>
      <c r="H4" s="55"/>
      <c r="I4" s="48">
        <f>VLOOKUP($N$1&amp;$S$1&amp;A4,抽出!$B$4:$O$903,8,FALSE)</f>
        <v>43608</v>
      </c>
      <c r="J4" s="49"/>
      <c r="K4" s="55" t="str">
        <f>VLOOKUP($N$1&amp;$S$1&amp;A4,抽出!$B$4:$O$903,9,FALSE)</f>
        <v>橋本悠利</v>
      </c>
      <c r="L4" s="55"/>
      <c r="M4" s="55"/>
      <c r="N4" s="55"/>
      <c r="O4" s="56">
        <f>VLOOKUP($N$1&amp;$S$1&amp;A4,抽出!$B$4:$O$903,10,FALSE)</f>
        <v>678</v>
      </c>
      <c r="P4" s="56"/>
      <c r="Q4" s="56"/>
      <c r="R4" s="32" t="str">
        <f>VLOOKUP($N$1&amp;$S$1&amp;A4,抽出!$B$4:$O$903,11,FALSE)</f>
        <v>決</v>
      </c>
      <c r="S4" s="54" t="str">
        <f>VLOOKUP($N$1&amp;$S$1&amp;A4,抽出!$B$4:$O$903,12,FALSE)</f>
        <v>雄武</v>
      </c>
      <c r="T4" s="54"/>
      <c r="U4" s="54"/>
      <c r="V4" s="33">
        <f>VLOOKUP($N$1&amp;$S$1&amp;A4,抽出!$B$4:$O$903,13,FALSE)</f>
        <v>3</v>
      </c>
      <c r="W4" s="34">
        <f>VLOOKUP($N$1&amp;$S$1&amp;A4,抽出!$B$4:$O$903,14,FALSE)</f>
        <v>0.5</v>
      </c>
      <c r="X4" s="35"/>
      <c r="Z4" s="36" t="s">
        <v>32</v>
      </c>
      <c r="AA4" s="36" t="s">
        <v>40</v>
      </c>
      <c r="AC4" s="36"/>
    </row>
    <row r="5" spans="1:36" ht="15.75" customHeight="1" x14ac:dyDescent="0.15">
      <c r="A5" s="31">
        <v>2</v>
      </c>
      <c r="B5" s="31">
        <f>IF(COUNTIF($K$4:N5,K5)=1,1,0)</f>
        <v>1</v>
      </c>
      <c r="C5" s="31">
        <f>IF(B5=0,"",SUM($B$4:B5))</f>
        <v>2</v>
      </c>
      <c r="D5" s="54" t="str">
        <f>VLOOKUP($N$1&amp;$S$1&amp;A5,抽出!$B$4:$O$903,6,FALSE)</f>
        <v>記録会第１戦</v>
      </c>
      <c r="E5" s="54"/>
      <c r="F5" s="54"/>
      <c r="G5" s="55" t="str">
        <f>VLOOKUP($N$1&amp;$S$1&amp;A5,抽出!$B$4:$O$903,7,FALSE)</f>
        <v>北見</v>
      </c>
      <c r="H5" s="55"/>
      <c r="I5" s="48">
        <f>VLOOKUP($N$1&amp;$S$1&amp;A5,抽出!$B$4:$O$903,8,FALSE)</f>
        <v>43583</v>
      </c>
      <c r="J5" s="49"/>
      <c r="K5" s="55" t="str">
        <f>VLOOKUP($N$1&amp;$S$1&amp;A5,抽出!$B$4:$O$903,9,FALSE)</f>
        <v>山本凛太郎</v>
      </c>
      <c r="L5" s="55"/>
      <c r="M5" s="55"/>
      <c r="N5" s="55"/>
      <c r="O5" s="56">
        <f>VLOOKUP($N$1&amp;$S$1&amp;A5,抽出!$B$4:$O$903,10,FALSE)</f>
        <v>653</v>
      </c>
      <c r="P5" s="56"/>
      <c r="Q5" s="56"/>
      <c r="R5" s="32" t="str">
        <f>VLOOKUP($N$1&amp;$S$1&amp;A5,抽出!$B$4:$O$903,11,FALSE)</f>
        <v>決</v>
      </c>
      <c r="S5" s="54" t="str">
        <f>VLOOKUP($N$1&amp;$S$1&amp;A5,抽出!$B$4:$O$903,12,FALSE)</f>
        <v>網走南ヶ丘高</v>
      </c>
      <c r="T5" s="54"/>
      <c r="U5" s="54"/>
      <c r="V5" s="33">
        <f>VLOOKUP($N$1&amp;$S$1&amp;A5,抽出!$B$4:$O$903,13,FALSE)</f>
        <v>3</v>
      </c>
      <c r="W5" s="34">
        <f>VLOOKUP($N$1&amp;$S$1&amp;A5,抽出!$B$4:$O$903,14,FALSE)</f>
        <v>-0.5</v>
      </c>
      <c r="X5" s="35"/>
      <c r="Z5" s="36" t="s">
        <v>33</v>
      </c>
      <c r="AA5" s="36" t="s">
        <v>41</v>
      </c>
      <c r="AC5" s="36" t="s">
        <v>67</v>
      </c>
    </row>
    <row r="6" spans="1:36" ht="15.75" customHeight="1" x14ac:dyDescent="0.15">
      <c r="A6" s="31">
        <v>3</v>
      </c>
      <c r="B6" s="31">
        <f>IF(COUNTIF($K$4:N6,K6)=1,1,0)</f>
        <v>1</v>
      </c>
      <c r="C6" s="31">
        <f>IF(B6=0,"",SUM($B$4:B6))</f>
        <v>3</v>
      </c>
      <c r="D6" s="54" t="str">
        <f>VLOOKUP($N$1&amp;$S$1&amp;A6,抽出!$B$4:$O$903,6,FALSE)</f>
        <v>高体連支部</v>
      </c>
      <c r="E6" s="54"/>
      <c r="F6" s="54"/>
      <c r="G6" s="55" t="str">
        <f>VLOOKUP($N$1&amp;$S$1&amp;A6,抽出!$B$4:$O$903,7,FALSE)</f>
        <v>北見</v>
      </c>
      <c r="H6" s="55"/>
      <c r="I6" s="48">
        <f>VLOOKUP($N$1&amp;$S$1&amp;A6,抽出!$B$4:$O$903,8,FALSE)</f>
        <v>43608</v>
      </c>
      <c r="J6" s="49"/>
      <c r="K6" s="55" t="str">
        <f>VLOOKUP($N$1&amp;$S$1&amp;A6,抽出!$B$4:$O$903,9,FALSE)</f>
        <v>山本凜太郎</v>
      </c>
      <c r="L6" s="55"/>
      <c r="M6" s="55"/>
      <c r="N6" s="55"/>
      <c r="O6" s="56">
        <f>VLOOKUP($N$1&amp;$S$1&amp;A6,抽出!$B$4:$O$903,10,FALSE)</f>
        <v>652</v>
      </c>
      <c r="P6" s="56"/>
      <c r="Q6" s="56"/>
      <c r="R6" s="32" t="str">
        <f>VLOOKUP($N$1&amp;$S$1&amp;A6,抽出!$B$4:$O$903,11,FALSE)</f>
        <v>決</v>
      </c>
      <c r="S6" s="54" t="str">
        <f>VLOOKUP($N$1&amp;$S$1&amp;A6,抽出!$B$4:$O$903,12,FALSE)</f>
        <v>網走南ヶ丘</v>
      </c>
      <c r="T6" s="54"/>
      <c r="U6" s="54"/>
      <c r="V6" s="33">
        <f>VLOOKUP($N$1&amp;$S$1&amp;A6,抽出!$B$4:$O$903,13,FALSE)</f>
        <v>3</v>
      </c>
      <c r="W6" s="34">
        <f>VLOOKUP($N$1&amp;$S$1&amp;A6,抽出!$B$4:$O$903,14,FALSE)</f>
        <v>0.8</v>
      </c>
      <c r="X6" s="35"/>
      <c r="Z6" s="36" t="s">
        <v>34</v>
      </c>
      <c r="AA6" s="36" t="s">
        <v>42</v>
      </c>
      <c r="AC6" s="36" t="s">
        <v>68</v>
      </c>
    </row>
    <row r="7" spans="1:36" ht="15.75" customHeight="1" x14ac:dyDescent="0.15">
      <c r="A7" s="31">
        <v>4</v>
      </c>
      <c r="B7" s="31">
        <f>IF(COUNTIF($K$4:N7,K7)=1,1,0)</f>
        <v>1</v>
      </c>
      <c r="C7" s="31">
        <f>IF(B7=0,"",SUM($B$4:B7))</f>
        <v>4</v>
      </c>
      <c r="D7" s="54" t="str">
        <f>VLOOKUP($N$1&amp;$S$1&amp;A7,抽出!$B$4:$O$903,6,FALSE)</f>
        <v>高体連支部</v>
      </c>
      <c r="E7" s="54"/>
      <c r="F7" s="54"/>
      <c r="G7" s="55" t="str">
        <f>VLOOKUP($N$1&amp;$S$1&amp;A7,抽出!$B$4:$O$903,7,FALSE)</f>
        <v>北見</v>
      </c>
      <c r="H7" s="55"/>
      <c r="I7" s="48">
        <f>VLOOKUP($N$1&amp;$S$1&amp;A7,抽出!$B$4:$O$903,8,FALSE)</f>
        <v>43608</v>
      </c>
      <c r="J7" s="49"/>
      <c r="K7" s="55" t="str">
        <f>VLOOKUP($N$1&amp;$S$1&amp;A7,抽出!$B$4:$O$903,9,FALSE)</f>
        <v>阿部麗</v>
      </c>
      <c r="L7" s="55"/>
      <c r="M7" s="55"/>
      <c r="N7" s="55"/>
      <c r="O7" s="56">
        <f>VLOOKUP($N$1&amp;$S$1&amp;A7,抽出!$B$4:$O$903,10,FALSE)</f>
        <v>627</v>
      </c>
      <c r="P7" s="56"/>
      <c r="Q7" s="56"/>
      <c r="R7" s="32" t="str">
        <f>VLOOKUP($N$1&amp;$S$1&amp;A7,抽出!$B$4:$O$903,11,FALSE)</f>
        <v>決</v>
      </c>
      <c r="S7" s="54" t="str">
        <f>VLOOKUP($N$1&amp;$S$1&amp;A7,抽出!$B$4:$O$903,12,FALSE)</f>
        <v>遠軽</v>
      </c>
      <c r="T7" s="54"/>
      <c r="U7" s="54"/>
      <c r="V7" s="33">
        <f>VLOOKUP($N$1&amp;$S$1&amp;A7,抽出!$B$4:$O$903,13,FALSE)</f>
        <v>2</v>
      </c>
      <c r="W7" s="34">
        <f>VLOOKUP($N$1&amp;$S$1&amp;A7,抽出!$B$4:$O$903,14,FALSE)</f>
        <v>0.1</v>
      </c>
      <c r="X7" s="35"/>
      <c r="Z7" s="36" t="s">
        <v>35</v>
      </c>
      <c r="AA7" s="36" t="s">
        <v>43</v>
      </c>
      <c r="AC7" s="36" t="s">
        <v>70</v>
      </c>
    </row>
    <row r="8" spans="1:36" ht="15.75" customHeight="1" x14ac:dyDescent="0.15">
      <c r="A8" s="31">
        <v>5</v>
      </c>
      <c r="B8" s="31">
        <f>IF(COUNTIF($K$4:N8,K8)=1,1,0)</f>
        <v>1</v>
      </c>
      <c r="C8" s="31">
        <f>IF(B8=0,"",SUM($B$4:B8))</f>
        <v>5</v>
      </c>
      <c r="D8" s="54" t="str">
        <f>VLOOKUP($N$1&amp;$S$1&amp;A8,抽出!$B$4:$O$903,6,FALSE)</f>
        <v>選手権</v>
      </c>
      <c r="E8" s="54"/>
      <c r="F8" s="54"/>
      <c r="G8" s="55" t="str">
        <f>VLOOKUP($N$1&amp;$S$1&amp;A8,抽出!$B$4:$O$903,7,FALSE)</f>
        <v>北見</v>
      </c>
      <c r="H8" s="55"/>
      <c r="I8" s="48">
        <f>VLOOKUP($N$1&amp;$S$1&amp;A8,抽出!$B$4:$O$903,8,FALSE)</f>
        <v>43597</v>
      </c>
      <c r="J8" s="49"/>
      <c r="K8" s="55" t="str">
        <f>VLOOKUP($N$1&amp;$S$1&amp;A8,抽出!$B$4:$O$903,9,FALSE)</f>
        <v>土門樹央</v>
      </c>
      <c r="L8" s="55"/>
      <c r="M8" s="55"/>
      <c r="N8" s="55"/>
      <c r="O8" s="56">
        <f>VLOOKUP($N$1&amp;$S$1&amp;A8,抽出!$B$4:$O$903,10,FALSE)</f>
        <v>622</v>
      </c>
      <c r="P8" s="56"/>
      <c r="Q8" s="56"/>
      <c r="R8" s="32" t="str">
        <f>VLOOKUP($N$1&amp;$S$1&amp;A8,抽出!$B$4:$O$903,11,FALSE)</f>
        <v>決</v>
      </c>
      <c r="S8" s="54" t="str">
        <f>VLOOKUP($N$1&amp;$S$1&amp;A8,抽出!$B$4:$O$903,12,FALSE)</f>
        <v>美幌高</v>
      </c>
      <c r="T8" s="54"/>
      <c r="U8" s="54"/>
      <c r="V8" s="33">
        <f>VLOOKUP($N$1&amp;$S$1&amp;A8,抽出!$B$4:$O$903,13,FALSE)</f>
        <v>3</v>
      </c>
      <c r="W8" s="34">
        <f>VLOOKUP($N$1&amp;$S$1&amp;A8,抽出!$B$4:$O$903,14,FALSE)</f>
        <v>1.7</v>
      </c>
      <c r="X8" s="35"/>
      <c r="Z8" s="37" t="s">
        <v>36</v>
      </c>
      <c r="AA8" s="36" t="s">
        <v>44</v>
      </c>
      <c r="AC8" s="36" t="s">
        <v>71</v>
      </c>
    </row>
    <row r="9" spans="1:36" ht="15.75" customHeight="1" x14ac:dyDescent="0.15">
      <c r="A9" s="31">
        <v>6</v>
      </c>
      <c r="B9" s="31">
        <f>IF(COUNTIF($K$4:N9,K9)=1,1,0)</f>
        <v>1</v>
      </c>
      <c r="C9" s="31">
        <f>IF(B9=0,"",SUM($B$4:B9))</f>
        <v>6</v>
      </c>
      <c r="D9" s="54" t="str">
        <f>VLOOKUP($N$1&amp;$S$1&amp;A9,抽出!$B$4:$O$903,6,FALSE)</f>
        <v>高体連支部</v>
      </c>
      <c r="E9" s="54"/>
      <c r="F9" s="54"/>
      <c r="G9" s="55" t="str">
        <f>VLOOKUP($N$1&amp;$S$1&amp;A9,抽出!$B$4:$O$903,7,FALSE)</f>
        <v>北見</v>
      </c>
      <c r="H9" s="55"/>
      <c r="I9" s="48">
        <f>VLOOKUP($N$1&amp;$S$1&amp;A9,抽出!$B$4:$O$903,8,FALSE)</f>
        <v>43608</v>
      </c>
      <c r="J9" s="49"/>
      <c r="K9" s="55" t="str">
        <f>VLOOKUP($N$1&amp;$S$1&amp;A9,抽出!$B$4:$O$903,9,FALSE)</f>
        <v>伊藤拓磨</v>
      </c>
      <c r="L9" s="55"/>
      <c r="M9" s="55"/>
      <c r="N9" s="55"/>
      <c r="O9" s="56">
        <f>VLOOKUP($N$1&amp;$S$1&amp;A9,抽出!$B$4:$O$903,10,FALSE)</f>
        <v>622</v>
      </c>
      <c r="P9" s="56"/>
      <c r="Q9" s="56"/>
      <c r="R9" s="32" t="str">
        <f>VLOOKUP($N$1&amp;$S$1&amp;A9,抽出!$B$4:$O$903,11,FALSE)</f>
        <v>決</v>
      </c>
      <c r="S9" s="54" t="str">
        <f>VLOOKUP($N$1&amp;$S$1&amp;A9,抽出!$B$4:$O$903,12,FALSE)</f>
        <v>網走南ヶ丘</v>
      </c>
      <c r="T9" s="54"/>
      <c r="U9" s="54"/>
      <c r="V9" s="33">
        <f>VLOOKUP($N$1&amp;$S$1&amp;A9,抽出!$B$4:$O$903,13,FALSE)</f>
        <v>2</v>
      </c>
      <c r="W9" s="34">
        <f>VLOOKUP($N$1&amp;$S$1&amp;A9,抽出!$B$4:$O$903,14,FALSE)</f>
        <v>-0.3</v>
      </c>
      <c r="X9" s="35"/>
      <c r="Z9" s="37" t="s">
        <v>37</v>
      </c>
      <c r="AA9" s="36" t="s">
        <v>45</v>
      </c>
      <c r="AC9" s="36" t="s">
        <v>72</v>
      </c>
    </row>
    <row r="10" spans="1:36" ht="15.75" customHeight="1" x14ac:dyDescent="0.15">
      <c r="A10" s="31">
        <v>7</v>
      </c>
      <c r="B10" s="31">
        <f>IF(COUNTIF($K$4:N10,K10)=1,1,0)</f>
        <v>1</v>
      </c>
      <c r="C10" s="31">
        <f>IF(B10=0,"",SUM($B$4:B10))</f>
        <v>7</v>
      </c>
      <c r="D10" s="54" t="str">
        <f>VLOOKUP($N$1&amp;$S$1&amp;A10,抽出!$B$4:$O$903,6,FALSE)</f>
        <v>記録会第２戦</v>
      </c>
      <c r="E10" s="54"/>
      <c r="F10" s="54"/>
      <c r="G10" s="55" t="str">
        <f>VLOOKUP($N$1&amp;$S$1&amp;A10,抽出!$B$4:$O$903,7,FALSE)</f>
        <v>網走</v>
      </c>
      <c r="H10" s="55"/>
      <c r="I10" s="48">
        <f>VLOOKUP($N$1&amp;$S$1&amp;A10,抽出!$B$4:$O$903,8,FALSE)</f>
        <v>43590</v>
      </c>
      <c r="J10" s="49"/>
      <c r="K10" s="55" t="str">
        <f>VLOOKUP($N$1&amp;$S$1&amp;A10,抽出!$B$4:$O$903,9,FALSE)</f>
        <v>石井建太朗</v>
      </c>
      <c r="L10" s="55"/>
      <c r="M10" s="55"/>
      <c r="N10" s="55"/>
      <c r="O10" s="56">
        <f>VLOOKUP($N$1&amp;$S$1&amp;A10,抽出!$B$4:$O$903,10,FALSE)</f>
        <v>619</v>
      </c>
      <c r="P10" s="56"/>
      <c r="Q10" s="56"/>
      <c r="R10" s="32" t="str">
        <f>VLOOKUP($N$1&amp;$S$1&amp;A10,抽出!$B$4:$O$903,11,FALSE)</f>
        <v>決</v>
      </c>
      <c r="S10" s="54" t="str">
        <f>VLOOKUP($N$1&amp;$S$1&amp;A10,抽出!$B$4:$O$903,12,FALSE)</f>
        <v>網走南ヶ丘高</v>
      </c>
      <c r="T10" s="54"/>
      <c r="U10" s="54"/>
      <c r="V10" s="33">
        <f>VLOOKUP($N$1&amp;$S$1&amp;A10,抽出!$B$4:$O$903,13,FALSE)</f>
        <v>2</v>
      </c>
      <c r="W10" s="34">
        <f>VLOOKUP($N$1&amp;$S$1&amp;A10,抽出!$B$4:$O$903,14,FALSE)</f>
        <v>2.2000000000000002</v>
      </c>
      <c r="X10" s="35"/>
      <c r="Z10" s="37" t="s">
        <v>38</v>
      </c>
      <c r="AA10" s="36" t="s">
        <v>46</v>
      </c>
      <c r="AC10" s="36" t="s">
        <v>73</v>
      </c>
    </row>
    <row r="11" spans="1:36" ht="15.75" customHeight="1" x14ac:dyDescent="0.15">
      <c r="A11" s="31">
        <v>8</v>
      </c>
      <c r="B11" s="31">
        <f>IF(COUNTIF($K$4:N11,K11)=1,1,0)</f>
        <v>1</v>
      </c>
      <c r="C11" s="31">
        <f>IF(B11=0,"",SUM($B$4:B11))</f>
        <v>8</v>
      </c>
      <c r="D11" s="54" t="str">
        <f>VLOOKUP($N$1&amp;$S$1&amp;A11,抽出!$B$4:$O$903,6,FALSE)</f>
        <v>フィールド記録会</v>
      </c>
      <c r="E11" s="54"/>
      <c r="F11" s="54"/>
      <c r="G11" s="55" t="str">
        <f>VLOOKUP($N$1&amp;$S$1&amp;A11,抽出!$B$4:$O$903,7,FALSE)</f>
        <v>網走</v>
      </c>
      <c r="H11" s="55"/>
      <c r="I11" s="48">
        <f>VLOOKUP($N$1&amp;$S$1&amp;A11,抽出!$B$4:$O$903,8,FALSE)</f>
        <v>43624</v>
      </c>
      <c r="J11" s="49"/>
      <c r="K11" s="55" t="str">
        <f>VLOOKUP($N$1&amp;$S$1&amp;A11,抽出!$B$4:$O$903,9,FALSE)</f>
        <v>土門樹生</v>
      </c>
      <c r="L11" s="55"/>
      <c r="M11" s="55"/>
      <c r="N11" s="55"/>
      <c r="O11" s="56">
        <f>VLOOKUP($N$1&amp;$S$1&amp;A11,抽出!$B$4:$O$903,10,FALSE)</f>
        <v>608</v>
      </c>
      <c r="P11" s="56"/>
      <c r="Q11" s="56"/>
      <c r="R11" s="32" t="str">
        <f>VLOOKUP($N$1&amp;$S$1&amp;A11,抽出!$B$4:$O$903,11,FALSE)</f>
        <v>決</v>
      </c>
      <c r="S11" s="54" t="str">
        <f>VLOOKUP($N$1&amp;$S$1&amp;A11,抽出!$B$4:$O$903,12,FALSE)</f>
        <v>美幌高</v>
      </c>
      <c r="T11" s="54"/>
      <c r="U11" s="54"/>
      <c r="V11" s="33">
        <f>VLOOKUP($N$1&amp;$S$1&amp;A11,抽出!$B$4:$O$903,13,FALSE)</f>
        <v>3</v>
      </c>
      <c r="W11" s="34">
        <f>VLOOKUP($N$1&amp;$S$1&amp;A11,抽出!$B$4:$O$903,14,FALSE)</f>
        <v>2.4</v>
      </c>
      <c r="X11" s="35"/>
      <c r="Z11" s="37" t="s">
        <v>39</v>
      </c>
      <c r="AA11" s="36" t="s">
        <v>47</v>
      </c>
      <c r="AC11" s="36" t="s">
        <v>69</v>
      </c>
    </row>
    <row r="12" spans="1:36" ht="15.75" customHeight="1" x14ac:dyDescent="0.15">
      <c r="A12" s="31">
        <v>9</v>
      </c>
      <c r="B12" s="31">
        <f>IF(COUNTIF($K$4:N12,K12)=1,1,0)</f>
        <v>1</v>
      </c>
      <c r="C12" s="31">
        <f>IF(B12=0,"",SUM($B$4:B12))</f>
        <v>9</v>
      </c>
      <c r="D12" s="54" t="str">
        <f>VLOOKUP($N$1&amp;$S$1&amp;A12,抽出!$B$4:$O$903,6,FALSE)</f>
        <v>選手権</v>
      </c>
      <c r="E12" s="54"/>
      <c r="F12" s="54"/>
      <c r="G12" s="55" t="str">
        <f>VLOOKUP($N$1&amp;$S$1&amp;A12,抽出!$B$4:$O$903,7,FALSE)</f>
        <v>北見</v>
      </c>
      <c r="H12" s="55"/>
      <c r="I12" s="48">
        <f>VLOOKUP($N$1&amp;$S$1&amp;A12,抽出!$B$4:$O$903,8,FALSE)</f>
        <v>43597</v>
      </c>
      <c r="J12" s="49"/>
      <c r="K12" s="55" t="str">
        <f>VLOOKUP($N$1&amp;$S$1&amp;A12,抽出!$B$4:$O$903,9,FALSE)</f>
        <v>村田陽平</v>
      </c>
      <c r="L12" s="55"/>
      <c r="M12" s="55"/>
      <c r="N12" s="55"/>
      <c r="O12" s="56">
        <f>VLOOKUP($N$1&amp;$S$1&amp;A12,抽出!$B$4:$O$903,10,FALSE)</f>
        <v>608</v>
      </c>
      <c r="P12" s="56"/>
      <c r="Q12" s="56"/>
      <c r="R12" s="32" t="str">
        <f>VLOOKUP($N$1&amp;$S$1&amp;A12,抽出!$B$4:$O$903,11,FALSE)</f>
        <v>決</v>
      </c>
      <c r="S12" s="54" t="str">
        <f>VLOOKUP($N$1&amp;$S$1&amp;A12,抽出!$B$4:$O$903,12,FALSE)</f>
        <v>雄武高</v>
      </c>
      <c r="T12" s="54"/>
      <c r="U12" s="54"/>
      <c r="V12" s="33">
        <f>VLOOKUP($N$1&amp;$S$1&amp;A12,抽出!$B$4:$O$903,13,FALSE)</f>
        <v>3</v>
      </c>
      <c r="W12" s="34">
        <f>VLOOKUP($N$1&amp;$S$1&amp;A12,抽出!$B$4:$O$903,14,FALSE)</f>
        <v>1.8</v>
      </c>
      <c r="X12" s="35"/>
      <c r="AC12" s="36" t="s">
        <v>632</v>
      </c>
    </row>
    <row r="13" spans="1:36" ht="15.75" customHeight="1" x14ac:dyDescent="0.15">
      <c r="A13" s="31">
        <v>10</v>
      </c>
      <c r="B13" s="31">
        <f>IF(COUNTIF($K$4:N13,K13)=1,1,0)</f>
        <v>1</v>
      </c>
      <c r="C13" s="31">
        <f>IF(B13=0,"",SUM($B$4:B13))</f>
        <v>10</v>
      </c>
      <c r="D13" s="54" t="str">
        <f>VLOOKUP($N$1&amp;$S$1&amp;A13,抽出!$B$4:$O$903,6,FALSE)</f>
        <v>高体連支部</v>
      </c>
      <c r="E13" s="54"/>
      <c r="F13" s="54"/>
      <c r="G13" s="55" t="str">
        <f>VLOOKUP($N$1&amp;$S$1&amp;A13,抽出!$B$4:$O$903,7,FALSE)</f>
        <v>北見</v>
      </c>
      <c r="H13" s="55"/>
      <c r="I13" s="48">
        <f>VLOOKUP($N$1&amp;$S$1&amp;A13,抽出!$B$4:$O$903,8,FALSE)</f>
        <v>43608</v>
      </c>
      <c r="J13" s="49"/>
      <c r="K13" s="55" t="str">
        <f>VLOOKUP($N$1&amp;$S$1&amp;A13,抽出!$B$4:$O$903,9,FALSE)</f>
        <v>石井建太郎</v>
      </c>
      <c r="L13" s="55"/>
      <c r="M13" s="55"/>
      <c r="N13" s="55"/>
      <c r="O13" s="56">
        <f>VLOOKUP($N$1&amp;$S$1&amp;A13,抽出!$B$4:$O$903,10,FALSE)</f>
        <v>601</v>
      </c>
      <c r="P13" s="56"/>
      <c r="Q13" s="56"/>
      <c r="R13" s="32" t="str">
        <f>VLOOKUP($N$1&amp;$S$1&amp;A13,抽出!$B$4:$O$903,11,FALSE)</f>
        <v>決</v>
      </c>
      <c r="S13" s="54" t="str">
        <f>VLOOKUP($N$1&amp;$S$1&amp;A13,抽出!$B$4:$O$903,12,FALSE)</f>
        <v>網走南ヶ丘</v>
      </c>
      <c r="T13" s="54"/>
      <c r="U13" s="54"/>
      <c r="V13" s="33">
        <f>VLOOKUP($N$1&amp;$S$1&amp;A13,抽出!$B$4:$O$903,13,FALSE)</f>
        <v>2</v>
      </c>
      <c r="W13" s="34">
        <f>VLOOKUP($N$1&amp;$S$1&amp;A13,抽出!$B$4:$O$903,14,FALSE)</f>
        <v>2.2999999999999998</v>
      </c>
      <c r="X13" s="35"/>
      <c r="AC13" s="36" t="s">
        <v>74</v>
      </c>
    </row>
    <row r="14" spans="1:36" ht="15.75" customHeight="1" x14ac:dyDescent="0.15">
      <c r="A14" s="31">
        <v>11</v>
      </c>
      <c r="B14" s="31">
        <f>IF(COUNTIF($K$4:N14,K14)=1,1,0)</f>
        <v>1</v>
      </c>
      <c r="C14" s="31">
        <f>IF(B14=0,"",SUM($B$4:B14))</f>
        <v>11</v>
      </c>
      <c r="D14" s="54" t="str">
        <f>VLOOKUP($N$1&amp;$S$1&amp;A14,抽出!$B$4:$O$903,6,FALSE)</f>
        <v>高体連支部</v>
      </c>
      <c r="E14" s="54"/>
      <c r="F14" s="54"/>
      <c r="G14" s="55" t="str">
        <f>VLOOKUP($N$1&amp;$S$1&amp;A14,抽出!$B$4:$O$903,7,FALSE)</f>
        <v>北見</v>
      </c>
      <c r="H14" s="55"/>
      <c r="I14" s="48">
        <f>VLOOKUP($N$1&amp;$S$1&amp;A14,抽出!$B$4:$O$903,8,FALSE)</f>
        <v>43608</v>
      </c>
      <c r="J14" s="49"/>
      <c r="K14" s="55" t="str">
        <f>VLOOKUP($N$1&amp;$S$1&amp;A14,抽出!$B$4:$O$903,9,FALSE)</f>
        <v>水上遥翔</v>
      </c>
      <c r="L14" s="55"/>
      <c r="M14" s="55"/>
      <c r="N14" s="55"/>
      <c r="O14" s="56">
        <f>VLOOKUP($N$1&amp;$S$1&amp;A14,抽出!$B$4:$O$903,10,FALSE)</f>
        <v>598</v>
      </c>
      <c r="P14" s="56"/>
      <c r="Q14" s="56"/>
      <c r="R14" s="32" t="str">
        <f>VLOOKUP($N$1&amp;$S$1&amp;A14,抽出!$B$4:$O$903,11,FALSE)</f>
        <v>決</v>
      </c>
      <c r="S14" s="54" t="str">
        <f>VLOOKUP($N$1&amp;$S$1&amp;A14,抽出!$B$4:$O$903,12,FALSE)</f>
        <v>北見北斗</v>
      </c>
      <c r="T14" s="54"/>
      <c r="U14" s="54"/>
      <c r="V14" s="33">
        <f>VLOOKUP($N$1&amp;$S$1&amp;A14,抽出!$B$4:$O$903,13,FALSE)</f>
        <v>1</v>
      </c>
      <c r="W14" s="34">
        <f>VLOOKUP($N$1&amp;$S$1&amp;A14,抽出!$B$4:$O$903,14,FALSE)</f>
        <v>2.1</v>
      </c>
      <c r="X14" s="35"/>
      <c r="AC14" s="36"/>
    </row>
    <row r="15" spans="1:36" ht="15.75" customHeight="1" x14ac:dyDescent="0.15">
      <c r="A15" s="31">
        <v>12</v>
      </c>
      <c r="B15" s="31">
        <f>IF(COUNTIF($K$4:N15,K15)=1,1,0)</f>
        <v>1</v>
      </c>
      <c r="C15" s="31">
        <f>IF(B15=0,"",SUM($B$4:B15))</f>
        <v>12</v>
      </c>
      <c r="D15" s="54" t="str">
        <f>VLOOKUP($N$1&amp;$S$1&amp;A15,抽出!$B$4:$O$903,6,FALSE)</f>
        <v>高体連支部</v>
      </c>
      <c r="E15" s="54"/>
      <c r="F15" s="54"/>
      <c r="G15" s="55" t="str">
        <f>VLOOKUP($N$1&amp;$S$1&amp;A15,抽出!$B$4:$O$903,7,FALSE)</f>
        <v>北見</v>
      </c>
      <c r="H15" s="55"/>
      <c r="I15" s="48">
        <f>VLOOKUP($N$1&amp;$S$1&amp;A15,抽出!$B$4:$O$903,8,FALSE)</f>
        <v>43608</v>
      </c>
      <c r="J15" s="49"/>
      <c r="K15" s="55" t="str">
        <f>VLOOKUP($N$1&amp;$S$1&amp;A15,抽出!$B$4:$O$903,9,FALSE)</f>
        <v>喜多駿介</v>
      </c>
      <c r="L15" s="55"/>
      <c r="M15" s="55"/>
      <c r="N15" s="55"/>
      <c r="O15" s="56">
        <f>VLOOKUP($N$1&amp;$S$1&amp;A15,抽出!$B$4:$O$903,10,FALSE)</f>
        <v>594</v>
      </c>
      <c r="P15" s="56"/>
      <c r="Q15" s="56"/>
      <c r="R15" s="32" t="str">
        <f>VLOOKUP($N$1&amp;$S$1&amp;A15,抽出!$B$4:$O$903,11,FALSE)</f>
        <v>決</v>
      </c>
      <c r="S15" s="54" t="str">
        <f>VLOOKUP($N$1&amp;$S$1&amp;A15,抽出!$B$4:$O$903,12,FALSE)</f>
        <v>紋別</v>
      </c>
      <c r="T15" s="54"/>
      <c r="U15" s="54"/>
      <c r="V15" s="33">
        <f>VLOOKUP($N$1&amp;$S$1&amp;A15,抽出!$B$4:$O$903,13,FALSE)</f>
        <v>3</v>
      </c>
      <c r="W15" s="34">
        <f>VLOOKUP($N$1&amp;$S$1&amp;A15,抽出!$B$4:$O$903,14,FALSE)</f>
        <v>0.6</v>
      </c>
      <c r="X15" s="35"/>
      <c r="AC15" s="36"/>
    </row>
    <row r="16" spans="1:36" ht="15.75" customHeight="1" x14ac:dyDescent="0.15">
      <c r="A16" s="31">
        <v>13</v>
      </c>
      <c r="B16" s="31">
        <f>IF(COUNTIF($K$4:N16,K16)=1,1,0)</f>
        <v>1</v>
      </c>
      <c r="C16" s="31">
        <f>IF(B16=0,"",SUM($B$4:B16))</f>
        <v>13</v>
      </c>
      <c r="D16" s="54" t="str">
        <f>VLOOKUP($N$1&amp;$S$1&amp;A16,抽出!$B$4:$O$903,6,FALSE)</f>
        <v>選手権</v>
      </c>
      <c r="E16" s="54"/>
      <c r="F16" s="54"/>
      <c r="G16" s="55" t="str">
        <f>VLOOKUP($N$1&amp;$S$1&amp;A16,抽出!$B$4:$O$903,7,FALSE)</f>
        <v>北見</v>
      </c>
      <c r="H16" s="55"/>
      <c r="I16" s="48">
        <f>VLOOKUP($N$1&amp;$S$1&amp;A16,抽出!$B$4:$O$903,8,FALSE)</f>
        <v>43597</v>
      </c>
      <c r="J16" s="49"/>
      <c r="K16" s="55" t="str">
        <f>VLOOKUP($N$1&amp;$S$1&amp;A16,抽出!$B$4:$O$903,9,FALSE)</f>
        <v>南出竜之介</v>
      </c>
      <c r="L16" s="55"/>
      <c r="M16" s="55"/>
      <c r="N16" s="55"/>
      <c r="O16" s="56">
        <f>VLOOKUP($N$1&amp;$S$1&amp;A16,抽出!$B$4:$O$903,10,FALSE)</f>
        <v>592</v>
      </c>
      <c r="P16" s="56"/>
      <c r="Q16" s="56"/>
      <c r="R16" s="32" t="str">
        <f>VLOOKUP($N$1&amp;$S$1&amp;A16,抽出!$B$4:$O$903,11,FALSE)</f>
        <v>決</v>
      </c>
      <c r="S16" s="54" t="str">
        <f>VLOOKUP($N$1&amp;$S$1&amp;A16,抽出!$B$4:$O$903,12,FALSE)</f>
        <v>網走桂陽高</v>
      </c>
      <c r="T16" s="54"/>
      <c r="U16" s="54"/>
      <c r="V16" s="33">
        <f>VLOOKUP($N$1&amp;$S$1&amp;A16,抽出!$B$4:$O$903,13,FALSE)</f>
        <v>3</v>
      </c>
      <c r="W16" s="34">
        <f>VLOOKUP($N$1&amp;$S$1&amp;A16,抽出!$B$4:$O$903,14,FALSE)</f>
        <v>1.9</v>
      </c>
      <c r="X16" s="35"/>
      <c r="AC16" s="36"/>
    </row>
    <row r="17" spans="1:29" ht="15.75" customHeight="1" x14ac:dyDescent="0.15">
      <c r="A17" s="31">
        <v>14</v>
      </c>
      <c r="B17" s="31">
        <f>IF(COUNTIF($K$4:N17,K17)=1,1,0)</f>
        <v>1</v>
      </c>
      <c r="C17" s="31">
        <f>IF(B17=0,"",SUM($B$4:B17))</f>
        <v>14</v>
      </c>
      <c r="D17" s="54" t="str">
        <f>VLOOKUP($N$1&amp;$S$1&amp;A17,抽出!$B$4:$O$903,6,FALSE)</f>
        <v>選手権</v>
      </c>
      <c r="E17" s="54"/>
      <c r="F17" s="54"/>
      <c r="G17" s="55" t="str">
        <f>VLOOKUP($N$1&amp;$S$1&amp;A17,抽出!$B$4:$O$903,7,FALSE)</f>
        <v>北見</v>
      </c>
      <c r="H17" s="55"/>
      <c r="I17" s="48">
        <f>VLOOKUP($N$1&amp;$S$1&amp;A17,抽出!$B$4:$O$903,8,FALSE)</f>
        <v>43597</v>
      </c>
      <c r="J17" s="49"/>
      <c r="K17" s="55" t="str">
        <f>VLOOKUP($N$1&amp;$S$1&amp;A17,抽出!$B$4:$O$903,9,FALSE)</f>
        <v>原田雲向</v>
      </c>
      <c r="L17" s="55"/>
      <c r="M17" s="55"/>
      <c r="N17" s="55"/>
      <c r="O17" s="56">
        <f>VLOOKUP($N$1&amp;$S$1&amp;A17,抽出!$B$4:$O$903,10,FALSE)</f>
        <v>577</v>
      </c>
      <c r="P17" s="56"/>
      <c r="Q17" s="56"/>
      <c r="R17" s="32" t="str">
        <f>VLOOKUP($N$1&amp;$S$1&amp;A17,抽出!$B$4:$O$903,11,FALSE)</f>
        <v>決</v>
      </c>
      <c r="S17" s="54" t="str">
        <f>VLOOKUP($N$1&amp;$S$1&amp;A17,抽出!$B$4:$O$903,12,FALSE)</f>
        <v>女満別高</v>
      </c>
      <c r="T17" s="54"/>
      <c r="U17" s="54"/>
      <c r="V17" s="33">
        <f>VLOOKUP($N$1&amp;$S$1&amp;A17,抽出!$B$4:$O$903,13,FALSE)</f>
        <v>2</v>
      </c>
      <c r="W17" s="34">
        <f>VLOOKUP($N$1&amp;$S$1&amp;A17,抽出!$B$4:$O$903,14,FALSE)</f>
        <v>2.4</v>
      </c>
      <c r="X17" s="35"/>
      <c r="AC17" s="36"/>
    </row>
    <row r="18" spans="1:29" ht="15.75" customHeight="1" x14ac:dyDescent="0.15">
      <c r="A18" s="31">
        <v>15</v>
      </c>
      <c r="B18" s="31">
        <f>IF(COUNTIF($K$4:N18,K18)=1,1,0)</f>
        <v>1</v>
      </c>
      <c r="C18" s="31">
        <f>IF(B18=0,"",SUM($B$4:B18))</f>
        <v>15</v>
      </c>
      <c r="D18" s="54" t="str">
        <f>VLOOKUP($N$1&amp;$S$1&amp;A18,抽出!$B$4:$O$903,6,FALSE)</f>
        <v>高体連支部</v>
      </c>
      <c r="E18" s="54"/>
      <c r="F18" s="54"/>
      <c r="G18" s="55" t="str">
        <f>VLOOKUP($N$1&amp;$S$1&amp;A18,抽出!$B$4:$O$903,7,FALSE)</f>
        <v>北見</v>
      </c>
      <c r="H18" s="55"/>
      <c r="I18" s="48">
        <f>VLOOKUP($N$1&amp;$S$1&amp;A18,抽出!$B$4:$O$903,8,FALSE)</f>
        <v>43608</v>
      </c>
      <c r="J18" s="49"/>
      <c r="K18" s="55" t="str">
        <f>VLOOKUP($N$1&amp;$S$1&amp;A18,抽出!$B$4:$O$903,9,FALSE)</f>
        <v>板垣航平</v>
      </c>
      <c r="L18" s="55"/>
      <c r="M18" s="55"/>
      <c r="N18" s="55"/>
      <c r="O18" s="56">
        <f>VLOOKUP($N$1&amp;$S$1&amp;A18,抽出!$B$4:$O$903,10,FALSE)</f>
        <v>561</v>
      </c>
      <c r="P18" s="56"/>
      <c r="Q18" s="56"/>
      <c r="R18" s="32" t="str">
        <f>VLOOKUP($N$1&amp;$S$1&amp;A18,抽出!$B$4:$O$903,11,FALSE)</f>
        <v>決</v>
      </c>
      <c r="S18" s="54" t="str">
        <f>VLOOKUP($N$1&amp;$S$1&amp;A18,抽出!$B$4:$O$903,12,FALSE)</f>
        <v>北見柏陽</v>
      </c>
      <c r="T18" s="54"/>
      <c r="U18" s="54"/>
      <c r="V18" s="33">
        <f>VLOOKUP($N$1&amp;$S$1&amp;A18,抽出!$B$4:$O$903,13,FALSE)</f>
        <v>2</v>
      </c>
      <c r="W18" s="34">
        <f>VLOOKUP($N$1&amp;$S$1&amp;A18,抽出!$B$4:$O$903,14,FALSE)</f>
        <v>0.2</v>
      </c>
      <c r="X18" s="35"/>
      <c r="AC18" s="36"/>
    </row>
    <row r="19" spans="1:29" ht="15.75" customHeight="1" x14ac:dyDescent="0.15">
      <c r="A19" s="31">
        <v>16</v>
      </c>
      <c r="B19" s="31">
        <f>IF(COUNTIF($K$4:N19,K19)=1,1,0)</f>
        <v>1</v>
      </c>
      <c r="C19" s="31">
        <f>IF(B19=0,"",SUM($B$4:B19))</f>
        <v>16</v>
      </c>
      <c r="D19" s="54" t="str">
        <f>VLOOKUP($N$1&amp;$S$1&amp;A19,抽出!$B$4:$O$903,6,FALSE)</f>
        <v>高体連支部</v>
      </c>
      <c r="E19" s="54"/>
      <c r="F19" s="54"/>
      <c r="G19" s="55" t="str">
        <f>VLOOKUP($N$1&amp;$S$1&amp;A19,抽出!$B$4:$O$903,7,FALSE)</f>
        <v>北見</v>
      </c>
      <c r="H19" s="55"/>
      <c r="I19" s="48">
        <f>VLOOKUP($N$1&amp;$S$1&amp;A19,抽出!$B$4:$O$903,8,FALSE)</f>
        <v>43608</v>
      </c>
      <c r="J19" s="49"/>
      <c r="K19" s="55" t="str">
        <f>VLOOKUP($N$1&amp;$S$1&amp;A19,抽出!$B$4:$O$903,9,FALSE)</f>
        <v>株田貴敏</v>
      </c>
      <c r="L19" s="55"/>
      <c r="M19" s="55"/>
      <c r="N19" s="55"/>
      <c r="O19" s="56">
        <f>VLOOKUP($N$1&amp;$S$1&amp;A19,抽出!$B$4:$O$903,10,FALSE)</f>
        <v>559</v>
      </c>
      <c r="P19" s="56"/>
      <c r="Q19" s="56"/>
      <c r="R19" s="32" t="str">
        <f>VLOOKUP($N$1&amp;$S$1&amp;A19,抽出!$B$4:$O$903,11,FALSE)</f>
        <v>決</v>
      </c>
      <c r="S19" s="54" t="str">
        <f>VLOOKUP($N$1&amp;$S$1&amp;A19,抽出!$B$4:$O$903,12,FALSE)</f>
        <v>網走桂陽</v>
      </c>
      <c r="T19" s="54"/>
      <c r="U19" s="54"/>
      <c r="V19" s="33">
        <f>VLOOKUP($N$1&amp;$S$1&amp;A19,抽出!$B$4:$O$903,13,FALSE)</f>
        <v>1</v>
      </c>
      <c r="W19" s="34">
        <f>VLOOKUP($N$1&amp;$S$1&amp;A19,抽出!$B$4:$O$903,14,FALSE)</f>
        <v>1.1000000000000001</v>
      </c>
      <c r="X19" s="35"/>
      <c r="AC19" s="36"/>
    </row>
    <row r="20" spans="1:29" ht="15.75" customHeight="1" x14ac:dyDescent="0.15">
      <c r="A20" s="31">
        <v>17</v>
      </c>
      <c r="B20" s="31">
        <f>IF(COUNTIF($K$4:N20,K20)=1,1,0)</f>
        <v>1</v>
      </c>
      <c r="C20" s="31">
        <f>IF(B20=0,"",SUM($B$4:B20))</f>
        <v>17</v>
      </c>
      <c r="D20" s="54" t="str">
        <f>VLOOKUP($N$1&amp;$S$1&amp;A20,抽出!$B$4:$O$903,6,FALSE)</f>
        <v>フィールド記録会</v>
      </c>
      <c r="E20" s="54"/>
      <c r="F20" s="54"/>
      <c r="G20" s="55" t="str">
        <f>VLOOKUP($N$1&amp;$S$1&amp;A20,抽出!$B$4:$O$903,7,FALSE)</f>
        <v>網走</v>
      </c>
      <c r="H20" s="55"/>
      <c r="I20" s="48">
        <f>VLOOKUP($N$1&amp;$S$1&amp;A20,抽出!$B$4:$O$903,8,FALSE)</f>
        <v>43624</v>
      </c>
      <c r="J20" s="49"/>
      <c r="K20" s="55" t="str">
        <f>VLOOKUP($N$1&amp;$S$1&amp;A20,抽出!$B$4:$O$903,9,FALSE)</f>
        <v>高宮魁</v>
      </c>
      <c r="L20" s="55"/>
      <c r="M20" s="55"/>
      <c r="N20" s="55"/>
      <c r="O20" s="56">
        <f>VLOOKUP($N$1&amp;$S$1&amp;A20,抽出!$B$4:$O$903,10,FALSE)</f>
        <v>552</v>
      </c>
      <c r="P20" s="56"/>
      <c r="Q20" s="56"/>
      <c r="R20" s="32" t="str">
        <f>VLOOKUP($N$1&amp;$S$1&amp;A20,抽出!$B$4:$O$903,11,FALSE)</f>
        <v>決</v>
      </c>
      <c r="S20" s="54" t="str">
        <f>VLOOKUP($N$1&amp;$S$1&amp;A20,抽出!$B$4:$O$903,12,FALSE)</f>
        <v>雄武高</v>
      </c>
      <c r="T20" s="54"/>
      <c r="U20" s="54"/>
      <c r="V20" s="33">
        <f>VLOOKUP($N$1&amp;$S$1&amp;A20,抽出!$B$4:$O$903,13,FALSE)</f>
        <v>1</v>
      </c>
      <c r="W20" s="34">
        <f>VLOOKUP($N$1&amp;$S$1&amp;A20,抽出!$B$4:$O$903,14,FALSE)</f>
        <v>1.6</v>
      </c>
      <c r="X20" s="35"/>
      <c r="AC20" s="36"/>
    </row>
    <row r="21" spans="1:29" ht="15.75" customHeight="1" x14ac:dyDescent="0.15">
      <c r="A21" s="31">
        <v>18</v>
      </c>
      <c r="B21" s="31">
        <f>IF(COUNTIF($K$4:N21,K21)=1,1,0)</f>
        <v>1</v>
      </c>
      <c r="C21" s="31">
        <f>IF(B21=0,"",SUM($B$4:B21))</f>
        <v>18</v>
      </c>
      <c r="D21" s="54" t="str">
        <f>VLOOKUP($N$1&amp;$S$1&amp;A21,抽出!$B$4:$O$903,6,FALSE)</f>
        <v>高体連支部</v>
      </c>
      <c r="E21" s="54"/>
      <c r="F21" s="54"/>
      <c r="G21" s="55" t="str">
        <f>VLOOKUP($N$1&amp;$S$1&amp;A21,抽出!$B$4:$O$903,7,FALSE)</f>
        <v>北見</v>
      </c>
      <c r="H21" s="55"/>
      <c r="I21" s="48">
        <f>VLOOKUP($N$1&amp;$S$1&amp;A21,抽出!$B$4:$O$903,8,FALSE)</f>
        <v>43608</v>
      </c>
      <c r="J21" s="49"/>
      <c r="K21" s="55" t="str">
        <f>VLOOKUP($N$1&amp;$S$1&amp;A21,抽出!$B$4:$O$903,9,FALSE)</f>
        <v>葛西光雄</v>
      </c>
      <c r="L21" s="55"/>
      <c r="M21" s="55"/>
      <c r="N21" s="55"/>
      <c r="O21" s="56">
        <f>VLOOKUP($N$1&amp;$S$1&amp;A21,抽出!$B$4:$O$903,10,FALSE)</f>
        <v>551</v>
      </c>
      <c r="P21" s="56"/>
      <c r="Q21" s="56"/>
      <c r="R21" s="32" t="str">
        <f>VLOOKUP($N$1&amp;$S$1&amp;A21,抽出!$B$4:$O$903,11,FALSE)</f>
        <v>決</v>
      </c>
      <c r="S21" s="54" t="str">
        <f>VLOOKUP($N$1&amp;$S$1&amp;A21,抽出!$B$4:$O$903,12,FALSE)</f>
        <v>日体大附属</v>
      </c>
      <c r="T21" s="54"/>
      <c r="U21" s="54"/>
      <c r="V21" s="33">
        <f>VLOOKUP($N$1&amp;$S$1&amp;A21,抽出!$B$4:$O$903,13,FALSE)</f>
        <v>3</v>
      </c>
      <c r="W21" s="34">
        <f>VLOOKUP($N$1&amp;$S$1&amp;A21,抽出!$B$4:$O$903,14,FALSE)</f>
        <v>0</v>
      </c>
      <c r="X21" s="35"/>
      <c r="AC21" s="36"/>
    </row>
    <row r="22" spans="1:29" ht="15.75" customHeight="1" x14ac:dyDescent="0.15">
      <c r="A22" s="31">
        <v>19</v>
      </c>
      <c r="B22" s="31">
        <f>IF(COUNTIF($K$4:N22,K22)=1,1,0)</f>
        <v>1</v>
      </c>
      <c r="C22" s="31">
        <f>IF(B22=0,"",SUM($B$4:B22))</f>
        <v>19</v>
      </c>
      <c r="D22" s="54" t="str">
        <f>VLOOKUP($N$1&amp;$S$1&amp;A22,抽出!$B$4:$O$903,6,FALSE)</f>
        <v>高体連支部</v>
      </c>
      <c r="E22" s="54"/>
      <c r="F22" s="54"/>
      <c r="G22" s="55" t="str">
        <f>VLOOKUP($N$1&amp;$S$1&amp;A22,抽出!$B$4:$O$903,7,FALSE)</f>
        <v>北見</v>
      </c>
      <c r="H22" s="55"/>
      <c r="I22" s="48">
        <f>VLOOKUP($N$1&amp;$S$1&amp;A22,抽出!$B$4:$O$903,8,FALSE)</f>
        <v>43608</v>
      </c>
      <c r="J22" s="49"/>
      <c r="K22" s="55" t="str">
        <f>VLOOKUP($N$1&amp;$S$1&amp;A22,抽出!$B$4:$O$903,9,FALSE)</f>
        <v>泉仁</v>
      </c>
      <c r="L22" s="55"/>
      <c r="M22" s="55"/>
      <c r="N22" s="55"/>
      <c r="O22" s="56">
        <f>VLOOKUP($N$1&amp;$S$1&amp;A22,抽出!$B$4:$O$903,10,FALSE)</f>
        <v>531</v>
      </c>
      <c r="P22" s="56"/>
      <c r="Q22" s="56"/>
      <c r="R22" s="32" t="str">
        <f>VLOOKUP($N$1&amp;$S$1&amp;A22,抽出!$B$4:$O$903,11,FALSE)</f>
        <v>決</v>
      </c>
      <c r="S22" s="54" t="str">
        <f>VLOOKUP($N$1&amp;$S$1&amp;A22,抽出!$B$4:$O$903,12,FALSE)</f>
        <v>日体大附属</v>
      </c>
      <c r="T22" s="54"/>
      <c r="U22" s="54"/>
      <c r="V22" s="33">
        <f>VLOOKUP($N$1&amp;$S$1&amp;A22,抽出!$B$4:$O$903,13,FALSE)</f>
        <v>1</v>
      </c>
      <c r="W22" s="34">
        <f>VLOOKUP($N$1&amp;$S$1&amp;A22,抽出!$B$4:$O$903,14,FALSE)</f>
        <v>0.6</v>
      </c>
      <c r="X22" s="35"/>
      <c r="AC22" s="36"/>
    </row>
    <row r="23" spans="1:29" ht="15.75" customHeight="1" x14ac:dyDescent="0.15">
      <c r="A23" s="31">
        <v>20</v>
      </c>
      <c r="B23" s="31">
        <f>IF(COUNTIF($K$4:N23,K23)=1,1,0)</f>
        <v>1</v>
      </c>
      <c r="C23" s="31">
        <f>IF(B23=0,"",SUM($B$4:B23))</f>
        <v>20</v>
      </c>
      <c r="D23" s="54" t="str">
        <f>VLOOKUP($N$1&amp;$S$1&amp;A23,抽出!$B$4:$O$903,6,FALSE)</f>
        <v>高体連支部</v>
      </c>
      <c r="E23" s="54"/>
      <c r="F23" s="54"/>
      <c r="G23" s="55" t="str">
        <f>VLOOKUP($N$1&amp;$S$1&amp;A23,抽出!$B$4:$O$903,7,FALSE)</f>
        <v>北見</v>
      </c>
      <c r="H23" s="55"/>
      <c r="I23" s="48">
        <f>VLOOKUP($N$1&amp;$S$1&amp;A23,抽出!$B$4:$O$903,8,FALSE)</f>
        <v>43608</v>
      </c>
      <c r="J23" s="49"/>
      <c r="K23" s="55" t="str">
        <f>VLOOKUP($N$1&amp;$S$1&amp;A23,抽出!$B$4:$O$903,9,FALSE)</f>
        <v>中村優斗</v>
      </c>
      <c r="L23" s="55"/>
      <c r="M23" s="55"/>
      <c r="N23" s="55"/>
      <c r="O23" s="56">
        <f>VLOOKUP($N$1&amp;$S$1&amp;A23,抽出!$B$4:$O$903,10,FALSE)</f>
        <v>529</v>
      </c>
      <c r="P23" s="56"/>
      <c r="Q23" s="56"/>
      <c r="R23" s="32" t="str">
        <f>VLOOKUP($N$1&amp;$S$1&amp;A23,抽出!$B$4:$O$903,11,FALSE)</f>
        <v>決</v>
      </c>
      <c r="S23" s="54" t="str">
        <f>VLOOKUP($N$1&amp;$S$1&amp;A23,抽出!$B$4:$O$903,12,FALSE)</f>
        <v>北見商業</v>
      </c>
      <c r="T23" s="54"/>
      <c r="U23" s="54"/>
      <c r="V23" s="33">
        <f>VLOOKUP($N$1&amp;$S$1&amp;A23,抽出!$B$4:$O$903,13,FALSE)</f>
        <v>2</v>
      </c>
      <c r="W23" s="34">
        <f>VLOOKUP($N$1&amp;$S$1&amp;A23,抽出!$B$4:$O$903,14,FALSE)</f>
        <v>-0.5</v>
      </c>
      <c r="X23" s="35"/>
      <c r="AC23" s="36"/>
    </row>
    <row r="24" spans="1:29" ht="15.75" customHeight="1" x14ac:dyDescent="0.15">
      <c r="A24" s="31">
        <v>21</v>
      </c>
      <c r="B24" s="31">
        <f>IF(COUNTIF($K$4:N24,K24)=1,1,0)</f>
        <v>1</v>
      </c>
      <c r="C24" s="31">
        <f>IF(B24=0,"",SUM($B$4:B24))</f>
        <v>21</v>
      </c>
      <c r="D24" s="54" t="str">
        <f>VLOOKUP($N$1&amp;$S$1&amp;A24,抽出!$B$4:$O$903,6,FALSE)</f>
        <v>高体連支部</v>
      </c>
      <c r="E24" s="54"/>
      <c r="F24" s="54"/>
      <c r="G24" s="55" t="str">
        <f>VLOOKUP($N$1&amp;$S$1&amp;A24,抽出!$B$4:$O$903,7,FALSE)</f>
        <v>北見</v>
      </c>
      <c r="H24" s="55"/>
      <c r="I24" s="48">
        <f>VLOOKUP($N$1&amp;$S$1&amp;A24,抽出!$B$4:$O$903,8,FALSE)</f>
        <v>43608</v>
      </c>
      <c r="J24" s="49"/>
      <c r="K24" s="55" t="str">
        <f>VLOOKUP($N$1&amp;$S$1&amp;A24,抽出!$B$4:$O$903,9,FALSE)</f>
        <v>斉藤双希</v>
      </c>
      <c r="L24" s="55"/>
      <c r="M24" s="55"/>
      <c r="N24" s="55"/>
      <c r="O24" s="56">
        <f>VLOOKUP($N$1&amp;$S$1&amp;A24,抽出!$B$4:$O$903,10,FALSE)</f>
        <v>529</v>
      </c>
      <c r="P24" s="56"/>
      <c r="Q24" s="56"/>
      <c r="R24" s="32" t="str">
        <f>VLOOKUP($N$1&amp;$S$1&amp;A24,抽出!$B$4:$O$903,11,FALSE)</f>
        <v>決</v>
      </c>
      <c r="S24" s="54" t="str">
        <f>VLOOKUP($N$1&amp;$S$1&amp;A24,抽出!$B$4:$O$903,12,FALSE)</f>
        <v>日体大附属</v>
      </c>
      <c r="T24" s="54"/>
      <c r="U24" s="54"/>
      <c r="V24" s="33">
        <f>VLOOKUP($N$1&amp;$S$1&amp;A24,抽出!$B$4:$O$903,13,FALSE)</f>
        <v>3</v>
      </c>
      <c r="W24" s="34">
        <f>VLOOKUP($N$1&amp;$S$1&amp;A24,抽出!$B$4:$O$903,14,FALSE)</f>
        <v>0.9</v>
      </c>
      <c r="X24" s="35"/>
      <c r="AC24" s="36"/>
    </row>
    <row r="25" spans="1:29" ht="15.75" customHeight="1" x14ac:dyDescent="0.15">
      <c r="A25" s="31">
        <v>22</v>
      </c>
      <c r="B25" s="31">
        <f>IF(COUNTIF($K$4:N25,K25)=1,1,0)</f>
        <v>1</v>
      </c>
      <c r="C25" s="31">
        <f>IF(B25=0,"",SUM($B$4:B25))</f>
        <v>22</v>
      </c>
      <c r="D25" s="54" t="str">
        <f>VLOOKUP($N$1&amp;$S$1&amp;A25,抽出!$B$4:$O$903,6,FALSE)</f>
        <v>選手権</v>
      </c>
      <c r="E25" s="54"/>
      <c r="F25" s="54"/>
      <c r="G25" s="55" t="str">
        <f>VLOOKUP($N$1&amp;$S$1&amp;A25,抽出!$B$4:$O$903,7,FALSE)</f>
        <v>北見</v>
      </c>
      <c r="H25" s="55"/>
      <c r="I25" s="48">
        <f>VLOOKUP($N$1&amp;$S$1&amp;A25,抽出!$B$4:$O$903,8,FALSE)</f>
        <v>43597</v>
      </c>
      <c r="J25" s="49"/>
      <c r="K25" s="55" t="str">
        <f>VLOOKUP($N$1&amp;$S$1&amp;A25,抽出!$B$4:$O$903,9,FALSE)</f>
        <v>小澄晴斗</v>
      </c>
      <c r="L25" s="55"/>
      <c r="M25" s="55"/>
      <c r="N25" s="55"/>
      <c r="O25" s="56">
        <f>VLOOKUP($N$1&amp;$S$1&amp;A25,抽出!$B$4:$O$903,10,FALSE)</f>
        <v>527</v>
      </c>
      <c r="P25" s="56"/>
      <c r="Q25" s="56"/>
      <c r="R25" s="32" t="str">
        <f>VLOOKUP($N$1&amp;$S$1&amp;A25,抽出!$B$4:$O$903,11,FALSE)</f>
        <v>決</v>
      </c>
      <c r="S25" s="54" t="str">
        <f>VLOOKUP($N$1&amp;$S$1&amp;A25,抽出!$B$4:$O$903,12,FALSE)</f>
        <v>北見工業高</v>
      </c>
      <c r="T25" s="54"/>
      <c r="U25" s="54"/>
      <c r="V25" s="33">
        <f>VLOOKUP($N$1&amp;$S$1&amp;A25,抽出!$B$4:$O$903,13,FALSE)</f>
        <v>3</v>
      </c>
      <c r="W25" s="34">
        <f>VLOOKUP($N$1&amp;$S$1&amp;A25,抽出!$B$4:$O$903,14,FALSE)</f>
        <v>2.2999999999999998</v>
      </c>
      <c r="X25" s="35"/>
      <c r="AC25" s="36"/>
    </row>
    <row r="26" spans="1:29" ht="15.75" customHeight="1" x14ac:dyDescent="0.15">
      <c r="A26" s="31">
        <v>23</v>
      </c>
      <c r="B26" s="31">
        <f>IF(COUNTIF($K$4:N26,K26)=1,1,0)</f>
        <v>1</v>
      </c>
      <c r="C26" s="31">
        <f>IF(B26=0,"",SUM($B$4:B26))</f>
        <v>23</v>
      </c>
      <c r="D26" s="54" t="str">
        <f>VLOOKUP($N$1&amp;$S$1&amp;A26,抽出!$B$4:$O$903,6,FALSE)</f>
        <v>高体連支部</v>
      </c>
      <c r="E26" s="54"/>
      <c r="F26" s="54"/>
      <c r="G26" s="55" t="str">
        <f>VLOOKUP($N$1&amp;$S$1&amp;A26,抽出!$B$4:$O$903,7,FALSE)</f>
        <v>北見</v>
      </c>
      <c r="H26" s="55"/>
      <c r="I26" s="48">
        <f>VLOOKUP($N$1&amp;$S$1&amp;A26,抽出!$B$4:$O$903,8,FALSE)</f>
        <v>43608</v>
      </c>
      <c r="J26" s="49"/>
      <c r="K26" s="55" t="str">
        <f>VLOOKUP($N$1&amp;$S$1&amp;A26,抽出!$B$4:$O$903,9,FALSE)</f>
        <v>岡崎凌大</v>
      </c>
      <c r="L26" s="55"/>
      <c r="M26" s="55"/>
      <c r="N26" s="55"/>
      <c r="O26" s="56">
        <f>VLOOKUP($N$1&amp;$S$1&amp;A26,抽出!$B$4:$O$903,10,FALSE)</f>
        <v>523</v>
      </c>
      <c r="P26" s="56"/>
      <c r="Q26" s="56"/>
      <c r="R26" s="32" t="str">
        <f>VLOOKUP($N$1&amp;$S$1&amp;A26,抽出!$B$4:$O$903,11,FALSE)</f>
        <v>決</v>
      </c>
      <c r="S26" s="54" t="str">
        <f>VLOOKUP($N$1&amp;$S$1&amp;A26,抽出!$B$4:$O$903,12,FALSE)</f>
        <v>清里</v>
      </c>
      <c r="T26" s="54"/>
      <c r="U26" s="54"/>
      <c r="V26" s="33">
        <f>VLOOKUP($N$1&amp;$S$1&amp;A26,抽出!$B$4:$O$903,13,FALSE)</f>
        <v>3</v>
      </c>
      <c r="W26" s="34">
        <f>VLOOKUP($N$1&amp;$S$1&amp;A26,抽出!$B$4:$O$903,14,FALSE)</f>
        <v>2.2999999999999998</v>
      </c>
      <c r="X26" s="35"/>
      <c r="AC26" s="36"/>
    </row>
    <row r="27" spans="1:29" ht="15.75" customHeight="1" x14ac:dyDescent="0.15">
      <c r="A27" s="31">
        <v>24</v>
      </c>
      <c r="B27" s="31">
        <f>IF(COUNTIF($K$4:N27,K27)=1,1,0)</f>
        <v>1</v>
      </c>
      <c r="C27" s="31">
        <f>IF(B27=0,"",SUM($B$4:B27))</f>
        <v>24</v>
      </c>
      <c r="D27" s="54" t="str">
        <f>VLOOKUP($N$1&amp;$S$1&amp;A27,抽出!$B$4:$O$903,6,FALSE)</f>
        <v>高体連支部</v>
      </c>
      <c r="E27" s="54"/>
      <c r="F27" s="54"/>
      <c r="G27" s="55" t="str">
        <f>VLOOKUP($N$1&amp;$S$1&amp;A27,抽出!$B$4:$O$903,7,FALSE)</f>
        <v>北見</v>
      </c>
      <c r="H27" s="55"/>
      <c r="I27" s="48">
        <f>VLOOKUP($N$1&amp;$S$1&amp;A27,抽出!$B$4:$O$903,8,FALSE)</f>
        <v>43608</v>
      </c>
      <c r="J27" s="49"/>
      <c r="K27" s="55" t="str">
        <f>VLOOKUP($N$1&amp;$S$1&amp;A27,抽出!$B$4:$O$903,9,FALSE)</f>
        <v>林愛斗</v>
      </c>
      <c r="L27" s="55"/>
      <c r="M27" s="55"/>
      <c r="N27" s="55"/>
      <c r="O27" s="56">
        <f>VLOOKUP($N$1&amp;$S$1&amp;A27,抽出!$B$4:$O$903,10,FALSE)</f>
        <v>520</v>
      </c>
      <c r="P27" s="56"/>
      <c r="Q27" s="56"/>
      <c r="R27" s="32" t="str">
        <f>VLOOKUP($N$1&amp;$S$1&amp;A27,抽出!$B$4:$O$903,11,FALSE)</f>
        <v>決</v>
      </c>
      <c r="S27" s="54" t="str">
        <f>VLOOKUP($N$1&amp;$S$1&amp;A27,抽出!$B$4:$O$903,12,FALSE)</f>
        <v>北見緑陵</v>
      </c>
      <c r="T27" s="54"/>
      <c r="U27" s="54"/>
      <c r="V27" s="33">
        <f>VLOOKUP($N$1&amp;$S$1&amp;A27,抽出!$B$4:$O$903,13,FALSE)</f>
        <v>3</v>
      </c>
      <c r="W27" s="34">
        <f>VLOOKUP($N$1&amp;$S$1&amp;A27,抽出!$B$4:$O$903,14,FALSE)</f>
        <v>0.7</v>
      </c>
      <c r="X27" s="35"/>
      <c r="AC27" s="36"/>
    </row>
    <row r="28" spans="1:29" ht="15.75" customHeight="1" x14ac:dyDescent="0.15">
      <c r="A28" s="31">
        <v>25</v>
      </c>
      <c r="B28" s="31">
        <f>IF(COUNTIF($K$4:N28,K28)=1,1,0)</f>
        <v>1</v>
      </c>
      <c r="C28" s="31">
        <f>IF(B28=0,"",SUM($B$4:B28))</f>
        <v>25</v>
      </c>
      <c r="D28" s="54" t="str">
        <f>VLOOKUP($N$1&amp;$S$1&amp;A28,抽出!$B$4:$O$903,6,FALSE)</f>
        <v>記録会第１戦</v>
      </c>
      <c r="E28" s="54"/>
      <c r="F28" s="54"/>
      <c r="G28" s="55" t="str">
        <f>VLOOKUP($N$1&amp;$S$1&amp;A28,抽出!$B$4:$O$903,7,FALSE)</f>
        <v>北見</v>
      </c>
      <c r="H28" s="55"/>
      <c r="I28" s="48">
        <f>VLOOKUP($N$1&amp;$S$1&amp;A28,抽出!$B$4:$O$903,8,FALSE)</f>
        <v>43583</v>
      </c>
      <c r="J28" s="49"/>
      <c r="K28" s="55" t="str">
        <f>VLOOKUP($N$1&amp;$S$1&amp;A28,抽出!$B$4:$O$903,9,FALSE)</f>
        <v>山田翔也</v>
      </c>
      <c r="L28" s="55"/>
      <c r="M28" s="55"/>
      <c r="N28" s="55"/>
      <c r="O28" s="56">
        <f>VLOOKUP($N$1&amp;$S$1&amp;A28,抽出!$B$4:$O$903,10,FALSE)</f>
        <v>519</v>
      </c>
      <c r="P28" s="56"/>
      <c r="Q28" s="56"/>
      <c r="R28" s="32" t="str">
        <f>VLOOKUP($N$1&amp;$S$1&amp;A28,抽出!$B$4:$O$903,11,FALSE)</f>
        <v>決</v>
      </c>
      <c r="S28" s="54" t="str">
        <f>VLOOKUP($N$1&amp;$S$1&amp;A28,抽出!$B$4:$O$903,12,FALSE)</f>
        <v>紋別高</v>
      </c>
      <c r="T28" s="54"/>
      <c r="U28" s="54"/>
      <c r="V28" s="33">
        <f>VLOOKUP($N$1&amp;$S$1&amp;A28,抽出!$B$4:$O$903,13,FALSE)</f>
        <v>2</v>
      </c>
      <c r="W28" s="34">
        <f>VLOOKUP($N$1&amp;$S$1&amp;A28,抽出!$B$4:$O$903,14,FALSE)</f>
        <v>1.1000000000000001</v>
      </c>
      <c r="X28" s="35"/>
      <c r="AC28" s="36"/>
    </row>
    <row r="29" spans="1:29" ht="15.75" customHeight="1" x14ac:dyDescent="0.15">
      <c r="A29" s="31">
        <v>26</v>
      </c>
      <c r="B29" s="31">
        <f>IF(COUNTIF($K$4:N29,K29)=1,1,0)</f>
        <v>1</v>
      </c>
      <c r="C29" s="31">
        <f>IF(B29=0,"",SUM($B$4:B29))</f>
        <v>26</v>
      </c>
      <c r="D29" s="54" t="str">
        <f>VLOOKUP($N$1&amp;$S$1&amp;A29,抽出!$B$4:$O$903,6,FALSE)</f>
        <v>記録会第２戦</v>
      </c>
      <c r="E29" s="54"/>
      <c r="F29" s="54"/>
      <c r="G29" s="55" t="str">
        <f>VLOOKUP($N$1&amp;$S$1&amp;A29,抽出!$B$4:$O$903,7,FALSE)</f>
        <v>網走</v>
      </c>
      <c r="H29" s="55"/>
      <c r="I29" s="48">
        <f>VLOOKUP($N$1&amp;$S$1&amp;A29,抽出!$B$4:$O$903,8,FALSE)</f>
        <v>43590</v>
      </c>
      <c r="J29" s="49"/>
      <c r="K29" s="55" t="str">
        <f>VLOOKUP($N$1&amp;$S$1&amp;A29,抽出!$B$4:$O$903,9,FALSE)</f>
        <v>小野拓也</v>
      </c>
      <c r="L29" s="55"/>
      <c r="M29" s="55"/>
      <c r="N29" s="55"/>
      <c r="O29" s="56">
        <f>VLOOKUP($N$1&amp;$S$1&amp;A29,抽出!$B$4:$O$903,10,FALSE)</f>
        <v>518</v>
      </c>
      <c r="P29" s="56"/>
      <c r="Q29" s="56"/>
      <c r="R29" s="32" t="str">
        <f>VLOOKUP($N$1&amp;$S$1&amp;A29,抽出!$B$4:$O$903,11,FALSE)</f>
        <v>決</v>
      </c>
      <c r="S29" s="54" t="str">
        <f>VLOOKUP($N$1&amp;$S$1&amp;A29,抽出!$B$4:$O$903,12,FALSE)</f>
        <v>網走桂陽高</v>
      </c>
      <c r="T29" s="54"/>
      <c r="U29" s="54"/>
      <c r="V29" s="33">
        <f>VLOOKUP($N$1&amp;$S$1&amp;A29,抽出!$B$4:$O$903,13,FALSE)</f>
        <v>3</v>
      </c>
      <c r="W29" s="34">
        <f>VLOOKUP($N$1&amp;$S$1&amp;A29,抽出!$B$4:$O$903,14,FALSE)</f>
        <v>1.4</v>
      </c>
      <c r="X29" s="35"/>
      <c r="AC29" s="36"/>
    </row>
    <row r="30" spans="1:29" ht="15.75" customHeight="1" x14ac:dyDescent="0.15">
      <c r="A30" s="31">
        <v>27</v>
      </c>
      <c r="B30" s="31">
        <f>IF(COUNTIF($K$4:N30,K30)=1,1,0)</f>
        <v>1</v>
      </c>
      <c r="C30" s="31">
        <f>IF(B30=0,"",SUM($B$4:B30))</f>
        <v>27</v>
      </c>
      <c r="D30" s="54" t="str">
        <f>VLOOKUP($N$1&amp;$S$1&amp;A30,抽出!$B$4:$O$903,6,FALSE)</f>
        <v>高体連支部</v>
      </c>
      <c r="E30" s="54"/>
      <c r="F30" s="54"/>
      <c r="G30" s="55" t="str">
        <f>VLOOKUP($N$1&amp;$S$1&amp;A30,抽出!$B$4:$O$903,7,FALSE)</f>
        <v>北見</v>
      </c>
      <c r="H30" s="55"/>
      <c r="I30" s="48">
        <f>VLOOKUP($N$1&amp;$S$1&amp;A30,抽出!$B$4:$O$903,8,FALSE)</f>
        <v>43608</v>
      </c>
      <c r="J30" s="49"/>
      <c r="K30" s="55" t="str">
        <f>VLOOKUP($N$1&amp;$S$1&amp;A30,抽出!$B$4:$O$903,9,FALSE)</f>
        <v>小川慶士</v>
      </c>
      <c r="L30" s="55"/>
      <c r="M30" s="55"/>
      <c r="N30" s="55"/>
      <c r="O30" s="56">
        <f>VLOOKUP($N$1&amp;$S$1&amp;A30,抽出!$B$4:$O$903,10,FALSE)</f>
        <v>518</v>
      </c>
      <c r="P30" s="56"/>
      <c r="Q30" s="56"/>
      <c r="R30" s="32" t="str">
        <f>VLOOKUP($N$1&amp;$S$1&amp;A30,抽出!$B$4:$O$903,11,FALSE)</f>
        <v>決</v>
      </c>
      <c r="S30" s="54" t="str">
        <f>VLOOKUP($N$1&amp;$S$1&amp;A30,抽出!$B$4:$O$903,12,FALSE)</f>
        <v>紋別</v>
      </c>
      <c r="T30" s="54"/>
      <c r="U30" s="54"/>
      <c r="V30" s="33">
        <f>VLOOKUP($N$1&amp;$S$1&amp;A30,抽出!$B$4:$O$903,13,FALSE)</f>
        <v>2</v>
      </c>
      <c r="W30" s="34">
        <f>VLOOKUP($N$1&amp;$S$1&amp;A30,抽出!$B$4:$O$903,14,FALSE)</f>
        <v>3.1</v>
      </c>
      <c r="X30" s="35"/>
      <c r="AC30" s="36"/>
    </row>
    <row r="31" spans="1:29" ht="15.75" customHeight="1" x14ac:dyDescent="0.15">
      <c r="A31" s="31">
        <v>28</v>
      </c>
      <c r="B31" s="31">
        <f>IF(COUNTIF($K$4:N31,K31)=1,1,0)</f>
        <v>1</v>
      </c>
      <c r="C31" s="31">
        <f>IF(B31=0,"",SUM($B$4:B31))</f>
        <v>28</v>
      </c>
      <c r="D31" s="54" t="str">
        <f>VLOOKUP($N$1&amp;$S$1&amp;A31,抽出!$B$4:$O$903,6,FALSE)</f>
        <v>高体連支部</v>
      </c>
      <c r="E31" s="54"/>
      <c r="F31" s="54"/>
      <c r="G31" s="55" t="str">
        <f>VLOOKUP($N$1&amp;$S$1&amp;A31,抽出!$B$4:$O$903,7,FALSE)</f>
        <v>北見</v>
      </c>
      <c r="H31" s="55"/>
      <c r="I31" s="48">
        <f>VLOOKUP($N$1&amp;$S$1&amp;A31,抽出!$B$4:$O$903,8,FALSE)</f>
        <v>43608</v>
      </c>
      <c r="J31" s="49"/>
      <c r="K31" s="55" t="str">
        <f>VLOOKUP($N$1&amp;$S$1&amp;A31,抽出!$B$4:$O$903,9,FALSE)</f>
        <v>佐野光</v>
      </c>
      <c r="L31" s="55"/>
      <c r="M31" s="55"/>
      <c r="N31" s="55"/>
      <c r="O31" s="56">
        <f>VLOOKUP($N$1&amp;$S$1&amp;A31,抽出!$B$4:$O$903,10,FALSE)</f>
        <v>516</v>
      </c>
      <c r="P31" s="56"/>
      <c r="Q31" s="56"/>
      <c r="R31" s="32" t="str">
        <f>VLOOKUP($N$1&amp;$S$1&amp;A31,抽出!$B$4:$O$903,11,FALSE)</f>
        <v>決</v>
      </c>
      <c r="S31" s="54" t="str">
        <f>VLOOKUP($N$1&amp;$S$1&amp;A31,抽出!$B$4:$O$903,12,FALSE)</f>
        <v>北見北斗</v>
      </c>
      <c r="T31" s="54"/>
      <c r="U31" s="54"/>
      <c r="V31" s="33">
        <f>VLOOKUP($N$1&amp;$S$1&amp;A31,抽出!$B$4:$O$903,13,FALSE)</f>
        <v>1</v>
      </c>
      <c r="W31" s="34">
        <f>VLOOKUP($N$1&amp;$S$1&amp;A31,抽出!$B$4:$O$903,14,FALSE)</f>
        <v>1.7</v>
      </c>
      <c r="X31" s="35"/>
      <c r="AC31" s="36"/>
    </row>
    <row r="32" spans="1:29" ht="15.75" customHeight="1" x14ac:dyDescent="0.15">
      <c r="A32" s="31">
        <v>29</v>
      </c>
      <c r="B32" s="31">
        <f>IF(COUNTIF($K$4:N32,K32)=1,1,0)</f>
        <v>1</v>
      </c>
      <c r="C32" s="31">
        <f>IF(B32=0,"",SUM($B$4:B32))</f>
        <v>29</v>
      </c>
      <c r="D32" s="54" t="str">
        <f>VLOOKUP($N$1&amp;$S$1&amp;A32,抽出!$B$4:$O$903,6,FALSE)</f>
        <v>高体連支部</v>
      </c>
      <c r="E32" s="54"/>
      <c r="F32" s="54"/>
      <c r="G32" s="55" t="str">
        <f>VLOOKUP($N$1&amp;$S$1&amp;A32,抽出!$B$4:$O$903,7,FALSE)</f>
        <v>北見</v>
      </c>
      <c r="H32" s="55"/>
      <c r="I32" s="48">
        <f>VLOOKUP($N$1&amp;$S$1&amp;A32,抽出!$B$4:$O$903,8,FALSE)</f>
        <v>43608</v>
      </c>
      <c r="J32" s="49"/>
      <c r="K32" s="55" t="str">
        <f>VLOOKUP($N$1&amp;$S$1&amp;A32,抽出!$B$4:$O$903,9,FALSE)</f>
        <v>伊奈翔大</v>
      </c>
      <c r="L32" s="55"/>
      <c r="M32" s="55"/>
      <c r="N32" s="55"/>
      <c r="O32" s="56">
        <f>VLOOKUP($N$1&amp;$S$1&amp;A32,抽出!$B$4:$O$903,10,FALSE)</f>
        <v>516</v>
      </c>
      <c r="P32" s="56"/>
      <c r="Q32" s="56"/>
      <c r="R32" s="32" t="str">
        <f>VLOOKUP($N$1&amp;$S$1&amp;A32,抽出!$B$4:$O$903,11,FALSE)</f>
        <v>決</v>
      </c>
      <c r="S32" s="54" t="str">
        <f>VLOOKUP($N$1&amp;$S$1&amp;A32,抽出!$B$4:$O$903,12,FALSE)</f>
        <v>北見柏陽</v>
      </c>
      <c r="T32" s="54"/>
      <c r="U32" s="54"/>
      <c r="V32" s="33">
        <f>VLOOKUP($N$1&amp;$S$1&amp;A32,抽出!$B$4:$O$903,13,FALSE)</f>
        <v>1</v>
      </c>
      <c r="W32" s="34">
        <f>VLOOKUP($N$1&amp;$S$1&amp;A32,抽出!$B$4:$O$903,14,FALSE)</f>
        <v>1</v>
      </c>
      <c r="X32" s="35"/>
      <c r="AC32" s="36"/>
    </row>
    <row r="33" spans="1:29" ht="15.75" customHeight="1" x14ac:dyDescent="0.15">
      <c r="A33" s="31">
        <v>30</v>
      </c>
      <c r="B33" s="31">
        <f>IF(COUNTIF($K$4:N33,K33)=1,1,0)</f>
        <v>1</v>
      </c>
      <c r="C33" s="31">
        <f>IF(B33=0,"",SUM($B$4:B33))</f>
        <v>30</v>
      </c>
      <c r="D33" s="54" t="str">
        <f>VLOOKUP($N$1&amp;$S$1&amp;A33,抽出!$B$4:$O$903,6,FALSE)</f>
        <v>高体連支部</v>
      </c>
      <c r="E33" s="54"/>
      <c r="F33" s="54"/>
      <c r="G33" s="55" t="str">
        <f>VLOOKUP($N$1&amp;$S$1&amp;A33,抽出!$B$4:$O$903,7,FALSE)</f>
        <v>北見</v>
      </c>
      <c r="H33" s="55"/>
      <c r="I33" s="48">
        <f>VLOOKUP($N$1&amp;$S$1&amp;A33,抽出!$B$4:$O$903,8,FALSE)</f>
        <v>43608</v>
      </c>
      <c r="J33" s="49"/>
      <c r="K33" s="55" t="str">
        <f>VLOOKUP($N$1&amp;$S$1&amp;A33,抽出!$B$4:$O$903,9,FALSE)</f>
        <v>吉澤蓮</v>
      </c>
      <c r="L33" s="55"/>
      <c r="M33" s="55"/>
      <c r="N33" s="55"/>
      <c r="O33" s="56">
        <f>VLOOKUP($N$1&amp;$S$1&amp;A33,抽出!$B$4:$O$903,10,FALSE)</f>
        <v>496</v>
      </c>
      <c r="P33" s="56"/>
      <c r="Q33" s="56"/>
      <c r="R33" s="32" t="str">
        <f>VLOOKUP($N$1&amp;$S$1&amp;A33,抽出!$B$4:$O$903,11,FALSE)</f>
        <v>決</v>
      </c>
      <c r="S33" s="54" t="str">
        <f>VLOOKUP($N$1&amp;$S$1&amp;A33,抽出!$B$4:$O$903,12,FALSE)</f>
        <v>湧別</v>
      </c>
      <c r="T33" s="54"/>
      <c r="U33" s="54"/>
      <c r="V33" s="33">
        <f>VLOOKUP($N$1&amp;$S$1&amp;A33,抽出!$B$4:$O$903,13,FALSE)</f>
        <v>1</v>
      </c>
      <c r="W33" s="34">
        <f>VLOOKUP($N$1&amp;$S$1&amp;A33,抽出!$B$4:$O$903,14,FALSE)</f>
        <v>2.4</v>
      </c>
      <c r="X33" s="35"/>
      <c r="AC33" s="36"/>
    </row>
    <row r="34" spans="1:29" ht="15.75" customHeight="1" x14ac:dyDescent="0.15">
      <c r="A34" s="31">
        <v>31</v>
      </c>
      <c r="B34" s="31">
        <f>IF(COUNTIF($K$4:N34,K34)=1,1,0)</f>
        <v>1</v>
      </c>
      <c r="C34" s="31">
        <f>IF(B34=0,"",SUM($B$4:B34))</f>
        <v>31</v>
      </c>
      <c r="D34" s="54" t="str">
        <f>VLOOKUP($N$1&amp;$S$1&amp;A34,抽出!$B$4:$O$903,6,FALSE)</f>
        <v>記録会第１戦</v>
      </c>
      <c r="E34" s="54"/>
      <c r="F34" s="54"/>
      <c r="G34" s="55" t="str">
        <f>VLOOKUP($N$1&amp;$S$1&amp;A34,抽出!$B$4:$O$903,7,FALSE)</f>
        <v>北見</v>
      </c>
      <c r="H34" s="55"/>
      <c r="I34" s="48">
        <f>VLOOKUP($N$1&amp;$S$1&amp;A34,抽出!$B$4:$O$903,8,FALSE)</f>
        <v>43583</v>
      </c>
      <c r="J34" s="49"/>
      <c r="K34" s="55" t="str">
        <f>VLOOKUP($N$1&amp;$S$1&amp;A34,抽出!$B$4:$O$903,9,FALSE)</f>
        <v>菅野威織</v>
      </c>
      <c r="L34" s="55"/>
      <c r="M34" s="55"/>
      <c r="N34" s="55"/>
      <c r="O34" s="56">
        <f>VLOOKUP($N$1&amp;$S$1&amp;A34,抽出!$B$4:$O$903,10,FALSE)</f>
        <v>490</v>
      </c>
      <c r="P34" s="56"/>
      <c r="Q34" s="56"/>
      <c r="R34" s="32" t="str">
        <f>VLOOKUP($N$1&amp;$S$1&amp;A34,抽出!$B$4:$O$903,11,FALSE)</f>
        <v>決</v>
      </c>
      <c r="S34" s="54" t="str">
        <f>VLOOKUP($N$1&amp;$S$1&amp;A34,抽出!$B$4:$O$903,12,FALSE)</f>
        <v>北見工業高</v>
      </c>
      <c r="T34" s="54"/>
      <c r="U34" s="54"/>
      <c r="V34" s="33">
        <f>VLOOKUP($N$1&amp;$S$1&amp;A34,抽出!$B$4:$O$903,13,FALSE)</f>
        <v>3</v>
      </c>
      <c r="W34" s="34">
        <f>VLOOKUP($N$1&amp;$S$1&amp;A34,抽出!$B$4:$O$903,14,FALSE)</f>
        <v>-0.1</v>
      </c>
      <c r="X34" s="35"/>
      <c r="AC34" s="36"/>
    </row>
    <row r="35" spans="1:29" ht="15.75" customHeight="1" x14ac:dyDescent="0.15">
      <c r="A35" s="31">
        <v>32</v>
      </c>
      <c r="B35" s="31">
        <f>IF(COUNTIF($K$4:N35,K35)=1,1,0)</f>
        <v>1</v>
      </c>
      <c r="C35" s="31">
        <f>IF(B35=0,"",SUM($B$4:B35))</f>
        <v>32</v>
      </c>
      <c r="D35" s="54" t="str">
        <f>VLOOKUP($N$1&amp;$S$1&amp;A35,抽出!$B$4:$O$903,6,FALSE)</f>
        <v>高体連支部</v>
      </c>
      <c r="E35" s="54"/>
      <c r="F35" s="54"/>
      <c r="G35" s="55" t="str">
        <f>VLOOKUP($N$1&amp;$S$1&amp;A35,抽出!$B$4:$O$903,7,FALSE)</f>
        <v>北見</v>
      </c>
      <c r="H35" s="55"/>
      <c r="I35" s="48">
        <f>VLOOKUP($N$1&amp;$S$1&amp;A35,抽出!$B$4:$O$903,8,FALSE)</f>
        <v>43608</v>
      </c>
      <c r="J35" s="49"/>
      <c r="K35" s="55" t="str">
        <f>VLOOKUP($N$1&amp;$S$1&amp;A35,抽出!$B$4:$O$903,9,FALSE)</f>
        <v>米地賢豊</v>
      </c>
      <c r="L35" s="55"/>
      <c r="M35" s="55"/>
      <c r="N35" s="55"/>
      <c r="O35" s="56">
        <f>VLOOKUP($N$1&amp;$S$1&amp;A35,抽出!$B$4:$O$903,10,FALSE)</f>
        <v>475</v>
      </c>
      <c r="P35" s="56"/>
      <c r="Q35" s="56"/>
      <c r="R35" s="32" t="str">
        <f>VLOOKUP($N$1&amp;$S$1&amp;A35,抽出!$B$4:$O$903,11,FALSE)</f>
        <v>決</v>
      </c>
      <c r="S35" s="54" t="str">
        <f>VLOOKUP($N$1&amp;$S$1&amp;A35,抽出!$B$4:$O$903,12,FALSE)</f>
        <v>北見柏陽</v>
      </c>
      <c r="T35" s="54"/>
      <c r="U35" s="54"/>
      <c r="V35" s="33">
        <f>VLOOKUP($N$1&amp;$S$1&amp;A35,抽出!$B$4:$O$903,13,FALSE)</f>
        <v>1</v>
      </c>
      <c r="W35" s="34">
        <f>VLOOKUP($N$1&amp;$S$1&amp;A35,抽出!$B$4:$O$903,14,FALSE)</f>
        <v>4.2</v>
      </c>
      <c r="X35" s="35"/>
      <c r="AC35" s="36"/>
    </row>
    <row r="36" spans="1:29" ht="15.75" customHeight="1" x14ac:dyDescent="0.15">
      <c r="A36" s="31">
        <v>33</v>
      </c>
      <c r="B36" s="31">
        <f>IF(COUNTIF($K$4:N36,K36)=1,1,0)</f>
        <v>1</v>
      </c>
      <c r="C36" s="31">
        <f>IF(B36=0,"",SUM($B$4:B36))</f>
        <v>33</v>
      </c>
      <c r="D36" s="54" t="str">
        <f>VLOOKUP($N$1&amp;$S$1&amp;A36,抽出!$B$4:$O$903,6,FALSE)</f>
        <v>選手権</v>
      </c>
      <c r="E36" s="54"/>
      <c r="F36" s="54"/>
      <c r="G36" s="55" t="str">
        <f>VLOOKUP($N$1&amp;$S$1&amp;A36,抽出!$B$4:$O$903,7,FALSE)</f>
        <v>北見</v>
      </c>
      <c r="H36" s="55"/>
      <c r="I36" s="48">
        <f>VLOOKUP($N$1&amp;$S$1&amp;A36,抽出!$B$4:$O$903,8,FALSE)</f>
        <v>43597</v>
      </c>
      <c r="J36" s="49"/>
      <c r="K36" s="55" t="str">
        <f>VLOOKUP($N$1&amp;$S$1&amp;A36,抽出!$B$4:$O$903,9,FALSE)</f>
        <v>阿部優斗</v>
      </c>
      <c r="L36" s="55"/>
      <c r="M36" s="55"/>
      <c r="N36" s="55"/>
      <c r="O36" s="56">
        <f>VLOOKUP($N$1&amp;$S$1&amp;A36,抽出!$B$4:$O$903,10,FALSE)</f>
        <v>470</v>
      </c>
      <c r="P36" s="56"/>
      <c r="Q36" s="56"/>
      <c r="R36" s="32" t="str">
        <f>VLOOKUP($N$1&amp;$S$1&amp;A36,抽出!$B$4:$O$903,11,FALSE)</f>
        <v>決</v>
      </c>
      <c r="S36" s="54" t="str">
        <f>VLOOKUP($N$1&amp;$S$1&amp;A36,抽出!$B$4:$O$903,12,FALSE)</f>
        <v>遠軽高</v>
      </c>
      <c r="T36" s="54"/>
      <c r="U36" s="54"/>
      <c r="V36" s="33">
        <f>VLOOKUP($N$1&amp;$S$1&amp;A36,抽出!$B$4:$O$903,13,FALSE)</f>
        <v>2</v>
      </c>
      <c r="W36" s="34">
        <f>VLOOKUP($N$1&amp;$S$1&amp;A36,抽出!$B$4:$O$903,14,FALSE)</f>
        <v>2.2000000000000002</v>
      </c>
      <c r="X36" s="35"/>
      <c r="AC36" s="36"/>
    </row>
    <row r="37" spans="1:29" ht="15.75" customHeight="1" x14ac:dyDescent="0.15">
      <c r="A37" s="31">
        <v>34</v>
      </c>
      <c r="B37" s="31">
        <f>IF(COUNTIF($K$4:N37,K37)=1,1,0)</f>
        <v>1</v>
      </c>
      <c r="C37" s="31">
        <f>IF(B37=0,"",SUM($B$4:B37))</f>
        <v>34</v>
      </c>
      <c r="D37" s="54" t="str">
        <f>VLOOKUP($N$1&amp;$S$1&amp;A37,抽出!$B$4:$O$903,6,FALSE)</f>
        <v>選手権</v>
      </c>
      <c r="E37" s="54"/>
      <c r="F37" s="54"/>
      <c r="G37" s="55" t="str">
        <f>VLOOKUP($N$1&amp;$S$1&amp;A37,抽出!$B$4:$O$903,7,FALSE)</f>
        <v>北見</v>
      </c>
      <c r="H37" s="55"/>
      <c r="I37" s="48">
        <f>VLOOKUP($N$1&amp;$S$1&amp;A37,抽出!$B$4:$O$903,8,FALSE)</f>
        <v>43597</v>
      </c>
      <c r="J37" s="49"/>
      <c r="K37" s="55" t="str">
        <f>VLOOKUP($N$1&amp;$S$1&amp;A37,抽出!$B$4:$O$903,9,FALSE)</f>
        <v>坂口直樹</v>
      </c>
      <c r="L37" s="55"/>
      <c r="M37" s="55"/>
      <c r="N37" s="55"/>
      <c r="O37" s="56">
        <f>VLOOKUP($N$1&amp;$S$1&amp;A37,抽出!$B$4:$O$903,10,FALSE)</f>
        <v>464</v>
      </c>
      <c r="P37" s="56"/>
      <c r="Q37" s="56"/>
      <c r="R37" s="32" t="str">
        <f>VLOOKUP($N$1&amp;$S$1&amp;A37,抽出!$B$4:$O$903,11,FALSE)</f>
        <v>決</v>
      </c>
      <c r="S37" s="54" t="str">
        <f>VLOOKUP($N$1&amp;$S$1&amp;A37,抽出!$B$4:$O$903,12,FALSE)</f>
        <v>遠軽高</v>
      </c>
      <c r="T37" s="54"/>
      <c r="U37" s="54"/>
      <c r="V37" s="33">
        <f>VLOOKUP($N$1&amp;$S$1&amp;A37,抽出!$B$4:$O$903,13,FALSE)</f>
        <v>1</v>
      </c>
      <c r="W37" s="34">
        <f>VLOOKUP($N$1&amp;$S$1&amp;A37,抽出!$B$4:$O$903,14,FALSE)</f>
        <v>0.7</v>
      </c>
      <c r="X37" s="35"/>
      <c r="AC37" s="36"/>
    </row>
    <row r="38" spans="1:29" ht="15.75" customHeight="1" x14ac:dyDescent="0.15">
      <c r="A38" s="31">
        <v>35</v>
      </c>
      <c r="B38" s="31">
        <f>IF(COUNTIF($K$4:N38,K38)=1,1,0)</f>
        <v>1</v>
      </c>
      <c r="C38" s="31">
        <f>IF(B38=0,"",SUM($B$4:B38))</f>
        <v>35</v>
      </c>
      <c r="D38" s="54" t="str">
        <f>VLOOKUP($N$1&amp;$S$1&amp;A38,抽出!$B$4:$O$903,6,FALSE)</f>
        <v>高体連支部</v>
      </c>
      <c r="E38" s="54"/>
      <c r="F38" s="54"/>
      <c r="G38" s="55" t="str">
        <f>VLOOKUP($N$1&amp;$S$1&amp;A38,抽出!$B$4:$O$903,7,FALSE)</f>
        <v>北見</v>
      </c>
      <c r="H38" s="55"/>
      <c r="I38" s="48">
        <f>VLOOKUP($N$1&amp;$S$1&amp;A38,抽出!$B$4:$O$903,8,FALSE)</f>
        <v>43608</v>
      </c>
      <c r="J38" s="49"/>
      <c r="K38" s="55" t="str">
        <f>VLOOKUP($N$1&amp;$S$1&amp;A38,抽出!$B$4:$O$903,9,FALSE)</f>
        <v>伊能颯汰</v>
      </c>
      <c r="L38" s="55"/>
      <c r="M38" s="55"/>
      <c r="N38" s="55"/>
      <c r="O38" s="56">
        <f>VLOOKUP($N$1&amp;$S$1&amp;A38,抽出!$B$4:$O$903,10,FALSE)</f>
        <v>456</v>
      </c>
      <c r="P38" s="56"/>
      <c r="Q38" s="56"/>
      <c r="R38" s="32" t="str">
        <f>VLOOKUP($N$1&amp;$S$1&amp;A38,抽出!$B$4:$O$903,11,FALSE)</f>
        <v>決</v>
      </c>
      <c r="S38" s="54" t="str">
        <f>VLOOKUP($N$1&amp;$S$1&amp;A38,抽出!$B$4:$O$903,12,FALSE)</f>
        <v>湧別</v>
      </c>
      <c r="T38" s="54"/>
      <c r="U38" s="54"/>
      <c r="V38" s="33">
        <f>VLOOKUP($N$1&amp;$S$1&amp;A38,抽出!$B$4:$O$903,13,FALSE)</f>
        <v>1</v>
      </c>
      <c r="W38" s="34">
        <f>VLOOKUP($N$1&amp;$S$1&amp;A38,抽出!$B$4:$O$903,14,FALSE)</f>
        <v>4.0999999999999996</v>
      </c>
      <c r="X38" s="35"/>
      <c r="AC38" s="36"/>
    </row>
    <row r="39" spans="1:29" ht="15.75" customHeight="1" x14ac:dyDescent="0.15">
      <c r="A39" s="31">
        <v>36</v>
      </c>
      <c r="B39" s="31">
        <f>IF(COUNTIF($K$4:N39,K39)=1,1,0)</f>
        <v>1</v>
      </c>
      <c r="C39" s="31">
        <f>IF(B39=0,"",SUM($B$4:B39))</f>
        <v>36</v>
      </c>
      <c r="D39" s="54" t="str">
        <f>VLOOKUP($N$1&amp;$S$1&amp;A39,抽出!$B$4:$O$903,6,FALSE)</f>
        <v>高体連支部</v>
      </c>
      <c r="E39" s="54"/>
      <c r="F39" s="54"/>
      <c r="G39" s="55" t="str">
        <f>VLOOKUP($N$1&amp;$S$1&amp;A39,抽出!$B$4:$O$903,7,FALSE)</f>
        <v>北見</v>
      </c>
      <c r="H39" s="55"/>
      <c r="I39" s="48">
        <f>VLOOKUP($N$1&amp;$S$1&amp;A39,抽出!$B$4:$O$903,8,FALSE)</f>
        <v>43608</v>
      </c>
      <c r="J39" s="49"/>
      <c r="K39" s="55" t="str">
        <f>VLOOKUP($N$1&amp;$S$1&amp;A39,抽出!$B$4:$O$903,9,FALSE)</f>
        <v>長原瑞紀</v>
      </c>
      <c r="L39" s="55"/>
      <c r="M39" s="55"/>
      <c r="N39" s="55"/>
      <c r="O39" s="56">
        <f>VLOOKUP($N$1&amp;$S$1&amp;A39,抽出!$B$4:$O$903,10,FALSE)</f>
        <v>428</v>
      </c>
      <c r="P39" s="56"/>
      <c r="Q39" s="56"/>
      <c r="R39" s="32" t="str">
        <f>VLOOKUP($N$1&amp;$S$1&amp;A39,抽出!$B$4:$O$903,11,FALSE)</f>
        <v>決</v>
      </c>
      <c r="S39" s="54" t="str">
        <f>VLOOKUP($N$1&amp;$S$1&amp;A39,抽出!$B$4:$O$903,12,FALSE)</f>
        <v>湧別</v>
      </c>
      <c r="T39" s="54"/>
      <c r="U39" s="54"/>
      <c r="V39" s="33">
        <f>VLOOKUP($N$1&amp;$S$1&amp;A39,抽出!$B$4:$O$903,13,FALSE)</f>
        <v>2</v>
      </c>
      <c r="W39" s="34">
        <f>VLOOKUP($N$1&amp;$S$1&amp;A39,抽出!$B$4:$O$903,14,FALSE)</f>
        <v>1.4</v>
      </c>
      <c r="X39" s="35"/>
      <c r="AC39" s="36"/>
    </row>
    <row r="40" spans="1:29" ht="15.75" customHeight="1" x14ac:dyDescent="0.15">
      <c r="A40" s="31">
        <v>37</v>
      </c>
      <c r="B40" s="31">
        <f>IF(COUNTIF($K$4:N40,K40)=1,1,0)</f>
        <v>1</v>
      </c>
      <c r="C40" s="31">
        <f>IF(B40=0,"",SUM($B$4:B40))</f>
        <v>37</v>
      </c>
      <c r="D40" s="54" t="str">
        <f>VLOOKUP($N$1&amp;$S$1&amp;A40,抽出!$B$4:$O$903,6,FALSE)</f>
        <v>記録会第２戦</v>
      </c>
      <c r="E40" s="54"/>
      <c r="F40" s="54"/>
      <c r="G40" s="55" t="str">
        <f>VLOOKUP($N$1&amp;$S$1&amp;A40,抽出!$B$4:$O$903,7,FALSE)</f>
        <v>網走</v>
      </c>
      <c r="H40" s="55"/>
      <c r="I40" s="48">
        <f>VLOOKUP($N$1&amp;$S$1&amp;A40,抽出!$B$4:$O$903,8,FALSE)</f>
        <v>43590</v>
      </c>
      <c r="J40" s="49"/>
      <c r="K40" s="55" t="str">
        <f>VLOOKUP($N$1&amp;$S$1&amp;A40,抽出!$B$4:$O$903,9,FALSE)</f>
        <v>亀山結渡</v>
      </c>
      <c r="L40" s="55"/>
      <c r="M40" s="55"/>
      <c r="N40" s="55"/>
      <c r="O40" s="56">
        <f>VLOOKUP($N$1&amp;$S$1&amp;A40,抽出!$B$4:$O$903,10,FALSE)</f>
        <v>424</v>
      </c>
      <c r="P40" s="56"/>
      <c r="Q40" s="56"/>
      <c r="R40" s="32" t="str">
        <f>VLOOKUP($N$1&amp;$S$1&amp;A40,抽出!$B$4:$O$903,11,FALSE)</f>
        <v>決</v>
      </c>
      <c r="S40" s="54" t="str">
        <f>VLOOKUP($N$1&amp;$S$1&amp;A40,抽出!$B$4:$O$903,12,FALSE)</f>
        <v>日体大附属</v>
      </c>
      <c r="T40" s="54"/>
      <c r="U40" s="54"/>
      <c r="V40" s="33">
        <f>VLOOKUP($N$1&amp;$S$1&amp;A40,抽出!$B$4:$O$903,13,FALSE)</f>
        <v>2</v>
      </c>
      <c r="W40" s="34">
        <f>VLOOKUP($N$1&amp;$S$1&amp;A40,抽出!$B$4:$O$903,14,FALSE)</f>
        <v>1.8</v>
      </c>
      <c r="X40" s="35"/>
      <c r="AC40" s="36"/>
    </row>
    <row r="41" spans="1:29" ht="15.75" customHeight="1" x14ac:dyDescent="0.15">
      <c r="A41" s="31">
        <v>38</v>
      </c>
      <c r="B41" s="31">
        <f>IF(COUNTIF($K$4:N41,K41)=1,1,0)</f>
        <v>1</v>
      </c>
      <c r="C41" s="31">
        <f>IF(B41=0,"",SUM($B$4:B41))</f>
        <v>38</v>
      </c>
      <c r="D41" s="54" t="str">
        <f>VLOOKUP($N$1&amp;$S$1&amp;A41,抽出!$B$4:$O$903,6,FALSE)</f>
        <v>フィールド記録会</v>
      </c>
      <c r="E41" s="54"/>
      <c r="F41" s="54"/>
      <c r="G41" s="55" t="str">
        <f>VLOOKUP($N$1&amp;$S$1&amp;A41,抽出!$B$4:$O$903,7,FALSE)</f>
        <v>網走</v>
      </c>
      <c r="H41" s="55"/>
      <c r="I41" s="48">
        <f>VLOOKUP($N$1&amp;$S$1&amp;A41,抽出!$B$4:$O$903,8,FALSE)</f>
        <v>43624</v>
      </c>
      <c r="J41" s="49"/>
      <c r="K41" s="55" t="str">
        <f>VLOOKUP($N$1&amp;$S$1&amp;A41,抽出!$B$4:$O$903,9,FALSE)</f>
        <v>菊地一輝</v>
      </c>
      <c r="L41" s="55"/>
      <c r="M41" s="55"/>
      <c r="N41" s="55"/>
      <c r="O41" s="56">
        <f>VLOOKUP($N$1&amp;$S$1&amp;A41,抽出!$B$4:$O$903,10,FALSE)</f>
        <v>416</v>
      </c>
      <c r="P41" s="56"/>
      <c r="Q41" s="56"/>
      <c r="R41" s="32" t="str">
        <f>VLOOKUP($N$1&amp;$S$1&amp;A41,抽出!$B$4:$O$903,11,FALSE)</f>
        <v>決</v>
      </c>
      <c r="S41" s="54" t="str">
        <f>VLOOKUP($N$1&amp;$S$1&amp;A41,抽出!$B$4:$O$903,12,FALSE)</f>
        <v>遠軽高</v>
      </c>
      <c r="T41" s="54"/>
      <c r="U41" s="54"/>
      <c r="V41" s="33">
        <f>VLOOKUP($N$1&amp;$S$1&amp;A41,抽出!$B$4:$O$903,13,FALSE)</f>
        <v>1</v>
      </c>
      <c r="W41" s="34">
        <f>VLOOKUP($N$1&amp;$S$1&amp;A41,抽出!$B$4:$O$903,14,FALSE)</f>
        <v>-1</v>
      </c>
      <c r="X41" s="35"/>
      <c r="AC41" s="36"/>
    </row>
    <row r="42" spans="1:29" ht="15.75" customHeight="1" x14ac:dyDescent="0.15">
      <c r="A42" s="31">
        <v>39</v>
      </c>
      <c r="B42" s="31">
        <f>IF(COUNTIF($K$4:N42,K42)=1,1,0)</f>
        <v>1</v>
      </c>
      <c r="C42" s="31">
        <f>IF(B42=0,"",SUM($B$4:B42))</f>
        <v>39</v>
      </c>
      <c r="D42" s="54" t="str">
        <f>VLOOKUP($N$1&amp;$S$1&amp;A42,抽出!$B$4:$O$903,6,FALSE)</f>
        <v>高体連支部</v>
      </c>
      <c r="E42" s="54"/>
      <c r="F42" s="54"/>
      <c r="G42" s="55" t="str">
        <f>VLOOKUP($N$1&amp;$S$1&amp;A42,抽出!$B$4:$O$903,7,FALSE)</f>
        <v>北見</v>
      </c>
      <c r="H42" s="55"/>
      <c r="I42" s="48">
        <f>VLOOKUP($N$1&amp;$S$1&amp;A42,抽出!$B$4:$O$903,8,FALSE)</f>
        <v>43608</v>
      </c>
      <c r="J42" s="49"/>
      <c r="K42" s="55" t="str">
        <f>VLOOKUP($N$1&amp;$S$1&amp;A42,抽出!$B$4:$O$903,9,FALSE)</f>
        <v>高野羽流</v>
      </c>
      <c r="L42" s="55"/>
      <c r="M42" s="55"/>
      <c r="N42" s="55"/>
      <c r="O42" s="56">
        <f>VLOOKUP($N$1&amp;$S$1&amp;A42,抽出!$B$4:$O$903,10,FALSE)</f>
        <v>351</v>
      </c>
      <c r="P42" s="56"/>
      <c r="Q42" s="56"/>
      <c r="R42" s="32" t="str">
        <f>VLOOKUP($N$1&amp;$S$1&amp;A42,抽出!$B$4:$O$903,11,FALSE)</f>
        <v>決</v>
      </c>
      <c r="S42" s="54" t="str">
        <f>VLOOKUP($N$1&amp;$S$1&amp;A42,抽出!$B$4:$O$903,12,FALSE)</f>
        <v>北見商業</v>
      </c>
      <c r="T42" s="54"/>
      <c r="U42" s="54"/>
      <c r="V42" s="33">
        <f>VLOOKUP($N$1&amp;$S$1&amp;A42,抽出!$B$4:$O$903,13,FALSE)</f>
        <v>1</v>
      </c>
      <c r="W42" s="34">
        <f>VLOOKUP($N$1&amp;$S$1&amp;A42,抽出!$B$4:$O$903,14,FALSE)</f>
        <v>2.4</v>
      </c>
      <c r="X42" s="35"/>
      <c r="AC42" s="36"/>
    </row>
    <row r="43" spans="1:29" ht="15.75" customHeight="1" x14ac:dyDescent="0.15">
      <c r="A43" s="31">
        <v>40</v>
      </c>
      <c r="B43" s="31">
        <f>IF(COUNTIF($K$4:N43,K43)=1,1,0)</f>
        <v>1</v>
      </c>
      <c r="C43" s="31">
        <f>IF(B43=0,"",SUM($B$4:B43))</f>
        <v>40</v>
      </c>
      <c r="D43" s="54" t="str">
        <f>VLOOKUP($N$1&amp;$S$1&amp;A43,抽出!$B$4:$O$903,6,FALSE)</f>
        <v>選手権</v>
      </c>
      <c r="E43" s="54"/>
      <c r="F43" s="54"/>
      <c r="G43" s="55" t="str">
        <f>VLOOKUP($N$1&amp;$S$1&amp;A43,抽出!$B$4:$O$903,7,FALSE)</f>
        <v>北見</v>
      </c>
      <c r="H43" s="55"/>
      <c r="I43" s="48">
        <f>VLOOKUP($N$1&amp;$S$1&amp;A43,抽出!$B$4:$O$903,8,FALSE)</f>
        <v>43597</v>
      </c>
      <c r="J43" s="49"/>
      <c r="K43" s="55" t="str">
        <f>VLOOKUP($N$1&amp;$S$1&amp;A43,抽出!$B$4:$O$903,9,FALSE)</f>
        <v>佐々木洸瑠</v>
      </c>
      <c r="L43" s="55"/>
      <c r="M43" s="55"/>
      <c r="N43" s="55"/>
      <c r="O43" s="56">
        <f>VLOOKUP($N$1&amp;$S$1&amp;A43,抽出!$B$4:$O$903,10,FALSE)</f>
        <v>316</v>
      </c>
      <c r="P43" s="56"/>
      <c r="Q43" s="56"/>
      <c r="R43" s="32" t="str">
        <f>VLOOKUP($N$1&amp;$S$1&amp;A43,抽出!$B$4:$O$903,11,FALSE)</f>
        <v>決</v>
      </c>
      <c r="S43" s="54" t="str">
        <f>VLOOKUP($N$1&amp;$S$1&amp;A43,抽出!$B$4:$O$903,12,FALSE)</f>
        <v>興部高</v>
      </c>
      <c r="T43" s="54"/>
      <c r="U43" s="54"/>
      <c r="V43" s="33">
        <f>VLOOKUP($N$1&amp;$S$1&amp;A43,抽出!$B$4:$O$903,13,FALSE)</f>
        <v>1</v>
      </c>
      <c r="W43" s="34">
        <f>VLOOKUP($N$1&amp;$S$1&amp;A43,抽出!$B$4:$O$903,14,FALSE)</f>
        <v>1.6</v>
      </c>
      <c r="X43" s="35"/>
      <c r="AC43" s="36"/>
    </row>
    <row r="44" spans="1:29" ht="15.75" customHeight="1" x14ac:dyDescent="0.15">
      <c r="A44" s="31">
        <v>41</v>
      </c>
      <c r="B44" s="31">
        <f>IF(COUNTIF($K$4:N44,K44)=1,1,0)</f>
        <v>1</v>
      </c>
      <c r="C44" s="31">
        <f>IF(B44=0,"",SUM($B$4:B44))</f>
        <v>41</v>
      </c>
      <c r="D44" s="54" t="str">
        <f>VLOOKUP($N$1&amp;$S$1&amp;A44,抽出!$B$4:$O$903,6,FALSE)</f>
        <v>高体連支部</v>
      </c>
      <c r="E44" s="54"/>
      <c r="F44" s="54"/>
      <c r="G44" s="55" t="str">
        <f>VLOOKUP($N$1&amp;$S$1&amp;A44,抽出!$B$4:$O$903,7,FALSE)</f>
        <v>北見</v>
      </c>
      <c r="H44" s="55"/>
      <c r="I44" s="48">
        <f>VLOOKUP($N$1&amp;$S$1&amp;A44,抽出!$B$4:$O$903,8,FALSE)</f>
        <v>43608</v>
      </c>
      <c r="J44" s="49"/>
      <c r="K44" s="55" t="str">
        <f>VLOOKUP($N$1&amp;$S$1&amp;A44,抽出!$B$4:$O$903,9,FALSE)</f>
        <v>菊池勇翔</v>
      </c>
      <c r="L44" s="55"/>
      <c r="M44" s="55"/>
      <c r="N44" s="55"/>
      <c r="O44" s="56">
        <f>VLOOKUP($N$1&amp;$S$1&amp;A44,抽出!$B$4:$O$903,10,FALSE)</f>
        <v>256</v>
      </c>
      <c r="P44" s="56"/>
      <c r="Q44" s="56"/>
      <c r="R44" s="32" t="str">
        <f>VLOOKUP($N$1&amp;$S$1&amp;A44,抽出!$B$4:$O$903,11,FALSE)</f>
        <v>決</v>
      </c>
      <c r="S44" s="54" t="str">
        <f>VLOOKUP($N$1&amp;$S$1&amp;A44,抽出!$B$4:$O$903,12,FALSE)</f>
        <v>北見商業</v>
      </c>
      <c r="T44" s="54"/>
      <c r="U44" s="54"/>
      <c r="V44" s="33">
        <f>VLOOKUP($N$1&amp;$S$1&amp;A44,抽出!$B$4:$O$903,13,FALSE)</f>
        <v>1</v>
      </c>
      <c r="W44" s="34">
        <f>VLOOKUP($N$1&amp;$S$1&amp;A44,抽出!$B$4:$O$903,14,FALSE)</f>
        <v>0.4</v>
      </c>
      <c r="X44" s="35"/>
      <c r="AC44" s="36"/>
    </row>
    <row r="45" spans="1:29" ht="15.75" customHeight="1" x14ac:dyDescent="0.15">
      <c r="A45" s="31">
        <v>42</v>
      </c>
      <c r="B45" s="31">
        <f>IF(COUNTIF($K$4:N45,K45)=1,1,0)</f>
        <v>1</v>
      </c>
      <c r="C45" s="31">
        <f>IF(B45=0,"",SUM($B$4:B45))</f>
        <v>42</v>
      </c>
      <c r="D45" s="54" t="e">
        <f>VLOOKUP($N$1&amp;$S$1&amp;A45,抽出!$B$4:$O$903,6,FALSE)</f>
        <v>#N/A</v>
      </c>
      <c r="E45" s="54"/>
      <c r="F45" s="54"/>
      <c r="G45" s="55" t="e">
        <f>VLOOKUP($N$1&amp;$S$1&amp;A45,抽出!$B$4:$O$903,7,FALSE)</f>
        <v>#N/A</v>
      </c>
      <c r="H45" s="55"/>
      <c r="I45" s="48" t="e">
        <f>VLOOKUP($N$1&amp;$S$1&amp;A45,抽出!$B$4:$O$903,8,FALSE)</f>
        <v>#N/A</v>
      </c>
      <c r="J45" s="49"/>
      <c r="K45" s="55" t="e">
        <f>VLOOKUP($N$1&amp;$S$1&amp;A45,抽出!$B$4:$O$903,9,FALSE)</f>
        <v>#N/A</v>
      </c>
      <c r="L45" s="55"/>
      <c r="M45" s="55"/>
      <c r="N45" s="55"/>
      <c r="O45" s="56" t="e">
        <f>VLOOKUP($N$1&amp;$S$1&amp;A45,抽出!$B$4:$O$903,10,FALSE)</f>
        <v>#N/A</v>
      </c>
      <c r="P45" s="56"/>
      <c r="Q45" s="56"/>
      <c r="R45" s="32" t="e">
        <f>VLOOKUP($N$1&amp;$S$1&amp;A45,抽出!$B$4:$O$903,11,FALSE)</f>
        <v>#N/A</v>
      </c>
      <c r="S45" s="54" t="e">
        <f>VLOOKUP($N$1&amp;$S$1&amp;A45,抽出!$B$4:$O$903,12,FALSE)</f>
        <v>#N/A</v>
      </c>
      <c r="T45" s="54"/>
      <c r="U45" s="54"/>
      <c r="V45" s="33" t="e">
        <f>VLOOKUP($N$1&amp;$S$1&amp;A45,抽出!$B$4:$O$903,13,FALSE)</f>
        <v>#N/A</v>
      </c>
      <c r="W45" s="34" t="e">
        <f>VLOOKUP($N$1&amp;$S$1&amp;A45,抽出!$B$4:$O$903,14,FALSE)</f>
        <v>#N/A</v>
      </c>
      <c r="X45" s="35"/>
      <c r="AC45" s="36"/>
    </row>
    <row r="46" spans="1:29" ht="15.75" customHeight="1" x14ac:dyDescent="0.15">
      <c r="A46" s="31">
        <v>43</v>
      </c>
      <c r="B46" s="31">
        <f>IF(COUNTIF($K$4:N46,K46)=1,1,0)</f>
        <v>0</v>
      </c>
      <c r="C46" s="31" t="str">
        <f>IF(B46=0,"",SUM($B$4:B46))</f>
        <v/>
      </c>
      <c r="D46" s="54" t="e">
        <f>VLOOKUP($N$1&amp;$S$1&amp;A46,抽出!$B$4:$O$903,6,FALSE)</f>
        <v>#N/A</v>
      </c>
      <c r="E46" s="54"/>
      <c r="F46" s="54"/>
      <c r="G46" s="55" t="e">
        <f>VLOOKUP($N$1&amp;$S$1&amp;A46,抽出!$B$4:$O$903,7,FALSE)</f>
        <v>#N/A</v>
      </c>
      <c r="H46" s="55"/>
      <c r="I46" s="48" t="e">
        <f>VLOOKUP($N$1&amp;$S$1&amp;A46,抽出!$B$4:$O$903,8,FALSE)</f>
        <v>#N/A</v>
      </c>
      <c r="J46" s="49"/>
      <c r="K46" s="55" t="e">
        <f>VLOOKUP($N$1&amp;$S$1&amp;A46,抽出!$B$4:$O$903,9,FALSE)</f>
        <v>#N/A</v>
      </c>
      <c r="L46" s="55"/>
      <c r="M46" s="55"/>
      <c r="N46" s="55"/>
      <c r="O46" s="56" t="e">
        <f>VLOOKUP($N$1&amp;$S$1&amp;A46,抽出!$B$4:$O$903,10,FALSE)</f>
        <v>#N/A</v>
      </c>
      <c r="P46" s="56"/>
      <c r="Q46" s="56"/>
      <c r="R46" s="32" t="e">
        <f>VLOOKUP($N$1&amp;$S$1&amp;A46,抽出!$B$4:$O$903,11,FALSE)</f>
        <v>#N/A</v>
      </c>
      <c r="S46" s="54" t="e">
        <f>VLOOKUP($N$1&amp;$S$1&amp;A46,抽出!$B$4:$O$903,12,FALSE)</f>
        <v>#N/A</v>
      </c>
      <c r="T46" s="54"/>
      <c r="U46" s="54"/>
      <c r="V46" s="33" t="e">
        <f>VLOOKUP($N$1&amp;$S$1&amp;A46,抽出!$B$4:$O$903,13,FALSE)</f>
        <v>#N/A</v>
      </c>
      <c r="W46" s="34" t="e">
        <f>VLOOKUP($N$1&amp;$S$1&amp;A46,抽出!$B$4:$O$903,14,FALSE)</f>
        <v>#N/A</v>
      </c>
      <c r="X46" s="35"/>
      <c r="AC46" s="36"/>
    </row>
    <row r="47" spans="1:29" ht="15.75" customHeight="1" x14ac:dyDescent="0.15">
      <c r="A47" s="31">
        <v>44</v>
      </c>
      <c r="B47" s="31">
        <f>IF(COUNTIF($K$4:N47,K47)=1,1,0)</f>
        <v>0</v>
      </c>
      <c r="C47" s="31" t="str">
        <f>IF(B47=0,"",SUM($B$4:B47))</f>
        <v/>
      </c>
      <c r="D47" s="54" t="e">
        <f>VLOOKUP($N$1&amp;$S$1&amp;A47,抽出!$B$4:$O$903,6,FALSE)</f>
        <v>#N/A</v>
      </c>
      <c r="E47" s="54"/>
      <c r="F47" s="54"/>
      <c r="G47" s="55" t="e">
        <f>VLOOKUP($N$1&amp;$S$1&amp;A47,抽出!$B$4:$O$903,7,FALSE)</f>
        <v>#N/A</v>
      </c>
      <c r="H47" s="55"/>
      <c r="I47" s="48" t="e">
        <f>VLOOKUP($N$1&amp;$S$1&amp;A47,抽出!$B$4:$O$903,8,FALSE)</f>
        <v>#N/A</v>
      </c>
      <c r="J47" s="49"/>
      <c r="K47" s="55" t="e">
        <f>VLOOKUP($N$1&amp;$S$1&amp;A47,抽出!$B$4:$O$903,9,FALSE)</f>
        <v>#N/A</v>
      </c>
      <c r="L47" s="55"/>
      <c r="M47" s="55"/>
      <c r="N47" s="55"/>
      <c r="O47" s="56" t="e">
        <f>VLOOKUP($N$1&amp;$S$1&amp;A47,抽出!$B$4:$O$903,10,FALSE)</f>
        <v>#N/A</v>
      </c>
      <c r="P47" s="56"/>
      <c r="Q47" s="56"/>
      <c r="R47" s="32" t="e">
        <f>VLOOKUP($N$1&amp;$S$1&amp;A47,抽出!$B$4:$O$903,11,FALSE)</f>
        <v>#N/A</v>
      </c>
      <c r="S47" s="54" t="e">
        <f>VLOOKUP($N$1&amp;$S$1&amp;A47,抽出!$B$4:$O$903,12,FALSE)</f>
        <v>#N/A</v>
      </c>
      <c r="T47" s="54"/>
      <c r="U47" s="54"/>
      <c r="V47" s="33" t="e">
        <f>VLOOKUP($N$1&amp;$S$1&amp;A47,抽出!$B$4:$O$903,13,FALSE)</f>
        <v>#N/A</v>
      </c>
      <c r="W47" s="34" t="e">
        <f>VLOOKUP($N$1&amp;$S$1&amp;A47,抽出!$B$4:$O$903,14,FALSE)</f>
        <v>#N/A</v>
      </c>
      <c r="X47" s="35"/>
      <c r="AC47" s="36"/>
    </row>
    <row r="48" spans="1:29" ht="15.75" customHeight="1" x14ac:dyDescent="0.15">
      <c r="A48" s="31">
        <v>45</v>
      </c>
      <c r="B48" s="31">
        <f>IF(COUNTIF($K$4:N48,K48)=1,1,0)</f>
        <v>0</v>
      </c>
      <c r="C48" s="31" t="str">
        <f>IF(B48=0,"",SUM($B$4:B48))</f>
        <v/>
      </c>
      <c r="D48" s="54" t="e">
        <f>VLOOKUP($N$1&amp;$S$1&amp;A48,抽出!$B$4:$O$903,6,FALSE)</f>
        <v>#N/A</v>
      </c>
      <c r="E48" s="54"/>
      <c r="F48" s="54"/>
      <c r="G48" s="55" t="e">
        <f>VLOOKUP($N$1&amp;$S$1&amp;A48,抽出!$B$4:$O$903,7,FALSE)</f>
        <v>#N/A</v>
      </c>
      <c r="H48" s="55"/>
      <c r="I48" s="48" t="e">
        <f>VLOOKUP($N$1&amp;$S$1&amp;A48,抽出!$B$4:$O$903,8,FALSE)</f>
        <v>#N/A</v>
      </c>
      <c r="J48" s="49"/>
      <c r="K48" s="55" t="e">
        <f>VLOOKUP($N$1&amp;$S$1&amp;A48,抽出!$B$4:$O$903,9,FALSE)</f>
        <v>#N/A</v>
      </c>
      <c r="L48" s="55"/>
      <c r="M48" s="55"/>
      <c r="N48" s="55"/>
      <c r="O48" s="56" t="e">
        <f>VLOOKUP($N$1&amp;$S$1&amp;A48,抽出!$B$4:$O$903,10,FALSE)</f>
        <v>#N/A</v>
      </c>
      <c r="P48" s="56"/>
      <c r="Q48" s="56"/>
      <c r="R48" s="32" t="e">
        <f>VLOOKUP($N$1&amp;$S$1&amp;A48,抽出!$B$4:$O$903,11,FALSE)</f>
        <v>#N/A</v>
      </c>
      <c r="S48" s="54" t="e">
        <f>VLOOKUP($N$1&amp;$S$1&amp;A48,抽出!$B$4:$O$903,12,FALSE)</f>
        <v>#N/A</v>
      </c>
      <c r="T48" s="54"/>
      <c r="U48" s="54"/>
      <c r="V48" s="33" t="e">
        <f>VLOOKUP($N$1&amp;$S$1&amp;A48,抽出!$B$4:$O$903,13,FALSE)</f>
        <v>#N/A</v>
      </c>
      <c r="W48" s="34" t="e">
        <f>VLOOKUP($N$1&amp;$S$1&amp;A48,抽出!$B$4:$O$903,14,FALSE)</f>
        <v>#N/A</v>
      </c>
      <c r="X48" s="35"/>
      <c r="AC48" s="36"/>
    </row>
    <row r="49" spans="1:29" ht="15.75" customHeight="1" x14ac:dyDescent="0.15">
      <c r="A49" s="31">
        <v>46</v>
      </c>
      <c r="B49" s="31">
        <f>IF(COUNTIF($K$4:N49,K49)=1,1,0)</f>
        <v>0</v>
      </c>
      <c r="C49" s="31" t="str">
        <f>IF(B49=0,"",SUM($B$4:B49))</f>
        <v/>
      </c>
      <c r="D49" s="54" t="e">
        <f>VLOOKUP($N$1&amp;$S$1&amp;A49,抽出!$B$4:$O$903,6,FALSE)</f>
        <v>#N/A</v>
      </c>
      <c r="E49" s="54"/>
      <c r="F49" s="54"/>
      <c r="G49" s="55" t="e">
        <f>VLOOKUP($N$1&amp;$S$1&amp;A49,抽出!$B$4:$O$903,7,FALSE)</f>
        <v>#N/A</v>
      </c>
      <c r="H49" s="55"/>
      <c r="I49" s="48" t="e">
        <f>VLOOKUP($N$1&amp;$S$1&amp;A49,抽出!$B$4:$O$903,8,FALSE)</f>
        <v>#N/A</v>
      </c>
      <c r="J49" s="49"/>
      <c r="K49" s="55" t="e">
        <f>VLOOKUP($N$1&amp;$S$1&amp;A49,抽出!$B$4:$O$903,9,FALSE)</f>
        <v>#N/A</v>
      </c>
      <c r="L49" s="55"/>
      <c r="M49" s="55"/>
      <c r="N49" s="55"/>
      <c r="O49" s="56" t="e">
        <f>VLOOKUP($N$1&amp;$S$1&amp;A49,抽出!$B$4:$O$903,10,FALSE)</f>
        <v>#N/A</v>
      </c>
      <c r="P49" s="56"/>
      <c r="Q49" s="56"/>
      <c r="R49" s="32" t="e">
        <f>VLOOKUP($N$1&amp;$S$1&amp;A49,抽出!$B$4:$O$903,11,FALSE)</f>
        <v>#N/A</v>
      </c>
      <c r="S49" s="54" t="e">
        <f>VLOOKUP($N$1&amp;$S$1&amp;A49,抽出!$B$4:$O$903,12,FALSE)</f>
        <v>#N/A</v>
      </c>
      <c r="T49" s="54"/>
      <c r="U49" s="54"/>
      <c r="V49" s="33" t="e">
        <f>VLOOKUP($N$1&amp;$S$1&amp;A49,抽出!$B$4:$O$903,13,FALSE)</f>
        <v>#N/A</v>
      </c>
      <c r="W49" s="34" t="e">
        <f>VLOOKUP($N$1&amp;$S$1&amp;A49,抽出!$B$4:$O$903,14,FALSE)</f>
        <v>#N/A</v>
      </c>
      <c r="X49" s="35"/>
      <c r="AC49" s="36"/>
    </row>
    <row r="50" spans="1:29" ht="15.75" customHeight="1" x14ac:dyDescent="0.15">
      <c r="A50" s="31">
        <v>47</v>
      </c>
      <c r="B50" s="31">
        <f>IF(COUNTIF($K$4:N50,K50)=1,1,0)</f>
        <v>0</v>
      </c>
      <c r="C50" s="31" t="str">
        <f>IF(B50=0,"",SUM($B$4:B50))</f>
        <v/>
      </c>
      <c r="D50" s="54" t="e">
        <f>VLOOKUP($N$1&amp;$S$1&amp;A50,抽出!$B$4:$O$903,6,FALSE)</f>
        <v>#N/A</v>
      </c>
      <c r="E50" s="54"/>
      <c r="F50" s="54"/>
      <c r="G50" s="55" t="e">
        <f>VLOOKUP($N$1&amp;$S$1&amp;A50,抽出!$B$4:$O$903,7,FALSE)</f>
        <v>#N/A</v>
      </c>
      <c r="H50" s="55"/>
      <c r="I50" s="48" t="e">
        <f>VLOOKUP($N$1&amp;$S$1&amp;A50,抽出!$B$4:$O$903,8,FALSE)</f>
        <v>#N/A</v>
      </c>
      <c r="J50" s="49"/>
      <c r="K50" s="55" t="e">
        <f>VLOOKUP($N$1&amp;$S$1&amp;A50,抽出!$B$4:$O$903,9,FALSE)</f>
        <v>#N/A</v>
      </c>
      <c r="L50" s="55"/>
      <c r="M50" s="55"/>
      <c r="N50" s="55"/>
      <c r="O50" s="56" t="e">
        <f>VLOOKUP($N$1&amp;$S$1&amp;A50,抽出!$B$4:$O$903,10,FALSE)</f>
        <v>#N/A</v>
      </c>
      <c r="P50" s="56"/>
      <c r="Q50" s="56"/>
      <c r="R50" s="32" t="e">
        <f>VLOOKUP($N$1&amp;$S$1&amp;A50,抽出!$B$4:$O$903,11,FALSE)</f>
        <v>#N/A</v>
      </c>
      <c r="S50" s="54" t="e">
        <f>VLOOKUP($N$1&amp;$S$1&amp;A50,抽出!$B$4:$O$903,12,FALSE)</f>
        <v>#N/A</v>
      </c>
      <c r="T50" s="54"/>
      <c r="U50" s="54"/>
      <c r="V50" s="33" t="e">
        <f>VLOOKUP($N$1&amp;$S$1&amp;A50,抽出!$B$4:$O$903,13,FALSE)</f>
        <v>#N/A</v>
      </c>
      <c r="W50" s="34" t="e">
        <f>VLOOKUP($N$1&amp;$S$1&amp;A50,抽出!$B$4:$O$903,14,FALSE)</f>
        <v>#N/A</v>
      </c>
      <c r="X50" s="35"/>
      <c r="AC50" s="36"/>
    </row>
    <row r="51" spans="1:29" ht="15.75" customHeight="1" x14ac:dyDescent="0.15">
      <c r="A51" s="31">
        <v>48</v>
      </c>
      <c r="B51" s="31">
        <f>IF(COUNTIF($K$4:N51,K51)=1,1,0)</f>
        <v>0</v>
      </c>
      <c r="C51" s="31" t="str">
        <f>IF(B51=0,"",SUM($B$4:B51))</f>
        <v/>
      </c>
      <c r="D51" s="54" t="e">
        <f>VLOOKUP($N$1&amp;$S$1&amp;A51,抽出!$B$4:$O$903,6,FALSE)</f>
        <v>#N/A</v>
      </c>
      <c r="E51" s="54"/>
      <c r="F51" s="54"/>
      <c r="G51" s="55" t="e">
        <f>VLOOKUP($N$1&amp;$S$1&amp;A51,抽出!$B$4:$O$903,7,FALSE)</f>
        <v>#N/A</v>
      </c>
      <c r="H51" s="55"/>
      <c r="I51" s="48" t="e">
        <f>VLOOKUP($N$1&amp;$S$1&amp;A51,抽出!$B$4:$O$903,8,FALSE)</f>
        <v>#N/A</v>
      </c>
      <c r="J51" s="49"/>
      <c r="K51" s="55" t="e">
        <f>VLOOKUP($N$1&amp;$S$1&amp;A51,抽出!$B$4:$O$903,9,FALSE)</f>
        <v>#N/A</v>
      </c>
      <c r="L51" s="55"/>
      <c r="M51" s="55"/>
      <c r="N51" s="55"/>
      <c r="O51" s="56" t="e">
        <f>VLOOKUP($N$1&amp;$S$1&amp;A51,抽出!$B$4:$O$903,10,FALSE)</f>
        <v>#N/A</v>
      </c>
      <c r="P51" s="56"/>
      <c r="Q51" s="56"/>
      <c r="R51" s="32" t="e">
        <f>VLOOKUP($N$1&amp;$S$1&amp;A51,抽出!$B$4:$O$903,11,FALSE)</f>
        <v>#N/A</v>
      </c>
      <c r="S51" s="54" t="e">
        <f>VLOOKUP($N$1&amp;$S$1&amp;A51,抽出!$B$4:$O$903,12,FALSE)</f>
        <v>#N/A</v>
      </c>
      <c r="T51" s="54"/>
      <c r="U51" s="54"/>
      <c r="V51" s="33" t="e">
        <f>VLOOKUP($N$1&amp;$S$1&amp;A51,抽出!$B$4:$O$903,13,FALSE)</f>
        <v>#N/A</v>
      </c>
      <c r="W51" s="34" t="e">
        <f>VLOOKUP($N$1&amp;$S$1&amp;A51,抽出!$B$4:$O$903,14,FALSE)</f>
        <v>#N/A</v>
      </c>
      <c r="X51" s="35"/>
      <c r="AC51" s="36"/>
    </row>
    <row r="52" spans="1:29" ht="15.75" customHeight="1" x14ac:dyDescent="0.15">
      <c r="A52" s="31">
        <v>49</v>
      </c>
      <c r="B52" s="31">
        <f>IF(COUNTIF($K$4:N52,K52)=1,1,0)</f>
        <v>0</v>
      </c>
      <c r="C52" s="31" t="str">
        <f>IF(B52=0,"",SUM($B$4:B52))</f>
        <v/>
      </c>
      <c r="D52" s="54" t="e">
        <f>VLOOKUP($N$1&amp;$S$1&amp;A52,抽出!$B$4:$O$903,6,FALSE)</f>
        <v>#N/A</v>
      </c>
      <c r="E52" s="54"/>
      <c r="F52" s="54"/>
      <c r="G52" s="55" t="e">
        <f>VLOOKUP($N$1&amp;$S$1&amp;A52,抽出!$B$4:$O$903,7,FALSE)</f>
        <v>#N/A</v>
      </c>
      <c r="H52" s="55"/>
      <c r="I52" s="48" t="e">
        <f>VLOOKUP($N$1&amp;$S$1&amp;A52,抽出!$B$4:$O$903,8,FALSE)</f>
        <v>#N/A</v>
      </c>
      <c r="J52" s="49"/>
      <c r="K52" s="55" t="e">
        <f>VLOOKUP($N$1&amp;$S$1&amp;A52,抽出!$B$4:$O$903,9,FALSE)</f>
        <v>#N/A</v>
      </c>
      <c r="L52" s="55"/>
      <c r="M52" s="55"/>
      <c r="N52" s="55"/>
      <c r="O52" s="56" t="e">
        <f>VLOOKUP($N$1&amp;$S$1&amp;A52,抽出!$B$4:$O$903,10,FALSE)</f>
        <v>#N/A</v>
      </c>
      <c r="P52" s="56"/>
      <c r="Q52" s="56"/>
      <c r="R52" s="32" t="e">
        <f>VLOOKUP($N$1&amp;$S$1&amp;A52,抽出!$B$4:$O$903,11,FALSE)</f>
        <v>#N/A</v>
      </c>
      <c r="S52" s="54" t="e">
        <f>VLOOKUP($N$1&amp;$S$1&amp;A52,抽出!$B$4:$O$903,12,FALSE)</f>
        <v>#N/A</v>
      </c>
      <c r="T52" s="54"/>
      <c r="U52" s="54"/>
      <c r="V52" s="33" t="e">
        <f>VLOOKUP($N$1&amp;$S$1&amp;A52,抽出!$B$4:$O$903,13,FALSE)</f>
        <v>#N/A</v>
      </c>
      <c r="W52" s="34" t="e">
        <f>VLOOKUP($N$1&amp;$S$1&amp;A52,抽出!$B$4:$O$903,14,FALSE)</f>
        <v>#N/A</v>
      </c>
      <c r="X52" s="35"/>
      <c r="AC52" s="36"/>
    </row>
    <row r="53" spans="1:29" ht="15.75" customHeight="1" x14ac:dyDescent="0.15">
      <c r="A53" s="31">
        <v>50</v>
      </c>
      <c r="B53" s="31">
        <f>IF(COUNTIF($K$4:N53,K53)=1,1,0)</f>
        <v>0</v>
      </c>
      <c r="C53" s="31" t="str">
        <f>IF(B53=0,"",SUM($B$4:B53))</f>
        <v/>
      </c>
      <c r="D53" s="54" t="e">
        <f>VLOOKUP($N$1&amp;$S$1&amp;A53,抽出!$B$4:$O$903,6,FALSE)</f>
        <v>#N/A</v>
      </c>
      <c r="E53" s="54"/>
      <c r="F53" s="54"/>
      <c r="G53" s="55" t="e">
        <f>VLOOKUP($N$1&amp;$S$1&amp;A53,抽出!$B$4:$O$903,7,FALSE)</f>
        <v>#N/A</v>
      </c>
      <c r="H53" s="55"/>
      <c r="I53" s="50" t="e">
        <f>VLOOKUP($N$1&amp;$S$1&amp;A53,抽出!$B$4:$O$903,8,FALSE)</f>
        <v>#N/A</v>
      </c>
      <c r="J53" s="50"/>
      <c r="K53" s="55" t="e">
        <f>VLOOKUP($N$1&amp;$S$1&amp;A53,抽出!$B$4:$O$903,9,FALSE)</f>
        <v>#N/A</v>
      </c>
      <c r="L53" s="55"/>
      <c r="M53" s="55"/>
      <c r="N53" s="55"/>
      <c r="O53" s="56" t="e">
        <f>VLOOKUP($N$1&amp;$S$1&amp;A53,抽出!$B$4:$O$903,10,FALSE)</f>
        <v>#N/A</v>
      </c>
      <c r="P53" s="56"/>
      <c r="Q53" s="56"/>
      <c r="R53" s="44" t="e">
        <f>VLOOKUP($N$1&amp;$S$1&amp;A53,抽出!$B$4:$O$903,11,FALSE)</f>
        <v>#N/A</v>
      </c>
      <c r="S53" s="54" t="e">
        <f>VLOOKUP($N$1&amp;$S$1&amp;A53,抽出!$B$4:$O$903,12,FALSE)</f>
        <v>#N/A</v>
      </c>
      <c r="T53" s="54"/>
      <c r="U53" s="54"/>
      <c r="V53" s="33" t="e">
        <f>VLOOKUP($N$1&amp;$S$1&amp;A53,抽出!$B$4:$O$903,13,FALSE)</f>
        <v>#N/A</v>
      </c>
      <c r="W53" s="34" t="e">
        <f>VLOOKUP($N$1&amp;$S$1&amp;A53,抽出!$B$4:$O$903,14,FALSE)</f>
        <v>#N/A</v>
      </c>
      <c r="X53" s="35"/>
      <c r="AC53" s="36"/>
    </row>
    <row r="54" spans="1:29" ht="15.75" customHeight="1" x14ac:dyDescent="0.15">
      <c r="A54" s="45">
        <v>51</v>
      </c>
      <c r="B54" s="31">
        <f>IF(COUNTIF($K$4:N54,K54)=1,1,0)</f>
        <v>0</v>
      </c>
      <c r="C54" s="31" t="str">
        <f>IF(B54=0,"",SUM($B$4:B54))</f>
        <v/>
      </c>
      <c r="D54" s="54" t="e">
        <f>VLOOKUP($N$1&amp;$S$1&amp;A54,抽出!$B$4:$O$903,6,FALSE)</f>
        <v>#N/A</v>
      </c>
      <c r="E54" s="54"/>
      <c r="F54" s="54"/>
      <c r="G54" s="55" t="e">
        <f>VLOOKUP($N$1&amp;$S$1&amp;A54,抽出!$B$4:$O$903,7,FALSE)</f>
        <v>#N/A</v>
      </c>
      <c r="H54" s="55"/>
      <c r="I54" s="50" t="e">
        <f>VLOOKUP($N$1&amp;$S$1&amp;A54,抽出!$B$4:$O$903,8,FALSE)</f>
        <v>#N/A</v>
      </c>
      <c r="J54" s="50"/>
      <c r="K54" s="55" t="e">
        <f>VLOOKUP($N$1&amp;$S$1&amp;A54,抽出!$B$4:$O$903,9,FALSE)</f>
        <v>#N/A</v>
      </c>
      <c r="L54" s="55"/>
      <c r="M54" s="55"/>
      <c r="N54" s="55"/>
      <c r="O54" s="56" t="e">
        <f>VLOOKUP($N$1&amp;$S$1&amp;A54,抽出!$B$4:$O$903,10,FALSE)</f>
        <v>#N/A</v>
      </c>
      <c r="P54" s="56"/>
      <c r="Q54" s="56"/>
      <c r="R54" s="44" t="e">
        <f>VLOOKUP($N$1&amp;$S$1&amp;A54,抽出!$B$4:$O$903,11,FALSE)</f>
        <v>#N/A</v>
      </c>
      <c r="S54" s="54" t="e">
        <f>VLOOKUP($N$1&amp;$S$1&amp;A54,抽出!$B$4:$O$903,12,FALSE)</f>
        <v>#N/A</v>
      </c>
      <c r="T54" s="54"/>
      <c r="U54" s="54"/>
      <c r="V54" s="33" t="e">
        <f>VLOOKUP($N$1&amp;$S$1&amp;A54,抽出!$B$4:$O$903,13,FALSE)</f>
        <v>#N/A</v>
      </c>
      <c r="W54" s="34" t="e">
        <f>VLOOKUP($N$1&amp;$S$1&amp;A54,抽出!$B$4:$O$903,14,FALSE)</f>
        <v>#N/A</v>
      </c>
    </row>
    <row r="55" spans="1:29" ht="15.75" customHeight="1" x14ac:dyDescent="0.15">
      <c r="A55" s="45">
        <v>52</v>
      </c>
      <c r="B55" s="31">
        <f>IF(COUNTIF($K$4:N55,K55)=1,1,0)</f>
        <v>0</v>
      </c>
      <c r="C55" s="31" t="str">
        <f>IF(B55=0,"",SUM($B$4:B55))</f>
        <v/>
      </c>
      <c r="D55" s="54" t="e">
        <f>VLOOKUP($N$1&amp;$S$1&amp;A55,抽出!$B$4:$O$903,6,FALSE)</f>
        <v>#N/A</v>
      </c>
      <c r="E55" s="54"/>
      <c r="F55" s="54"/>
      <c r="G55" s="55" t="e">
        <f>VLOOKUP($N$1&amp;$S$1&amp;A55,抽出!$B$4:$O$903,7,FALSE)</f>
        <v>#N/A</v>
      </c>
      <c r="H55" s="55"/>
      <c r="I55" s="50" t="e">
        <f>VLOOKUP($N$1&amp;$S$1&amp;A55,抽出!$B$4:$O$903,8,FALSE)</f>
        <v>#N/A</v>
      </c>
      <c r="J55" s="50"/>
      <c r="K55" s="55" t="e">
        <f>VLOOKUP($N$1&amp;$S$1&amp;A55,抽出!$B$4:$O$903,9,FALSE)</f>
        <v>#N/A</v>
      </c>
      <c r="L55" s="55"/>
      <c r="M55" s="55"/>
      <c r="N55" s="55"/>
      <c r="O55" s="56" t="e">
        <f>VLOOKUP($N$1&amp;$S$1&amp;A55,抽出!$B$4:$O$903,10,FALSE)</f>
        <v>#N/A</v>
      </c>
      <c r="P55" s="56"/>
      <c r="Q55" s="56"/>
      <c r="R55" s="44" t="e">
        <f>VLOOKUP($N$1&amp;$S$1&amp;A55,抽出!$B$4:$O$903,11,FALSE)</f>
        <v>#N/A</v>
      </c>
      <c r="S55" s="54" t="e">
        <f>VLOOKUP($N$1&amp;$S$1&amp;A55,抽出!$B$4:$O$903,12,FALSE)</f>
        <v>#N/A</v>
      </c>
      <c r="T55" s="54"/>
      <c r="U55" s="54"/>
      <c r="V55" s="33" t="e">
        <f>VLOOKUP($N$1&amp;$S$1&amp;A55,抽出!$B$4:$O$903,13,FALSE)</f>
        <v>#N/A</v>
      </c>
      <c r="W55" s="34" t="e">
        <f>VLOOKUP($N$1&amp;$S$1&amp;A55,抽出!$B$4:$O$903,14,FALSE)</f>
        <v>#N/A</v>
      </c>
    </row>
    <row r="56" spans="1:29" ht="15.75" customHeight="1" x14ac:dyDescent="0.15">
      <c r="A56" s="45">
        <v>53</v>
      </c>
      <c r="B56" s="31">
        <f>IF(COUNTIF($K$4:N56,K56)=1,1,0)</f>
        <v>0</v>
      </c>
      <c r="C56" s="31" t="str">
        <f>IF(B56=0,"",SUM($B$4:B56))</f>
        <v/>
      </c>
      <c r="D56" s="54" t="e">
        <f>VLOOKUP($N$1&amp;$S$1&amp;A56,抽出!$B$4:$O$903,6,FALSE)</f>
        <v>#N/A</v>
      </c>
      <c r="E56" s="54"/>
      <c r="F56" s="54"/>
      <c r="G56" s="55" t="e">
        <f>VLOOKUP($N$1&amp;$S$1&amp;A56,抽出!$B$4:$O$903,7,FALSE)</f>
        <v>#N/A</v>
      </c>
      <c r="H56" s="55"/>
      <c r="I56" s="50" t="e">
        <f>VLOOKUP($N$1&amp;$S$1&amp;A56,抽出!$B$4:$O$903,8,FALSE)</f>
        <v>#N/A</v>
      </c>
      <c r="J56" s="50"/>
      <c r="K56" s="55" t="e">
        <f>VLOOKUP($N$1&amp;$S$1&amp;A56,抽出!$B$4:$O$903,9,FALSE)</f>
        <v>#N/A</v>
      </c>
      <c r="L56" s="55"/>
      <c r="M56" s="55"/>
      <c r="N56" s="55"/>
      <c r="O56" s="56" t="e">
        <f>VLOOKUP($N$1&amp;$S$1&amp;A56,抽出!$B$4:$O$903,10,FALSE)</f>
        <v>#N/A</v>
      </c>
      <c r="P56" s="56"/>
      <c r="Q56" s="56"/>
      <c r="R56" s="44" t="e">
        <f>VLOOKUP($N$1&amp;$S$1&amp;A56,抽出!$B$4:$O$903,11,FALSE)</f>
        <v>#N/A</v>
      </c>
      <c r="S56" s="54" t="e">
        <f>VLOOKUP($N$1&amp;$S$1&amp;A56,抽出!$B$4:$O$903,12,FALSE)</f>
        <v>#N/A</v>
      </c>
      <c r="T56" s="54"/>
      <c r="U56" s="54"/>
      <c r="V56" s="33" t="e">
        <f>VLOOKUP($N$1&amp;$S$1&amp;A56,抽出!$B$4:$O$903,13,FALSE)</f>
        <v>#N/A</v>
      </c>
      <c r="W56" s="34" t="e">
        <f>VLOOKUP($N$1&amp;$S$1&amp;A56,抽出!$B$4:$O$903,14,FALSE)</f>
        <v>#N/A</v>
      </c>
    </row>
    <row r="57" spans="1:29" ht="15.75" customHeight="1" x14ac:dyDescent="0.15">
      <c r="A57" s="45">
        <v>54</v>
      </c>
      <c r="B57" s="31">
        <f>IF(COUNTIF($K$4:N57,K57)=1,1,0)</f>
        <v>0</v>
      </c>
      <c r="C57" s="31" t="str">
        <f>IF(B57=0,"",SUM($B$4:B57))</f>
        <v/>
      </c>
      <c r="D57" s="54" t="e">
        <f>VLOOKUP($N$1&amp;$S$1&amp;A57,抽出!$B$4:$O$903,6,FALSE)</f>
        <v>#N/A</v>
      </c>
      <c r="E57" s="54"/>
      <c r="F57" s="54"/>
      <c r="G57" s="55" t="e">
        <f>VLOOKUP($N$1&amp;$S$1&amp;A57,抽出!$B$4:$O$903,7,FALSE)</f>
        <v>#N/A</v>
      </c>
      <c r="H57" s="55"/>
      <c r="I57" s="50" t="e">
        <f>VLOOKUP($N$1&amp;$S$1&amp;A57,抽出!$B$4:$O$903,8,FALSE)</f>
        <v>#N/A</v>
      </c>
      <c r="J57" s="50"/>
      <c r="K57" s="55" t="e">
        <f>VLOOKUP($N$1&amp;$S$1&amp;A57,抽出!$B$4:$O$903,9,FALSE)</f>
        <v>#N/A</v>
      </c>
      <c r="L57" s="55"/>
      <c r="M57" s="55"/>
      <c r="N57" s="55"/>
      <c r="O57" s="56" t="e">
        <f>VLOOKUP($N$1&amp;$S$1&amp;A57,抽出!$B$4:$O$903,10,FALSE)</f>
        <v>#N/A</v>
      </c>
      <c r="P57" s="56"/>
      <c r="Q57" s="56"/>
      <c r="R57" s="44" t="e">
        <f>VLOOKUP($N$1&amp;$S$1&amp;A57,抽出!$B$4:$O$903,11,FALSE)</f>
        <v>#N/A</v>
      </c>
      <c r="S57" s="54" t="e">
        <f>VLOOKUP($N$1&amp;$S$1&amp;A57,抽出!$B$4:$O$903,12,FALSE)</f>
        <v>#N/A</v>
      </c>
      <c r="T57" s="54"/>
      <c r="U57" s="54"/>
      <c r="V57" s="33" t="e">
        <f>VLOOKUP($N$1&amp;$S$1&amp;A57,抽出!$B$4:$O$903,13,FALSE)</f>
        <v>#N/A</v>
      </c>
      <c r="W57" s="34" t="e">
        <f>VLOOKUP($N$1&amp;$S$1&amp;A57,抽出!$B$4:$O$903,14,FALSE)</f>
        <v>#N/A</v>
      </c>
    </row>
    <row r="58" spans="1:29" ht="15.75" customHeight="1" x14ac:dyDescent="0.15">
      <c r="A58" s="45">
        <v>55</v>
      </c>
      <c r="B58" s="31">
        <f>IF(COUNTIF($K$4:N58,K58)=1,1,0)</f>
        <v>0</v>
      </c>
      <c r="C58" s="31" t="str">
        <f>IF(B58=0,"",SUM($B$4:B58))</f>
        <v/>
      </c>
      <c r="D58" s="54" t="e">
        <f>VLOOKUP($N$1&amp;$S$1&amp;A58,抽出!$B$4:$O$903,6,FALSE)</f>
        <v>#N/A</v>
      </c>
      <c r="E58" s="54"/>
      <c r="F58" s="54"/>
      <c r="G58" s="55" t="e">
        <f>VLOOKUP($N$1&amp;$S$1&amp;A58,抽出!$B$4:$O$903,7,FALSE)</f>
        <v>#N/A</v>
      </c>
      <c r="H58" s="55"/>
      <c r="I58" s="50" t="e">
        <f>VLOOKUP($N$1&amp;$S$1&amp;A58,抽出!$B$4:$O$903,8,FALSE)</f>
        <v>#N/A</v>
      </c>
      <c r="J58" s="50"/>
      <c r="K58" s="55" t="e">
        <f>VLOOKUP($N$1&amp;$S$1&amp;A58,抽出!$B$4:$O$903,9,FALSE)</f>
        <v>#N/A</v>
      </c>
      <c r="L58" s="55"/>
      <c r="M58" s="55"/>
      <c r="N58" s="55"/>
      <c r="O58" s="56" t="e">
        <f>VLOOKUP($N$1&amp;$S$1&amp;A58,抽出!$B$4:$O$903,10,FALSE)</f>
        <v>#N/A</v>
      </c>
      <c r="P58" s="56"/>
      <c r="Q58" s="56"/>
      <c r="R58" s="44" t="e">
        <f>VLOOKUP($N$1&amp;$S$1&amp;A58,抽出!$B$4:$O$903,11,FALSE)</f>
        <v>#N/A</v>
      </c>
      <c r="S58" s="54" t="e">
        <f>VLOOKUP($N$1&amp;$S$1&amp;A58,抽出!$B$4:$O$903,12,FALSE)</f>
        <v>#N/A</v>
      </c>
      <c r="T58" s="54"/>
      <c r="U58" s="54"/>
      <c r="V58" s="33" t="e">
        <f>VLOOKUP($N$1&amp;$S$1&amp;A58,抽出!$B$4:$O$903,13,FALSE)</f>
        <v>#N/A</v>
      </c>
      <c r="W58" s="34" t="e">
        <f>VLOOKUP($N$1&amp;$S$1&amp;A58,抽出!$B$4:$O$903,14,FALSE)</f>
        <v>#N/A</v>
      </c>
    </row>
    <row r="59" spans="1:29" ht="15.75" customHeight="1" x14ac:dyDescent="0.15">
      <c r="A59" s="45">
        <v>56</v>
      </c>
      <c r="B59" s="31">
        <f>IF(COUNTIF($K$4:N59,K59)=1,1,0)</f>
        <v>0</v>
      </c>
      <c r="C59" s="31" t="str">
        <f>IF(B59=0,"",SUM($B$4:B59))</f>
        <v/>
      </c>
      <c r="D59" s="54" t="e">
        <f>VLOOKUP($N$1&amp;$S$1&amp;A59,抽出!$B$4:$O$903,6,FALSE)</f>
        <v>#N/A</v>
      </c>
      <c r="E59" s="54"/>
      <c r="F59" s="54"/>
      <c r="G59" s="55" t="e">
        <f>VLOOKUP($N$1&amp;$S$1&amp;A59,抽出!$B$4:$O$903,7,FALSE)</f>
        <v>#N/A</v>
      </c>
      <c r="H59" s="55"/>
      <c r="I59" s="50" t="e">
        <f>VLOOKUP($N$1&amp;$S$1&amp;A59,抽出!$B$4:$O$903,8,FALSE)</f>
        <v>#N/A</v>
      </c>
      <c r="J59" s="50"/>
      <c r="K59" s="55" t="e">
        <f>VLOOKUP($N$1&amp;$S$1&amp;A59,抽出!$B$4:$O$903,9,FALSE)</f>
        <v>#N/A</v>
      </c>
      <c r="L59" s="55"/>
      <c r="M59" s="55"/>
      <c r="N59" s="55"/>
      <c r="O59" s="56" t="e">
        <f>VLOOKUP($N$1&amp;$S$1&amp;A59,抽出!$B$4:$O$903,10,FALSE)</f>
        <v>#N/A</v>
      </c>
      <c r="P59" s="56"/>
      <c r="Q59" s="56"/>
      <c r="R59" s="44" t="e">
        <f>VLOOKUP($N$1&amp;$S$1&amp;A59,抽出!$B$4:$O$903,11,FALSE)</f>
        <v>#N/A</v>
      </c>
      <c r="S59" s="54" t="e">
        <f>VLOOKUP($N$1&amp;$S$1&amp;A59,抽出!$B$4:$O$903,12,FALSE)</f>
        <v>#N/A</v>
      </c>
      <c r="T59" s="54"/>
      <c r="U59" s="54"/>
      <c r="V59" s="33" t="e">
        <f>VLOOKUP($N$1&amp;$S$1&amp;A59,抽出!$B$4:$O$903,13,FALSE)</f>
        <v>#N/A</v>
      </c>
      <c r="W59" s="34" t="e">
        <f>VLOOKUP($N$1&amp;$S$1&amp;A59,抽出!$B$4:$O$903,14,FALSE)</f>
        <v>#N/A</v>
      </c>
    </row>
    <row r="60" spans="1:29" ht="15.75" customHeight="1" x14ac:dyDescent="0.15">
      <c r="A60" s="45">
        <v>57</v>
      </c>
      <c r="B60" s="31">
        <f>IF(COUNTIF($K$4:N60,K60)=1,1,0)</f>
        <v>0</v>
      </c>
      <c r="C60" s="31" t="str">
        <f>IF(B60=0,"",SUM($B$4:B60))</f>
        <v/>
      </c>
      <c r="D60" s="54" t="e">
        <f>VLOOKUP($N$1&amp;$S$1&amp;A60,抽出!$B$4:$O$903,6,FALSE)</f>
        <v>#N/A</v>
      </c>
      <c r="E60" s="54"/>
      <c r="F60" s="54"/>
      <c r="G60" s="55" t="e">
        <f>VLOOKUP($N$1&amp;$S$1&amp;A60,抽出!$B$4:$O$903,7,FALSE)</f>
        <v>#N/A</v>
      </c>
      <c r="H60" s="55"/>
      <c r="I60" s="50" t="e">
        <f>VLOOKUP($N$1&amp;$S$1&amp;A60,抽出!$B$4:$O$903,8,FALSE)</f>
        <v>#N/A</v>
      </c>
      <c r="J60" s="50"/>
      <c r="K60" s="55" t="e">
        <f>VLOOKUP($N$1&amp;$S$1&amp;A60,抽出!$B$4:$O$903,9,FALSE)</f>
        <v>#N/A</v>
      </c>
      <c r="L60" s="55"/>
      <c r="M60" s="55"/>
      <c r="N60" s="55"/>
      <c r="O60" s="56" t="e">
        <f>VLOOKUP($N$1&amp;$S$1&amp;A60,抽出!$B$4:$O$903,10,FALSE)</f>
        <v>#N/A</v>
      </c>
      <c r="P60" s="56"/>
      <c r="Q60" s="56"/>
      <c r="R60" s="44" t="e">
        <f>VLOOKUP($N$1&amp;$S$1&amp;A60,抽出!$B$4:$O$903,11,FALSE)</f>
        <v>#N/A</v>
      </c>
      <c r="S60" s="54" t="e">
        <f>VLOOKUP($N$1&amp;$S$1&amp;A60,抽出!$B$4:$O$903,12,FALSE)</f>
        <v>#N/A</v>
      </c>
      <c r="T60" s="54"/>
      <c r="U60" s="54"/>
      <c r="V60" s="33" t="e">
        <f>VLOOKUP($N$1&amp;$S$1&amp;A60,抽出!$B$4:$O$903,13,FALSE)</f>
        <v>#N/A</v>
      </c>
      <c r="W60" s="34" t="e">
        <f>VLOOKUP($N$1&amp;$S$1&amp;A60,抽出!$B$4:$O$903,14,FALSE)</f>
        <v>#N/A</v>
      </c>
    </row>
    <row r="61" spans="1:29" ht="15.75" customHeight="1" x14ac:dyDescent="0.15">
      <c r="A61" s="45">
        <v>58</v>
      </c>
      <c r="B61" s="31">
        <f>IF(COUNTIF($K$4:N61,K61)=1,1,0)</f>
        <v>0</v>
      </c>
      <c r="C61" s="31" t="str">
        <f>IF(B61=0,"",SUM($B$4:B61))</f>
        <v/>
      </c>
      <c r="D61" s="54" t="e">
        <f>VLOOKUP($N$1&amp;$S$1&amp;A61,抽出!$B$4:$O$903,6,FALSE)</f>
        <v>#N/A</v>
      </c>
      <c r="E61" s="54"/>
      <c r="F61" s="54"/>
      <c r="G61" s="55" t="e">
        <f>VLOOKUP($N$1&amp;$S$1&amp;A61,抽出!$B$4:$O$903,7,FALSE)</f>
        <v>#N/A</v>
      </c>
      <c r="H61" s="55"/>
      <c r="I61" s="50" t="e">
        <f>VLOOKUP($N$1&amp;$S$1&amp;A61,抽出!$B$4:$O$903,8,FALSE)</f>
        <v>#N/A</v>
      </c>
      <c r="J61" s="50"/>
      <c r="K61" s="55" t="e">
        <f>VLOOKUP($N$1&amp;$S$1&amp;A61,抽出!$B$4:$O$903,9,FALSE)</f>
        <v>#N/A</v>
      </c>
      <c r="L61" s="55"/>
      <c r="M61" s="55"/>
      <c r="N61" s="55"/>
      <c r="O61" s="56" t="e">
        <f>VLOOKUP($N$1&amp;$S$1&amp;A61,抽出!$B$4:$O$903,10,FALSE)</f>
        <v>#N/A</v>
      </c>
      <c r="P61" s="56"/>
      <c r="Q61" s="56"/>
      <c r="R61" s="44" t="e">
        <f>VLOOKUP($N$1&amp;$S$1&amp;A61,抽出!$B$4:$O$903,11,FALSE)</f>
        <v>#N/A</v>
      </c>
      <c r="S61" s="54" t="e">
        <f>VLOOKUP($N$1&amp;$S$1&amp;A61,抽出!$B$4:$O$903,12,FALSE)</f>
        <v>#N/A</v>
      </c>
      <c r="T61" s="54"/>
      <c r="U61" s="54"/>
      <c r="V61" s="33" t="e">
        <f>VLOOKUP($N$1&amp;$S$1&amp;A61,抽出!$B$4:$O$903,13,FALSE)</f>
        <v>#N/A</v>
      </c>
      <c r="W61" s="34" t="e">
        <f>VLOOKUP($N$1&amp;$S$1&amp;A61,抽出!$B$4:$O$903,14,FALSE)</f>
        <v>#N/A</v>
      </c>
    </row>
    <row r="62" spans="1:29" ht="15.75" customHeight="1" x14ac:dyDescent="0.15">
      <c r="A62" s="45">
        <v>59</v>
      </c>
      <c r="B62" s="31">
        <f>IF(COUNTIF($K$4:N62,K62)=1,1,0)</f>
        <v>0</v>
      </c>
      <c r="C62" s="31" t="str">
        <f>IF(B62=0,"",SUM($B$4:B62))</f>
        <v/>
      </c>
      <c r="D62" s="54" t="e">
        <f>VLOOKUP($N$1&amp;$S$1&amp;A62,抽出!$B$4:$O$903,6,FALSE)</f>
        <v>#N/A</v>
      </c>
      <c r="E62" s="54"/>
      <c r="F62" s="54"/>
      <c r="G62" s="55" t="e">
        <f>VLOOKUP($N$1&amp;$S$1&amp;A62,抽出!$B$4:$O$903,7,FALSE)</f>
        <v>#N/A</v>
      </c>
      <c r="H62" s="55"/>
      <c r="I62" s="50" t="e">
        <f>VLOOKUP($N$1&amp;$S$1&amp;A62,抽出!$B$4:$O$903,8,FALSE)</f>
        <v>#N/A</v>
      </c>
      <c r="J62" s="50"/>
      <c r="K62" s="55" t="e">
        <f>VLOOKUP($N$1&amp;$S$1&amp;A62,抽出!$B$4:$O$903,9,FALSE)</f>
        <v>#N/A</v>
      </c>
      <c r="L62" s="55"/>
      <c r="M62" s="55"/>
      <c r="N62" s="55"/>
      <c r="O62" s="56" t="e">
        <f>VLOOKUP($N$1&amp;$S$1&amp;A62,抽出!$B$4:$O$903,10,FALSE)</f>
        <v>#N/A</v>
      </c>
      <c r="P62" s="56"/>
      <c r="Q62" s="56"/>
      <c r="R62" s="44" t="e">
        <f>VLOOKUP($N$1&amp;$S$1&amp;A62,抽出!$B$4:$O$903,11,FALSE)</f>
        <v>#N/A</v>
      </c>
      <c r="S62" s="54" t="e">
        <f>VLOOKUP($N$1&amp;$S$1&amp;A62,抽出!$B$4:$O$903,12,FALSE)</f>
        <v>#N/A</v>
      </c>
      <c r="T62" s="54"/>
      <c r="U62" s="54"/>
      <c r="V62" s="33" t="e">
        <f>VLOOKUP($N$1&amp;$S$1&amp;A62,抽出!$B$4:$O$903,13,FALSE)</f>
        <v>#N/A</v>
      </c>
      <c r="W62" s="34" t="e">
        <f>VLOOKUP($N$1&amp;$S$1&amp;A62,抽出!$B$4:$O$903,14,FALSE)</f>
        <v>#N/A</v>
      </c>
    </row>
    <row r="63" spans="1:29" ht="15.75" customHeight="1" x14ac:dyDescent="0.15">
      <c r="A63" s="45">
        <v>60</v>
      </c>
      <c r="B63" s="31">
        <f>IF(COUNTIF($K$4:N63,K63)=1,1,0)</f>
        <v>0</v>
      </c>
      <c r="C63" s="31" t="str">
        <f>IF(B63=0,"",SUM($B$4:B63))</f>
        <v/>
      </c>
      <c r="D63" s="54" t="e">
        <f>VLOOKUP($N$1&amp;$S$1&amp;A63,抽出!$B$4:$O$903,6,FALSE)</f>
        <v>#N/A</v>
      </c>
      <c r="E63" s="54"/>
      <c r="F63" s="54"/>
      <c r="G63" s="55" t="e">
        <f>VLOOKUP($N$1&amp;$S$1&amp;A63,抽出!$B$4:$O$903,7,FALSE)</f>
        <v>#N/A</v>
      </c>
      <c r="H63" s="55"/>
      <c r="I63" s="50" t="e">
        <f>VLOOKUP($N$1&amp;$S$1&amp;A63,抽出!$B$4:$O$903,8,FALSE)</f>
        <v>#N/A</v>
      </c>
      <c r="J63" s="50"/>
      <c r="K63" s="55" t="e">
        <f>VLOOKUP($N$1&amp;$S$1&amp;A63,抽出!$B$4:$O$903,9,FALSE)</f>
        <v>#N/A</v>
      </c>
      <c r="L63" s="55"/>
      <c r="M63" s="55"/>
      <c r="N63" s="55"/>
      <c r="O63" s="56" t="e">
        <f>VLOOKUP($N$1&amp;$S$1&amp;A63,抽出!$B$4:$O$903,10,FALSE)</f>
        <v>#N/A</v>
      </c>
      <c r="P63" s="56"/>
      <c r="Q63" s="56"/>
      <c r="R63" s="44" t="e">
        <f>VLOOKUP($N$1&amp;$S$1&amp;A63,抽出!$B$4:$O$903,11,FALSE)</f>
        <v>#N/A</v>
      </c>
      <c r="S63" s="54" t="e">
        <f>VLOOKUP($N$1&amp;$S$1&amp;A63,抽出!$B$4:$O$903,12,FALSE)</f>
        <v>#N/A</v>
      </c>
      <c r="T63" s="54"/>
      <c r="U63" s="54"/>
      <c r="V63" s="33" t="e">
        <f>VLOOKUP($N$1&amp;$S$1&amp;A63,抽出!$B$4:$O$903,13,FALSE)</f>
        <v>#N/A</v>
      </c>
      <c r="W63" s="34" t="e">
        <f>VLOOKUP($N$1&amp;$S$1&amp;A63,抽出!$B$4:$O$903,14,FALSE)</f>
        <v>#N/A</v>
      </c>
    </row>
    <row r="64" spans="1:29" ht="15.75" customHeight="1" x14ac:dyDescent="0.15">
      <c r="A64" s="45">
        <v>61</v>
      </c>
      <c r="B64" s="31">
        <f>IF(COUNTIF($K$4:N64,K64)=1,1,0)</f>
        <v>0</v>
      </c>
      <c r="C64" s="31" t="str">
        <f>IF(B64=0,"",SUM($B$4:B64))</f>
        <v/>
      </c>
      <c r="D64" s="54" t="e">
        <f>VLOOKUP($N$1&amp;$S$1&amp;A64,抽出!$B$4:$O$903,6,FALSE)</f>
        <v>#N/A</v>
      </c>
      <c r="E64" s="54"/>
      <c r="F64" s="54"/>
      <c r="G64" s="55" t="e">
        <f>VLOOKUP($N$1&amp;$S$1&amp;A64,抽出!$B$4:$O$903,7,FALSE)</f>
        <v>#N/A</v>
      </c>
      <c r="H64" s="55"/>
      <c r="I64" s="50" t="e">
        <f>VLOOKUP($N$1&amp;$S$1&amp;A64,抽出!$B$4:$O$903,8,FALSE)</f>
        <v>#N/A</v>
      </c>
      <c r="J64" s="50"/>
      <c r="K64" s="55" t="e">
        <f>VLOOKUP($N$1&amp;$S$1&amp;A64,抽出!$B$4:$O$903,9,FALSE)</f>
        <v>#N/A</v>
      </c>
      <c r="L64" s="55"/>
      <c r="M64" s="55"/>
      <c r="N64" s="55"/>
      <c r="O64" s="56" t="e">
        <f>VLOOKUP($N$1&amp;$S$1&amp;A64,抽出!$B$4:$O$903,10,FALSE)</f>
        <v>#N/A</v>
      </c>
      <c r="P64" s="56"/>
      <c r="Q64" s="56"/>
      <c r="R64" s="44" t="e">
        <f>VLOOKUP($N$1&amp;$S$1&amp;A64,抽出!$B$4:$O$903,11,FALSE)</f>
        <v>#N/A</v>
      </c>
      <c r="S64" s="54" t="e">
        <f>VLOOKUP($N$1&amp;$S$1&amp;A64,抽出!$B$4:$O$903,12,FALSE)</f>
        <v>#N/A</v>
      </c>
      <c r="T64" s="54"/>
      <c r="U64" s="54"/>
      <c r="V64" s="33" t="e">
        <f>VLOOKUP($N$1&amp;$S$1&amp;A64,抽出!$B$4:$O$903,13,FALSE)</f>
        <v>#N/A</v>
      </c>
      <c r="W64" s="34" t="e">
        <f>VLOOKUP($N$1&amp;$S$1&amp;A64,抽出!$B$4:$O$903,14,FALSE)</f>
        <v>#N/A</v>
      </c>
    </row>
    <row r="65" spans="1:23" ht="15.75" customHeight="1" x14ac:dyDescent="0.15">
      <c r="A65" s="45">
        <v>62</v>
      </c>
      <c r="B65" s="31">
        <f>IF(COUNTIF($K$4:N65,K65)=1,1,0)</f>
        <v>0</v>
      </c>
      <c r="C65" s="31" t="str">
        <f>IF(B65=0,"",SUM($B$4:B65))</f>
        <v/>
      </c>
      <c r="D65" s="54" t="e">
        <f>VLOOKUP($N$1&amp;$S$1&amp;A65,抽出!$B$4:$O$903,6,FALSE)</f>
        <v>#N/A</v>
      </c>
      <c r="E65" s="54"/>
      <c r="F65" s="54"/>
      <c r="G65" s="55" t="e">
        <f>VLOOKUP($N$1&amp;$S$1&amp;A65,抽出!$B$4:$O$903,7,FALSE)</f>
        <v>#N/A</v>
      </c>
      <c r="H65" s="55"/>
      <c r="I65" s="50" t="e">
        <f>VLOOKUP($N$1&amp;$S$1&amp;A65,抽出!$B$4:$O$903,8,FALSE)</f>
        <v>#N/A</v>
      </c>
      <c r="J65" s="50"/>
      <c r="K65" s="55" t="e">
        <f>VLOOKUP($N$1&amp;$S$1&amp;A65,抽出!$B$4:$O$903,9,FALSE)</f>
        <v>#N/A</v>
      </c>
      <c r="L65" s="55"/>
      <c r="M65" s="55"/>
      <c r="N65" s="55"/>
      <c r="O65" s="56" t="e">
        <f>VLOOKUP($N$1&amp;$S$1&amp;A65,抽出!$B$4:$O$903,10,FALSE)</f>
        <v>#N/A</v>
      </c>
      <c r="P65" s="56"/>
      <c r="Q65" s="56"/>
      <c r="R65" s="44" t="e">
        <f>VLOOKUP($N$1&amp;$S$1&amp;A65,抽出!$B$4:$O$903,11,FALSE)</f>
        <v>#N/A</v>
      </c>
      <c r="S65" s="54" t="e">
        <f>VLOOKUP($N$1&amp;$S$1&amp;A65,抽出!$B$4:$O$903,12,FALSE)</f>
        <v>#N/A</v>
      </c>
      <c r="T65" s="54"/>
      <c r="U65" s="54"/>
      <c r="V65" s="33" t="e">
        <f>VLOOKUP($N$1&amp;$S$1&amp;A65,抽出!$B$4:$O$903,13,FALSE)</f>
        <v>#N/A</v>
      </c>
      <c r="W65" s="34" t="e">
        <f>VLOOKUP($N$1&amp;$S$1&amp;A65,抽出!$B$4:$O$903,14,FALSE)</f>
        <v>#N/A</v>
      </c>
    </row>
    <row r="66" spans="1:23" ht="15.75" customHeight="1" x14ac:dyDescent="0.15">
      <c r="A66" s="45">
        <v>63</v>
      </c>
      <c r="B66" s="31">
        <f>IF(COUNTIF($K$4:N66,K66)=1,1,0)</f>
        <v>0</v>
      </c>
      <c r="C66" s="31" t="str">
        <f>IF(B66=0,"",SUM($B$4:B66))</f>
        <v/>
      </c>
      <c r="D66" s="54" t="e">
        <f>VLOOKUP($N$1&amp;$S$1&amp;A66,抽出!$B$4:$O$903,6,FALSE)</f>
        <v>#N/A</v>
      </c>
      <c r="E66" s="54"/>
      <c r="F66" s="54"/>
      <c r="G66" s="55" t="e">
        <f>VLOOKUP($N$1&amp;$S$1&amp;A66,抽出!$B$4:$O$903,7,FALSE)</f>
        <v>#N/A</v>
      </c>
      <c r="H66" s="55"/>
      <c r="I66" s="50" t="e">
        <f>VLOOKUP($N$1&amp;$S$1&amp;A66,抽出!$B$4:$O$903,8,FALSE)</f>
        <v>#N/A</v>
      </c>
      <c r="J66" s="50"/>
      <c r="K66" s="55" t="e">
        <f>VLOOKUP($N$1&amp;$S$1&amp;A66,抽出!$B$4:$O$903,9,FALSE)</f>
        <v>#N/A</v>
      </c>
      <c r="L66" s="55"/>
      <c r="M66" s="55"/>
      <c r="N66" s="55"/>
      <c r="O66" s="56" t="e">
        <f>VLOOKUP($N$1&amp;$S$1&amp;A66,抽出!$B$4:$O$903,10,FALSE)</f>
        <v>#N/A</v>
      </c>
      <c r="P66" s="56"/>
      <c r="Q66" s="56"/>
      <c r="R66" s="44" t="e">
        <f>VLOOKUP($N$1&amp;$S$1&amp;A66,抽出!$B$4:$O$903,11,FALSE)</f>
        <v>#N/A</v>
      </c>
      <c r="S66" s="54" t="e">
        <f>VLOOKUP($N$1&amp;$S$1&amp;A66,抽出!$B$4:$O$903,12,FALSE)</f>
        <v>#N/A</v>
      </c>
      <c r="T66" s="54"/>
      <c r="U66" s="54"/>
      <c r="V66" s="33" t="e">
        <f>VLOOKUP($N$1&amp;$S$1&amp;A66,抽出!$B$4:$O$903,13,FALSE)</f>
        <v>#N/A</v>
      </c>
      <c r="W66" s="34" t="e">
        <f>VLOOKUP($N$1&amp;$S$1&amp;A66,抽出!$B$4:$O$903,14,FALSE)</f>
        <v>#N/A</v>
      </c>
    </row>
    <row r="67" spans="1:23" ht="15.75" customHeight="1" x14ac:dyDescent="0.15">
      <c r="A67" s="45">
        <v>64</v>
      </c>
      <c r="B67" s="31">
        <f>IF(COUNTIF($K$4:N67,K67)=1,1,0)</f>
        <v>0</v>
      </c>
      <c r="C67" s="31" t="str">
        <f>IF(B67=0,"",SUM($B$4:B67))</f>
        <v/>
      </c>
      <c r="D67" s="54" t="e">
        <f>VLOOKUP($N$1&amp;$S$1&amp;A67,抽出!$B$4:$O$903,6,FALSE)</f>
        <v>#N/A</v>
      </c>
      <c r="E67" s="54"/>
      <c r="F67" s="54"/>
      <c r="G67" s="55" t="e">
        <f>VLOOKUP($N$1&amp;$S$1&amp;A67,抽出!$B$4:$O$903,7,FALSE)</f>
        <v>#N/A</v>
      </c>
      <c r="H67" s="55"/>
      <c r="I67" s="50" t="e">
        <f>VLOOKUP($N$1&amp;$S$1&amp;A67,抽出!$B$4:$O$903,8,FALSE)</f>
        <v>#N/A</v>
      </c>
      <c r="J67" s="50"/>
      <c r="K67" s="55" t="e">
        <f>VLOOKUP($N$1&amp;$S$1&amp;A67,抽出!$B$4:$O$903,9,FALSE)</f>
        <v>#N/A</v>
      </c>
      <c r="L67" s="55"/>
      <c r="M67" s="55"/>
      <c r="N67" s="55"/>
      <c r="O67" s="56" t="e">
        <f>VLOOKUP($N$1&amp;$S$1&amp;A67,抽出!$B$4:$O$903,10,FALSE)</f>
        <v>#N/A</v>
      </c>
      <c r="P67" s="56"/>
      <c r="Q67" s="56"/>
      <c r="R67" s="44" t="e">
        <f>VLOOKUP($N$1&amp;$S$1&amp;A67,抽出!$B$4:$O$903,11,FALSE)</f>
        <v>#N/A</v>
      </c>
      <c r="S67" s="54" t="e">
        <f>VLOOKUP($N$1&amp;$S$1&amp;A67,抽出!$B$4:$O$903,12,FALSE)</f>
        <v>#N/A</v>
      </c>
      <c r="T67" s="54"/>
      <c r="U67" s="54"/>
      <c r="V67" s="33" t="e">
        <f>VLOOKUP($N$1&amp;$S$1&amp;A67,抽出!$B$4:$O$903,13,FALSE)</f>
        <v>#N/A</v>
      </c>
      <c r="W67" s="34" t="e">
        <f>VLOOKUP($N$1&amp;$S$1&amp;A67,抽出!$B$4:$O$903,14,FALSE)</f>
        <v>#N/A</v>
      </c>
    </row>
    <row r="68" spans="1:23" ht="15.75" customHeight="1" x14ac:dyDescent="0.15">
      <c r="A68" s="45">
        <v>65</v>
      </c>
      <c r="B68" s="31">
        <f>IF(COUNTIF($K$4:N68,K68)=1,1,0)</f>
        <v>0</v>
      </c>
      <c r="C68" s="31" t="str">
        <f>IF(B68=0,"",SUM($B$4:B68))</f>
        <v/>
      </c>
      <c r="D68" s="54" t="e">
        <f>VLOOKUP($N$1&amp;$S$1&amp;A68,抽出!$B$4:$O$903,6,FALSE)</f>
        <v>#N/A</v>
      </c>
      <c r="E68" s="54"/>
      <c r="F68" s="54"/>
      <c r="G68" s="55" t="e">
        <f>VLOOKUP($N$1&amp;$S$1&amp;A68,抽出!$B$4:$O$903,7,FALSE)</f>
        <v>#N/A</v>
      </c>
      <c r="H68" s="55"/>
      <c r="I68" s="50" t="e">
        <f>VLOOKUP($N$1&amp;$S$1&amp;A68,抽出!$B$4:$O$903,8,FALSE)</f>
        <v>#N/A</v>
      </c>
      <c r="J68" s="50"/>
      <c r="K68" s="55" t="e">
        <f>VLOOKUP($N$1&amp;$S$1&amp;A68,抽出!$B$4:$O$903,9,FALSE)</f>
        <v>#N/A</v>
      </c>
      <c r="L68" s="55"/>
      <c r="M68" s="55"/>
      <c r="N68" s="55"/>
      <c r="O68" s="56" t="e">
        <f>VLOOKUP($N$1&amp;$S$1&amp;A68,抽出!$B$4:$O$903,10,FALSE)</f>
        <v>#N/A</v>
      </c>
      <c r="P68" s="56"/>
      <c r="Q68" s="56"/>
      <c r="R68" s="44" t="e">
        <f>VLOOKUP($N$1&amp;$S$1&amp;A68,抽出!$B$4:$O$903,11,FALSE)</f>
        <v>#N/A</v>
      </c>
      <c r="S68" s="54" t="e">
        <f>VLOOKUP($N$1&amp;$S$1&amp;A68,抽出!$B$4:$O$903,12,FALSE)</f>
        <v>#N/A</v>
      </c>
      <c r="T68" s="54"/>
      <c r="U68" s="54"/>
      <c r="V68" s="33" t="e">
        <f>VLOOKUP($N$1&amp;$S$1&amp;A68,抽出!$B$4:$O$903,13,FALSE)</f>
        <v>#N/A</v>
      </c>
      <c r="W68" s="34" t="e">
        <f>VLOOKUP($N$1&amp;$S$1&amp;A68,抽出!$B$4:$O$903,14,FALSE)</f>
        <v>#N/A</v>
      </c>
    </row>
    <row r="69" spans="1:23" ht="15.75" customHeight="1" x14ac:dyDescent="0.15">
      <c r="A69" s="45">
        <v>66</v>
      </c>
      <c r="B69" s="31">
        <f>IF(COUNTIF($K$4:N69,K69)=1,1,0)</f>
        <v>0</v>
      </c>
      <c r="C69" s="31" t="str">
        <f>IF(B69=0,"",SUM($B$4:B69))</f>
        <v/>
      </c>
      <c r="D69" s="54" t="e">
        <f>VLOOKUP($N$1&amp;$S$1&amp;A69,抽出!$B$4:$O$903,6,FALSE)</f>
        <v>#N/A</v>
      </c>
      <c r="E69" s="54"/>
      <c r="F69" s="54"/>
      <c r="G69" s="55" t="e">
        <f>VLOOKUP($N$1&amp;$S$1&amp;A69,抽出!$B$4:$O$903,7,FALSE)</f>
        <v>#N/A</v>
      </c>
      <c r="H69" s="55"/>
      <c r="I69" s="50" t="e">
        <f>VLOOKUP($N$1&amp;$S$1&amp;A69,抽出!$B$4:$O$903,8,FALSE)</f>
        <v>#N/A</v>
      </c>
      <c r="J69" s="50"/>
      <c r="K69" s="55" t="e">
        <f>VLOOKUP($N$1&amp;$S$1&amp;A69,抽出!$B$4:$O$903,9,FALSE)</f>
        <v>#N/A</v>
      </c>
      <c r="L69" s="55"/>
      <c r="M69" s="55"/>
      <c r="N69" s="55"/>
      <c r="O69" s="56" t="e">
        <f>VLOOKUP($N$1&amp;$S$1&amp;A69,抽出!$B$4:$O$903,10,FALSE)</f>
        <v>#N/A</v>
      </c>
      <c r="P69" s="56"/>
      <c r="Q69" s="56"/>
      <c r="R69" s="44" t="e">
        <f>VLOOKUP($N$1&amp;$S$1&amp;A69,抽出!$B$4:$O$903,11,FALSE)</f>
        <v>#N/A</v>
      </c>
      <c r="S69" s="54" t="e">
        <f>VLOOKUP($N$1&amp;$S$1&amp;A69,抽出!$B$4:$O$903,12,FALSE)</f>
        <v>#N/A</v>
      </c>
      <c r="T69" s="54"/>
      <c r="U69" s="54"/>
      <c r="V69" s="33" t="e">
        <f>VLOOKUP($N$1&amp;$S$1&amp;A69,抽出!$B$4:$O$903,13,FALSE)</f>
        <v>#N/A</v>
      </c>
      <c r="W69" s="34" t="e">
        <f>VLOOKUP($N$1&amp;$S$1&amp;A69,抽出!$B$4:$O$903,14,FALSE)</f>
        <v>#N/A</v>
      </c>
    </row>
    <row r="70" spans="1:23" ht="15.75" customHeight="1" x14ac:dyDescent="0.15">
      <c r="A70" s="45">
        <v>67</v>
      </c>
      <c r="B70" s="31">
        <f>IF(COUNTIF($K$4:N70,K70)=1,1,0)</f>
        <v>0</v>
      </c>
      <c r="C70" s="31" t="str">
        <f>IF(B70=0,"",SUM($B$4:B70))</f>
        <v/>
      </c>
      <c r="D70" s="54" t="e">
        <f>VLOOKUP($N$1&amp;$S$1&amp;A70,抽出!$B$4:$O$903,6,FALSE)</f>
        <v>#N/A</v>
      </c>
      <c r="E70" s="54"/>
      <c r="F70" s="54"/>
      <c r="G70" s="55" t="e">
        <f>VLOOKUP($N$1&amp;$S$1&amp;A70,抽出!$B$4:$O$903,7,FALSE)</f>
        <v>#N/A</v>
      </c>
      <c r="H70" s="55"/>
      <c r="I70" s="50" t="e">
        <f>VLOOKUP($N$1&amp;$S$1&amp;A70,抽出!$B$4:$O$903,8,FALSE)</f>
        <v>#N/A</v>
      </c>
      <c r="J70" s="50"/>
      <c r="K70" s="55" t="e">
        <f>VLOOKUP($N$1&amp;$S$1&amp;A70,抽出!$B$4:$O$903,9,FALSE)</f>
        <v>#N/A</v>
      </c>
      <c r="L70" s="55"/>
      <c r="M70" s="55"/>
      <c r="N70" s="55"/>
      <c r="O70" s="56" t="e">
        <f>VLOOKUP($N$1&amp;$S$1&amp;A70,抽出!$B$4:$O$903,10,FALSE)</f>
        <v>#N/A</v>
      </c>
      <c r="P70" s="56"/>
      <c r="Q70" s="56"/>
      <c r="R70" s="44" t="e">
        <f>VLOOKUP($N$1&amp;$S$1&amp;A70,抽出!$B$4:$O$903,11,FALSE)</f>
        <v>#N/A</v>
      </c>
      <c r="S70" s="54" t="e">
        <f>VLOOKUP($N$1&amp;$S$1&amp;A70,抽出!$B$4:$O$903,12,FALSE)</f>
        <v>#N/A</v>
      </c>
      <c r="T70" s="54"/>
      <c r="U70" s="54"/>
      <c r="V70" s="33" t="e">
        <f>VLOOKUP($N$1&amp;$S$1&amp;A70,抽出!$B$4:$O$903,13,FALSE)</f>
        <v>#N/A</v>
      </c>
      <c r="W70" s="34" t="e">
        <f>VLOOKUP($N$1&amp;$S$1&amp;A70,抽出!$B$4:$O$903,14,FALSE)</f>
        <v>#N/A</v>
      </c>
    </row>
    <row r="71" spans="1:23" ht="15.75" customHeight="1" x14ac:dyDescent="0.15">
      <c r="A71" s="45">
        <v>68</v>
      </c>
      <c r="B71" s="31">
        <f>IF(COUNTIF($K$4:N71,K71)=1,1,0)</f>
        <v>0</v>
      </c>
      <c r="C71" s="31" t="str">
        <f>IF(B71=0,"",SUM($B$4:B71))</f>
        <v/>
      </c>
      <c r="D71" s="54" t="e">
        <f>VLOOKUP($N$1&amp;$S$1&amp;A71,抽出!$B$4:$O$903,6,FALSE)</f>
        <v>#N/A</v>
      </c>
      <c r="E71" s="54"/>
      <c r="F71" s="54"/>
      <c r="G71" s="55" t="e">
        <f>VLOOKUP($N$1&amp;$S$1&amp;A71,抽出!$B$4:$O$903,7,FALSE)</f>
        <v>#N/A</v>
      </c>
      <c r="H71" s="55"/>
      <c r="I71" s="50" t="e">
        <f>VLOOKUP($N$1&amp;$S$1&amp;A71,抽出!$B$4:$O$903,8,FALSE)</f>
        <v>#N/A</v>
      </c>
      <c r="J71" s="50"/>
      <c r="K71" s="55" t="e">
        <f>VLOOKUP($N$1&amp;$S$1&amp;A71,抽出!$B$4:$O$903,9,FALSE)</f>
        <v>#N/A</v>
      </c>
      <c r="L71" s="55"/>
      <c r="M71" s="55"/>
      <c r="N71" s="55"/>
      <c r="O71" s="56" t="e">
        <f>VLOOKUP($N$1&amp;$S$1&amp;A71,抽出!$B$4:$O$903,10,FALSE)</f>
        <v>#N/A</v>
      </c>
      <c r="P71" s="56"/>
      <c r="Q71" s="56"/>
      <c r="R71" s="44" t="e">
        <f>VLOOKUP($N$1&amp;$S$1&amp;A71,抽出!$B$4:$O$903,11,FALSE)</f>
        <v>#N/A</v>
      </c>
      <c r="S71" s="54" t="e">
        <f>VLOOKUP($N$1&amp;$S$1&amp;A71,抽出!$B$4:$O$903,12,FALSE)</f>
        <v>#N/A</v>
      </c>
      <c r="T71" s="54"/>
      <c r="U71" s="54"/>
      <c r="V71" s="33" t="e">
        <f>VLOOKUP($N$1&amp;$S$1&amp;A71,抽出!$B$4:$O$903,13,FALSE)</f>
        <v>#N/A</v>
      </c>
      <c r="W71" s="34" t="e">
        <f>VLOOKUP($N$1&amp;$S$1&amp;A71,抽出!$B$4:$O$903,14,FALSE)</f>
        <v>#N/A</v>
      </c>
    </row>
    <row r="72" spans="1:23" ht="15.75" customHeight="1" x14ac:dyDescent="0.15">
      <c r="A72" s="45">
        <v>69</v>
      </c>
      <c r="B72" s="31">
        <f>IF(COUNTIF($K$4:N72,K72)=1,1,0)</f>
        <v>0</v>
      </c>
      <c r="C72" s="31" t="str">
        <f>IF(B72=0,"",SUM($B$4:B72))</f>
        <v/>
      </c>
      <c r="D72" s="54" t="e">
        <f>VLOOKUP($N$1&amp;$S$1&amp;A72,抽出!$B$4:$O$903,6,FALSE)</f>
        <v>#N/A</v>
      </c>
      <c r="E72" s="54"/>
      <c r="F72" s="54"/>
      <c r="G72" s="55" t="e">
        <f>VLOOKUP($N$1&amp;$S$1&amp;A72,抽出!$B$4:$O$903,7,FALSE)</f>
        <v>#N/A</v>
      </c>
      <c r="H72" s="55"/>
      <c r="I72" s="50" t="e">
        <f>VLOOKUP($N$1&amp;$S$1&amp;A72,抽出!$B$4:$O$903,8,FALSE)</f>
        <v>#N/A</v>
      </c>
      <c r="J72" s="50"/>
      <c r="K72" s="55" t="e">
        <f>VLOOKUP($N$1&amp;$S$1&amp;A72,抽出!$B$4:$O$903,9,FALSE)</f>
        <v>#N/A</v>
      </c>
      <c r="L72" s="55"/>
      <c r="M72" s="55"/>
      <c r="N72" s="55"/>
      <c r="O72" s="56" t="e">
        <f>VLOOKUP($N$1&amp;$S$1&amp;A72,抽出!$B$4:$O$903,10,FALSE)</f>
        <v>#N/A</v>
      </c>
      <c r="P72" s="56"/>
      <c r="Q72" s="56"/>
      <c r="R72" s="44" t="e">
        <f>VLOOKUP($N$1&amp;$S$1&amp;A72,抽出!$B$4:$O$903,11,FALSE)</f>
        <v>#N/A</v>
      </c>
      <c r="S72" s="54" t="e">
        <f>VLOOKUP($N$1&amp;$S$1&amp;A72,抽出!$B$4:$O$903,12,FALSE)</f>
        <v>#N/A</v>
      </c>
      <c r="T72" s="54"/>
      <c r="U72" s="54"/>
      <c r="V72" s="33" t="e">
        <f>VLOOKUP($N$1&amp;$S$1&amp;A72,抽出!$B$4:$O$903,13,FALSE)</f>
        <v>#N/A</v>
      </c>
      <c r="W72" s="34" t="e">
        <f>VLOOKUP($N$1&amp;$S$1&amp;A72,抽出!$B$4:$O$903,14,FALSE)</f>
        <v>#N/A</v>
      </c>
    </row>
    <row r="73" spans="1:23" ht="15.75" customHeight="1" x14ac:dyDescent="0.15">
      <c r="A73" s="45">
        <v>70</v>
      </c>
      <c r="B73" s="31">
        <f>IF(COUNTIF($K$4:N73,K73)=1,1,0)</f>
        <v>0</v>
      </c>
      <c r="C73" s="31" t="str">
        <f>IF(B73=0,"",SUM($B$4:B73))</f>
        <v/>
      </c>
      <c r="D73" s="54" t="e">
        <f>VLOOKUP($N$1&amp;$S$1&amp;A73,抽出!$B$4:$O$903,6,FALSE)</f>
        <v>#N/A</v>
      </c>
      <c r="E73" s="54"/>
      <c r="F73" s="54"/>
      <c r="G73" s="55" t="e">
        <f>VLOOKUP($N$1&amp;$S$1&amp;A73,抽出!$B$4:$O$903,7,FALSE)</f>
        <v>#N/A</v>
      </c>
      <c r="H73" s="55"/>
      <c r="I73" s="50" t="e">
        <f>VLOOKUP($N$1&amp;$S$1&amp;A73,抽出!$B$4:$O$903,8,FALSE)</f>
        <v>#N/A</v>
      </c>
      <c r="J73" s="50"/>
      <c r="K73" s="55" t="e">
        <f>VLOOKUP($N$1&amp;$S$1&amp;A73,抽出!$B$4:$O$903,9,FALSE)</f>
        <v>#N/A</v>
      </c>
      <c r="L73" s="55"/>
      <c r="M73" s="55"/>
      <c r="N73" s="55"/>
      <c r="O73" s="56" t="e">
        <f>VLOOKUP($N$1&amp;$S$1&amp;A73,抽出!$B$4:$O$903,10,FALSE)</f>
        <v>#N/A</v>
      </c>
      <c r="P73" s="56"/>
      <c r="Q73" s="56"/>
      <c r="R73" s="44" t="e">
        <f>VLOOKUP($N$1&amp;$S$1&amp;A73,抽出!$B$4:$O$903,11,FALSE)</f>
        <v>#N/A</v>
      </c>
      <c r="S73" s="54" t="e">
        <f>VLOOKUP($N$1&amp;$S$1&amp;A73,抽出!$B$4:$O$903,12,FALSE)</f>
        <v>#N/A</v>
      </c>
      <c r="T73" s="54"/>
      <c r="U73" s="54"/>
      <c r="V73" s="33" t="e">
        <f>VLOOKUP($N$1&amp;$S$1&amp;A73,抽出!$B$4:$O$903,13,FALSE)</f>
        <v>#N/A</v>
      </c>
      <c r="W73" s="34" t="e">
        <f>VLOOKUP($N$1&amp;$S$1&amp;A73,抽出!$B$4:$O$903,14,FALSE)</f>
        <v>#N/A</v>
      </c>
    </row>
    <row r="74" spans="1:23" ht="15.75" customHeight="1" x14ac:dyDescent="0.15">
      <c r="A74" s="45">
        <v>71</v>
      </c>
      <c r="B74" s="31">
        <f>IF(COUNTIF($K$4:N74,K74)=1,1,0)</f>
        <v>0</v>
      </c>
      <c r="C74" s="31" t="str">
        <f>IF(B74=0,"",SUM($B$4:B74))</f>
        <v/>
      </c>
      <c r="D74" s="54" t="e">
        <f>VLOOKUP($N$1&amp;$S$1&amp;A74,抽出!$B$4:$O$903,6,FALSE)</f>
        <v>#N/A</v>
      </c>
      <c r="E74" s="54"/>
      <c r="F74" s="54"/>
      <c r="G74" s="55" t="e">
        <f>VLOOKUP($N$1&amp;$S$1&amp;A74,抽出!$B$4:$O$903,7,FALSE)</f>
        <v>#N/A</v>
      </c>
      <c r="H74" s="55"/>
      <c r="I74" s="50" t="e">
        <f>VLOOKUP($N$1&amp;$S$1&amp;A74,抽出!$B$4:$O$903,8,FALSE)</f>
        <v>#N/A</v>
      </c>
      <c r="J74" s="50"/>
      <c r="K74" s="55" t="e">
        <f>VLOOKUP($N$1&amp;$S$1&amp;A74,抽出!$B$4:$O$903,9,FALSE)</f>
        <v>#N/A</v>
      </c>
      <c r="L74" s="55"/>
      <c r="M74" s="55"/>
      <c r="N74" s="55"/>
      <c r="O74" s="56" t="e">
        <f>VLOOKUP($N$1&amp;$S$1&amp;A74,抽出!$B$4:$O$903,10,FALSE)</f>
        <v>#N/A</v>
      </c>
      <c r="P74" s="56"/>
      <c r="Q74" s="56"/>
      <c r="R74" s="44" t="e">
        <f>VLOOKUP($N$1&amp;$S$1&amp;A74,抽出!$B$4:$O$903,11,FALSE)</f>
        <v>#N/A</v>
      </c>
      <c r="S74" s="54" t="e">
        <f>VLOOKUP($N$1&amp;$S$1&amp;A74,抽出!$B$4:$O$903,12,FALSE)</f>
        <v>#N/A</v>
      </c>
      <c r="T74" s="54"/>
      <c r="U74" s="54"/>
      <c r="V74" s="33" t="e">
        <f>VLOOKUP($N$1&amp;$S$1&amp;A74,抽出!$B$4:$O$903,13,FALSE)</f>
        <v>#N/A</v>
      </c>
      <c r="W74" s="34" t="e">
        <f>VLOOKUP($N$1&amp;$S$1&amp;A74,抽出!$B$4:$O$903,14,FALSE)</f>
        <v>#N/A</v>
      </c>
    </row>
    <row r="75" spans="1:23" ht="15.75" customHeight="1" x14ac:dyDescent="0.15">
      <c r="A75" s="45">
        <v>72</v>
      </c>
      <c r="B75" s="31">
        <f>IF(COUNTIF($K$4:N75,K75)=1,1,0)</f>
        <v>0</v>
      </c>
      <c r="C75" s="31" t="str">
        <f>IF(B75=0,"",SUM($B$4:B75))</f>
        <v/>
      </c>
      <c r="D75" s="54" t="e">
        <f>VLOOKUP($N$1&amp;$S$1&amp;A75,抽出!$B$4:$O$903,6,FALSE)</f>
        <v>#N/A</v>
      </c>
      <c r="E75" s="54"/>
      <c r="F75" s="54"/>
      <c r="G75" s="55" t="e">
        <f>VLOOKUP($N$1&amp;$S$1&amp;A75,抽出!$B$4:$O$903,7,FALSE)</f>
        <v>#N/A</v>
      </c>
      <c r="H75" s="55"/>
      <c r="I75" s="50" t="e">
        <f>VLOOKUP($N$1&amp;$S$1&amp;A75,抽出!$B$4:$O$903,8,FALSE)</f>
        <v>#N/A</v>
      </c>
      <c r="J75" s="50"/>
      <c r="K75" s="55" t="e">
        <f>VLOOKUP($N$1&amp;$S$1&amp;A75,抽出!$B$4:$O$903,9,FALSE)</f>
        <v>#N/A</v>
      </c>
      <c r="L75" s="55"/>
      <c r="M75" s="55"/>
      <c r="N75" s="55"/>
      <c r="O75" s="56" t="e">
        <f>VLOOKUP($N$1&amp;$S$1&amp;A75,抽出!$B$4:$O$903,10,FALSE)</f>
        <v>#N/A</v>
      </c>
      <c r="P75" s="56"/>
      <c r="Q75" s="56"/>
      <c r="R75" s="44" t="e">
        <f>VLOOKUP($N$1&amp;$S$1&amp;A75,抽出!$B$4:$O$903,11,FALSE)</f>
        <v>#N/A</v>
      </c>
      <c r="S75" s="54" t="e">
        <f>VLOOKUP($N$1&amp;$S$1&amp;A75,抽出!$B$4:$O$903,12,FALSE)</f>
        <v>#N/A</v>
      </c>
      <c r="T75" s="54"/>
      <c r="U75" s="54"/>
      <c r="V75" s="33" t="e">
        <f>VLOOKUP($N$1&amp;$S$1&amp;A75,抽出!$B$4:$O$903,13,FALSE)</f>
        <v>#N/A</v>
      </c>
      <c r="W75" s="34" t="e">
        <f>VLOOKUP($N$1&amp;$S$1&amp;A75,抽出!$B$4:$O$903,14,FALSE)</f>
        <v>#N/A</v>
      </c>
    </row>
    <row r="76" spans="1:23" ht="15.75" customHeight="1" x14ac:dyDescent="0.15">
      <c r="A76" s="45">
        <v>73</v>
      </c>
      <c r="B76" s="31">
        <f>IF(COUNTIF($K$4:N76,K76)=1,1,0)</f>
        <v>0</v>
      </c>
      <c r="C76" s="31" t="str">
        <f>IF(B76=0,"",SUM($B$4:B76))</f>
        <v/>
      </c>
      <c r="D76" s="54" t="e">
        <f>VLOOKUP($N$1&amp;$S$1&amp;A76,抽出!$B$4:$O$903,6,FALSE)</f>
        <v>#N/A</v>
      </c>
      <c r="E76" s="54"/>
      <c r="F76" s="54"/>
      <c r="G76" s="55" t="e">
        <f>VLOOKUP($N$1&amp;$S$1&amp;A76,抽出!$B$4:$O$903,7,FALSE)</f>
        <v>#N/A</v>
      </c>
      <c r="H76" s="55"/>
      <c r="I76" s="50" t="e">
        <f>VLOOKUP($N$1&amp;$S$1&amp;A76,抽出!$B$4:$O$903,8,FALSE)</f>
        <v>#N/A</v>
      </c>
      <c r="J76" s="50"/>
      <c r="K76" s="55" t="e">
        <f>VLOOKUP($N$1&amp;$S$1&amp;A76,抽出!$B$4:$O$903,9,FALSE)</f>
        <v>#N/A</v>
      </c>
      <c r="L76" s="55"/>
      <c r="M76" s="55"/>
      <c r="N76" s="55"/>
      <c r="O76" s="56" t="e">
        <f>VLOOKUP($N$1&amp;$S$1&amp;A76,抽出!$B$4:$O$903,10,FALSE)</f>
        <v>#N/A</v>
      </c>
      <c r="P76" s="56"/>
      <c r="Q76" s="56"/>
      <c r="R76" s="44" t="e">
        <f>VLOOKUP($N$1&amp;$S$1&amp;A76,抽出!$B$4:$O$903,11,FALSE)</f>
        <v>#N/A</v>
      </c>
      <c r="S76" s="54" t="e">
        <f>VLOOKUP($N$1&amp;$S$1&amp;A76,抽出!$B$4:$O$903,12,FALSE)</f>
        <v>#N/A</v>
      </c>
      <c r="T76" s="54"/>
      <c r="U76" s="54"/>
      <c r="V76" s="33" t="e">
        <f>VLOOKUP($N$1&amp;$S$1&amp;A76,抽出!$B$4:$O$903,13,FALSE)</f>
        <v>#N/A</v>
      </c>
      <c r="W76" s="34" t="e">
        <f>VLOOKUP($N$1&amp;$S$1&amp;A76,抽出!$B$4:$O$903,14,FALSE)</f>
        <v>#N/A</v>
      </c>
    </row>
    <row r="77" spans="1:23" ht="15.75" customHeight="1" x14ac:dyDescent="0.15">
      <c r="A77" s="45">
        <v>74</v>
      </c>
      <c r="B77" s="31">
        <f>IF(COUNTIF($K$4:N77,K77)=1,1,0)</f>
        <v>0</v>
      </c>
      <c r="C77" s="31" t="str">
        <f>IF(B77=0,"",SUM($B$4:B77))</f>
        <v/>
      </c>
      <c r="D77" s="54" t="e">
        <f>VLOOKUP($N$1&amp;$S$1&amp;A77,抽出!$B$4:$O$903,6,FALSE)</f>
        <v>#N/A</v>
      </c>
      <c r="E77" s="54"/>
      <c r="F77" s="54"/>
      <c r="G77" s="55" t="e">
        <f>VLOOKUP($N$1&amp;$S$1&amp;A77,抽出!$B$4:$O$903,7,FALSE)</f>
        <v>#N/A</v>
      </c>
      <c r="H77" s="55"/>
      <c r="I77" s="50" t="e">
        <f>VLOOKUP($N$1&amp;$S$1&amp;A77,抽出!$B$4:$O$903,8,FALSE)</f>
        <v>#N/A</v>
      </c>
      <c r="J77" s="50"/>
      <c r="K77" s="55" t="e">
        <f>VLOOKUP($N$1&amp;$S$1&amp;A77,抽出!$B$4:$O$903,9,FALSE)</f>
        <v>#N/A</v>
      </c>
      <c r="L77" s="55"/>
      <c r="M77" s="55"/>
      <c r="N77" s="55"/>
      <c r="O77" s="56" t="e">
        <f>VLOOKUP($N$1&amp;$S$1&amp;A77,抽出!$B$4:$O$903,10,FALSE)</f>
        <v>#N/A</v>
      </c>
      <c r="P77" s="56"/>
      <c r="Q77" s="56"/>
      <c r="R77" s="44" t="e">
        <f>VLOOKUP($N$1&amp;$S$1&amp;A77,抽出!$B$4:$O$903,11,FALSE)</f>
        <v>#N/A</v>
      </c>
      <c r="S77" s="54" t="e">
        <f>VLOOKUP($N$1&amp;$S$1&amp;A77,抽出!$B$4:$O$903,12,FALSE)</f>
        <v>#N/A</v>
      </c>
      <c r="T77" s="54"/>
      <c r="U77" s="54"/>
      <c r="V77" s="33" t="e">
        <f>VLOOKUP($N$1&amp;$S$1&amp;A77,抽出!$B$4:$O$903,13,FALSE)</f>
        <v>#N/A</v>
      </c>
      <c r="W77" s="34" t="e">
        <f>VLOOKUP($N$1&amp;$S$1&amp;A77,抽出!$B$4:$O$903,14,FALSE)</f>
        <v>#N/A</v>
      </c>
    </row>
    <row r="78" spans="1:23" ht="15.75" customHeight="1" x14ac:dyDescent="0.15">
      <c r="A78" s="45">
        <v>75</v>
      </c>
      <c r="B78" s="31">
        <f>IF(COUNTIF($K$4:N78,K78)=1,1,0)</f>
        <v>0</v>
      </c>
      <c r="C78" s="31" t="str">
        <f>IF(B78=0,"",SUM($B$4:B78))</f>
        <v/>
      </c>
      <c r="D78" s="54" t="e">
        <f>VLOOKUP($N$1&amp;$S$1&amp;A78,抽出!$B$4:$O$903,6,FALSE)</f>
        <v>#N/A</v>
      </c>
      <c r="E78" s="54"/>
      <c r="F78" s="54"/>
      <c r="G78" s="55" t="e">
        <f>VLOOKUP($N$1&amp;$S$1&amp;A78,抽出!$B$4:$O$903,7,FALSE)</f>
        <v>#N/A</v>
      </c>
      <c r="H78" s="55"/>
      <c r="I78" s="50" t="e">
        <f>VLOOKUP($N$1&amp;$S$1&amp;A78,抽出!$B$4:$O$903,8,FALSE)</f>
        <v>#N/A</v>
      </c>
      <c r="J78" s="50"/>
      <c r="K78" s="55" t="e">
        <f>VLOOKUP($N$1&amp;$S$1&amp;A78,抽出!$B$4:$O$903,9,FALSE)</f>
        <v>#N/A</v>
      </c>
      <c r="L78" s="55"/>
      <c r="M78" s="55"/>
      <c r="N78" s="55"/>
      <c r="O78" s="56" t="e">
        <f>VLOOKUP($N$1&amp;$S$1&amp;A78,抽出!$B$4:$O$903,10,FALSE)</f>
        <v>#N/A</v>
      </c>
      <c r="P78" s="56"/>
      <c r="Q78" s="56"/>
      <c r="R78" s="44" t="e">
        <f>VLOOKUP($N$1&amp;$S$1&amp;A78,抽出!$B$4:$O$903,11,FALSE)</f>
        <v>#N/A</v>
      </c>
      <c r="S78" s="54" t="e">
        <f>VLOOKUP($N$1&amp;$S$1&amp;A78,抽出!$B$4:$O$903,12,FALSE)</f>
        <v>#N/A</v>
      </c>
      <c r="T78" s="54"/>
      <c r="U78" s="54"/>
      <c r="V78" s="33" t="e">
        <f>VLOOKUP($N$1&amp;$S$1&amp;A78,抽出!$B$4:$O$903,13,FALSE)</f>
        <v>#N/A</v>
      </c>
      <c r="W78" s="34" t="e">
        <f>VLOOKUP($N$1&amp;$S$1&amp;A78,抽出!$B$4:$O$903,14,FALSE)</f>
        <v>#N/A</v>
      </c>
    </row>
    <row r="79" spans="1:23" ht="15.75" customHeight="1" x14ac:dyDescent="0.15">
      <c r="A79" s="45">
        <v>76</v>
      </c>
      <c r="B79" s="31">
        <f>IF(COUNTIF($K$4:N79,K79)=1,1,0)</f>
        <v>0</v>
      </c>
      <c r="C79" s="31" t="str">
        <f>IF(B79=0,"",SUM($B$4:B79))</f>
        <v/>
      </c>
      <c r="D79" s="54" t="e">
        <f>VLOOKUP($N$1&amp;$S$1&amp;A79,抽出!$B$4:$O$903,6,FALSE)</f>
        <v>#N/A</v>
      </c>
      <c r="E79" s="54"/>
      <c r="F79" s="54"/>
      <c r="G79" s="55" t="e">
        <f>VLOOKUP($N$1&amp;$S$1&amp;A79,抽出!$B$4:$O$903,7,FALSE)</f>
        <v>#N/A</v>
      </c>
      <c r="H79" s="55"/>
      <c r="I79" s="50" t="e">
        <f>VLOOKUP($N$1&amp;$S$1&amp;A79,抽出!$B$4:$O$903,8,FALSE)</f>
        <v>#N/A</v>
      </c>
      <c r="J79" s="50"/>
      <c r="K79" s="55" t="e">
        <f>VLOOKUP($N$1&amp;$S$1&amp;A79,抽出!$B$4:$O$903,9,FALSE)</f>
        <v>#N/A</v>
      </c>
      <c r="L79" s="55"/>
      <c r="M79" s="55"/>
      <c r="N79" s="55"/>
      <c r="O79" s="56" t="e">
        <f>VLOOKUP($N$1&amp;$S$1&amp;A79,抽出!$B$4:$O$903,10,FALSE)</f>
        <v>#N/A</v>
      </c>
      <c r="P79" s="56"/>
      <c r="Q79" s="56"/>
      <c r="R79" s="44" t="e">
        <f>VLOOKUP($N$1&amp;$S$1&amp;A79,抽出!$B$4:$O$903,11,FALSE)</f>
        <v>#N/A</v>
      </c>
      <c r="S79" s="54" t="e">
        <f>VLOOKUP($N$1&amp;$S$1&amp;A79,抽出!$B$4:$O$903,12,FALSE)</f>
        <v>#N/A</v>
      </c>
      <c r="T79" s="54"/>
      <c r="U79" s="54"/>
      <c r="V79" s="33" t="e">
        <f>VLOOKUP($N$1&amp;$S$1&amp;A79,抽出!$B$4:$O$903,13,FALSE)</f>
        <v>#N/A</v>
      </c>
      <c r="W79" s="34" t="e">
        <f>VLOOKUP($N$1&amp;$S$1&amp;A79,抽出!$B$4:$O$903,14,FALSE)</f>
        <v>#N/A</v>
      </c>
    </row>
    <row r="80" spans="1:23" ht="15.75" customHeight="1" x14ac:dyDescent="0.15">
      <c r="A80" s="45">
        <v>77</v>
      </c>
      <c r="B80" s="31">
        <f>IF(COUNTIF($K$4:N80,K80)=1,1,0)</f>
        <v>0</v>
      </c>
      <c r="C80" s="31" t="str">
        <f>IF(B80=0,"",SUM($B$4:B80))</f>
        <v/>
      </c>
      <c r="D80" s="54" t="e">
        <f>VLOOKUP($N$1&amp;$S$1&amp;A80,抽出!$B$4:$O$903,6,FALSE)</f>
        <v>#N/A</v>
      </c>
      <c r="E80" s="54"/>
      <c r="F80" s="54"/>
      <c r="G80" s="55" t="e">
        <f>VLOOKUP($N$1&amp;$S$1&amp;A80,抽出!$B$4:$O$903,7,FALSE)</f>
        <v>#N/A</v>
      </c>
      <c r="H80" s="55"/>
      <c r="I80" s="50" t="e">
        <f>VLOOKUP($N$1&amp;$S$1&amp;A80,抽出!$B$4:$O$903,8,FALSE)</f>
        <v>#N/A</v>
      </c>
      <c r="J80" s="50"/>
      <c r="K80" s="55" t="e">
        <f>VLOOKUP($N$1&amp;$S$1&amp;A80,抽出!$B$4:$O$903,9,FALSE)</f>
        <v>#N/A</v>
      </c>
      <c r="L80" s="55"/>
      <c r="M80" s="55"/>
      <c r="N80" s="55"/>
      <c r="O80" s="56" t="e">
        <f>VLOOKUP($N$1&amp;$S$1&amp;A80,抽出!$B$4:$O$903,10,FALSE)</f>
        <v>#N/A</v>
      </c>
      <c r="P80" s="56"/>
      <c r="Q80" s="56"/>
      <c r="R80" s="44" t="e">
        <f>VLOOKUP($N$1&amp;$S$1&amp;A80,抽出!$B$4:$O$903,11,FALSE)</f>
        <v>#N/A</v>
      </c>
      <c r="S80" s="54" t="e">
        <f>VLOOKUP($N$1&amp;$S$1&amp;A80,抽出!$B$4:$O$903,12,FALSE)</f>
        <v>#N/A</v>
      </c>
      <c r="T80" s="54"/>
      <c r="U80" s="54"/>
      <c r="V80" s="33" t="e">
        <f>VLOOKUP($N$1&amp;$S$1&amp;A80,抽出!$B$4:$O$903,13,FALSE)</f>
        <v>#N/A</v>
      </c>
      <c r="W80" s="34" t="e">
        <f>VLOOKUP($N$1&amp;$S$1&amp;A80,抽出!$B$4:$O$903,14,FALSE)</f>
        <v>#N/A</v>
      </c>
    </row>
    <row r="81" spans="1:23" ht="15.75" customHeight="1" x14ac:dyDescent="0.15">
      <c r="A81" s="45">
        <v>78</v>
      </c>
      <c r="B81" s="31">
        <f>IF(COUNTIF($K$4:N81,K81)=1,1,0)</f>
        <v>0</v>
      </c>
      <c r="C81" s="31" t="str">
        <f>IF(B81=0,"",SUM($B$4:B81))</f>
        <v/>
      </c>
      <c r="D81" s="54" t="e">
        <f>VLOOKUP($N$1&amp;$S$1&amp;A81,抽出!$B$4:$O$903,6,FALSE)</f>
        <v>#N/A</v>
      </c>
      <c r="E81" s="54"/>
      <c r="F81" s="54"/>
      <c r="G81" s="55" t="e">
        <f>VLOOKUP($N$1&amp;$S$1&amp;A81,抽出!$B$4:$O$903,7,FALSE)</f>
        <v>#N/A</v>
      </c>
      <c r="H81" s="55"/>
      <c r="I81" s="50" t="e">
        <f>VLOOKUP($N$1&amp;$S$1&amp;A81,抽出!$B$4:$O$903,8,FALSE)</f>
        <v>#N/A</v>
      </c>
      <c r="J81" s="50"/>
      <c r="K81" s="55" t="e">
        <f>VLOOKUP($N$1&amp;$S$1&amp;A81,抽出!$B$4:$O$903,9,FALSE)</f>
        <v>#N/A</v>
      </c>
      <c r="L81" s="55"/>
      <c r="M81" s="55"/>
      <c r="N81" s="55"/>
      <c r="O81" s="56" t="e">
        <f>VLOOKUP($N$1&amp;$S$1&amp;A81,抽出!$B$4:$O$903,10,FALSE)</f>
        <v>#N/A</v>
      </c>
      <c r="P81" s="56"/>
      <c r="Q81" s="56"/>
      <c r="R81" s="44" t="e">
        <f>VLOOKUP($N$1&amp;$S$1&amp;A81,抽出!$B$4:$O$903,11,FALSE)</f>
        <v>#N/A</v>
      </c>
      <c r="S81" s="54" t="e">
        <f>VLOOKUP($N$1&amp;$S$1&amp;A81,抽出!$B$4:$O$903,12,FALSE)</f>
        <v>#N/A</v>
      </c>
      <c r="T81" s="54"/>
      <c r="U81" s="54"/>
      <c r="V81" s="33" t="e">
        <f>VLOOKUP($N$1&amp;$S$1&amp;A81,抽出!$B$4:$O$903,13,FALSE)</f>
        <v>#N/A</v>
      </c>
      <c r="W81" s="34" t="e">
        <f>VLOOKUP($N$1&amp;$S$1&amp;A81,抽出!$B$4:$O$903,14,FALSE)</f>
        <v>#N/A</v>
      </c>
    </row>
    <row r="82" spans="1:23" ht="15.75" customHeight="1" x14ac:dyDescent="0.15">
      <c r="A82" s="45">
        <v>79</v>
      </c>
      <c r="B82" s="31">
        <f>IF(COUNTIF($K$4:N82,K82)=1,1,0)</f>
        <v>0</v>
      </c>
      <c r="C82" s="31" t="str">
        <f>IF(B82=0,"",SUM($B$4:B82))</f>
        <v/>
      </c>
      <c r="D82" s="54" t="e">
        <f>VLOOKUP($N$1&amp;$S$1&amp;A82,抽出!$B$4:$O$903,6,FALSE)</f>
        <v>#N/A</v>
      </c>
      <c r="E82" s="54"/>
      <c r="F82" s="54"/>
      <c r="G82" s="55" t="e">
        <f>VLOOKUP($N$1&amp;$S$1&amp;A82,抽出!$B$4:$O$903,7,FALSE)</f>
        <v>#N/A</v>
      </c>
      <c r="H82" s="55"/>
      <c r="I82" s="50" t="e">
        <f>VLOOKUP($N$1&amp;$S$1&amp;A82,抽出!$B$4:$O$903,8,FALSE)</f>
        <v>#N/A</v>
      </c>
      <c r="J82" s="50"/>
      <c r="K82" s="55" t="e">
        <f>VLOOKUP($N$1&amp;$S$1&amp;A82,抽出!$B$4:$O$903,9,FALSE)</f>
        <v>#N/A</v>
      </c>
      <c r="L82" s="55"/>
      <c r="M82" s="55"/>
      <c r="N82" s="55"/>
      <c r="O82" s="56" t="e">
        <f>VLOOKUP($N$1&amp;$S$1&amp;A82,抽出!$B$4:$O$903,10,FALSE)</f>
        <v>#N/A</v>
      </c>
      <c r="P82" s="56"/>
      <c r="Q82" s="56"/>
      <c r="R82" s="44" t="e">
        <f>VLOOKUP($N$1&amp;$S$1&amp;A82,抽出!$B$4:$O$903,11,FALSE)</f>
        <v>#N/A</v>
      </c>
      <c r="S82" s="54" t="e">
        <f>VLOOKUP($N$1&amp;$S$1&amp;A82,抽出!$B$4:$O$903,12,FALSE)</f>
        <v>#N/A</v>
      </c>
      <c r="T82" s="54"/>
      <c r="U82" s="54"/>
      <c r="V82" s="33" t="e">
        <f>VLOOKUP($N$1&amp;$S$1&amp;A82,抽出!$B$4:$O$903,13,FALSE)</f>
        <v>#N/A</v>
      </c>
      <c r="W82" s="34" t="e">
        <f>VLOOKUP($N$1&amp;$S$1&amp;A82,抽出!$B$4:$O$903,14,FALSE)</f>
        <v>#N/A</v>
      </c>
    </row>
    <row r="83" spans="1:23" ht="15.75" customHeight="1" x14ac:dyDescent="0.15">
      <c r="A83" s="45">
        <v>80</v>
      </c>
      <c r="B83" s="31">
        <f>IF(COUNTIF($K$4:N83,K83)=1,1,0)</f>
        <v>0</v>
      </c>
      <c r="C83" s="31" t="str">
        <f>IF(B83=0,"",SUM($B$4:B83))</f>
        <v/>
      </c>
      <c r="D83" s="54" t="e">
        <f>VLOOKUP($N$1&amp;$S$1&amp;A83,抽出!$B$4:$O$903,6,FALSE)</f>
        <v>#N/A</v>
      </c>
      <c r="E83" s="54"/>
      <c r="F83" s="54"/>
      <c r="G83" s="55" t="e">
        <f>VLOOKUP($N$1&amp;$S$1&amp;A83,抽出!$B$4:$O$903,7,FALSE)</f>
        <v>#N/A</v>
      </c>
      <c r="H83" s="55"/>
      <c r="I83" s="50" t="e">
        <f>VLOOKUP($N$1&amp;$S$1&amp;A83,抽出!$B$4:$O$903,8,FALSE)</f>
        <v>#N/A</v>
      </c>
      <c r="J83" s="50"/>
      <c r="K83" s="55" t="e">
        <f>VLOOKUP($N$1&amp;$S$1&amp;A83,抽出!$B$4:$O$903,9,FALSE)</f>
        <v>#N/A</v>
      </c>
      <c r="L83" s="55"/>
      <c r="M83" s="55"/>
      <c r="N83" s="55"/>
      <c r="O83" s="56" t="e">
        <f>VLOOKUP($N$1&amp;$S$1&amp;A83,抽出!$B$4:$O$903,10,FALSE)</f>
        <v>#N/A</v>
      </c>
      <c r="P83" s="56"/>
      <c r="Q83" s="56"/>
      <c r="R83" s="44" t="e">
        <f>VLOOKUP($N$1&amp;$S$1&amp;A83,抽出!$B$4:$O$903,11,FALSE)</f>
        <v>#N/A</v>
      </c>
      <c r="S83" s="54" t="e">
        <f>VLOOKUP($N$1&amp;$S$1&amp;A83,抽出!$B$4:$O$903,12,FALSE)</f>
        <v>#N/A</v>
      </c>
      <c r="T83" s="54"/>
      <c r="U83" s="54"/>
      <c r="V83" s="33" t="e">
        <f>VLOOKUP($N$1&amp;$S$1&amp;A83,抽出!$B$4:$O$903,13,FALSE)</f>
        <v>#N/A</v>
      </c>
      <c r="W83" s="34" t="e">
        <f>VLOOKUP($N$1&amp;$S$1&amp;A83,抽出!$B$4:$O$903,14,FALSE)</f>
        <v>#N/A</v>
      </c>
    </row>
    <row r="84" spans="1:23" ht="15.75" customHeight="1" x14ac:dyDescent="0.15">
      <c r="A84" s="45">
        <v>81</v>
      </c>
      <c r="B84" s="31">
        <f>IF(COUNTIF($K$4:N84,K84)=1,1,0)</f>
        <v>0</v>
      </c>
      <c r="C84" s="31" t="str">
        <f>IF(B84=0,"",SUM($B$4:B84))</f>
        <v/>
      </c>
      <c r="D84" s="54" t="e">
        <f>VLOOKUP($N$1&amp;$S$1&amp;A84,抽出!$B$4:$O$903,6,FALSE)</f>
        <v>#N/A</v>
      </c>
      <c r="E84" s="54"/>
      <c r="F84" s="54"/>
      <c r="G84" s="55" t="e">
        <f>VLOOKUP($N$1&amp;$S$1&amp;A84,抽出!$B$4:$O$903,7,FALSE)</f>
        <v>#N/A</v>
      </c>
      <c r="H84" s="55"/>
      <c r="I84" s="50" t="e">
        <f>VLOOKUP($N$1&amp;$S$1&amp;A84,抽出!$B$4:$O$903,8,FALSE)</f>
        <v>#N/A</v>
      </c>
      <c r="J84" s="50"/>
      <c r="K84" s="55" t="e">
        <f>VLOOKUP($N$1&amp;$S$1&amp;A84,抽出!$B$4:$O$903,9,FALSE)</f>
        <v>#N/A</v>
      </c>
      <c r="L84" s="55"/>
      <c r="M84" s="55"/>
      <c r="N84" s="55"/>
      <c r="O84" s="56" t="e">
        <f>VLOOKUP($N$1&amp;$S$1&amp;A84,抽出!$B$4:$O$903,10,FALSE)</f>
        <v>#N/A</v>
      </c>
      <c r="P84" s="56"/>
      <c r="Q84" s="56"/>
      <c r="R84" s="44" t="e">
        <f>VLOOKUP($N$1&amp;$S$1&amp;A84,抽出!$B$4:$O$903,11,FALSE)</f>
        <v>#N/A</v>
      </c>
      <c r="S84" s="54" t="e">
        <f>VLOOKUP($N$1&amp;$S$1&amp;A84,抽出!$B$4:$O$903,12,FALSE)</f>
        <v>#N/A</v>
      </c>
      <c r="T84" s="54"/>
      <c r="U84" s="54"/>
      <c r="V84" s="33" t="e">
        <f>VLOOKUP($N$1&amp;$S$1&amp;A84,抽出!$B$4:$O$903,13,FALSE)</f>
        <v>#N/A</v>
      </c>
      <c r="W84" s="34" t="e">
        <f>VLOOKUP($N$1&amp;$S$1&amp;A84,抽出!$B$4:$O$903,14,FALSE)</f>
        <v>#N/A</v>
      </c>
    </row>
    <row r="85" spans="1:23" ht="15.75" customHeight="1" x14ac:dyDescent="0.15">
      <c r="A85" s="45">
        <v>82</v>
      </c>
      <c r="B85" s="31">
        <f>IF(COUNTIF($K$4:N85,K85)=1,1,0)</f>
        <v>0</v>
      </c>
      <c r="C85" s="31" t="str">
        <f>IF(B85=0,"",SUM($B$4:B85))</f>
        <v/>
      </c>
      <c r="D85" s="54" t="e">
        <f>VLOOKUP($N$1&amp;$S$1&amp;A85,抽出!$B$4:$O$903,6,FALSE)</f>
        <v>#N/A</v>
      </c>
      <c r="E85" s="54"/>
      <c r="F85" s="54"/>
      <c r="G85" s="55" t="e">
        <f>VLOOKUP($N$1&amp;$S$1&amp;A85,抽出!$B$4:$O$903,7,FALSE)</f>
        <v>#N/A</v>
      </c>
      <c r="H85" s="55"/>
      <c r="I85" s="50" t="e">
        <f>VLOOKUP($N$1&amp;$S$1&amp;A85,抽出!$B$4:$O$903,8,FALSE)</f>
        <v>#N/A</v>
      </c>
      <c r="J85" s="50"/>
      <c r="K85" s="55" t="e">
        <f>VLOOKUP($N$1&amp;$S$1&amp;A85,抽出!$B$4:$O$903,9,FALSE)</f>
        <v>#N/A</v>
      </c>
      <c r="L85" s="55"/>
      <c r="M85" s="55"/>
      <c r="N85" s="55"/>
      <c r="O85" s="56" t="e">
        <f>VLOOKUP($N$1&amp;$S$1&amp;A85,抽出!$B$4:$O$903,10,FALSE)</f>
        <v>#N/A</v>
      </c>
      <c r="P85" s="56"/>
      <c r="Q85" s="56"/>
      <c r="R85" s="44" t="e">
        <f>VLOOKUP($N$1&amp;$S$1&amp;A85,抽出!$B$4:$O$903,11,FALSE)</f>
        <v>#N/A</v>
      </c>
      <c r="S85" s="54" t="e">
        <f>VLOOKUP($N$1&amp;$S$1&amp;A85,抽出!$B$4:$O$903,12,FALSE)</f>
        <v>#N/A</v>
      </c>
      <c r="T85" s="54"/>
      <c r="U85" s="54"/>
      <c r="V85" s="33" t="e">
        <f>VLOOKUP($N$1&amp;$S$1&amp;A85,抽出!$B$4:$O$903,13,FALSE)</f>
        <v>#N/A</v>
      </c>
      <c r="W85" s="34" t="e">
        <f>VLOOKUP($N$1&amp;$S$1&amp;A85,抽出!$B$4:$O$903,14,FALSE)</f>
        <v>#N/A</v>
      </c>
    </row>
    <row r="86" spans="1:23" ht="15.75" customHeight="1" x14ac:dyDescent="0.15">
      <c r="A86" s="45">
        <v>83</v>
      </c>
      <c r="B86" s="31">
        <f>IF(COUNTIF($K$4:N86,K86)=1,1,0)</f>
        <v>0</v>
      </c>
      <c r="C86" s="31" t="str">
        <f>IF(B86=0,"",SUM($B$4:B86))</f>
        <v/>
      </c>
      <c r="D86" s="54" t="e">
        <f>VLOOKUP($N$1&amp;$S$1&amp;A86,抽出!$B$4:$O$903,6,FALSE)</f>
        <v>#N/A</v>
      </c>
      <c r="E86" s="54"/>
      <c r="F86" s="54"/>
      <c r="G86" s="55" t="e">
        <f>VLOOKUP($N$1&amp;$S$1&amp;A86,抽出!$B$4:$O$903,7,FALSE)</f>
        <v>#N/A</v>
      </c>
      <c r="H86" s="55"/>
      <c r="I86" s="50" t="e">
        <f>VLOOKUP($N$1&amp;$S$1&amp;A86,抽出!$B$4:$O$903,8,FALSE)</f>
        <v>#N/A</v>
      </c>
      <c r="J86" s="50"/>
      <c r="K86" s="55" t="e">
        <f>VLOOKUP($N$1&amp;$S$1&amp;A86,抽出!$B$4:$O$903,9,FALSE)</f>
        <v>#N/A</v>
      </c>
      <c r="L86" s="55"/>
      <c r="M86" s="55"/>
      <c r="N86" s="55"/>
      <c r="O86" s="56" t="e">
        <f>VLOOKUP($N$1&amp;$S$1&amp;A86,抽出!$B$4:$O$903,10,FALSE)</f>
        <v>#N/A</v>
      </c>
      <c r="P86" s="56"/>
      <c r="Q86" s="56"/>
      <c r="R86" s="44" t="e">
        <f>VLOOKUP($N$1&amp;$S$1&amp;A86,抽出!$B$4:$O$903,11,FALSE)</f>
        <v>#N/A</v>
      </c>
      <c r="S86" s="54" t="e">
        <f>VLOOKUP($N$1&amp;$S$1&amp;A86,抽出!$B$4:$O$903,12,FALSE)</f>
        <v>#N/A</v>
      </c>
      <c r="T86" s="54"/>
      <c r="U86" s="54"/>
      <c r="V86" s="33" t="e">
        <f>VLOOKUP($N$1&amp;$S$1&amp;A86,抽出!$B$4:$O$903,13,FALSE)</f>
        <v>#N/A</v>
      </c>
      <c r="W86" s="34" t="e">
        <f>VLOOKUP($N$1&amp;$S$1&amp;A86,抽出!$B$4:$O$903,14,FALSE)</f>
        <v>#N/A</v>
      </c>
    </row>
    <row r="87" spans="1:23" ht="15.75" customHeight="1" x14ac:dyDescent="0.15">
      <c r="A87" s="45">
        <v>84</v>
      </c>
      <c r="B87" s="31">
        <f>IF(COUNTIF($K$4:N87,K87)=1,1,0)</f>
        <v>0</v>
      </c>
      <c r="C87" s="31" t="str">
        <f>IF(B87=0,"",SUM($B$4:B87))</f>
        <v/>
      </c>
      <c r="D87" s="54" t="e">
        <f>VLOOKUP($N$1&amp;$S$1&amp;A87,抽出!$B$4:$O$903,6,FALSE)</f>
        <v>#N/A</v>
      </c>
      <c r="E87" s="54"/>
      <c r="F87" s="54"/>
      <c r="G87" s="55" t="e">
        <f>VLOOKUP($N$1&amp;$S$1&amp;A87,抽出!$B$4:$O$903,7,FALSE)</f>
        <v>#N/A</v>
      </c>
      <c r="H87" s="55"/>
      <c r="I87" s="50" t="e">
        <f>VLOOKUP($N$1&amp;$S$1&amp;A87,抽出!$B$4:$O$903,8,FALSE)</f>
        <v>#N/A</v>
      </c>
      <c r="J87" s="50"/>
      <c r="K87" s="55" t="e">
        <f>VLOOKUP($N$1&amp;$S$1&amp;A87,抽出!$B$4:$O$903,9,FALSE)</f>
        <v>#N/A</v>
      </c>
      <c r="L87" s="55"/>
      <c r="M87" s="55"/>
      <c r="N87" s="55"/>
      <c r="O87" s="56" t="e">
        <f>VLOOKUP($N$1&amp;$S$1&amp;A87,抽出!$B$4:$O$903,10,FALSE)</f>
        <v>#N/A</v>
      </c>
      <c r="P87" s="56"/>
      <c r="Q87" s="56"/>
      <c r="R87" s="44" t="e">
        <f>VLOOKUP($N$1&amp;$S$1&amp;A87,抽出!$B$4:$O$903,11,FALSE)</f>
        <v>#N/A</v>
      </c>
      <c r="S87" s="54" t="e">
        <f>VLOOKUP($N$1&amp;$S$1&amp;A87,抽出!$B$4:$O$903,12,FALSE)</f>
        <v>#N/A</v>
      </c>
      <c r="T87" s="54"/>
      <c r="U87" s="54"/>
      <c r="V87" s="33" t="e">
        <f>VLOOKUP($N$1&amp;$S$1&amp;A87,抽出!$B$4:$O$903,13,FALSE)</f>
        <v>#N/A</v>
      </c>
      <c r="W87" s="34" t="e">
        <f>VLOOKUP($N$1&amp;$S$1&amp;A87,抽出!$B$4:$O$903,14,FALSE)</f>
        <v>#N/A</v>
      </c>
    </row>
    <row r="88" spans="1:23" ht="15.75" customHeight="1" x14ac:dyDescent="0.15">
      <c r="A88" s="45">
        <v>85</v>
      </c>
      <c r="B88" s="31">
        <f>IF(COUNTIF($K$4:N88,K88)=1,1,0)</f>
        <v>0</v>
      </c>
      <c r="C88" s="31" t="str">
        <f>IF(B88=0,"",SUM($B$4:B88))</f>
        <v/>
      </c>
      <c r="D88" s="54" t="e">
        <f>VLOOKUP($N$1&amp;$S$1&amp;A88,抽出!$B$4:$O$903,6,FALSE)</f>
        <v>#N/A</v>
      </c>
      <c r="E88" s="54"/>
      <c r="F88" s="54"/>
      <c r="G88" s="55" t="e">
        <f>VLOOKUP($N$1&amp;$S$1&amp;A88,抽出!$B$4:$O$903,7,FALSE)</f>
        <v>#N/A</v>
      </c>
      <c r="H88" s="55"/>
      <c r="I88" s="50" t="e">
        <f>VLOOKUP($N$1&amp;$S$1&amp;A88,抽出!$B$4:$O$903,8,FALSE)</f>
        <v>#N/A</v>
      </c>
      <c r="J88" s="50"/>
      <c r="K88" s="55" t="e">
        <f>VLOOKUP($N$1&amp;$S$1&amp;A88,抽出!$B$4:$O$903,9,FALSE)</f>
        <v>#N/A</v>
      </c>
      <c r="L88" s="55"/>
      <c r="M88" s="55"/>
      <c r="N88" s="55"/>
      <c r="O88" s="56" t="e">
        <f>VLOOKUP($N$1&amp;$S$1&amp;A88,抽出!$B$4:$O$903,10,FALSE)</f>
        <v>#N/A</v>
      </c>
      <c r="P88" s="56"/>
      <c r="Q88" s="56"/>
      <c r="R88" s="44" t="e">
        <f>VLOOKUP($N$1&amp;$S$1&amp;A88,抽出!$B$4:$O$903,11,FALSE)</f>
        <v>#N/A</v>
      </c>
      <c r="S88" s="54" t="e">
        <f>VLOOKUP($N$1&amp;$S$1&amp;A88,抽出!$B$4:$O$903,12,FALSE)</f>
        <v>#N/A</v>
      </c>
      <c r="T88" s="54"/>
      <c r="U88" s="54"/>
      <c r="V88" s="33" t="e">
        <f>VLOOKUP($N$1&amp;$S$1&amp;A88,抽出!$B$4:$O$903,13,FALSE)</f>
        <v>#N/A</v>
      </c>
      <c r="W88" s="34" t="e">
        <f>VLOOKUP($N$1&amp;$S$1&amp;A88,抽出!$B$4:$O$903,14,FALSE)</f>
        <v>#N/A</v>
      </c>
    </row>
    <row r="89" spans="1:23" ht="15.75" customHeight="1" x14ac:dyDescent="0.15">
      <c r="A89" s="45">
        <v>86</v>
      </c>
      <c r="B89" s="31">
        <f>IF(COUNTIF($K$4:N89,K89)=1,1,0)</f>
        <v>0</v>
      </c>
      <c r="C89" s="31" t="str">
        <f>IF(B89=0,"",SUM($B$4:B89))</f>
        <v/>
      </c>
      <c r="D89" s="54" t="e">
        <f>VLOOKUP($N$1&amp;$S$1&amp;A89,抽出!$B$4:$O$903,6,FALSE)</f>
        <v>#N/A</v>
      </c>
      <c r="E89" s="54"/>
      <c r="F89" s="54"/>
      <c r="G89" s="55" t="e">
        <f>VLOOKUP($N$1&amp;$S$1&amp;A89,抽出!$B$4:$O$903,7,FALSE)</f>
        <v>#N/A</v>
      </c>
      <c r="H89" s="55"/>
      <c r="I89" s="50" t="e">
        <f>VLOOKUP($N$1&amp;$S$1&amp;A89,抽出!$B$4:$O$903,8,FALSE)</f>
        <v>#N/A</v>
      </c>
      <c r="J89" s="50"/>
      <c r="K89" s="55" t="e">
        <f>VLOOKUP($N$1&amp;$S$1&amp;A89,抽出!$B$4:$O$903,9,FALSE)</f>
        <v>#N/A</v>
      </c>
      <c r="L89" s="55"/>
      <c r="M89" s="55"/>
      <c r="N89" s="55"/>
      <c r="O89" s="56" t="e">
        <f>VLOOKUP($N$1&amp;$S$1&amp;A89,抽出!$B$4:$O$903,10,FALSE)</f>
        <v>#N/A</v>
      </c>
      <c r="P89" s="56"/>
      <c r="Q89" s="56"/>
      <c r="R89" s="44" t="e">
        <f>VLOOKUP($N$1&amp;$S$1&amp;A89,抽出!$B$4:$O$903,11,FALSE)</f>
        <v>#N/A</v>
      </c>
      <c r="S89" s="54" t="e">
        <f>VLOOKUP($N$1&amp;$S$1&amp;A89,抽出!$B$4:$O$903,12,FALSE)</f>
        <v>#N/A</v>
      </c>
      <c r="T89" s="54"/>
      <c r="U89" s="54"/>
      <c r="V89" s="33" t="e">
        <f>VLOOKUP($N$1&amp;$S$1&amp;A89,抽出!$B$4:$O$903,13,FALSE)</f>
        <v>#N/A</v>
      </c>
      <c r="W89" s="34" t="e">
        <f>VLOOKUP($N$1&amp;$S$1&amp;A89,抽出!$B$4:$O$903,14,FALSE)</f>
        <v>#N/A</v>
      </c>
    </row>
    <row r="90" spans="1:23" ht="15.75" customHeight="1" x14ac:dyDescent="0.15">
      <c r="A90" s="45">
        <v>87</v>
      </c>
      <c r="B90" s="31">
        <f>IF(COUNTIF($K$4:N90,K90)=1,1,0)</f>
        <v>0</v>
      </c>
      <c r="C90" s="31" t="str">
        <f>IF(B90=0,"",SUM($B$4:B90))</f>
        <v/>
      </c>
      <c r="D90" s="54" t="e">
        <f>VLOOKUP($N$1&amp;$S$1&amp;A90,抽出!$B$4:$O$903,6,FALSE)</f>
        <v>#N/A</v>
      </c>
      <c r="E90" s="54"/>
      <c r="F90" s="54"/>
      <c r="G90" s="55" t="e">
        <f>VLOOKUP($N$1&amp;$S$1&amp;A90,抽出!$B$4:$O$903,7,FALSE)</f>
        <v>#N/A</v>
      </c>
      <c r="H90" s="55"/>
      <c r="I90" s="50" t="e">
        <f>VLOOKUP($N$1&amp;$S$1&amp;A90,抽出!$B$4:$O$903,8,FALSE)</f>
        <v>#N/A</v>
      </c>
      <c r="J90" s="50"/>
      <c r="K90" s="55" t="e">
        <f>VLOOKUP($N$1&amp;$S$1&amp;A90,抽出!$B$4:$O$903,9,FALSE)</f>
        <v>#N/A</v>
      </c>
      <c r="L90" s="55"/>
      <c r="M90" s="55"/>
      <c r="N90" s="55"/>
      <c r="O90" s="56" t="e">
        <f>VLOOKUP($N$1&amp;$S$1&amp;A90,抽出!$B$4:$O$903,10,FALSE)</f>
        <v>#N/A</v>
      </c>
      <c r="P90" s="56"/>
      <c r="Q90" s="56"/>
      <c r="R90" s="44" t="e">
        <f>VLOOKUP($N$1&amp;$S$1&amp;A90,抽出!$B$4:$O$903,11,FALSE)</f>
        <v>#N/A</v>
      </c>
      <c r="S90" s="54" t="e">
        <f>VLOOKUP($N$1&amp;$S$1&amp;A90,抽出!$B$4:$O$903,12,FALSE)</f>
        <v>#N/A</v>
      </c>
      <c r="T90" s="54"/>
      <c r="U90" s="54"/>
      <c r="V90" s="33" t="e">
        <f>VLOOKUP($N$1&amp;$S$1&amp;A90,抽出!$B$4:$O$903,13,FALSE)</f>
        <v>#N/A</v>
      </c>
      <c r="W90" s="34" t="e">
        <f>VLOOKUP($N$1&amp;$S$1&amp;A90,抽出!$B$4:$O$903,14,FALSE)</f>
        <v>#N/A</v>
      </c>
    </row>
    <row r="91" spans="1:23" ht="15.75" customHeight="1" x14ac:dyDescent="0.15">
      <c r="A91" s="45">
        <v>88</v>
      </c>
      <c r="B91" s="31">
        <f>IF(COUNTIF($K$4:N91,K91)=1,1,0)</f>
        <v>0</v>
      </c>
      <c r="C91" s="31" t="str">
        <f>IF(B91=0,"",SUM($B$4:B91))</f>
        <v/>
      </c>
      <c r="D91" s="54" t="e">
        <f>VLOOKUP($N$1&amp;$S$1&amp;A91,抽出!$B$4:$O$903,6,FALSE)</f>
        <v>#N/A</v>
      </c>
      <c r="E91" s="54"/>
      <c r="F91" s="54"/>
      <c r="G91" s="55" t="e">
        <f>VLOOKUP($N$1&amp;$S$1&amp;A91,抽出!$B$4:$O$903,7,FALSE)</f>
        <v>#N/A</v>
      </c>
      <c r="H91" s="55"/>
      <c r="I91" s="50" t="e">
        <f>VLOOKUP($N$1&amp;$S$1&amp;A91,抽出!$B$4:$O$903,8,FALSE)</f>
        <v>#N/A</v>
      </c>
      <c r="J91" s="50"/>
      <c r="K91" s="55" t="e">
        <f>VLOOKUP($N$1&amp;$S$1&amp;A91,抽出!$B$4:$O$903,9,FALSE)</f>
        <v>#N/A</v>
      </c>
      <c r="L91" s="55"/>
      <c r="M91" s="55"/>
      <c r="N91" s="55"/>
      <c r="O91" s="56" t="e">
        <f>VLOOKUP($N$1&amp;$S$1&amp;A91,抽出!$B$4:$O$903,10,FALSE)</f>
        <v>#N/A</v>
      </c>
      <c r="P91" s="56"/>
      <c r="Q91" s="56"/>
      <c r="R91" s="44" t="e">
        <f>VLOOKUP($N$1&amp;$S$1&amp;A91,抽出!$B$4:$O$903,11,FALSE)</f>
        <v>#N/A</v>
      </c>
      <c r="S91" s="54" t="e">
        <f>VLOOKUP($N$1&amp;$S$1&amp;A91,抽出!$B$4:$O$903,12,FALSE)</f>
        <v>#N/A</v>
      </c>
      <c r="T91" s="54"/>
      <c r="U91" s="54"/>
      <c r="V91" s="33" t="e">
        <f>VLOOKUP($N$1&amp;$S$1&amp;A91,抽出!$B$4:$O$903,13,FALSE)</f>
        <v>#N/A</v>
      </c>
      <c r="W91" s="34" t="e">
        <f>VLOOKUP($N$1&amp;$S$1&amp;A91,抽出!$B$4:$O$903,14,FALSE)</f>
        <v>#N/A</v>
      </c>
    </row>
    <row r="92" spans="1:23" ht="15.75" customHeight="1" x14ac:dyDescent="0.15">
      <c r="A92" s="45">
        <v>89</v>
      </c>
      <c r="B92" s="31">
        <f>IF(COUNTIF($K$4:N92,K92)=1,1,0)</f>
        <v>0</v>
      </c>
      <c r="C92" s="31" t="str">
        <f>IF(B92=0,"",SUM($B$4:B92))</f>
        <v/>
      </c>
      <c r="D92" s="54" t="e">
        <f>VLOOKUP($N$1&amp;$S$1&amp;A92,抽出!$B$4:$O$903,6,FALSE)</f>
        <v>#N/A</v>
      </c>
      <c r="E92" s="54"/>
      <c r="F92" s="54"/>
      <c r="G92" s="55" t="e">
        <f>VLOOKUP($N$1&amp;$S$1&amp;A92,抽出!$B$4:$O$903,7,FALSE)</f>
        <v>#N/A</v>
      </c>
      <c r="H92" s="55"/>
      <c r="I92" s="50" t="e">
        <f>VLOOKUP($N$1&amp;$S$1&amp;A92,抽出!$B$4:$O$903,8,FALSE)</f>
        <v>#N/A</v>
      </c>
      <c r="J92" s="50"/>
      <c r="K92" s="55" t="e">
        <f>VLOOKUP($N$1&amp;$S$1&amp;A92,抽出!$B$4:$O$903,9,FALSE)</f>
        <v>#N/A</v>
      </c>
      <c r="L92" s="55"/>
      <c r="M92" s="55"/>
      <c r="N92" s="55"/>
      <c r="O92" s="56" t="e">
        <f>VLOOKUP($N$1&amp;$S$1&amp;A92,抽出!$B$4:$O$903,10,FALSE)</f>
        <v>#N/A</v>
      </c>
      <c r="P92" s="56"/>
      <c r="Q92" s="56"/>
      <c r="R92" s="44" t="e">
        <f>VLOOKUP($N$1&amp;$S$1&amp;A92,抽出!$B$4:$O$903,11,FALSE)</f>
        <v>#N/A</v>
      </c>
      <c r="S92" s="54" t="e">
        <f>VLOOKUP($N$1&amp;$S$1&amp;A92,抽出!$B$4:$O$903,12,FALSE)</f>
        <v>#N/A</v>
      </c>
      <c r="T92" s="54"/>
      <c r="U92" s="54"/>
      <c r="V92" s="33" t="e">
        <f>VLOOKUP($N$1&amp;$S$1&amp;A92,抽出!$B$4:$O$903,13,FALSE)</f>
        <v>#N/A</v>
      </c>
      <c r="W92" s="34" t="e">
        <f>VLOOKUP($N$1&amp;$S$1&amp;A92,抽出!$B$4:$O$903,14,FALSE)</f>
        <v>#N/A</v>
      </c>
    </row>
    <row r="93" spans="1:23" ht="15.75" customHeight="1" x14ac:dyDescent="0.15">
      <c r="A93" s="45">
        <v>90</v>
      </c>
      <c r="B93" s="31">
        <f>IF(COUNTIF($K$4:N93,K93)=1,1,0)</f>
        <v>0</v>
      </c>
      <c r="C93" s="31" t="str">
        <f>IF(B93=0,"",SUM($B$4:B93))</f>
        <v/>
      </c>
      <c r="D93" s="54" t="e">
        <f>VLOOKUP($N$1&amp;$S$1&amp;A93,抽出!$B$4:$O$903,6,FALSE)</f>
        <v>#N/A</v>
      </c>
      <c r="E93" s="54"/>
      <c r="F93" s="54"/>
      <c r="G93" s="55" t="e">
        <f>VLOOKUP($N$1&amp;$S$1&amp;A93,抽出!$B$4:$O$903,7,FALSE)</f>
        <v>#N/A</v>
      </c>
      <c r="H93" s="55"/>
      <c r="I93" s="50" t="e">
        <f>VLOOKUP($N$1&amp;$S$1&amp;A93,抽出!$B$4:$O$903,8,FALSE)</f>
        <v>#N/A</v>
      </c>
      <c r="J93" s="50"/>
      <c r="K93" s="55" t="e">
        <f>VLOOKUP($N$1&amp;$S$1&amp;A93,抽出!$B$4:$O$903,9,FALSE)</f>
        <v>#N/A</v>
      </c>
      <c r="L93" s="55"/>
      <c r="M93" s="55"/>
      <c r="N93" s="55"/>
      <c r="O93" s="56" t="e">
        <f>VLOOKUP($N$1&amp;$S$1&amp;A93,抽出!$B$4:$O$903,10,FALSE)</f>
        <v>#N/A</v>
      </c>
      <c r="P93" s="56"/>
      <c r="Q93" s="56"/>
      <c r="R93" s="44" t="e">
        <f>VLOOKUP($N$1&amp;$S$1&amp;A93,抽出!$B$4:$O$903,11,FALSE)</f>
        <v>#N/A</v>
      </c>
      <c r="S93" s="54" t="e">
        <f>VLOOKUP($N$1&amp;$S$1&amp;A93,抽出!$B$4:$O$903,12,FALSE)</f>
        <v>#N/A</v>
      </c>
      <c r="T93" s="54"/>
      <c r="U93" s="54"/>
      <c r="V93" s="33" t="e">
        <f>VLOOKUP($N$1&amp;$S$1&amp;A93,抽出!$B$4:$O$903,13,FALSE)</f>
        <v>#N/A</v>
      </c>
      <c r="W93" s="34" t="e">
        <f>VLOOKUP($N$1&amp;$S$1&amp;A93,抽出!$B$4:$O$903,14,FALSE)</f>
        <v>#N/A</v>
      </c>
    </row>
    <row r="94" spans="1:23" ht="15.75" customHeight="1" x14ac:dyDescent="0.15">
      <c r="A94" s="45">
        <v>91</v>
      </c>
      <c r="B94" s="31">
        <f>IF(COUNTIF($K$4:N94,K94)=1,1,0)</f>
        <v>0</v>
      </c>
      <c r="C94" s="31" t="str">
        <f>IF(B94=0,"",SUM($B$4:B94))</f>
        <v/>
      </c>
      <c r="D94" s="54" t="e">
        <f>VLOOKUP($N$1&amp;$S$1&amp;A94,抽出!$B$4:$O$903,6,FALSE)</f>
        <v>#N/A</v>
      </c>
      <c r="E94" s="54"/>
      <c r="F94" s="54"/>
      <c r="G94" s="55" t="e">
        <f>VLOOKUP($N$1&amp;$S$1&amp;A94,抽出!$B$4:$O$903,7,FALSE)</f>
        <v>#N/A</v>
      </c>
      <c r="H94" s="55"/>
      <c r="I94" s="50" t="e">
        <f>VLOOKUP($N$1&amp;$S$1&amp;A94,抽出!$B$4:$O$903,8,FALSE)</f>
        <v>#N/A</v>
      </c>
      <c r="J94" s="50"/>
      <c r="K94" s="55" t="e">
        <f>VLOOKUP($N$1&amp;$S$1&amp;A94,抽出!$B$4:$O$903,9,FALSE)</f>
        <v>#N/A</v>
      </c>
      <c r="L94" s="55"/>
      <c r="M94" s="55"/>
      <c r="N94" s="55"/>
      <c r="O94" s="56" t="e">
        <f>VLOOKUP($N$1&amp;$S$1&amp;A94,抽出!$B$4:$O$903,10,FALSE)</f>
        <v>#N/A</v>
      </c>
      <c r="P94" s="56"/>
      <c r="Q94" s="56"/>
      <c r="R94" s="44" t="e">
        <f>VLOOKUP($N$1&amp;$S$1&amp;A94,抽出!$B$4:$O$903,11,FALSE)</f>
        <v>#N/A</v>
      </c>
      <c r="S94" s="54" t="e">
        <f>VLOOKUP($N$1&amp;$S$1&amp;A94,抽出!$B$4:$O$903,12,FALSE)</f>
        <v>#N/A</v>
      </c>
      <c r="T94" s="54"/>
      <c r="U94" s="54"/>
      <c r="V94" s="33" t="e">
        <f>VLOOKUP($N$1&amp;$S$1&amp;A94,抽出!$B$4:$O$903,13,FALSE)</f>
        <v>#N/A</v>
      </c>
      <c r="W94" s="34" t="e">
        <f>VLOOKUP($N$1&amp;$S$1&amp;A94,抽出!$B$4:$O$903,14,FALSE)</f>
        <v>#N/A</v>
      </c>
    </row>
    <row r="95" spans="1:23" ht="15.75" customHeight="1" x14ac:dyDescent="0.15">
      <c r="A95" s="45">
        <v>92</v>
      </c>
      <c r="B95" s="31">
        <f>IF(COUNTIF($K$4:N95,K95)=1,1,0)</f>
        <v>0</v>
      </c>
      <c r="C95" s="31" t="str">
        <f>IF(B95=0,"",SUM($B$4:B95))</f>
        <v/>
      </c>
      <c r="D95" s="54" t="e">
        <f>VLOOKUP($N$1&amp;$S$1&amp;A95,抽出!$B$4:$O$903,6,FALSE)</f>
        <v>#N/A</v>
      </c>
      <c r="E95" s="54"/>
      <c r="F95" s="54"/>
      <c r="G95" s="55" t="e">
        <f>VLOOKUP($N$1&amp;$S$1&amp;A95,抽出!$B$4:$O$903,7,FALSE)</f>
        <v>#N/A</v>
      </c>
      <c r="H95" s="55"/>
      <c r="I95" s="50" t="e">
        <f>VLOOKUP($N$1&amp;$S$1&amp;A95,抽出!$B$4:$O$903,8,FALSE)</f>
        <v>#N/A</v>
      </c>
      <c r="J95" s="50"/>
      <c r="K95" s="55" t="e">
        <f>VLOOKUP($N$1&amp;$S$1&amp;A95,抽出!$B$4:$O$903,9,FALSE)</f>
        <v>#N/A</v>
      </c>
      <c r="L95" s="55"/>
      <c r="M95" s="55"/>
      <c r="N95" s="55"/>
      <c r="O95" s="56" t="e">
        <f>VLOOKUP($N$1&amp;$S$1&amp;A95,抽出!$B$4:$O$903,10,FALSE)</f>
        <v>#N/A</v>
      </c>
      <c r="P95" s="56"/>
      <c r="Q95" s="56"/>
      <c r="R95" s="44" t="e">
        <f>VLOOKUP($N$1&amp;$S$1&amp;A95,抽出!$B$4:$O$903,11,FALSE)</f>
        <v>#N/A</v>
      </c>
      <c r="S95" s="54" t="e">
        <f>VLOOKUP($N$1&amp;$S$1&amp;A95,抽出!$B$4:$O$903,12,FALSE)</f>
        <v>#N/A</v>
      </c>
      <c r="T95" s="54"/>
      <c r="U95" s="54"/>
      <c r="V95" s="33" t="e">
        <f>VLOOKUP($N$1&amp;$S$1&amp;A95,抽出!$B$4:$O$903,13,FALSE)</f>
        <v>#N/A</v>
      </c>
      <c r="W95" s="34" t="e">
        <f>VLOOKUP($N$1&amp;$S$1&amp;A95,抽出!$B$4:$O$903,14,FALSE)</f>
        <v>#N/A</v>
      </c>
    </row>
    <row r="96" spans="1:23" ht="15.75" customHeight="1" x14ac:dyDescent="0.15">
      <c r="A96" s="45">
        <v>93</v>
      </c>
      <c r="B96" s="31">
        <f>IF(COUNTIF($K$4:N96,K96)=1,1,0)</f>
        <v>0</v>
      </c>
      <c r="C96" s="31" t="str">
        <f>IF(B96=0,"",SUM($B$4:B96))</f>
        <v/>
      </c>
      <c r="D96" s="54" t="e">
        <f>VLOOKUP($N$1&amp;$S$1&amp;A96,抽出!$B$4:$O$903,6,FALSE)</f>
        <v>#N/A</v>
      </c>
      <c r="E96" s="54"/>
      <c r="F96" s="54"/>
      <c r="G96" s="55" t="e">
        <f>VLOOKUP($N$1&amp;$S$1&amp;A96,抽出!$B$4:$O$903,7,FALSE)</f>
        <v>#N/A</v>
      </c>
      <c r="H96" s="55"/>
      <c r="I96" s="50" t="e">
        <f>VLOOKUP($N$1&amp;$S$1&amp;A96,抽出!$B$4:$O$903,8,FALSE)</f>
        <v>#N/A</v>
      </c>
      <c r="J96" s="50"/>
      <c r="K96" s="55" t="e">
        <f>VLOOKUP($N$1&amp;$S$1&amp;A96,抽出!$B$4:$O$903,9,FALSE)</f>
        <v>#N/A</v>
      </c>
      <c r="L96" s="55"/>
      <c r="M96" s="55"/>
      <c r="N96" s="55"/>
      <c r="O96" s="56" t="e">
        <f>VLOOKUP($N$1&amp;$S$1&amp;A96,抽出!$B$4:$O$903,10,FALSE)</f>
        <v>#N/A</v>
      </c>
      <c r="P96" s="56"/>
      <c r="Q96" s="56"/>
      <c r="R96" s="44" t="e">
        <f>VLOOKUP($N$1&amp;$S$1&amp;A96,抽出!$B$4:$O$903,11,FALSE)</f>
        <v>#N/A</v>
      </c>
      <c r="S96" s="54" t="e">
        <f>VLOOKUP($N$1&amp;$S$1&amp;A96,抽出!$B$4:$O$903,12,FALSE)</f>
        <v>#N/A</v>
      </c>
      <c r="T96" s="54"/>
      <c r="U96" s="54"/>
      <c r="V96" s="33" t="e">
        <f>VLOOKUP($N$1&amp;$S$1&amp;A96,抽出!$B$4:$O$903,13,FALSE)</f>
        <v>#N/A</v>
      </c>
      <c r="W96" s="34" t="e">
        <f>VLOOKUP($N$1&amp;$S$1&amp;A96,抽出!$B$4:$O$903,14,FALSE)</f>
        <v>#N/A</v>
      </c>
    </row>
    <row r="97" spans="1:23" ht="15.75" customHeight="1" x14ac:dyDescent="0.15">
      <c r="A97" s="45">
        <v>94</v>
      </c>
      <c r="B97" s="31">
        <f>IF(COUNTIF($K$4:N97,K97)=1,1,0)</f>
        <v>0</v>
      </c>
      <c r="C97" s="31" t="str">
        <f>IF(B97=0,"",SUM($B$4:B97))</f>
        <v/>
      </c>
      <c r="D97" s="54" t="e">
        <f>VLOOKUP($N$1&amp;$S$1&amp;A97,抽出!$B$4:$O$903,6,FALSE)</f>
        <v>#N/A</v>
      </c>
      <c r="E97" s="54"/>
      <c r="F97" s="54"/>
      <c r="G97" s="55" t="e">
        <f>VLOOKUP($N$1&amp;$S$1&amp;A97,抽出!$B$4:$O$903,7,FALSE)</f>
        <v>#N/A</v>
      </c>
      <c r="H97" s="55"/>
      <c r="I97" s="50" t="e">
        <f>VLOOKUP($N$1&amp;$S$1&amp;A97,抽出!$B$4:$O$903,8,FALSE)</f>
        <v>#N/A</v>
      </c>
      <c r="J97" s="50"/>
      <c r="K97" s="55" t="e">
        <f>VLOOKUP($N$1&amp;$S$1&amp;A97,抽出!$B$4:$O$903,9,FALSE)</f>
        <v>#N/A</v>
      </c>
      <c r="L97" s="55"/>
      <c r="M97" s="55"/>
      <c r="N97" s="55"/>
      <c r="O97" s="56" t="e">
        <f>VLOOKUP($N$1&amp;$S$1&amp;A97,抽出!$B$4:$O$903,10,FALSE)</f>
        <v>#N/A</v>
      </c>
      <c r="P97" s="56"/>
      <c r="Q97" s="56"/>
      <c r="R97" s="44" t="e">
        <f>VLOOKUP($N$1&amp;$S$1&amp;A97,抽出!$B$4:$O$903,11,FALSE)</f>
        <v>#N/A</v>
      </c>
      <c r="S97" s="54" t="e">
        <f>VLOOKUP($N$1&amp;$S$1&amp;A97,抽出!$B$4:$O$903,12,FALSE)</f>
        <v>#N/A</v>
      </c>
      <c r="T97" s="54"/>
      <c r="U97" s="54"/>
      <c r="V97" s="33" t="e">
        <f>VLOOKUP($N$1&amp;$S$1&amp;A97,抽出!$B$4:$O$903,13,FALSE)</f>
        <v>#N/A</v>
      </c>
      <c r="W97" s="34" t="e">
        <f>VLOOKUP($N$1&amp;$S$1&amp;A97,抽出!$B$4:$O$903,14,FALSE)</f>
        <v>#N/A</v>
      </c>
    </row>
    <row r="98" spans="1:23" ht="15.75" customHeight="1" x14ac:dyDescent="0.15">
      <c r="A98" s="45">
        <v>95</v>
      </c>
      <c r="B98" s="31">
        <f>IF(COUNTIF($K$4:N98,K98)=1,1,0)</f>
        <v>0</v>
      </c>
      <c r="C98" s="31" t="str">
        <f>IF(B98=0,"",SUM($B$4:B98))</f>
        <v/>
      </c>
      <c r="D98" s="54" t="e">
        <f>VLOOKUP($N$1&amp;$S$1&amp;A98,抽出!$B$4:$O$903,6,FALSE)</f>
        <v>#N/A</v>
      </c>
      <c r="E98" s="54"/>
      <c r="F98" s="54"/>
      <c r="G98" s="55" t="e">
        <f>VLOOKUP($N$1&amp;$S$1&amp;A98,抽出!$B$4:$O$903,7,FALSE)</f>
        <v>#N/A</v>
      </c>
      <c r="H98" s="55"/>
      <c r="I98" s="50" t="e">
        <f>VLOOKUP($N$1&amp;$S$1&amp;A98,抽出!$B$4:$O$903,8,FALSE)</f>
        <v>#N/A</v>
      </c>
      <c r="J98" s="50"/>
      <c r="K98" s="55" t="e">
        <f>VLOOKUP($N$1&amp;$S$1&amp;A98,抽出!$B$4:$O$903,9,FALSE)</f>
        <v>#N/A</v>
      </c>
      <c r="L98" s="55"/>
      <c r="M98" s="55"/>
      <c r="N98" s="55"/>
      <c r="O98" s="56" t="e">
        <f>VLOOKUP($N$1&amp;$S$1&amp;A98,抽出!$B$4:$O$903,10,FALSE)</f>
        <v>#N/A</v>
      </c>
      <c r="P98" s="56"/>
      <c r="Q98" s="56"/>
      <c r="R98" s="44" t="e">
        <f>VLOOKUP($N$1&amp;$S$1&amp;A98,抽出!$B$4:$O$903,11,FALSE)</f>
        <v>#N/A</v>
      </c>
      <c r="S98" s="54" t="e">
        <f>VLOOKUP($N$1&amp;$S$1&amp;A98,抽出!$B$4:$O$903,12,FALSE)</f>
        <v>#N/A</v>
      </c>
      <c r="T98" s="54"/>
      <c r="U98" s="54"/>
      <c r="V98" s="33" t="e">
        <f>VLOOKUP($N$1&amp;$S$1&amp;A98,抽出!$B$4:$O$903,13,FALSE)</f>
        <v>#N/A</v>
      </c>
      <c r="W98" s="34" t="e">
        <f>VLOOKUP($N$1&amp;$S$1&amp;A98,抽出!$B$4:$O$903,14,FALSE)</f>
        <v>#N/A</v>
      </c>
    </row>
    <row r="99" spans="1:23" ht="15.75" customHeight="1" x14ac:dyDescent="0.15">
      <c r="A99" s="45">
        <v>96</v>
      </c>
      <c r="B99" s="31">
        <f>IF(COUNTIF($K$4:N99,K99)=1,1,0)</f>
        <v>0</v>
      </c>
      <c r="C99" s="31" t="str">
        <f>IF(B99=0,"",SUM($B$4:B99))</f>
        <v/>
      </c>
      <c r="D99" s="54" t="e">
        <f>VLOOKUP($N$1&amp;$S$1&amp;A99,抽出!$B$4:$O$903,6,FALSE)</f>
        <v>#N/A</v>
      </c>
      <c r="E99" s="54"/>
      <c r="F99" s="54"/>
      <c r="G99" s="55" t="e">
        <f>VLOOKUP($N$1&amp;$S$1&amp;A99,抽出!$B$4:$O$903,7,FALSE)</f>
        <v>#N/A</v>
      </c>
      <c r="H99" s="55"/>
      <c r="I99" s="50" t="e">
        <f>VLOOKUP($N$1&amp;$S$1&amp;A99,抽出!$B$4:$O$903,8,FALSE)</f>
        <v>#N/A</v>
      </c>
      <c r="J99" s="50"/>
      <c r="K99" s="55" t="e">
        <f>VLOOKUP($N$1&amp;$S$1&amp;A99,抽出!$B$4:$O$903,9,FALSE)</f>
        <v>#N/A</v>
      </c>
      <c r="L99" s="55"/>
      <c r="M99" s="55"/>
      <c r="N99" s="55"/>
      <c r="O99" s="56" t="e">
        <f>VLOOKUP($N$1&amp;$S$1&amp;A99,抽出!$B$4:$O$903,10,FALSE)</f>
        <v>#N/A</v>
      </c>
      <c r="P99" s="56"/>
      <c r="Q99" s="56"/>
      <c r="R99" s="44" t="e">
        <f>VLOOKUP($N$1&amp;$S$1&amp;A99,抽出!$B$4:$O$903,11,FALSE)</f>
        <v>#N/A</v>
      </c>
      <c r="S99" s="54" t="e">
        <f>VLOOKUP($N$1&amp;$S$1&amp;A99,抽出!$B$4:$O$903,12,FALSE)</f>
        <v>#N/A</v>
      </c>
      <c r="T99" s="54"/>
      <c r="U99" s="54"/>
      <c r="V99" s="33" t="e">
        <f>VLOOKUP($N$1&amp;$S$1&amp;A99,抽出!$B$4:$O$903,13,FALSE)</f>
        <v>#N/A</v>
      </c>
      <c r="W99" s="34" t="e">
        <f>VLOOKUP($N$1&amp;$S$1&amp;A99,抽出!$B$4:$O$903,14,FALSE)</f>
        <v>#N/A</v>
      </c>
    </row>
    <row r="100" spans="1:23" ht="15.75" customHeight="1" x14ac:dyDescent="0.15">
      <c r="A100" s="45">
        <v>97</v>
      </c>
      <c r="B100" s="31">
        <f>IF(COUNTIF($K$4:N100,K100)=1,1,0)</f>
        <v>0</v>
      </c>
      <c r="C100" s="31" t="str">
        <f>IF(B100=0,"",SUM($B$4:B100))</f>
        <v/>
      </c>
      <c r="D100" s="54" t="e">
        <f>VLOOKUP($N$1&amp;$S$1&amp;A100,抽出!$B$4:$O$903,6,FALSE)</f>
        <v>#N/A</v>
      </c>
      <c r="E100" s="54"/>
      <c r="F100" s="54"/>
      <c r="G100" s="55" t="e">
        <f>VLOOKUP($N$1&amp;$S$1&amp;A100,抽出!$B$4:$O$903,7,FALSE)</f>
        <v>#N/A</v>
      </c>
      <c r="H100" s="55"/>
      <c r="I100" s="50" t="e">
        <f>VLOOKUP($N$1&amp;$S$1&amp;A100,抽出!$B$4:$O$903,8,FALSE)</f>
        <v>#N/A</v>
      </c>
      <c r="J100" s="50"/>
      <c r="K100" s="55" t="e">
        <f>VLOOKUP($N$1&amp;$S$1&amp;A100,抽出!$B$4:$O$903,9,FALSE)</f>
        <v>#N/A</v>
      </c>
      <c r="L100" s="55"/>
      <c r="M100" s="55"/>
      <c r="N100" s="55"/>
      <c r="O100" s="56" t="e">
        <f>VLOOKUP($N$1&amp;$S$1&amp;A100,抽出!$B$4:$O$903,10,FALSE)</f>
        <v>#N/A</v>
      </c>
      <c r="P100" s="56"/>
      <c r="Q100" s="56"/>
      <c r="R100" s="44" t="e">
        <f>VLOOKUP($N$1&amp;$S$1&amp;A100,抽出!$B$4:$O$903,11,FALSE)</f>
        <v>#N/A</v>
      </c>
      <c r="S100" s="54" t="e">
        <f>VLOOKUP($N$1&amp;$S$1&amp;A100,抽出!$B$4:$O$903,12,FALSE)</f>
        <v>#N/A</v>
      </c>
      <c r="T100" s="54"/>
      <c r="U100" s="54"/>
      <c r="V100" s="33" t="e">
        <f>VLOOKUP($N$1&amp;$S$1&amp;A100,抽出!$B$4:$O$903,13,FALSE)</f>
        <v>#N/A</v>
      </c>
      <c r="W100" s="34" t="e">
        <f>VLOOKUP($N$1&amp;$S$1&amp;A100,抽出!$B$4:$O$903,14,FALSE)</f>
        <v>#N/A</v>
      </c>
    </row>
    <row r="101" spans="1:23" ht="15.75" customHeight="1" x14ac:dyDescent="0.15">
      <c r="A101" s="45">
        <v>98</v>
      </c>
      <c r="B101" s="31">
        <f>IF(COUNTIF($K$4:N101,K101)=1,1,0)</f>
        <v>0</v>
      </c>
      <c r="C101" s="31" t="str">
        <f>IF(B101=0,"",SUM($B$4:B101))</f>
        <v/>
      </c>
      <c r="D101" s="54" t="e">
        <f>VLOOKUP($N$1&amp;$S$1&amp;A101,抽出!$B$4:$O$903,6,FALSE)</f>
        <v>#N/A</v>
      </c>
      <c r="E101" s="54"/>
      <c r="F101" s="54"/>
      <c r="G101" s="55" t="e">
        <f>VLOOKUP($N$1&amp;$S$1&amp;A101,抽出!$B$4:$O$903,7,FALSE)</f>
        <v>#N/A</v>
      </c>
      <c r="H101" s="55"/>
      <c r="I101" s="50" t="e">
        <f>VLOOKUP($N$1&amp;$S$1&amp;A101,抽出!$B$4:$O$903,8,FALSE)</f>
        <v>#N/A</v>
      </c>
      <c r="J101" s="50"/>
      <c r="K101" s="55" t="e">
        <f>VLOOKUP($N$1&amp;$S$1&amp;A101,抽出!$B$4:$O$903,9,FALSE)</f>
        <v>#N/A</v>
      </c>
      <c r="L101" s="55"/>
      <c r="M101" s="55"/>
      <c r="N101" s="55"/>
      <c r="O101" s="56" t="e">
        <f>VLOOKUP($N$1&amp;$S$1&amp;A101,抽出!$B$4:$O$903,10,FALSE)</f>
        <v>#N/A</v>
      </c>
      <c r="P101" s="56"/>
      <c r="Q101" s="56"/>
      <c r="R101" s="44" t="e">
        <f>VLOOKUP($N$1&amp;$S$1&amp;A101,抽出!$B$4:$O$903,11,FALSE)</f>
        <v>#N/A</v>
      </c>
      <c r="S101" s="54" t="e">
        <f>VLOOKUP($N$1&amp;$S$1&amp;A101,抽出!$B$4:$O$903,12,FALSE)</f>
        <v>#N/A</v>
      </c>
      <c r="T101" s="54"/>
      <c r="U101" s="54"/>
      <c r="V101" s="33" t="e">
        <f>VLOOKUP($N$1&amp;$S$1&amp;A101,抽出!$B$4:$O$903,13,FALSE)</f>
        <v>#N/A</v>
      </c>
      <c r="W101" s="34" t="e">
        <f>VLOOKUP($N$1&amp;$S$1&amp;A101,抽出!$B$4:$O$903,14,FALSE)</f>
        <v>#N/A</v>
      </c>
    </row>
    <row r="102" spans="1:23" ht="15.75" customHeight="1" x14ac:dyDescent="0.15">
      <c r="A102" s="45">
        <v>99</v>
      </c>
      <c r="B102" s="31">
        <f>IF(COUNTIF($K$4:N102,K102)=1,1,0)</f>
        <v>0</v>
      </c>
      <c r="C102" s="31" t="str">
        <f>IF(B102=0,"",SUM($B$4:B102))</f>
        <v/>
      </c>
      <c r="D102" s="54" t="e">
        <f>VLOOKUP($N$1&amp;$S$1&amp;A102,抽出!$B$4:$O$903,6,FALSE)</f>
        <v>#N/A</v>
      </c>
      <c r="E102" s="54"/>
      <c r="F102" s="54"/>
      <c r="G102" s="55" t="e">
        <f>VLOOKUP($N$1&amp;$S$1&amp;A102,抽出!$B$4:$O$903,7,FALSE)</f>
        <v>#N/A</v>
      </c>
      <c r="H102" s="55"/>
      <c r="I102" s="50" t="e">
        <f>VLOOKUP($N$1&amp;$S$1&amp;A102,抽出!$B$4:$O$903,8,FALSE)</f>
        <v>#N/A</v>
      </c>
      <c r="J102" s="50"/>
      <c r="K102" s="55" t="e">
        <f>VLOOKUP($N$1&amp;$S$1&amp;A102,抽出!$B$4:$O$903,9,FALSE)</f>
        <v>#N/A</v>
      </c>
      <c r="L102" s="55"/>
      <c r="M102" s="55"/>
      <c r="N102" s="55"/>
      <c r="O102" s="56" t="e">
        <f>VLOOKUP($N$1&amp;$S$1&amp;A102,抽出!$B$4:$O$903,10,FALSE)</f>
        <v>#N/A</v>
      </c>
      <c r="P102" s="56"/>
      <c r="Q102" s="56"/>
      <c r="R102" s="44" t="e">
        <f>VLOOKUP($N$1&amp;$S$1&amp;A102,抽出!$B$4:$O$903,11,FALSE)</f>
        <v>#N/A</v>
      </c>
      <c r="S102" s="54" t="e">
        <f>VLOOKUP($N$1&amp;$S$1&amp;A102,抽出!$B$4:$O$903,12,FALSE)</f>
        <v>#N/A</v>
      </c>
      <c r="T102" s="54"/>
      <c r="U102" s="54"/>
      <c r="V102" s="33" t="e">
        <f>VLOOKUP($N$1&amp;$S$1&amp;A102,抽出!$B$4:$O$903,13,FALSE)</f>
        <v>#N/A</v>
      </c>
      <c r="W102" s="34" t="e">
        <f>VLOOKUP($N$1&amp;$S$1&amp;A102,抽出!$B$4:$O$903,14,FALSE)</f>
        <v>#N/A</v>
      </c>
    </row>
    <row r="103" spans="1:23" ht="15.75" customHeight="1" x14ac:dyDescent="0.15">
      <c r="A103" s="45">
        <v>100</v>
      </c>
      <c r="B103" s="31">
        <f>IF(COUNTIF($K$4:N103,K103)=1,1,0)</f>
        <v>0</v>
      </c>
      <c r="C103" s="31" t="str">
        <f>IF(B103=0,"",SUM($B$4:B103))</f>
        <v/>
      </c>
      <c r="D103" s="54" t="e">
        <f>VLOOKUP($N$1&amp;$S$1&amp;A103,抽出!$B$4:$O$903,6,FALSE)</f>
        <v>#N/A</v>
      </c>
      <c r="E103" s="54"/>
      <c r="F103" s="54"/>
      <c r="G103" s="55" t="e">
        <f>VLOOKUP($N$1&amp;$S$1&amp;A103,抽出!$B$4:$O$903,7,FALSE)</f>
        <v>#N/A</v>
      </c>
      <c r="H103" s="55"/>
      <c r="I103" s="50" t="e">
        <f>VLOOKUP($N$1&amp;$S$1&amp;A103,抽出!$B$4:$O$903,8,FALSE)</f>
        <v>#N/A</v>
      </c>
      <c r="J103" s="50"/>
      <c r="K103" s="55" t="e">
        <f>VLOOKUP($N$1&amp;$S$1&amp;A103,抽出!$B$4:$O$903,9,FALSE)</f>
        <v>#N/A</v>
      </c>
      <c r="L103" s="55"/>
      <c r="M103" s="55"/>
      <c r="N103" s="55"/>
      <c r="O103" s="56" t="e">
        <f>VLOOKUP($N$1&amp;$S$1&amp;A103,抽出!$B$4:$O$903,10,FALSE)</f>
        <v>#N/A</v>
      </c>
      <c r="P103" s="56"/>
      <c r="Q103" s="56"/>
      <c r="R103" s="44" t="e">
        <f>VLOOKUP($N$1&amp;$S$1&amp;A103,抽出!$B$4:$O$903,11,FALSE)</f>
        <v>#N/A</v>
      </c>
      <c r="S103" s="54" t="e">
        <f>VLOOKUP($N$1&amp;$S$1&amp;A103,抽出!$B$4:$O$903,12,FALSE)</f>
        <v>#N/A</v>
      </c>
      <c r="T103" s="54"/>
      <c r="U103" s="54"/>
      <c r="V103" s="33" t="e">
        <f>VLOOKUP($N$1&amp;$S$1&amp;A103,抽出!$B$4:$O$903,13,FALSE)</f>
        <v>#N/A</v>
      </c>
      <c r="W103" s="34" t="e">
        <f>VLOOKUP($N$1&amp;$S$1&amp;A103,抽出!$B$4:$O$903,14,FALSE)</f>
        <v>#N/A</v>
      </c>
    </row>
  </sheetData>
  <sheetProtection sheet="1" objects="1" scenarios="1" selectLockedCells="1" autoFilter="0"/>
  <mergeCells count="611">
    <mergeCell ref="D102:F102"/>
    <mergeCell ref="G102:H102"/>
    <mergeCell ref="I102:J102"/>
    <mergeCell ref="K102:N102"/>
    <mergeCell ref="O102:Q102"/>
    <mergeCell ref="S102:U102"/>
    <mergeCell ref="D103:F103"/>
    <mergeCell ref="G103:H103"/>
    <mergeCell ref="I103:J103"/>
    <mergeCell ref="K103:N103"/>
    <mergeCell ref="O103:Q103"/>
    <mergeCell ref="S103:U103"/>
    <mergeCell ref="D100:F100"/>
    <mergeCell ref="G100:H100"/>
    <mergeCell ref="I100:J100"/>
    <mergeCell ref="K100:N100"/>
    <mergeCell ref="O100:Q100"/>
    <mergeCell ref="S100:U100"/>
    <mergeCell ref="D101:F101"/>
    <mergeCell ref="G101:H101"/>
    <mergeCell ref="I101:J101"/>
    <mergeCell ref="K101:N101"/>
    <mergeCell ref="O101:Q101"/>
    <mergeCell ref="S101:U101"/>
    <mergeCell ref="D98:F98"/>
    <mergeCell ref="G98:H98"/>
    <mergeCell ref="I98:J98"/>
    <mergeCell ref="K98:N98"/>
    <mergeCell ref="O98:Q98"/>
    <mergeCell ref="S98:U98"/>
    <mergeCell ref="D99:F99"/>
    <mergeCell ref="G99:H99"/>
    <mergeCell ref="I99:J99"/>
    <mergeCell ref="K99:N99"/>
    <mergeCell ref="O99:Q99"/>
    <mergeCell ref="S99:U99"/>
    <mergeCell ref="D96:F96"/>
    <mergeCell ref="G96:H96"/>
    <mergeCell ref="I96:J96"/>
    <mergeCell ref="K96:N96"/>
    <mergeCell ref="O96:Q96"/>
    <mergeCell ref="S96:U96"/>
    <mergeCell ref="D97:F97"/>
    <mergeCell ref="G97:H97"/>
    <mergeCell ref="I97:J97"/>
    <mergeCell ref="K97:N97"/>
    <mergeCell ref="O97:Q97"/>
    <mergeCell ref="S97:U97"/>
    <mergeCell ref="D94:F94"/>
    <mergeCell ref="G94:H94"/>
    <mergeCell ref="I94:J94"/>
    <mergeCell ref="K94:N94"/>
    <mergeCell ref="O94:Q94"/>
    <mergeCell ref="S94:U94"/>
    <mergeCell ref="D95:F95"/>
    <mergeCell ref="G95:H95"/>
    <mergeCell ref="I95:J95"/>
    <mergeCell ref="K95:N95"/>
    <mergeCell ref="O95:Q95"/>
    <mergeCell ref="S95:U95"/>
    <mergeCell ref="D92:F92"/>
    <mergeCell ref="G92:H92"/>
    <mergeCell ref="I92:J92"/>
    <mergeCell ref="K92:N92"/>
    <mergeCell ref="O92:Q92"/>
    <mergeCell ref="S92:U92"/>
    <mergeCell ref="D93:F93"/>
    <mergeCell ref="G93:H93"/>
    <mergeCell ref="I93:J93"/>
    <mergeCell ref="K93:N93"/>
    <mergeCell ref="O93:Q93"/>
    <mergeCell ref="S93:U93"/>
    <mergeCell ref="D90:F90"/>
    <mergeCell ref="G90:H90"/>
    <mergeCell ref="I90:J90"/>
    <mergeCell ref="K90:N90"/>
    <mergeCell ref="O90:Q90"/>
    <mergeCell ref="S90:U90"/>
    <mergeCell ref="D91:F91"/>
    <mergeCell ref="G91:H91"/>
    <mergeCell ref="I91:J91"/>
    <mergeCell ref="K91:N91"/>
    <mergeCell ref="O91:Q91"/>
    <mergeCell ref="S91:U91"/>
    <mergeCell ref="D88:F88"/>
    <mergeCell ref="G88:H88"/>
    <mergeCell ref="I88:J88"/>
    <mergeCell ref="K88:N88"/>
    <mergeCell ref="O88:Q88"/>
    <mergeCell ref="S88:U88"/>
    <mergeCell ref="D89:F89"/>
    <mergeCell ref="G89:H89"/>
    <mergeCell ref="I89:J89"/>
    <mergeCell ref="K89:N89"/>
    <mergeCell ref="O89:Q89"/>
    <mergeCell ref="S89:U89"/>
    <mergeCell ref="D86:F86"/>
    <mergeCell ref="G86:H86"/>
    <mergeCell ref="I86:J86"/>
    <mergeCell ref="K86:N86"/>
    <mergeCell ref="O86:Q86"/>
    <mergeCell ref="S86:U86"/>
    <mergeCell ref="D87:F87"/>
    <mergeCell ref="G87:H87"/>
    <mergeCell ref="I87:J87"/>
    <mergeCell ref="K87:N87"/>
    <mergeCell ref="O87:Q87"/>
    <mergeCell ref="S87:U87"/>
    <mergeCell ref="D84:F84"/>
    <mergeCell ref="G84:H84"/>
    <mergeCell ref="I84:J84"/>
    <mergeCell ref="K84:N84"/>
    <mergeCell ref="O84:Q84"/>
    <mergeCell ref="S84:U84"/>
    <mergeCell ref="D85:F85"/>
    <mergeCell ref="G85:H85"/>
    <mergeCell ref="I85:J85"/>
    <mergeCell ref="K85:N85"/>
    <mergeCell ref="O85:Q85"/>
    <mergeCell ref="S85:U85"/>
    <mergeCell ref="D82:F82"/>
    <mergeCell ref="G82:H82"/>
    <mergeCell ref="I82:J82"/>
    <mergeCell ref="K82:N82"/>
    <mergeCell ref="O82:Q82"/>
    <mergeCell ref="S82:U82"/>
    <mergeCell ref="D83:F83"/>
    <mergeCell ref="G83:H83"/>
    <mergeCell ref="I83:J83"/>
    <mergeCell ref="K83:N83"/>
    <mergeCell ref="O83:Q83"/>
    <mergeCell ref="S83:U83"/>
    <mergeCell ref="D80:F80"/>
    <mergeCell ref="G80:H80"/>
    <mergeCell ref="I80:J80"/>
    <mergeCell ref="K80:N80"/>
    <mergeCell ref="O80:Q80"/>
    <mergeCell ref="S80:U80"/>
    <mergeCell ref="D81:F81"/>
    <mergeCell ref="G81:H81"/>
    <mergeCell ref="I81:J81"/>
    <mergeCell ref="K81:N81"/>
    <mergeCell ref="O81:Q81"/>
    <mergeCell ref="S81:U81"/>
    <mergeCell ref="D78:F78"/>
    <mergeCell ref="G78:H78"/>
    <mergeCell ref="I78:J78"/>
    <mergeCell ref="K78:N78"/>
    <mergeCell ref="O78:Q78"/>
    <mergeCell ref="S78:U78"/>
    <mergeCell ref="D79:F79"/>
    <mergeCell ref="G79:H79"/>
    <mergeCell ref="I79:J79"/>
    <mergeCell ref="K79:N79"/>
    <mergeCell ref="O79:Q79"/>
    <mergeCell ref="S79:U79"/>
    <mergeCell ref="D76:F76"/>
    <mergeCell ref="G76:H76"/>
    <mergeCell ref="I76:J76"/>
    <mergeCell ref="K76:N76"/>
    <mergeCell ref="O76:Q76"/>
    <mergeCell ref="S76:U76"/>
    <mergeCell ref="D77:F77"/>
    <mergeCell ref="G77:H77"/>
    <mergeCell ref="I77:J77"/>
    <mergeCell ref="K77:N77"/>
    <mergeCell ref="O77:Q77"/>
    <mergeCell ref="S77:U77"/>
    <mergeCell ref="D74:F74"/>
    <mergeCell ref="G74:H74"/>
    <mergeCell ref="I74:J74"/>
    <mergeCell ref="K74:N74"/>
    <mergeCell ref="O74:Q74"/>
    <mergeCell ref="S74:U74"/>
    <mergeCell ref="D75:F75"/>
    <mergeCell ref="G75:H75"/>
    <mergeCell ref="I75:J75"/>
    <mergeCell ref="K75:N75"/>
    <mergeCell ref="O75:Q75"/>
    <mergeCell ref="S75:U75"/>
    <mergeCell ref="D72:F72"/>
    <mergeCell ref="G72:H72"/>
    <mergeCell ref="I72:J72"/>
    <mergeCell ref="K72:N72"/>
    <mergeCell ref="O72:Q72"/>
    <mergeCell ref="S72:U72"/>
    <mergeCell ref="D73:F73"/>
    <mergeCell ref="G73:H73"/>
    <mergeCell ref="I73:J73"/>
    <mergeCell ref="K73:N73"/>
    <mergeCell ref="O73:Q73"/>
    <mergeCell ref="S73:U73"/>
    <mergeCell ref="D70:F70"/>
    <mergeCell ref="G70:H70"/>
    <mergeCell ref="I70:J70"/>
    <mergeCell ref="K70:N70"/>
    <mergeCell ref="O70:Q70"/>
    <mergeCell ref="S70:U70"/>
    <mergeCell ref="D71:F71"/>
    <mergeCell ref="G71:H71"/>
    <mergeCell ref="I71:J71"/>
    <mergeCell ref="K71:N71"/>
    <mergeCell ref="O71:Q71"/>
    <mergeCell ref="S71:U71"/>
    <mergeCell ref="D68:F68"/>
    <mergeCell ref="G68:H68"/>
    <mergeCell ref="I68:J68"/>
    <mergeCell ref="K68:N68"/>
    <mergeCell ref="O68:Q68"/>
    <mergeCell ref="S68:U68"/>
    <mergeCell ref="D69:F69"/>
    <mergeCell ref="G69:H69"/>
    <mergeCell ref="I69:J69"/>
    <mergeCell ref="K69:N69"/>
    <mergeCell ref="O69:Q69"/>
    <mergeCell ref="S69:U69"/>
    <mergeCell ref="D66:F66"/>
    <mergeCell ref="G66:H66"/>
    <mergeCell ref="I66:J66"/>
    <mergeCell ref="K66:N66"/>
    <mergeCell ref="O66:Q66"/>
    <mergeCell ref="S66:U66"/>
    <mergeCell ref="D67:F67"/>
    <mergeCell ref="G67:H67"/>
    <mergeCell ref="I67:J67"/>
    <mergeCell ref="K67:N67"/>
    <mergeCell ref="O67:Q67"/>
    <mergeCell ref="S67:U67"/>
    <mergeCell ref="D64:F64"/>
    <mergeCell ref="G64:H64"/>
    <mergeCell ref="I64:J64"/>
    <mergeCell ref="K64:N64"/>
    <mergeCell ref="O64:Q64"/>
    <mergeCell ref="S64:U64"/>
    <mergeCell ref="D65:F65"/>
    <mergeCell ref="G65:H65"/>
    <mergeCell ref="I65:J65"/>
    <mergeCell ref="K65:N65"/>
    <mergeCell ref="O65:Q65"/>
    <mergeCell ref="S65:U65"/>
    <mergeCell ref="D62:F62"/>
    <mergeCell ref="G62:H62"/>
    <mergeCell ref="I62:J62"/>
    <mergeCell ref="K62:N62"/>
    <mergeCell ref="O62:Q62"/>
    <mergeCell ref="S62:U62"/>
    <mergeCell ref="D63:F63"/>
    <mergeCell ref="G63:H63"/>
    <mergeCell ref="I63:J63"/>
    <mergeCell ref="K63:N63"/>
    <mergeCell ref="O63:Q63"/>
    <mergeCell ref="S63:U63"/>
    <mergeCell ref="D60:F60"/>
    <mergeCell ref="G60:H60"/>
    <mergeCell ref="I60:J60"/>
    <mergeCell ref="K60:N60"/>
    <mergeCell ref="O60:Q60"/>
    <mergeCell ref="S60:U60"/>
    <mergeCell ref="D61:F61"/>
    <mergeCell ref="G61:H61"/>
    <mergeCell ref="I61:J61"/>
    <mergeCell ref="K61:N61"/>
    <mergeCell ref="O61:Q61"/>
    <mergeCell ref="S61:U61"/>
    <mergeCell ref="D58:F58"/>
    <mergeCell ref="G58:H58"/>
    <mergeCell ref="I58:J58"/>
    <mergeCell ref="K58:N58"/>
    <mergeCell ref="O58:Q58"/>
    <mergeCell ref="S58:U58"/>
    <mergeCell ref="D59:F59"/>
    <mergeCell ref="G59:H59"/>
    <mergeCell ref="I59:J59"/>
    <mergeCell ref="K59:N59"/>
    <mergeCell ref="O59:Q59"/>
    <mergeCell ref="S59:U59"/>
    <mergeCell ref="D56:F56"/>
    <mergeCell ref="G56:H56"/>
    <mergeCell ref="I56:J56"/>
    <mergeCell ref="K56:N56"/>
    <mergeCell ref="O56:Q56"/>
    <mergeCell ref="S56:U56"/>
    <mergeCell ref="D57:F57"/>
    <mergeCell ref="G57:H57"/>
    <mergeCell ref="I57:J57"/>
    <mergeCell ref="K57:N57"/>
    <mergeCell ref="O57:Q57"/>
    <mergeCell ref="S57:U57"/>
    <mergeCell ref="D54:F54"/>
    <mergeCell ref="G54:H54"/>
    <mergeCell ref="I54:J54"/>
    <mergeCell ref="K54:N54"/>
    <mergeCell ref="O54:Q54"/>
    <mergeCell ref="S54:U54"/>
    <mergeCell ref="D55:F55"/>
    <mergeCell ref="G55:H55"/>
    <mergeCell ref="I55:J55"/>
    <mergeCell ref="K55:N55"/>
    <mergeCell ref="O55:Q55"/>
    <mergeCell ref="S55:U55"/>
    <mergeCell ref="G3:H3"/>
    <mergeCell ref="D3:F3"/>
    <mergeCell ref="K14:N14"/>
    <mergeCell ref="K15:N15"/>
    <mergeCell ref="K16:N16"/>
    <mergeCell ref="K17:N17"/>
    <mergeCell ref="K18:N18"/>
    <mergeCell ref="K9:N9"/>
    <mergeCell ref="K10:N10"/>
    <mergeCell ref="K11:N11"/>
    <mergeCell ref="K12:N12"/>
    <mergeCell ref="K13:N13"/>
    <mergeCell ref="K4:N4"/>
    <mergeCell ref="K5:N5"/>
    <mergeCell ref="K6:N6"/>
    <mergeCell ref="K7:N7"/>
    <mergeCell ref="K8:N8"/>
    <mergeCell ref="D4:F4"/>
    <mergeCell ref="G4:H4"/>
    <mergeCell ref="D15:F15"/>
    <mergeCell ref="G15:H15"/>
    <mergeCell ref="D16:F16"/>
    <mergeCell ref="G16:H16"/>
    <mergeCell ref="D17:F17"/>
    <mergeCell ref="G17:H17"/>
    <mergeCell ref="G12:H12"/>
    <mergeCell ref="D13:F13"/>
    <mergeCell ref="G13:H13"/>
    <mergeCell ref="D14:F14"/>
    <mergeCell ref="G14:H14"/>
    <mergeCell ref="I3:J3"/>
    <mergeCell ref="I4:J4"/>
    <mergeCell ref="Q1:R1"/>
    <mergeCell ref="N1:P1"/>
    <mergeCell ref="K3:N3"/>
    <mergeCell ref="O3:Q3"/>
    <mergeCell ref="O11:Q11"/>
    <mergeCell ref="O12:Q12"/>
    <mergeCell ref="O13:Q13"/>
    <mergeCell ref="O14:Q14"/>
    <mergeCell ref="O16:Q16"/>
    <mergeCell ref="O17:Q17"/>
    <mergeCell ref="D5:F5"/>
    <mergeCell ref="G5:H5"/>
    <mergeCell ref="D6:F6"/>
    <mergeCell ref="G6:H6"/>
    <mergeCell ref="D7:F7"/>
    <mergeCell ref="G7:H7"/>
    <mergeCell ref="S3:U3"/>
    <mergeCell ref="K34:N34"/>
    <mergeCell ref="K35:N35"/>
    <mergeCell ref="K36:N36"/>
    <mergeCell ref="K37:N37"/>
    <mergeCell ref="K38:N38"/>
    <mergeCell ref="K29:N29"/>
    <mergeCell ref="K30:N30"/>
    <mergeCell ref="K31:N31"/>
    <mergeCell ref="K32:N32"/>
    <mergeCell ref="K33:N33"/>
    <mergeCell ref="K24:N24"/>
    <mergeCell ref="K25:N25"/>
    <mergeCell ref="K26:N26"/>
    <mergeCell ref="K27:N27"/>
    <mergeCell ref="K28:N28"/>
    <mergeCell ref="K19:N19"/>
    <mergeCell ref="K20:N20"/>
    <mergeCell ref="K21:N21"/>
    <mergeCell ref="K22:N22"/>
    <mergeCell ref="K23:N23"/>
    <mergeCell ref="O4:Q4"/>
    <mergeCell ref="S4:U4"/>
    <mergeCell ref="O5:Q5"/>
    <mergeCell ref="K49:N49"/>
    <mergeCell ref="K50:N50"/>
    <mergeCell ref="K51:N51"/>
    <mergeCell ref="K52:N52"/>
    <mergeCell ref="K53:N53"/>
    <mergeCell ref="K44:N44"/>
    <mergeCell ref="K45:N45"/>
    <mergeCell ref="K46:N46"/>
    <mergeCell ref="K47:N47"/>
    <mergeCell ref="K48:N48"/>
    <mergeCell ref="K39:N39"/>
    <mergeCell ref="K40:N40"/>
    <mergeCell ref="K41:N41"/>
    <mergeCell ref="K42:N42"/>
    <mergeCell ref="K43:N43"/>
    <mergeCell ref="O21:Q21"/>
    <mergeCell ref="O22:Q22"/>
    <mergeCell ref="O23:Q23"/>
    <mergeCell ref="O24:Q24"/>
    <mergeCell ref="O25:Q25"/>
    <mergeCell ref="O33:Q33"/>
    <mergeCell ref="O34:Q34"/>
    <mergeCell ref="O35:Q35"/>
    <mergeCell ref="O26:Q26"/>
    <mergeCell ref="O27:Q27"/>
    <mergeCell ref="O28:Q28"/>
    <mergeCell ref="O29:Q29"/>
    <mergeCell ref="O30:Q30"/>
    <mergeCell ref="O51:Q51"/>
    <mergeCell ref="O52:Q52"/>
    <mergeCell ref="O53:Q53"/>
    <mergeCell ref="O15:Q15"/>
    <mergeCell ref="O6:Q6"/>
    <mergeCell ref="O7:Q7"/>
    <mergeCell ref="O8:Q8"/>
    <mergeCell ref="O9:Q9"/>
    <mergeCell ref="O10:Q10"/>
    <mergeCell ref="O41:Q41"/>
    <mergeCell ref="O42:Q42"/>
    <mergeCell ref="O43:Q43"/>
    <mergeCell ref="O44:Q44"/>
    <mergeCell ref="O45:Q45"/>
    <mergeCell ref="O36:Q36"/>
    <mergeCell ref="O37:Q37"/>
    <mergeCell ref="O38:Q38"/>
    <mergeCell ref="O39:Q39"/>
    <mergeCell ref="O40:Q40"/>
    <mergeCell ref="O31:Q31"/>
    <mergeCell ref="O32:Q32"/>
    <mergeCell ref="O49:Q49"/>
    <mergeCell ref="O50:Q50"/>
    <mergeCell ref="O18:Q18"/>
    <mergeCell ref="S5:U5"/>
    <mergeCell ref="S6:U6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S33:U33"/>
    <mergeCell ref="S34:U34"/>
    <mergeCell ref="S35:U35"/>
    <mergeCell ref="S36:U36"/>
    <mergeCell ref="S37:U37"/>
    <mergeCell ref="S28:U28"/>
    <mergeCell ref="O19:Q19"/>
    <mergeCell ref="O20:Q20"/>
    <mergeCell ref="S32:U32"/>
    <mergeCell ref="S23:U23"/>
    <mergeCell ref="S24:U24"/>
    <mergeCell ref="S25:U25"/>
    <mergeCell ref="S26:U26"/>
    <mergeCell ref="S27:U27"/>
    <mergeCell ref="O46:Q46"/>
    <mergeCell ref="S30:U30"/>
    <mergeCell ref="S31:U31"/>
    <mergeCell ref="O47:Q47"/>
    <mergeCell ref="O48:Q48"/>
    <mergeCell ref="S18:U18"/>
    <mergeCell ref="S19:U19"/>
    <mergeCell ref="S20:U20"/>
    <mergeCell ref="S21:U21"/>
    <mergeCell ref="S22:U22"/>
    <mergeCell ref="S53:U53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38:U38"/>
    <mergeCell ref="S39:U39"/>
    <mergeCell ref="S40:U40"/>
    <mergeCell ref="S41:U41"/>
    <mergeCell ref="S42:U42"/>
    <mergeCell ref="S29:U29"/>
    <mergeCell ref="D8:F8"/>
    <mergeCell ref="G8:H8"/>
    <mergeCell ref="D9:F9"/>
    <mergeCell ref="G9:H9"/>
    <mergeCell ref="D10:F10"/>
    <mergeCell ref="G10:H10"/>
    <mergeCell ref="D11:F11"/>
    <mergeCell ref="G11:H11"/>
    <mergeCell ref="D12:F12"/>
    <mergeCell ref="D18:F18"/>
    <mergeCell ref="G18:H18"/>
    <mergeCell ref="D19:F19"/>
    <mergeCell ref="G19:H19"/>
    <mergeCell ref="D20:F20"/>
    <mergeCell ref="G20:H20"/>
    <mergeCell ref="D33:F33"/>
    <mergeCell ref="G33:H33"/>
    <mergeCell ref="D34:F34"/>
    <mergeCell ref="G34:H34"/>
    <mergeCell ref="D24:F24"/>
    <mergeCell ref="G24:H24"/>
    <mergeCell ref="D25:F25"/>
    <mergeCell ref="G25:H25"/>
    <mergeCell ref="D26:F26"/>
    <mergeCell ref="G26:H26"/>
    <mergeCell ref="D21:F21"/>
    <mergeCell ref="G21:H21"/>
    <mergeCell ref="D22:F22"/>
    <mergeCell ref="G22:H22"/>
    <mergeCell ref="D23:F23"/>
    <mergeCell ref="G23:H23"/>
    <mergeCell ref="D35:F35"/>
    <mergeCell ref="G35:H35"/>
    <mergeCell ref="D30:F30"/>
    <mergeCell ref="G30:H30"/>
    <mergeCell ref="D31:F31"/>
    <mergeCell ref="G31:H31"/>
    <mergeCell ref="D32:F32"/>
    <mergeCell ref="G32:H32"/>
    <mergeCell ref="D27:F27"/>
    <mergeCell ref="G27:H27"/>
    <mergeCell ref="D28:F28"/>
    <mergeCell ref="G28:H28"/>
    <mergeCell ref="D29:F29"/>
    <mergeCell ref="G29:H29"/>
    <mergeCell ref="D36:F36"/>
    <mergeCell ref="G36:H36"/>
    <mergeCell ref="D37:F37"/>
    <mergeCell ref="G37:H37"/>
    <mergeCell ref="D38:F38"/>
    <mergeCell ref="G38:H38"/>
    <mergeCell ref="D51:F51"/>
    <mergeCell ref="G51:H51"/>
    <mergeCell ref="D52:F52"/>
    <mergeCell ref="G52:H52"/>
    <mergeCell ref="D42:F42"/>
    <mergeCell ref="G42:H42"/>
    <mergeCell ref="D43:F43"/>
    <mergeCell ref="G43:H43"/>
    <mergeCell ref="D44:F44"/>
    <mergeCell ref="G44:H44"/>
    <mergeCell ref="D39:F39"/>
    <mergeCell ref="G39:H39"/>
    <mergeCell ref="D40:F40"/>
    <mergeCell ref="G40:H40"/>
    <mergeCell ref="D41:F41"/>
    <mergeCell ref="G41:H41"/>
    <mergeCell ref="D53:F53"/>
    <mergeCell ref="G53:H53"/>
    <mergeCell ref="D48:F48"/>
    <mergeCell ref="G48:H48"/>
    <mergeCell ref="D49:F49"/>
    <mergeCell ref="G49:H49"/>
    <mergeCell ref="D50:F50"/>
    <mergeCell ref="G50:H50"/>
    <mergeCell ref="D45:F45"/>
    <mergeCell ref="G45:H45"/>
    <mergeCell ref="D46:F46"/>
    <mergeCell ref="G46:H46"/>
    <mergeCell ref="D47:F47"/>
    <mergeCell ref="G47:H47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50:J50"/>
    <mergeCell ref="I51:J51"/>
    <mergeCell ref="I52:J52"/>
    <mergeCell ref="I53:J53"/>
    <mergeCell ref="A1:K1"/>
    <mergeCell ref="L1:M1"/>
    <mergeCell ref="S1:W1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</mergeCells>
  <phoneticPr fontId="18"/>
  <conditionalFormatting sqref="O4:O53 S4:S53 V4:W53 K47:XFD52 K53:AD53 AF53:XFD53 K36:AD39 AF36:XFD39 K30:AD32 AF30:XFD32 K3:XFD4 K6:XFD6 K5:AD5 AF5:XFD5 AC7:AC10 AE10 K11:Y11 K26:XFD26 K28:XFD28 K27:AD27 AF27:XFD27 K16:XFD16 K13:AD15 AF12:XFD15 AF7:XFD8 AD7:AD8 AF17:XFD18 AE20 AC19:AC22 AA11:AB11 K18:AD18 K17:Y17 AC17:AD17 X1:XFD1 L1:S1 AD11:XFD11 K12:AB12 AD12 D4:D103 K54:W103">
    <cfRule type="containsErrors" dxfId="5" priority="6">
      <formula>ISERROR(D1)</formula>
    </cfRule>
  </conditionalFormatting>
  <conditionalFormatting sqref="A2:XFD2 A3:I5 K46:AD46 AF46:XFD46 K43:XFD45 K40:AD42 AF40:XFD42 K24:XFD24 K33:AD35 AF33:XFD35 AF9:XFD10 K25:AD25 AF25:XFD25 K23:AD23 AF22:XFD23 AF19:XFD20 K29:AD29 AF29:XFD29 AD9:AD10 AD19:AD20 AD21:XFD21 K19:AB22 AD22 K7:Y7 AA7:AB7 K8:AB10 A1 A104:XFD1048576 X54:XFD103 A6:H103">
    <cfRule type="containsErrors" dxfId="4" priority="5">
      <formula>ISERROR(A1)</formula>
    </cfRule>
  </conditionalFormatting>
  <conditionalFormatting sqref="I6:I103">
    <cfRule type="containsErrors" dxfId="3" priority="4">
      <formula>ISERROR(I6)</formula>
    </cfRule>
  </conditionalFormatting>
  <conditionalFormatting sqref="Z7">
    <cfRule type="containsErrors" dxfId="2" priority="3">
      <formula>ISERROR(Z7)</formula>
    </cfRule>
  </conditionalFormatting>
  <conditionalFormatting sqref="Z11">
    <cfRule type="containsErrors" dxfId="1" priority="2">
      <formula>ISERROR(Z11)</formula>
    </cfRule>
  </conditionalFormatting>
  <conditionalFormatting sqref="AC11:AC12">
    <cfRule type="containsErrors" dxfId="0" priority="1">
      <formula>ISERROR(AC11)</formula>
    </cfRule>
  </conditionalFormatting>
  <dataValidations count="2">
    <dataValidation type="list" allowBlank="1" showInputMessage="1" showErrorMessage="1" sqref="N1">
      <formula1>$Z$4:$Z$11</formula1>
    </dataValidation>
    <dataValidation type="list" allowBlank="1" showInputMessage="1" showErrorMessage="1" sqref="S1">
      <formula1>$AC$4:$AC$53</formula1>
    </dataValidation>
  </dataValidations>
  <pageMargins left="0.43307086614173229" right="0.43307086614173229" top="0.47244094488188981" bottom="0.47244094488188981" header="0.31496062992125984" footer="0.31496062992125984"/>
  <pageSetup paperSize="9" orientation="portrait" r:id="rId1"/>
  <rowBreaks count="1" manualBreakCount="1">
    <brk id="53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9"/>
  <sheetViews>
    <sheetView topLeftCell="A868" zoomScale="70" zoomScaleNormal="70" workbookViewId="0">
      <selection activeCell="K11" sqref="K11:N11"/>
    </sheetView>
  </sheetViews>
  <sheetFormatPr defaultRowHeight="13.5" zeroHeight="1" x14ac:dyDescent="0.15"/>
  <cols>
    <col min="1" max="1" width="11.875" style="7" customWidth="1"/>
    <col min="2" max="2" width="26.5" style="5" bestFit="1" customWidth="1"/>
    <col min="3" max="3" width="26.5" style="5" customWidth="1"/>
    <col min="4" max="4" width="21.125" style="5" bestFit="1" customWidth="1"/>
    <col min="5" max="5" width="13" style="5" bestFit="1" customWidth="1"/>
    <col min="6" max="6" width="11" style="5" bestFit="1" customWidth="1"/>
    <col min="7" max="7" width="15.125" style="5" bestFit="1" customWidth="1"/>
    <col min="8" max="8" width="7.125" style="5" bestFit="1" customWidth="1"/>
    <col min="9" max="9" width="7.125" style="5" customWidth="1"/>
    <col min="10" max="10" width="13" style="5" bestFit="1" customWidth="1"/>
    <col min="11" max="11" width="7.5" style="5" bestFit="1" customWidth="1"/>
    <col min="12" max="12" width="8" style="5" bestFit="1" customWidth="1"/>
    <col min="13" max="13" width="22.625" style="5" bestFit="1" customWidth="1"/>
    <col min="14" max="15" width="6" style="5" bestFit="1" customWidth="1"/>
    <col min="16" max="23" width="9.75" style="5" customWidth="1"/>
    <col min="24" max="16384" width="9" style="5"/>
  </cols>
  <sheetData>
    <row r="1" spans="1:15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15">
      <c r="A2" s="11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</row>
    <row r="3" spans="1:15" x14ac:dyDescent="0.15">
      <c r="A3" s="8"/>
      <c r="B3" s="5" t="s">
        <v>60</v>
      </c>
      <c r="D3" s="5" t="s">
        <v>59</v>
      </c>
      <c r="E3" s="5" t="s">
        <v>57</v>
      </c>
      <c r="F3" s="5" t="s">
        <v>58</v>
      </c>
      <c r="G3" s="5" t="s">
        <v>54</v>
      </c>
      <c r="H3" s="5" t="s">
        <v>55</v>
      </c>
      <c r="I3" s="5" t="s">
        <v>63</v>
      </c>
      <c r="J3" s="5" t="s">
        <v>49</v>
      </c>
      <c r="K3" s="5" t="s">
        <v>48</v>
      </c>
      <c r="L3" s="5" t="s">
        <v>51</v>
      </c>
      <c r="M3" s="5" t="s">
        <v>50</v>
      </c>
      <c r="N3" s="5" t="s">
        <v>52</v>
      </c>
      <c r="O3" s="5" t="s">
        <v>53</v>
      </c>
    </row>
    <row r="4" spans="1:15" x14ac:dyDescent="0.15">
      <c r="A4" s="5">
        <v>1</v>
      </c>
      <c r="B4" s="5" t="str">
        <f t="shared" ref="B4" si="0">D4&amp;F4</f>
        <v>中学女子ｼﾞｬﾍﾞﾘｯｸｽﾛｰ7</v>
      </c>
      <c r="C4" s="5" t="str">
        <f>J4&amp;COUNTIF($J$4:J4,J4)</f>
        <v>伊藤椿1</v>
      </c>
      <c r="D4" s="5" t="str">
        <f>データ貼付!D2&amp;データ貼付!E2</f>
        <v>中学女子ｼﾞｬﾍﾞﾘｯｸｽﾛｰ</v>
      </c>
      <c r="E4" s="5">
        <f>データ貼付!G2+ROW()/1000000</f>
        <v>1619.000004</v>
      </c>
      <c r="F4" s="5">
        <f t="shared" ref="F4" si="1">SUMPRODUCT(($D$4:$D$903=D4)*($E$4:$E$903&gt;E4))+1</f>
        <v>7</v>
      </c>
      <c r="G4" s="5" t="str">
        <f>データ貼付!A2</f>
        <v>選手権</v>
      </c>
      <c r="H4" s="5" t="str">
        <f>データ貼付!B2</f>
        <v>北見</v>
      </c>
      <c r="I4" s="5">
        <f>データ貼付!C2</f>
        <v>43596</v>
      </c>
      <c r="J4" s="5" t="str">
        <f>データ貼付!F2</f>
        <v>伊藤椿</v>
      </c>
      <c r="K4" s="5">
        <f>データ貼付!G2</f>
        <v>1619</v>
      </c>
      <c r="L4" s="5" t="str">
        <f>データ貼付!H2</f>
        <v>決</v>
      </c>
      <c r="M4" s="5" t="str">
        <f>データ貼付!I2</f>
        <v>湧別中</v>
      </c>
      <c r="N4" s="5">
        <f>データ貼付!J2</f>
        <v>2</v>
      </c>
      <c r="O4" s="5">
        <f>データ貼付!K2</f>
        <v>0</v>
      </c>
    </row>
    <row r="5" spans="1:15" x14ac:dyDescent="0.15">
      <c r="A5" s="5">
        <v>2</v>
      </c>
      <c r="B5" s="5" t="str">
        <f t="shared" ref="B5:B68" si="2">D5&amp;F5</f>
        <v>中学男子ｼﾞｬﾍﾞﾘｯｸｽﾛｰ13</v>
      </c>
      <c r="C5" s="5" t="str">
        <f>J5&amp;COUNTIF($J$4:J5,J5)</f>
        <v>稲垣璃久1</v>
      </c>
      <c r="D5" s="5" t="str">
        <f>データ貼付!D3&amp;データ貼付!E3</f>
        <v>中学男子ｼﾞｬﾍﾞﾘｯｸｽﾛｰ</v>
      </c>
      <c r="E5" s="5">
        <f>データ貼付!G3+ROW()/1000000</f>
        <v>2496.0000049999999</v>
      </c>
      <c r="F5" s="5">
        <f t="shared" ref="F5:F68" si="3">SUMPRODUCT(($D$4:$D$903=D5)*($E$4:$E$903&gt;E5))+1</f>
        <v>13</v>
      </c>
      <c r="G5" s="5" t="str">
        <f>データ貼付!A3</f>
        <v>選手権</v>
      </c>
      <c r="H5" s="5" t="str">
        <f>データ貼付!B3</f>
        <v>北見</v>
      </c>
      <c r="I5" s="5">
        <f>データ貼付!C3</f>
        <v>43596</v>
      </c>
      <c r="J5" s="5" t="str">
        <f>データ貼付!F3</f>
        <v>稲垣璃久</v>
      </c>
      <c r="K5" s="5">
        <f>データ貼付!G3</f>
        <v>2496</v>
      </c>
      <c r="L5" s="5" t="str">
        <f>データ貼付!H3</f>
        <v>決</v>
      </c>
      <c r="M5" s="5" t="str">
        <f>データ貼付!I3</f>
        <v>北見北中</v>
      </c>
      <c r="N5" s="5">
        <f>データ貼付!J3</f>
        <v>2</v>
      </c>
      <c r="O5" s="5">
        <f>データ貼付!K3</f>
        <v>0</v>
      </c>
    </row>
    <row r="6" spans="1:15" x14ac:dyDescent="0.15">
      <c r="A6" s="5">
        <v>3</v>
      </c>
      <c r="B6" s="5" t="str">
        <f t="shared" si="2"/>
        <v>中学男子ｼﾞｬﾍﾞﾘｯｸｽﾛｰ2</v>
      </c>
      <c r="C6" s="5" t="str">
        <f>J6&amp;COUNTIF($J$4:J6,J6)</f>
        <v>遠藤寿1</v>
      </c>
      <c r="D6" s="5" t="str">
        <f>データ貼付!D4&amp;データ貼付!E4</f>
        <v>中学男子ｼﾞｬﾍﾞﾘｯｸｽﾛｰ</v>
      </c>
      <c r="E6" s="5">
        <f>データ貼付!G4+ROW()/1000000</f>
        <v>4050.0000060000002</v>
      </c>
      <c r="F6" s="5">
        <f t="shared" si="3"/>
        <v>2</v>
      </c>
      <c r="G6" s="5" t="str">
        <f>データ貼付!A4</f>
        <v>フィールド記録会</v>
      </c>
      <c r="H6" s="5" t="str">
        <f>データ貼付!B4</f>
        <v>網走</v>
      </c>
      <c r="I6" s="5">
        <f>データ貼付!C4</f>
        <v>43624</v>
      </c>
      <c r="J6" s="5" t="str">
        <f>データ貼付!F4</f>
        <v>遠藤寿</v>
      </c>
      <c r="K6" s="5">
        <f>データ貼付!G4</f>
        <v>4050</v>
      </c>
      <c r="L6" s="5" t="str">
        <f>データ貼付!H4</f>
        <v>決</v>
      </c>
      <c r="M6" s="5" t="str">
        <f>データ貼付!I4</f>
        <v>網走第二中</v>
      </c>
      <c r="N6" s="5">
        <f>データ貼付!J4</f>
        <v>3</v>
      </c>
      <c r="O6" s="5">
        <f>データ貼付!K4</f>
        <v>0</v>
      </c>
    </row>
    <row r="7" spans="1:15" x14ac:dyDescent="0.15">
      <c r="A7" s="5">
        <v>4</v>
      </c>
      <c r="B7" s="5" t="str">
        <f t="shared" si="2"/>
        <v>中学女子ｼﾞｬﾍﾞﾘｯｸｽﾛｰ1</v>
      </c>
      <c r="C7" s="5" t="str">
        <f>J7&amp;COUNTIF($J$4:J7,J7)</f>
        <v>岩越茜莉1</v>
      </c>
      <c r="D7" s="5" t="str">
        <f>データ貼付!D5&amp;データ貼付!E5</f>
        <v>中学女子ｼﾞｬﾍﾞﾘｯｸｽﾛｰ</v>
      </c>
      <c r="E7" s="5">
        <f>データ貼付!G5+ROW()/1000000</f>
        <v>2559.0000070000001</v>
      </c>
      <c r="F7" s="5">
        <f t="shared" si="3"/>
        <v>1</v>
      </c>
      <c r="G7" s="5" t="str">
        <f>データ貼付!A5</f>
        <v>フィールド記録会</v>
      </c>
      <c r="H7" s="5" t="str">
        <f>データ貼付!B5</f>
        <v>網走</v>
      </c>
      <c r="I7" s="5">
        <f>データ貼付!C5</f>
        <v>43624</v>
      </c>
      <c r="J7" s="5" t="str">
        <f>データ貼付!F5</f>
        <v>岩越茜莉</v>
      </c>
      <c r="K7" s="5">
        <f>データ貼付!G5</f>
        <v>2559</v>
      </c>
      <c r="L7" s="5" t="str">
        <f>データ貼付!H5</f>
        <v>決</v>
      </c>
      <c r="M7" s="5" t="str">
        <f>データ貼付!I5</f>
        <v>雄武中</v>
      </c>
      <c r="N7" s="5">
        <f>データ貼付!J5</f>
        <v>3</v>
      </c>
      <c r="O7" s="5">
        <f>データ貼付!K5</f>
        <v>0</v>
      </c>
    </row>
    <row r="8" spans="1:15" x14ac:dyDescent="0.15">
      <c r="A8" s="5">
        <v>5</v>
      </c>
      <c r="B8" s="5" t="str">
        <f t="shared" si="2"/>
        <v>中学女子ｼﾞｬﾍﾞﾘｯｸｽﾛｰ2</v>
      </c>
      <c r="C8" s="5" t="str">
        <f>J8&amp;COUNTIF($J$4:J8,J8)</f>
        <v>菊池優璃1</v>
      </c>
      <c r="D8" s="5" t="str">
        <f>データ貼付!D6&amp;データ貼付!E6</f>
        <v>中学女子ｼﾞｬﾍﾞﾘｯｸｽﾛｰ</v>
      </c>
      <c r="E8" s="5">
        <f>データ貼付!G6+ROW()/1000000</f>
        <v>2404.000008</v>
      </c>
      <c r="F8" s="5">
        <f t="shared" si="3"/>
        <v>2</v>
      </c>
      <c r="G8" s="5" t="str">
        <f>データ貼付!A6</f>
        <v>フィールド記録会</v>
      </c>
      <c r="H8" s="5" t="str">
        <f>データ貼付!B6</f>
        <v>網走</v>
      </c>
      <c r="I8" s="5">
        <f>データ貼付!C6</f>
        <v>43624</v>
      </c>
      <c r="J8" s="5" t="str">
        <f>データ貼付!F6</f>
        <v>菊池優璃</v>
      </c>
      <c r="K8" s="5">
        <f>データ貼付!G6</f>
        <v>2404</v>
      </c>
      <c r="L8" s="5" t="str">
        <f>データ貼付!H6</f>
        <v>決</v>
      </c>
      <c r="M8" s="5" t="str">
        <f>データ貼付!I6</f>
        <v>網走第四中</v>
      </c>
      <c r="N8" s="5">
        <f>データ貼付!J6</f>
        <v>2</v>
      </c>
      <c r="O8" s="5">
        <f>データ貼付!K6</f>
        <v>0</v>
      </c>
    </row>
    <row r="9" spans="1:15" x14ac:dyDescent="0.15">
      <c r="A9" s="5">
        <v>6</v>
      </c>
      <c r="B9" s="5" t="str">
        <f t="shared" si="2"/>
        <v>中学女子ｼﾞｬﾍﾞﾘｯｸｽﾛｰ5</v>
      </c>
      <c r="C9" s="5" t="str">
        <f>J9&amp;COUNTIF($J$4:J9,J9)</f>
        <v>吉鷹陽菜1</v>
      </c>
      <c r="D9" s="5" t="str">
        <f>データ貼付!D7&amp;データ貼付!E7</f>
        <v>中学女子ｼﾞｬﾍﾞﾘｯｸｽﾛｰ</v>
      </c>
      <c r="E9" s="5">
        <f>データ貼付!G7+ROW()/1000000</f>
        <v>1879.0000090000001</v>
      </c>
      <c r="F9" s="5">
        <f t="shared" si="3"/>
        <v>5</v>
      </c>
      <c r="G9" s="5" t="str">
        <f>データ貼付!A7</f>
        <v>選手権</v>
      </c>
      <c r="H9" s="5" t="str">
        <f>データ貼付!B7</f>
        <v>北見</v>
      </c>
      <c r="I9" s="5">
        <f>データ貼付!C7</f>
        <v>43596</v>
      </c>
      <c r="J9" s="5" t="str">
        <f>データ貼付!F7</f>
        <v>吉鷹陽菜</v>
      </c>
      <c r="K9" s="5">
        <f>データ貼付!G7</f>
        <v>1879</v>
      </c>
      <c r="L9" s="5" t="str">
        <f>データ貼付!H7</f>
        <v>決</v>
      </c>
      <c r="M9" s="5" t="str">
        <f>データ貼付!I7</f>
        <v>北見光西中</v>
      </c>
      <c r="N9" s="5">
        <f>データ貼付!J7</f>
        <v>2</v>
      </c>
      <c r="O9" s="5">
        <f>データ貼付!K7</f>
        <v>0</v>
      </c>
    </row>
    <row r="10" spans="1:15" x14ac:dyDescent="0.15">
      <c r="A10" s="5">
        <v>7</v>
      </c>
      <c r="B10" s="5" t="str">
        <f t="shared" si="2"/>
        <v>中学男子ｼﾞｬﾍﾞﾘｯｸｽﾛｰ14</v>
      </c>
      <c r="C10" s="5" t="str">
        <f>J10&amp;COUNTIF($J$4:J10,J10)</f>
        <v>工藤之雅1</v>
      </c>
      <c r="D10" s="5" t="str">
        <f>データ貼付!D8&amp;データ貼付!E8</f>
        <v>中学男子ｼﾞｬﾍﾞﾘｯｸｽﾛｰ</v>
      </c>
      <c r="E10" s="5">
        <f>データ貼付!G8+ROW()/1000000</f>
        <v>2399.0000100000002</v>
      </c>
      <c r="F10" s="5">
        <f t="shared" si="3"/>
        <v>14</v>
      </c>
      <c r="G10" s="5" t="str">
        <f>データ貼付!A8</f>
        <v>選手権</v>
      </c>
      <c r="H10" s="5" t="str">
        <f>データ貼付!B8</f>
        <v>北見</v>
      </c>
      <c r="I10" s="5">
        <f>データ貼付!C8</f>
        <v>43596</v>
      </c>
      <c r="J10" s="5" t="str">
        <f>データ貼付!F8</f>
        <v>工藤之雅</v>
      </c>
      <c r="K10" s="5">
        <f>データ貼付!G8</f>
        <v>2399</v>
      </c>
      <c r="L10" s="5" t="str">
        <f>データ貼付!H8</f>
        <v>決</v>
      </c>
      <c r="M10" s="5" t="str">
        <f>データ貼付!I8</f>
        <v>北見北中</v>
      </c>
      <c r="N10" s="5">
        <f>データ貼付!J8</f>
        <v>2</v>
      </c>
      <c r="O10" s="5">
        <f>データ貼付!K8</f>
        <v>0</v>
      </c>
    </row>
    <row r="11" spans="1:15" x14ac:dyDescent="0.15">
      <c r="A11" s="5">
        <v>8</v>
      </c>
      <c r="B11" s="5" t="str">
        <f t="shared" si="2"/>
        <v>中学男子ｼﾞｬﾍﾞﾘｯｸｽﾛｰ12</v>
      </c>
      <c r="C11" s="5" t="str">
        <f>J11&amp;COUNTIF($J$4:J11,J11)</f>
        <v>黒田悠羽1</v>
      </c>
      <c r="D11" s="5" t="str">
        <f>データ貼付!D9&amp;データ貼付!E9</f>
        <v>中学男子ｼﾞｬﾍﾞﾘｯｸｽﾛｰ</v>
      </c>
      <c r="E11" s="5">
        <f>データ貼付!G9+ROW()/1000000</f>
        <v>2613.0000110000001</v>
      </c>
      <c r="F11" s="5">
        <f t="shared" si="3"/>
        <v>12</v>
      </c>
      <c r="G11" s="5" t="str">
        <f>データ貼付!A9</f>
        <v>フィールド記録会</v>
      </c>
      <c r="H11" s="5" t="str">
        <f>データ貼付!B9</f>
        <v>網走</v>
      </c>
      <c r="I11" s="5">
        <f>データ貼付!C9</f>
        <v>43624</v>
      </c>
      <c r="J11" s="5" t="str">
        <f>データ貼付!F9</f>
        <v>黒田悠羽</v>
      </c>
      <c r="K11" s="5">
        <f>データ貼付!G9</f>
        <v>2613</v>
      </c>
      <c r="L11" s="5" t="str">
        <f>データ貼付!H9</f>
        <v>決</v>
      </c>
      <c r="M11" s="5" t="str">
        <f>データ貼付!I9</f>
        <v>北見常呂中</v>
      </c>
      <c r="N11" s="5">
        <f>データ貼付!J9</f>
        <v>1</v>
      </c>
      <c r="O11" s="5">
        <f>データ貼付!K9</f>
        <v>0</v>
      </c>
    </row>
    <row r="12" spans="1:15" x14ac:dyDescent="0.15">
      <c r="A12" s="5">
        <v>9</v>
      </c>
      <c r="B12" s="5" t="str">
        <f t="shared" si="2"/>
        <v>中学男子ｼﾞｬﾍﾞﾘｯｸｽﾛｰ19</v>
      </c>
      <c r="C12" s="5" t="str">
        <f>J12&amp;COUNTIF($J$4:J12,J12)</f>
        <v>佐藤広大1</v>
      </c>
      <c r="D12" s="5" t="str">
        <f>データ貼付!D10&amp;データ貼付!E10</f>
        <v>中学男子ｼﾞｬﾍﾞﾘｯｸｽﾛｰ</v>
      </c>
      <c r="E12" s="5">
        <f>データ貼付!G10+ROW()/1000000</f>
        <v>1511.000012</v>
      </c>
      <c r="F12" s="5">
        <f t="shared" si="3"/>
        <v>19</v>
      </c>
      <c r="G12" s="5" t="str">
        <f>データ貼付!A10</f>
        <v>選手権</v>
      </c>
      <c r="H12" s="5" t="str">
        <f>データ貼付!B10</f>
        <v>北見</v>
      </c>
      <c r="I12" s="5">
        <f>データ貼付!C10</f>
        <v>43596</v>
      </c>
      <c r="J12" s="5" t="str">
        <f>データ貼付!F10</f>
        <v>佐藤広大</v>
      </c>
      <c r="K12" s="5">
        <f>データ貼付!G10</f>
        <v>1511</v>
      </c>
      <c r="L12" s="5" t="str">
        <f>データ貼付!H10</f>
        <v>決</v>
      </c>
      <c r="M12" s="5" t="str">
        <f>データ貼付!I10</f>
        <v>遠軽中</v>
      </c>
      <c r="N12" s="5">
        <f>データ貼付!J10</f>
        <v>2</v>
      </c>
      <c r="O12" s="5">
        <f>データ貼付!K10</f>
        <v>0</v>
      </c>
    </row>
    <row r="13" spans="1:15" x14ac:dyDescent="0.15">
      <c r="A13" s="5">
        <v>10</v>
      </c>
      <c r="B13" s="5" t="str">
        <f t="shared" si="2"/>
        <v>中学女子ｼﾞｬﾍﾞﾘｯｸｽﾛｰ3</v>
      </c>
      <c r="C13" s="5" t="str">
        <f>J13&amp;COUNTIF($J$4:J13,J13)</f>
        <v>三塚ありさ1</v>
      </c>
      <c r="D13" s="5" t="str">
        <f>データ貼付!D11&amp;データ貼付!E11</f>
        <v>中学女子ｼﾞｬﾍﾞﾘｯｸｽﾛｰ</v>
      </c>
      <c r="E13" s="5">
        <f>データ貼付!G11+ROW()/1000000</f>
        <v>2325.0000129999999</v>
      </c>
      <c r="F13" s="5">
        <f t="shared" si="3"/>
        <v>3</v>
      </c>
      <c r="G13" s="5" t="str">
        <f>データ貼付!A11</f>
        <v>フィールド記録会</v>
      </c>
      <c r="H13" s="5" t="str">
        <f>データ貼付!B11</f>
        <v>網走</v>
      </c>
      <c r="I13" s="5">
        <f>データ貼付!C11</f>
        <v>43624</v>
      </c>
      <c r="J13" s="5" t="str">
        <f>データ貼付!F11</f>
        <v>三塚ありさ</v>
      </c>
      <c r="K13" s="5">
        <f>データ貼付!G11</f>
        <v>2325</v>
      </c>
      <c r="L13" s="5" t="str">
        <f>データ貼付!H11</f>
        <v>決</v>
      </c>
      <c r="M13" s="5" t="str">
        <f>データ貼付!I11</f>
        <v>網走第四中</v>
      </c>
      <c r="N13" s="5">
        <f>データ貼付!J11</f>
        <v>1</v>
      </c>
      <c r="O13" s="5">
        <f>データ貼付!K11</f>
        <v>0</v>
      </c>
    </row>
    <row r="14" spans="1:15" x14ac:dyDescent="0.15">
      <c r="A14" s="5">
        <v>11</v>
      </c>
      <c r="B14" s="5" t="str">
        <f t="shared" si="2"/>
        <v>中学男子ｼﾞｬﾍﾞﾘｯｸｽﾛｰ5</v>
      </c>
      <c r="C14" s="5" t="str">
        <f>J14&amp;COUNTIF($J$4:J14,J14)</f>
        <v>三塚知輝1</v>
      </c>
      <c r="D14" s="5" t="str">
        <f>データ貼付!D12&amp;データ貼付!E12</f>
        <v>中学男子ｼﾞｬﾍﾞﾘｯｸｽﾛｰ</v>
      </c>
      <c r="E14" s="5">
        <f>データ貼付!G12+ROW()/1000000</f>
        <v>3648.0000140000002</v>
      </c>
      <c r="F14" s="5">
        <f t="shared" si="3"/>
        <v>5</v>
      </c>
      <c r="G14" s="5" t="str">
        <f>データ貼付!A12</f>
        <v>選手権</v>
      </c>
      <c r="H14" s="5" t="str">
        <f>データ貼付!B12</f>
        <v>北見</v>
      </c>
      <c r="I14" s="5">
        <f>データ貼付!C12</f>
        <v>43596</v>
      </c>
      <c r="J14" s="5" t="str">
        <f>データ貼付!F12</f>
        <v>三塚知輝</v>
      </c>
      <c r="K14" s="5">
        <f>データ貼付!G12</f>
        <v>3648</v>
      </c>
      <c r="L14" s="5" t="str">
        <f>データ貼付!H12</f>
        <v>決</v>
      </c>
      <c r="M14" s="5" t="str">
        <f>データ貼付!I12</f>
        <v>網走第四中</v>
      </c>
      <c r="N14" s="5">
        <f>データ貼付!J12</f>
        <v>3</v>
      </c>
      <c r="O14" s="5">
        <f>データ貼付!K12</f>
        <v>0</v>
      </c>
    </row>
    <row r="15" spans="1:15" x14ac:dyDescent="0.15">
      <c r="A15" s="5">
        <v>12</v>
      </c>
      <c r="B15" s="5" t="str">
        <f t="shared" si="2"/>
        <v>中学男子ｼﾞｬﾍﾞﾘｯｸｽﾛｰ9</v>
      </c>
      <c r="C15" s="5" t="str">
        <f>J15&amp;COUNTIF($J$4:J15,J15)</f>
        <v>山本遥1</v>
      </c>
      <c r="D15" s="5" t="str">
        <f>データ貼付!D13&amp;データ貼付!E13</f>
        <v>中学男子ｼﾞｬﾍﾞﾘｯｸｽﾛｰ</v>
      </c>
      <c r="E15" s="5">
        <f>データ貼付!G13+ROW()/1000000</f>
        <v>3111.0000150000001</v>
      </c>
      <c r="F15" s="5">
        <f t="shared" si="3"/>
        <v>9</v>
      </c>
      <c r="G15" s="5" t="str">
        <f>データ貼付!A13</f>
        <v>選手権</v>
      </c>
      <c r="H15" s="5" t="str">
        <f>データ貼付!B13</f>
        <v>北見</v>
      </c>
      <c r="I15" s="5">
        <f>データ貼付!C13</f>
        <v>43596</v>
      </c>
      <c r="J15" s="5" t="str">
        <f>データ貼付!F13</f>
        <v>山本遥</v>
      </c>
      <c r="K15" s="5">
        <f>データ貼付!G13</f>
        <v>3111</v>
      </c>
      <c r="L15" s="5" t="str">
        <f>データ貼付!H13</f>
        <v>決</v>
      </c>
      <c r="M15" s="5" t="str">
        <f>データ貼付!I13</f>
        <v>北見南中</v>
      </c>
      <c r="N15" s="5">
        <f>データ貼付!J13</f>
        <v>2</v>
      </c>
      <c r="O15" s="5">
        <f>データ貼付!K13</f>
        <v>0</v>
      </c>
    </row>
    <row r="16" spans="1:15" x14ac:dyDescent="0.15">
      <c r="A16" s="5">
        <v>13</v>
      </c>
      <c r="B16" s="5" t="str">
        <f t="shared" si="2"/>
        <v>中学男子ｼﾞｬﾍﾞﾘｯｸｽﾛｰ18</v>
      </c>
      <c r="C16" s="5" t="str">
        <f>J16&amp;COUNTIF($J$4:J16,J16)</f>
        <v>山﨑歩来夢1</v>
      </c>
      <c r="D16" s="5" t="str">
        <f>データ貼付!D14&amp;データ貼付!E14</f>
        <v>中学男子ｼﾞｬﾍﾞﾘｯｸｽﾛｰ</v>
      </c>
      <c r="E16" s="5">
        <f>データ貼付!G14+ROW()/1000000</f>
        <v>1760.000016</v>
      </c>
      <c r="F16" s="5">
        <f t="shared" si="3"/>
        <v>18</v>
      </c>
      <c r="G16" s="5" t="str">
        <f>データ貼付!A14</f>
        <v>選手権</v>
      </c>
      <c r="H16" s="5" t="str">
        <f>データ貼付!B14</f>
        <v>北見</v>
      </c>
      <c r="I16" s="5">
        <f>データ貼付!C14</f>
        <v>43596</v>
      </c>
      <c r="J16" s="5" t="str">
        <f>データ貼付!F14</f>
        <v>山﨑歩来夢</v>
      </c>
      <c r="K16" s="5">
        <f>データ貼付!G14</f>
        <v>1760</v>
      </c>
      <c r="L16" s="5" t="str">
        <f>データ貼付!H14</f>
        <v>決</v>
      </c>
      <c r="M16" s="5" t="str">
        <f>データ貼付!I14</f>
        <v>雄武中</v>
      </c>
      <c r="N16" s="5">
        <f>データ貼付!J14</f>
        <v>2</v>
      </c>
      <c r="O16" s="5">
        <f>データ貼付!K14</f>
        <v>0</v>
      </c>
    </row>
    <row r="17" spans="1:15" x14ac:dyDescent="0.15">
      <c r="A17" s="5">
        <v>14</v>
      </c>
      <c r="B17" s="5" t="str">
        <f t="shared" si="2"/>
        <v>中学男子ｼﾞｬﾍﾞﾘｯｸｽﾛｰ3</v>
      </c>
      <c r="C17" s="5" t="str">
        <f>J17&amp;COUNTIF($J$4:J17,J17)</f>
        <v>四ツ倉快1</v>
      </c>
      <c r="D17" s="5" t="str">
        <f>データ貼付!D15&amp;データ貼付!E15</f>
        <v>中学男子ｼﾞｬﾍﾞﾘｯｸｽﾛｰ</v>
      </c>
      <c r="E17" s="5">
        <f>データ貼付!G15+ROW()/1000000</f>
        <v>3752.0000169999998</v>
      </c>
      <c r="F17" s="5">
        <f t="shared" si="3"/>
        <v>3</v>
      </c>
      <c r="G17" s="5" t="str">
        <f>データ貼付!A15</f>
        <v>フィールド記録会</v>
      </c>
      <c r="H17" s="5" t="str">
        <f>データ貼付!B15</f>
        <v>網走</v>
      </c>
      <c r="I17" s="5">
        <f>データ貼付!C15</f>
        <v>43624</v>
      </c>
      <c r="J17" s="5" t="str">
        <f>データ貼付!F15</f>
        <v>四ツ倉快</v>
      </c>
      <c r="K17" s="5">
        <f>データ貼付!G15</f>
        <v>3752</v>
      </c>
      <c r="L17" s="5" t="str">
        <f>データ貼付!H15</f>
        <v>決</v>
      </c>
      <c r="M17" s="5" t="str">
        <f>データ貼付!I15</f>
        <v>網走第四中</v>
      </c>
      <c r="N17" s="5">
        <f>データ貼付!J15</f>
        <v>3</v>
      </c>
      <c r="O17" s="5">
        <f>データ貼付!K15</f>
        <v>0</v>
      </c>
    </row>
    <row r="18" spans="1:15" x14ac:dyDescent="0.15">
      <c r="A18" s="5">
        <v>15</v>
      </c>
      <c r="B18" s="5" t="str">
        <f t="shared" si="2"/>
        <v>中学男子ｼﾞｬﾍﾞﾘｯｸｽﾛｰ7</v>
      </c>
      <c r="C18" s="5" t="str">
        <f>J18&amp;COUNTIF($J$4:J18,J18)</f>
        <v>酒井柊優1</v>
      </c>
      <c r="D18" s="5" t="str">
        <f>データ貼付!D16&amp;データ貼付!E16</f>
        <v>中学男子ｼﾞｬﾍﾞﾘｯｸｽﾛｰ</v>
      </c>
      <c r="E18" s="5">
        <f>データ貼付!G16+ROW()/1000000</f>
        <v>3354.0000180000002</v>
      </c>
      <c r="F18" s="5">
        <f t="shared" si="3"/>
        <v>7</v>
      </c>
      <c r="G18" s="5" t="str">
        <f>データ貼付!A16</f>
        <v>フィールド記録会</v>
      </c>
      <c r="H18" s="5" t="str">
        <f>データ貼付!B16</f>
        <v>網走</v>
      </c>
      <c r="I18" s="5">
        <f>データ貼付!C16</f>
        <v>43624</v>
      </c>
      <c r="J18" s="5" t="str">
        <f>データ貼付!F16</f>
        <v>酒井柊優</v>
      </c>
      <c r="K18" s="5">
        <f>データ貼付!G16</f>
        <v>3354</v>
      </c>
      <c r="L18" s="5" t="str">
        <f>データ貼付!H16</f>
        <v>決</v>
      </c>
      <c r="M18" s="5" t="str">
        <f>データ貼付!I16</f>
        <v>北見東陵中</v>
      </c>
      <c r="N18" s="5">
        <f>データ貼付!J16</f>
        <v>1</v>
      </c>
      <c r="O18" s="5">
        <f>データ貼付!K16</f>
        <v>0</v>
      </c>
    </row>
    <row r="19" spans="1:15" x14ac:dyDescent="0.15">
      <c r="A19" s="5">
        <v>16</v>
      </c>
      <c r="B19" s="5" t="str">
        <f t="shared" si="2"/>
        <v>中学男子ｼﾞｬﾍﾞﾘｯｸｽﾛｰ16</v>
      </c>
      <c r="C19" s="5" t="str">
        <f>J19&amp;COUNTIF($J$4:J19,J19)</f>
        <v>楯身優1</v>
      </c>
      <c r="D19" s="5" t="str">
        <f>データ貼付!D17&amp;データ貼付!E17</f>
        <v>中学男子ｼﾞｬﾍﾞﾘｯｸｽﾛｰ</v>
      </c>
      <c r="E19" s="5">
        <f>データ貼付!G17+ROW()/1000000</f>
        <v>2043.0000190000001</v>
      </c>
      <c r="F19" s="5">
        <f t="shared" si="3"/>
        <v>16</v>
      </c>
      <c r="G19" s="5" t="str">
        <f>データ貼付!A17</f>
        <v>選手権</v>
      </c>
      <c r="H19" s="5" t="str">
        <f>データ貼付!B17</f>
        <v>北見</v>
      </c>
      <c r="I19" s="5">
        <f>データ貼付!C17</f>
        <v>43596</v>
      </c>
      <c r="J19" s="5" t="str">
        <f>データ貼付!F17</f>
        <v>楯身優</v>
      </c>
      <c r="K19" s="5">
        <f>データ貼付!G17</f>
        <v>2043</v>
      </c>
      <c r="L19" s="5" t="str">
        <f>データ貼付!H17</f>
        <v>決</v>
      </c>
      <c r="M19" s="5" t="str">
        <f>データ貼付!I17</f>
        <v>北見北中</v>
      </c>
      <c r="N19" s="5">
        <f>データ貼付!J17</f>
        <v>2</v>
      </c>
      <c r="O19" s="5">
        <f>データ貼付!K17</f>
        <v>0</v>
      </c>
    </row>
    <row r="20" spans="1:15" x14ac:dyDescent="0.15">
      <c r="A20" s="5">
        <v>17</v>
      </c>
      <c r="B20" s="5" t="str">
        <f t="shared" si="2"/>
        <v>中学男子ｼﾞｬﾍﾞﾘｯｸｽﾛｰ1</v>
      </c>
      <c r="C20" s="5" t="str">
        <f>J20&amp;COUNTIF($J$4:J20,J20)</f>
        <v>小原拓真1</v>
      </c>
      <c r="D20" s="5" t="str">
        <f>データ貼付!D18&amp;データ貼付!E18</f>
        <v>中学男子ｼﾞｬﾍﾞﾘｯｸｽﾛｰ</v>
      </c>
      <c r="E20" s="5">
        <f>データ貼付!G18+ROW()/1000000</f>
        <v>4195.0000200000004</v>
      </c>
      <c r="F20" s="5">
        <f t="shared" si="3"/>
        <v>1</v>
      </c>
      <c r="G20" s="5" t="str">
        <f>データ貼付!A18</f>
        <v>フィールド記録会</v>
      </c>
      <c r="H20" s="5" t="str">
        <f>データ貼付!B18</f>
        <v>網走</v>
      </c>
      <c r="I20" s="5">
        <f>データ貼付!C18</f>
        <v>43624</v>
      </c>
      <c r="J20" s="5" t="str">
        <f>データ貼付!F18</f>
        <v>小原拓真</v>
      </c>
      <c r="K20" s="5">
        <f>データ貼付!G18</f>
        <v>4195</v>
      </c>
      <c r="L20" s="5" t="str">
        <f>データ貼付!H18</f>
        <v>決</v>
      </c>
      <c r="M20" s="5" t="str">
        <f>データ貼付!I18</f>
        <v>北見常呂中</v>
      </c>
      <c r="N20" s="5">
        <f>データ貼付!J18</f>
        <v>2</v>
      </c>
      <c r="O20" s="5">
        <f>データ貼付!K18</f>
        <v>0</v>
      </c>
    </row>
    <row r="21" spans="1:15" x14ac:dyDescent="0.15">
      <c r="A21" s="5">
        <v>18</v>
      </c>
      <c r="B21" s="5" t="str">
        <f t="shared" si="2"/>
        <v>中学男子ｼﾞｬﾍﾞﾘｯｸｽﾛｰ10</v>
      </c>
      <c r="C21" s="5" t="str">
        <f>J21&amp;COUNTIF($J$4:J21,J21)</f>
        <v>須藤晴人1</v>
      </c>
      <c r="D21" s="5" t="str">
        <f>データ貼付!D19&amp;データ貼付!E19</f>
        <v>中学男子ｼﾞｬﾍﾞﾘｯｸｽﾛｰ</v>
      </c>
      <c r="E21" s="5">
        <f>データ貼付!G19+ROW()/1000000</f>
        <v>2954.0000209999998</v>
      </c>
      <c r="F21" s="5">
        <f t="shared" si="3"/>
        <v>10</v>
      </c>
      <c r="G21" s="5" t="str">
        <f>データ貼付!A19</f>
        <v>選手権</v>
      </c>
      <c r="H21" s="5" t="str">
        <f>データ貼付!B19</f>
        <v>北見</v>
      </c>
      <c r="I21" s="5">
        <f>データ貼付!C19</f>
        <v>43596</v>
      </c>
      <c r="J21" s="5" t="str">
        <f>データ貼付!F19</f>
        <v>須藤晴人</v>
      </c>
      <c r="K21" s="5">
        <f>データ貼付!G19</f>
        <v>2954</v>
      </c>
      <c r="L21" s="5" t="str">
        <f>データ貼付!H19</f>
        <v>決</v>
      </c>
      <c r="M21" s="5" t="str">
        <f>データ貼付!I19</f>
        <v>北見北中</v>
      </c>
      <c r="N21" s="5">
        <f>データ貼付!J19</f>
        <v>2</v>
      </c>
      <c r="O21" s="5">
        <f>データ貼付!K19</f>
        <v>0</v>
      </c>
    </row>
    <row r="22" spans="1:15" x14ac:dyDescent="0.15">
      <c r="A22" s="5">
        <v>19</v>
      </c>
      <c r="B22" s="5" t="str">
        <f t="shared" si="2"/>
        <v>中学男子ｼﾞｬﾍﾞﾘｯｸｽﾛｰ4</v>
      </c>
      <c r="C22" s="5" t="str">
        <f>J22&amp;COUNTIF($J$4:J22,J22)</f>
        <v>石原遥翔1</v>
      </c>
      <c r="D22" s="5" t="str">
        <f>データ貼付!D20&amp;データ貼付!E20</f>
        <v>中学男子ｼﾞｬﾍﾞﾘｯｸｽﾛｰ</v>
      </c>
      <c r="E22" s="5">
        <f>データ貼付!G20+ROW()/1000000</f>
        <v>3731.0000220000002</v>
      </c>
      <c r="F22" s="5">
        <f t="shared" si="3"/>
        <v>4</v>
      </c>
      <c r="G22" s="5" t="str">
        <f>データ貼付!A20</f>
        <v>フィールド記録会</v>
      </c>
      <c r="H22" s="5" t="str">
        <f>データ貼付!B20</f>
        <v>網走</v>
      </c>
      <c r="I22" s="5">
        <f>データ貼付!C20</f>
        <v>43624</v>
      </c>
      <c r="J22" s="5" t="str">
        <f>データ貼付!F20</f>
        <v>石原遥翔</v>
      </c>
      <c r="K22" s="5">
        <f>データ貼付!G20</f>
        <v>3731</v>
      </c>
      <c r="L22" s="5" t="str">
        <f>データ貼付!H20</f>
        <v>決</v>
      </c>
      <c r="M22" s="5" t="str">
        <f>データ貼付!I20</f>
        <v>網走第四中</v>
      </c>
      <c r="N22" s="5">
        <f>データ貼付!J20</f>
        <v>1</v>
      </c>
      <c r="O22" s="5">
        <f>データ貼付!K20</f>
        <v>0</v>
      </c>
    </row>
    <row r="23" spans="1:15" x14ac:dyDescent="0.15">
      <c r="A23" s="5">
        <v>20</v>
      </c>
      <c r="B23" s="5" t="str">
        <f t="shared" si="2"/>
        <v>中学男子ｼﾞｬﾍﾞﾘｯｸｽﾛｰ6</v>
      </c>
      <c r="C23" s="5" t="str">
        <f>J23&amp;COUNTIF($J$4:J23,J23)</f>
        <v>倉本静鬼1</v>
      </c>
      <c r="D23" s="5" t="str">
        <f>データ貼付!D21&amp;データ貼付!E21</f>
        <v>中学男子ｼﾞｬﾍﾞﾘｯｸｽﾛｰ</v>
      </c>
      <c r="E23" s="5">
        <f>データ貼付!G21+ROW()/1000000</f>
        <v>3471.0000230000001</v>
      </c>
      <c r="F23" s="5">
        <f t="shared" si="3"/>
        <v>6</v>
      </c>
      <c r="G23" s="5" t="str">
        <f>データ貼付!A21</f>
        <v>選手権</v>
      </c>
      <c r="H23" s="5" t="str">
        <f>データ貼付!B21</f>
        <v>北見</v>
      </c>
      <c r="I23" s="5">
        <f>データ貼付!C21</f>
        <v>43596</v>
      </c>
      <c r="J23" s="5" t="str">
        <f>データ貼付!F21</f>
        <v>倉本静鬼</v>
      </c>
      <c r="K23" s="5">
        <f>データ貼付!G21</f>
        <v>3471</v>
      </c>
      <c r="L23" s="5" t="str">
        <f>データ貼付!H21</f>
        <v>決</v>
      </c>
      <c r="M23" s="5" t="str">
        <f>データ貼付!I21</f>
        <v>北見東陵中</v>
      </c>
      <c r="N23" s="5">
        <f>データ貼付!J21</f>
        <v>2</v>
      </c>
      <c r="O23" s="5">
        <f>データ貼付!K21</f>
        <v>0</v>
      </c>
    </row>
    <row r="24" spans="1:15" x14ac:dyDescent="0.15">
      <c r="A24" s="5">
        <v>21</v>
      </c>
      <c r="B24" s="5" t="str">
        <f t="shared" si="2"/>
        <v>中学女子ｼﾞｬﾍﾞﾘｯｸｽﾛｰ8</v>
      </c>
      <c r="C24" s="5" t="str">
        <f>J24&amp;COUNTIF($J$4:J24,J24)</f>
        <v>草岡美紀1</v>
      </c>
      <c r="D24" s="5" t="str">
        <f>データ貼付!D22&amp;データ貼付!E22</f>
        <v>中学女子ｼﾞｬﾍﾞﾘｯｸｽﾛｰ</v>
      </c>
      <c r="E24" s="5">
        <f>データ貼付!G22+ROW()/1000000</f>
        <v>893.00002400000005</v>
      </c>
      <c r="F24" s="5">
        <f t="shared" si="3"/>
        <v>8</v>
      </c>
      <c r="G24" s="5" t="str">
        <f>データ貼付!A22</f>
        <v>フィールド記録会</v>
      </c>
      <c r="H24" s="5" t="str">
        <f>データ貼付!B22</f>
        <v>網走</v>
      </c>
      <c r="I24" s="5">
        <f>データ貼付!C22</f>
        <v>43624</v>
      </c>
      <c r="J24" s="5" t="str">
        <f>データ貼付!F22</f>
        <v>草岡美紀</v>
      </c>
      <c r="K24" s="5">
        <f>データ貼付!G22</f>
        <v>893</v>
      </c>
      <c r="L24" s="5" t="str">
        <f>データ貼付!H22</f>
        <v>決</v>
      </c>
      <c r="M24" s="5" t="str">
        <f>データ貼付!I22</f>
        <v>網走第二中</v>
      </c>
      <c r="N24" s="5">
        <f>データ貼付!J22</f>
        <v>1</v>
      </c>
      <c r="O24" s="5">
        <f>データ貼付!K22</f>
        <v>0</v>
      </c>
    </row>
    <row r="25" spans="1:15" x14ac:dyDescent="0.15">
      <c r="A25" s="5">
        <v>22</v>
      </c>
      <c r="B25" s="5" t="str">
        <f t="shared" si="2"/>
        <v>中学女子ｼﾞｬﾍﾞﾘｯｸｽﾛｰ6</v>
      </c>
      <c r="C25" s="5" t="str">
        <f>J25&amp;COUNTIF($J$4:J25,J25)</f>
        <v>中村悠南1</v>
      </c>
      <c r="D25" s="5" t="str">
        <f>データ貼付!D23&amp;データ貼付!E23</f>
        <v>中学女子ｼﾞｬﾍﾞﾘｯｸｽﾛｰ</v>
      </c>
      <c r="E25" s="5">
        <f>データ貼付!G23+ROW()/1000000</f>
        <v>1877.0000250000001</v>
      </c>
      <c r="F25" s="5">
        <f t="shared" si="3"/>
        <v>6</v>
      </c>
      <c r="G25" s="5" t="str">
        <f>データ貼付!A23</f>
        <v>選手権</v>
      </c>
      <c r="H25" s="5" t="str">
        <f>データ貼付!B23</f>
        <v>北見</v>
      </c>
      <c r="I25" s="5">
        <f>データ貼付!C23</f>
        <v>43596</v>
      </c>
      <c r="J25" s="5" t="str">
        <f>データ貼付!F23</f>
        <v>中村悠南</v>
      </c>
      <c r="K25" s="5">
        <f>データ貼付!G23</f>
        <v>1877</v>
      </c>
      <c r="L25" s="5" t="str">
        <f>データ貼付!H23</f>
        <v>決</v>
      </c>
      <c r="M25" s="5" t="str">
        <f>データ貼付!I23</f>
        <v>網走第三中</v>
      </c>
      <c r="N25" s="5">
        <f>データ貼付!J23</f>
        <v>3</v>
      </c>
      <c r="O25" s="5">
        <f>データ貼付!K23</f>
        <v>0</v>
      </c>
    </row>
    <row r="26" spans="1:15" x14ac:dyDescent="0.15">
      <c r="A26" s="5">
        <v>23</v>
      </c>
      <c r="B26" s="5" t="str">
        <f t="shared" si="2"/>
        <v>中学男子ｼﾞｬﾍﾞﾘｯｸｽﾛｰ8</v>
      </c>
      <c r="C26" s="5" t="str">
        <f>J26&amp;COUNTIF($J$4:J26,J26)</f>
        <v>渡邉日向1</v>
      </c>
      <c r="D26" s="5" t="str">
        <f>データ貼付!D24&amp;データ貼付!E24</f>
        <v>中学男子ｼﾞｬﾍﾞﾘｯｸｽﾛｰ</v>
      </c>
      <c r="E26" s="5">
        <f>データ貼付!G24+ROW()/1000000</f>
        <v>3268.0000260000002</v>
      </c>
      <c r="F26" s="5">
        <f t="shared" si="3"/>
        <v>8</v>
      </c>
      <c r="G26" s="5" t="str">
        <f>データ貼付!A24</f>
        <v>選手権</v>
      </c>
      <c r="H26" s="5" t="str">
        <f>データ貼付!B24</f>
        <v>北見</v>
      </c>
      <c r="I26" s="5">
        <f>データ貼付!C24</f>
        <v>43596</v>
      </c>
      <c r="J26" s="5" t="str">
        <f>データ貼付!F24</f>
        <v>渡邉日向</v>
      </c>
      <c r="K26" s="5">
        <f>データ貼付!G24</f>
        <v>3268</v>
      </c>
      <c r="L26" s="5" t="str">
        <f>データ貼付!H24</f>
        <v>決</v>
      </c>
      <c r="M26" s="5" t="str">
        <f>データ貼付!I24</f>
        <v>網走第四中</v>
      </c>
      <c r="N26" s="5">
        <f>データ貼付!J24</f>
        <v>1</v>
      </c>
      <c r="O26" s="5">
        <f>データ貼付!K24</f>
        <v>0</v>
      </c>
    </row>
    <row r="27" spans="1:15" x14ac:dyDescent="0.15">
      <c r="A27" s="5">
        <v>24</v>
      </c>
      <c r="B27" s="5" t="str">
        <f t="shared" si="2"/>
        <v>中学男子ｼﾞｬﾍﾞﾘｯｸｽﾛｰ17</v>
      </c>
      <c r="C27" s="5" t="str">
        <f>J27&amp;COUNTIF($J$4:J27,J27)</f>
        <v>福田悠介1</v>
      </c>
      <c r="D27" s="5" t="str">
        <f>データ貼付!D25&amp;データ貼付!E25</f>
        <v>中学男子ｼﾞｬﾍﾞﾘｯｸｽﾛｰ</v>
      </c>
      <c r="E27" s="5">
        <f>データ貼付!G25+ROW()/1000000</f>
        <v>2018.000027</v>
      </c>
      <c r="F27" s="5">
        <f t="shared" si="3"/>
        <v>17</v>
      </c>
      <c r="G27" s="5" t="str">
        <f>データ貼付!A25</f>
        <v>選手権</v>
      </c>
      <c r="H27" s="5" t="str">
        <f>データ貼付!B25</f>
        <v>北見</v>
      </c>
      <c r="I27" s="5">
        <f>データ貼付!C25</f>
        <v>43596</v>
      </c>
      <c r="J27" s="5" t="str">
        <f>データ貼付!F25</f>
        <v>福田悠介</v>
      </c>
      <c r="K27" s="5">
        <f>データ貼付!G25</f>
        <v>2018</v>
      </c>
      <c r="L27" s="5" t="str">
        <f>データ貼付!H25</f>
        <v>決</v>
      </c>
      <c r="M27" s="5" t="str">
        <f>データ貼付!I25</f>
        <v>網走第一中</v>
      </c>
      <c r="N27" s="5">
        <f>データ貼付!J25</f>
        <v>2</v>
      </c>
      <c r="O27" s="5">
        <f>データ貼付!K25</f>
        <v>0</v>
      </c>
    </row>
    <row r="28" spans="1:15" x14ac:dyDescent="0.15">
      <c r="A28" s="5">
        <v>25</v>
      </c>
      <c r="B28" s="5" t="str">
        <f t="shared" si="2"/>
        <v>中学男子ｼﾞｬﾍﾞﾘｯｸｽﾛｰ15</v>
      </c>
      <c r="C28" s="5" t="str">
        <f>J28&amp;COUNTIF($J$4:J28,J28)</f>
        <v>平佐太一1</v>
      </c>
      <c r="D28" s="5" t="str">
        <f>データ貼付!D26&amp;データ貼付!E26</f>
        <v>中学男子ｼﾞｬﾍﾞﾘｯｸｽﾛｰ</v>
      </c>
      <c r="E28" s="5">
        <f>データ貼付!G26+ROW()/1000000</f>
        <v>2053.0000279999999</v>
      </c>
      <c r="F28" s="5">
        <f t="shared" si="3"/>
        <v>15</v>
      </c>
      <c r="G28" s="5" t="str">
        <f>データ貼付!A26</f>
        <v>選手権</v>
      </c>
      <c r="H28" s="5" t="str">
        <f>データ貼付!B26</f>
        <v>北見</v>
      </c>
      <c r="I28" s="5">
        <f>データ貼付!C26</f>
        <v>43596</v>
      </c>
      <c r="J28" s="5" t="str">
        <f>データ貼付!F26</f>
        <v>平佐太一</v>
      </c>
      <c r="K28" s="5">
        <f>データ貼付!G26</f>
        <v>2053</v>
      </c>
      <c r="L28" s="5" t="str">
        <f>データ貼付!H26</f>
        <v>決</v>
      </c>
      <c r="M28" s="5" t="str">
        <f>データ貼付!I26</f>
        <v>網走第三中</v>
      </c>
      <c r="N28" s="5">
        <f>データ貼付!J26</f>
        <v>2</v>
      </c>
      <c r="O28" s="5">
        <f>データ貼付!K26</f>
        <v>0</v>
      </c>
    </row>
    <row r="29" spans="1:15" x14ac:dyDescent="0.15">
      <c r="A29" s="5">
        <v>26</v>
      </c>
      <c r="B29" s="5" t="str">
        <f t="shared" si="2"/>
        <v>中学男子ｼﾞｬﾍﾞﾘｯｸｽﾛｰ21</v>
      </c>
      <c r="C29" s="5" t="str">
        <f>J29&amp;COUNTIF($J$4:J29,J29)</f>
        <v>保里和実1</v>
      </c>
      <c r="D29" s="5" t="str">
        <f>データ貼付!D27&amp;データ貼付!E27</f>
        <v>中学男子ｼﾞｬﾍﾞﾘｯｸｽﾛｰ</v>
      </c>
      <c r="E29" s="5">
        <f>データ貼付!G27+ROW()/1000000</f>
        <v>1285.000029</v>
      </c>
      <c r="F29" s="5">
        <f t="shared" si="3"/>
        <v>21</v>
      </c>
      <c r="G29" s="5" t="str">
        <f>データ貼付!A27</f>
        <v>選手権</v>
      </c>
      <c r="H29" s="5" t="str">
        <f>データ貼付!B27</f>
        <v>北見</v>
      </c>
      <c r="I29" s="5">
        <f>データ貼付!C27</f>
        <v>43596</v>
      </c>
      <c r="J29" s="5" t="str">
        <f>データ貼付!F27</f>
        <v>保里和実</v>
      </c>
      <c r="K29" s="5">
        <f>データ貼付!G27</f>
        <v>1285</v>
      </c>
      <c r="L29" s="5" t="str">
        <f>データ貼付!H27</f>
        <v>決</v>
      </c>
      <c r="M29" s="5" t="str">
        <f>データ貼付!I27</f>
        <v>遠軽中</v>
      </c>
      <c r="N29" s="5">
        <f>データ貼付!J27</f>
        <v>3</v>
      </c>
      <c r="O29" s="5">
        <f>データ貼付!K27</f>
        <v>0</v>
      </c>
    </row>
    <row r="30" spans="1:15" x14ac:dyDescent="0.15">
      <c r="A30" s="5">
        <v>27</v>
      </c>
      <c r="B30" s="5" t="str">
        <f t="shared" si="2"/>
        <v>中学男子ｼﾞｬﾍﾞﾘｯｸｽﾛｰ11</v>
      </c>
      <c r="C30" s="5" t="str">
        <f>J30&amp;COUNTIF($J$4:J30,J30)</f>
        <v>堀口慎之助1</v>
      </c>
      <c r="D30" s="5" t="str">
        <f>データ貼付!D28&amp;データ貼付!E28</f>
        <v>中学男子ｼﾞｬﾍﾞﾘｯｸｽﾛｰ</v>
      </c>
      <c r="E30" s="5">
        <f>データ貼付!G28+ROW()/1000000</f>
        <v>2768.0000300000002</v>
      </c>
      <c r="F30" s="5">
        <f t="shared" si="3"/>
        <v>11</v>
      </c>
      <c r="G30" s="5" t="str">
        <f>データ貼付!A28</f>
        <v>選手権</v>
      </c>
      <c r="H30" s="5" t="str">
        <f>データ貼付!B28</f>
        <v>北見</v>
      </c>
      <c r="I30" s="5">
        <f>データ貼付!C28</f>
        <v>43596</v>
      </c>
      <c r="J30" s="5" t="str">
        <f>データ貼付!F28</f>
        <v>堀口慎之助</v>
      </c>
      <c r="K30" s="5">
        <f>データ貼付!G28</f>
        <v>2768</v>
      </c>
      <c r="L30" s="5" t="str">
        <f>データ貼付!H28</f>
        <v>決</v>
      </c>
      <c r="M30" s="5" t="str">
        <f>データ貼付!I28</f>
        <v>北見小泉中</v>
      </c>
      <c r="N30" s="5">
        <f>データ貼付!J28</f>
        <v>3</v>
      </c>
      <c r="O30" s="5">
        <f>データ貼付!K28</f>
        <v>0</v>
      </c>
    </row>
    <row r="31" spans="1:15" x14ac:dyDescent="0.15">
      <c r="A31" s="5">
        <v>28</v>
      </c>
      <c r="B31" s="5" t="str">
        <f t="shared" si="2"/>
        <v>中学女子ｼﾞｬﾍﾞﾘｯｸｽﾛｰ4</v>
      </c>
      <c r="C31" s="5" t="str">
        <f>J31&amp;COUNTIF($J$4:J31,J31)</f>
        <v>木村紗彩1</v>
      </c>
      <c r="D31" s="5" t="str">
        <f>データ貼付!D29&amp;データ貼付!E29</f>
        <v>中学女子ｼﾞｬﾍﾞﾘｯｸｽﾛｰ</v>
      </c>
      <c r="E31" s="5">
        <f>データ貼付!G29+ROW()/1000000</f>
        <v>1910.000031</v>
      </c>
      <c r="F31" s="5">
        <f t="shared" si="3"/>
        <v>4</v>
      </c>
      <c r="G31" s="5" t="str">
        <f>データ貼付!A29</f>
        <v>選手権</v>
      </c>
      <c r="H31" s="5" t="str">
        <f>データ貼付!B29</f>
        <v>北見</v>
      </c>
      <c r="I31" s="5">
        <f>データ貼付!C29</f>
        <v>43596</v>
      </c>
      <c r="J31" s="5" t="str">
        <f>データ貼付!F29</f>
        <v>木村紗彩</v>
      </c>
      <c r="K31" s="5">
        <f>データ貼付!G29</f>
        <v>1910</v>
      </c>
      <c r="L31" s="5" t="str">
        <f>データ貼付!H29</f>
        <v>決</v>
      </c>
      <c r="M31" s="5" t="str">
        <f>データ貼付!I29</f>
        <v>網走第四中</v>
      </c>
      <c r="N31" s="5">
        <f>データ貼付!J29</f>
        <v>2</v>
      </c>
      <c r="O31" s="5">
        <f>データ貼付!K29</f>
        <v>0</v>
      </c>
    </row>
    <row r="32" spans="1:15" x14ac:dyDescent="0.15">
      <c r="A32" s="5">
        <v>29</v>
      </c>
      <c r="B32" s="5" t="str">
        <f t="shared" si="2"/>
        <v>中学男子ｼﾞｬﾍﾞﾘｯｸｽﾛｰ22</v>
      </c>
      <c r="C32" s="5" t="str">
        <f>J32&amp;COUNTIF($J$4:J32,J32)</f>
        <v>木内健太郎1</v>
      </c>
      <c r="D32" s="5" t="str">
        <f>データ貼付!D30&amp;データ貼付!E30</f>
        <v>中学男子ｼﾞｬﾍﾞﾘｯｸｽﾛｰ</v>
      </c>
      <c r="E32" s="5">
        <f>データ貼付!G30+ROW()/1000000</f>
        <v>1251.0000319999999</v>
      </c>
      <c r="F32" s="5">
        <f t="shared" si="3"/>
        <v>22</v>
      </c>
      <c r="G32" s="5" t="str">
        <f>データ貼付!A30</f>
        <v>選手権</v>
      </c>
      <c r="H32" s="5" t="str">
        <f>データ貼付!B30</f>
        <v>北見</v>
      </c>
      <c r="I32" s="5">
        <f>データ貼付!C30</f>
        <v>43596</v>
      </c>
      <c r="J32" s="5" t="str">
        <f>データ貼付!F30</f>
        <v>木内健太郎</v>
      </c>
      <c r="K32" s="5">
        <f>データ貼付!G30</f>
        <v>1251</v>
      </c>
      <c r="L32" s="5" t="str">
        <f>データ貼付!H30</f>
        <v>決</v>
      </c>
      <c r="M32" s="5" t="str">
        <f>データ貼付!I30</f>
        <v>遠軽中</v>
      </c>
      <c r="N32" s="5">
        <f>データ貼付!J30</f>
        <v>2</v>
      </c>
      <c r="O32" s="5">
        <f>データ貼付!K30</f>
        <v>0</v>
      </c>
    </row>
    <row r="33" spans="1:15" x14ac:dyDescent="0.15">
      <c r="A33" s="5">
        <v>30</v>
      </c>
      <c r="B33" s="5" t="str">
        <f t="shared" si="2"/>
        <v>中学男子ｼﾞｬﾍﾞﾘｯｸｽﾛｰ20</v>
      </c>
      <c r="C33" s="5" t="str">
        <f>J33&amp;COUNTIF($J$4:J33,J33)</f>
        <v>髙橋龍之介1</v>
      </c>
      <c r="D33" s="5" t="str">
        <f>データ貼付!D31&amp;データ貼付!E31</f>
        <v>中学男子ｼﾞｬﾍﾞﾘｯｸｽﾛｰ</v>
      </c>
      <c r="E33" s="5">
        <f>データ貼付!G31+ROW()/1000000</f>
        <v>1498.000033</v>
      </c>
      <c r="F33" s="5">
        <f t="shared" si="3"/>
        <v>20</v>
      </c>
      <c r="G33" s="5" t="str">
        <f>データ貼付!A31</f>
        <v>フィールド記録会</v>
      </c>
      <c r="H33" s="5" t="str">
        <f>データ貼付!B31</f>
        <v>網走</v>
      </c>
      <c r="I33" s="5">
        <f>データ貼付!C31</f>
        <v>43624</v>
      </c>
      <c r="J33" s="5" t="str">
        <f>データ貼付!F31</f>
        <v>髙橋龍之介</v>
      </c>
      <c r="K33" s="5">
        <f>データ貼付!G31</f>
        <v>1498</v>
      </c>
      <c r="L33" s="5" t="str">
        <f>データ貼付!H31</f>
        <v>決</v>
      </c>
      <c r="M33" s="5" t="str">
        <f>データ貼付!I31</f>
        <v>網走第四中</v>
      </c>
      <c r="N33" s="5">
        <f>データ貼付!J31</f>
        <v>1</v>
      </c>
      <c r="O33" s="5">
        <f>データ貼付!K31</f>
        <v>0</v>
      </c>
    </row>
    <row r="34" spans="1:15" x14ac:dyDescent="0.15">
      <c r="A34" s="5">
        <v>31</v>
      </c>
      <c r="B34" s="5" t="str">
        <f t="shared" si="2"/>
        <v>高校男子ハンマー投9</v>
      </c>
      <c r="C34" s="5" t="str">
        <f>J34&amp;COUNTIF($J$4:J34,J34)</f>
        <v>夏野克規1</v>
      </c>
      <c r="D34" s="5" t="str">
        <f>データ貼付!D32&amp;データ貼付!E32</f>
        <v>高校男子ハンマー投</v>
      </c>
      <c r="E34" s="5">
        <f>データ貼付!G32+ROW()/1000000</f>
        <v>1878.0000339999999</v>
      </c>
      <c r="F34" s="5">
        <f t="shared" si="3"/>
        <v>9</v>
      </c>
      <c r="G34" s="5" t="str">
        <f>データ貼付!A32</f>
        <v>高体連支部</v>
      </c>
      <c r="H34" s="5" t="str">
        <f>データ貼付!B32</f>
        <v>北見</v>
      </c>
      <c r="I34" s="5">
        <f>データ貼付!C32</f>
        <v>43608</v>
      </c>
      <c r="J34" s="5" t="str">
        <f>データ貼付!F32</f>
        <v>夏野克規</v>
      </c>
      <c r="K34" s="5">
        <f>データ貼付!G32</f>
        <v>1878</v>
      </c>
      <c r="L34" s="5" t="str">
        <f>データ貼付!H32</f>
        <v>決</v>
      </c>
      <c r="M34" s="5" t="str">
        <f>データ貼付!I32</f>
        <v>遠軽</v>
      </c>
      <c r="N34" s="5">
        <f>データ貼付!J32</f>
        <v>1</v>
      </c>
      <c r="O34" s="5">
        <f>データ貼付!K32</f>
        <v>0</v>
      </c>
    </row>
    <row r="35" spans="1:15" x14ac:dyDescent="0.15">
      <c r="A35" s="5">
        <v>32</v>
      </c>
      <c r="B35" s="5" t="str">
        <f t="shared" si="2"/>
        <v>一般男子ハンマー投1</v>
      </c>
      <c r="C35" s="5" t="str">
        <f>J35&amp;COUNTIF($J$4:J35,J35)</f>
        <v>岩越健太1</v>
      </c>
      <c r="D35" s="5" t="str">
        <f>データ貼付!D33&amp;データ貼付!E33</f>
        <v>一般男子ハンマー投</v>
      </c>
      <c r="E35" s="5">
        <f>データ貼付!G33+ROW()/1000000</f>
        <v>4318.000035</v>
      </c>
      <c r="F35" s="5">
        <f t="shared" si="3"/>
        <v>1</v>
      </c>
      <c r="G35" s="5" t="str">
        <f>データ貼付!A33</f>
        <v>フィールド記録会</v>
      </c>
      <c r="H35" s="5" t="str">
        <f>データ貼付!B33</f>
        <v>網走</v>
      </c>
      <c r="I35" s="5">
        <f>データ貼付!C33</f>
        <v>43624</v>
      </c>
      <c r="J35" s="5" t="str">
        <f>データ貼付!F33</f>
        <v>岩越健太</v>
      </c>
      <c r="K35" s="5">
        <f>データ貼付!G33</f>
        <v>4318</v>
      </c>
      <c r="L35" s="5" t="str">
        <f>データ貼付!H33</f>
        <v>決</v>
      </c>
      <c r="M35" s="5" t="str">
        <f>データ貼付!I33</f>
        <v>ｵﾎｰﾂｸAC</v>
      </c>
      <c r="N35" s="5" t="str">
        <f>データ貼付!J33</f>
        <v>般</v>
      </c>
      <c r="O35" s="5">
        <f>データ貼付!K33</f>
        <v>0</v>
      </c>
    </row>
    <row r="36" spans="1:15" x14ac:dyDescent="0.15">
      <c r="A36" s="5">
        <v>33</v>
      </c>
      <c r="B36" s="5" t="str">
        <f t="shared" si="2"/>
        <v>高校女子ハンマー投2</v>
      </c>
      <c r="C36" s="5" t="str">
        <f>J36&amp;COUNTIF($J$4:J36,J36)</f>
        <v>金澤茉梨亜1</v>
      </c>
      <c r="D36" s="5" t="str">
        <f>データ貼付!D34&amp;データ貼付!E34</f>
        <v>高校女子ハンマー投</v>
      </c>
      <c r="E36" s="5">
        <f>データ貼付!G34+ROW()/1000000</f>
        <v>3941.0000359999999</v>
      </c>
      <c r="F36" s="5">
        <f t="shared" si="3"/>
        <v>2</v>
      </c>
      <c r="G36" s="5" t="str">
        <f>データ貼付!A34</f>
        <v>フィールド記録会</v>
      </c>
      <c r="H36" s="5" t="str">
        <f>データ貼付!B34</f>
        <v>網走</v>
      </c>
      <c r="I36" s="5">
        <f>データ貼付!C34</f>
        <v>43624</v>
      </c>
      <c r="J36" s="5" t="str">
        <f>データ貼付!F34</f>
        <v>金澤茉梨亜</v>
      </c>
      <c r="K36" s="5">
        <f>データ貼付!G34</f>
        <v>3941</v>
      </c>
      <c r="L36" s="5" t="str">
        <f>データ貼付!H34</f>
        <v>決</v>
      </c>
      <c r="M36" s="5" t="str">
        <f>データ貼付!I34</f>
        <v>遠軽高</v>
      </c>
      <c r="N36" s="5">
        <f>データ貼付!J34</f>
        <v>3</v>
      </c>
      <c r="O36" s="5">
        <f>データ貼付!K34</f>
        <v>0</v>
      </c>
    </row>
    <row r="37" spans="1:15" x14ac:dyDescent="0.15">
      <c r="A37" s="5">
        <v>34</v>
      </c>
      <c r="B37" s="5" t="str">
        <f t="shared" si="2"/>
        <v>高校男子ハンマー投7</v>
      </c>
      <c r="C37" s="5" t="str">
        <f>J37&amp;COUNTIF($J$4:J37,J37)</f>
        <v>工藤颯斗1</v>
      </c>
      <c r="D37" s="5" t="str">
        <f>データ貼付!D35&amp;データ貼付!E35</f>
        <v>高校男子ハンマー投</v>
      </c>
      <c r="E37" s="5">
        <f>データ貼付!G35+ROW()/1000000</f>
        <v>3036.0000369999998</v>
      </c>
      <c r="F37" s="5">
        <f t="shared" si="3"/>
        <v>7</v>
      </c>
      <c r="G37" s="5" t="str">
        <f>データ貼付!A35</f>
        <v>高体連支部</v>
      </c>
      <c r="H37" s="5" t="str">
        <f>データ貼付!B35</f>
        <v>北見</v>
      </c>
      <c r="I37" s="5">
        <f>データ貼付!C35</f>
        <v>43608</v>
      </c>
      <c r="J37" s="5" t="str">
        <f>データ貼付!F35</f>
        <v>工藤颯斗</v>
      </c>
      <c r="K37" s="5">
        <f>データ貼付!G35</f>
        <v>3036</v>
      </c>
      <c r="L37" s="5" t="str">
        <f>データ貼付!H35</f>
        <v>決</v>
      </c>
      <c r="M37" s="5" t="str">
        <f>データ貼付!I35</f>
        <v>網走南ヶ丘</v>
      </c>
      <c r="N37" s="5">
        <f>データ貼付!J35</f>
        <v>3</v>
      </c>
      <c r="O37" s="5">
        <f>データ貼付!K35</f>
        <v>0</v>
      </c>
    </row>
    <row r="38" spans="1:15" x14ac:dyDescent="0.15">
      <c r="A38" s="5">
        <v>35</v>
      </c>
      <c r="B38" s="5" t="str">
        <f t="shared" si="2"/>
        <v>高校男子ハンマー投4</v>
      </c>
      <c r="C38" s="5" t="str">
        <f>J38&amp;COUNTIF($J$4:J38,J38)</f>
        <v>高嶋祐太1</v>
      </c>
      <c r="D38" s="5" t="str">
        <f>データ貼付!D36&amp;データ貼付!E36</f>
        <v>高校男子ハンマー投</v>
      </c>
      <c r="E38" s="5">
        <f>データ貼付!G36+ROW()/1000000</f>
        <v>3625.0000380000001</v>
      </c>
      <c r="F38" s="5">
        <f t="shared" si="3"/>
        <v>4</v>
      </c>
      <c r="G38" s="5" t="str">
        <f>データ貼付!A36</f>
        <v>フィールド記録会</v>
      </c>
      <c r="H38" s="5" t="str">
        <f>データ貼付!B36</f>
        <v>網走</v>
      </c>
      <c r="I38" s="5">
        <f>データ貼付!C36</f>
        <v>43624</v>
      </c>
      <c r="J38" s="5" t="str">
        <f>データ貼付!F36</f>
        <v>高嶋祐太</v>
      </c>
      <c r="K38" s="5">
        <f>データ貼付!G36</f>
        <v>3625</v>
      </c>
      <c r="L38" s="5" t="str">
        <f>データ貼付!H36</f>
        <v>決</v>
      </c>
      <c r="M38" s="5" t="str">
        <f>データ貼付!I36</f>
        <v>遠軽高</v>
      </c>
      <c r="N38" s="5">
        <f>データ貼付!J36</f>
        <v>2</v>
      </c>
      <c r="O38" s="5">
        <f>データ貼付!K36</f>
        <v>0</v>
      </c>
    </row>
    <row r="39" spans="1:15" x14ac:dyDescent="0.15">
      <c r="A39" s="5">
        <v>36</v>
      </c>
      <c r="B39" s="5" t="str">
        <f t="shared" si="2"/>
        <v>高校男子ハンマー投2</v>
      </c>
      <c r="C39" s="5" t="str">
        <f>J39&amp;COUNTIF($J$4:J39,J39)</f>
        <v>佐川翔流1</v>
      </c>
      <c r="D39" s="5" t="str">
        <f>データ貼付!D37&amp;データ貼付!E37</f>
        <v>高校男子ハンマー投</v>
      </c>
      <c r="E39" s="5">
        <f>データ貼付!G37+ROW()/1000000</f>
        <v>3881.000039</v>
      </c>
      <c r="F39" s="5">
        <f t="shared" si="3"/>
        <v>2</v>
      </c>
      <c r="G39" s="5" t="str">
        <f>データ貼付!A37</f>
        <v>記録会第２戦</v>
      </c>
      <c r="H39" s="5" t="str">
        <f>データ貼付!B37</f>
        <v>網走</v>
      </c>
      <c r="I39" s="5">
        <f>データ貼付!C37</f>
        <v>43590</v>
      </c>
      <c r="J39" s="5" t="str">
        <f>データ貼付!F37</f>
        <v>佐川翔流</v>
      </c>
      <c r="K39" s="5">
        <f>データ貼付!G37</f>
        <v>3881</v>
      </c>
      <c r="L39" s="5" t="str">
        <f>データ貼付!H37</f>
        <v>決</v>
      </c>
      <c r="M39" s="5" t="str">
        <f>データ貼付!I37</f>
        <v>遠軽高</v>
      </c>
      <c r="N39" s="5">
        <f>データ貼付!J37</f>
        <v>2</v>
      </c>
      <c r="O39" s="5">
        <f>データ貼付!K37</f>
        <v>0</v>
      </c>
    </row>
    <row r="40" spans="1:15" x14ac:dyDescent="0.15">
      <c r="A40" s="5">
        <v>37</v>
      </c>
      <c r="B40" s="5" t="str">
        <f t="shared" si="2"/>
        <v>高校男子ハンマー投1</v>
      </c>
      <c r="C40" s="5" t="str">
        <f>J40&amp;COUNTIF($J$4:J40,J40)</f>
        <v>佐川翔琉1</v>
      </c>
      <c r="D40" s="5" t="str">
        <f>データ貼付!D38&amp;データ貼付!E38</f>
        <v>高校男子ハンマー投</v>
      </c>
      <c r="E40" s="5">
        <f>データ貼付!G38+ROW()/1000000</f>
        <v>4035.0000399999999</v>
      </c>
      <c r="F40" s="5">
        <f t="shared" si="3"/>
        <v>1</v>
      </c>
      <c r="G40" s="5" t="str">
        <f>データ貼付!A38</f>
        <v>高体連支部</v>
      </c>
      <c r="H40" s="5" t="str">
        <f>データ貼付!B38</f>
        <v>北見</v>
      </c>
      <c r="I40" s="5">
        <f>データ貼付!C38</f>
        <v>43608</v>
      </c>
      <c r="J40" s="5" t="str">
        <f>データ貼付!F38</f>
        <v>佐川翔琉</v>
      </c>
      <c r="K40" s="5">
        <f>データ貼付!G38</f>
        <v>4035</v>
      </c>
      <c r="L40" s="5" t="str">
        <f>データ貼付!H38</f>
        <v>決</v>
      </c>
      <c r="M40" s="5" t="str">
        <f>データ貼付!I38</f>
        <v>遠軽</v>
      </c>
      <c r="N40" s="5">
        <f>データ貼付!J38</f>
        <v>2</v>
      </c>
      <c r="O40" s="5">
        <f>データ貼付!K38</f>
        <v>0</v>
      </c>
    </row>
    <row r="41" spans="1:15" x14ac:dyDescent="0.15">
      <c r="A41" s="5">
        <v>38</v>
      </c>
      <c r="B41" s="5" t="str">
        <f t="shared" si="2"/>
        <v>高校男子ハンマー投6</v>
      </c>
      <c r="C41" s="5" t="str">
        <f>J41&amp;COUNTIF($J$4:J41,J41)</f>
        <v>佐藤汰希1</v>
      </c>
      <c r="D41" s="5" t="str">
        <f>データ貼付!D39&amp;データ貼付!E39</f>
        <v>高校男子ハンマー投</v>
      </c>
      <c r="E41" s="5">
        <f>データ貼付!G39+ROW()/1000000</f>
        <v>3414.0000409999998</v>
      </c>
      <c r="F41" s="5">
        <f t="shared" si="3"/>
        <v>6</v>
      </c>
      <c r="G41" s="5" t="str">
        <f>データ貼付!A39</f>
        <v>高体連支部</v>
      </c>
      <c r="H41" s="5" t="str">
        <f>データ貼付!B39</f>
        <v>北見</v>
      </c>
      <c r="I41" s="5">
        <f>データ貼付!C39</f>
        <v>43608</v>
      </c>
      <c r="J41" s="5" t="str">
        <f>データ貼付!F39</f>
        <v>佐藤汰希</v>
      </c>
      <c r="K41" s="5">
        <f>データ貼付!G39</f>
        <v>3414</v>
      </c>
      <c r="L41" s="5" t="str">
        <f>データ貼付!H39</f>
        <v>決</v>
      </c>
      <c r="M41" s="5" t="str">
        <f>データ貼付!I39</f>
        <v>興部</v>
      </c>
      <c r="N41" s="5">
        <f>データ貼付!J39</f>
        <v>2</v>
      </c>
      <c r="O41" s="5">
        <f>データ貼付!K39</f>
        <v>0</v>
      </c>
    </row>
    <row r="42" spans="1:15" x14ac:dyDescent="0.15">
      <c r="A42" s="5">
        <v>39</v>
      </c>
      <c r="B42" s="5" t="str">
        <f t="shared" si="2"/>
        <v>一般男子ハンマー投2</v>
      </c>
      <c r="C42" s="5" t="str">
        <f>J42&amp;COUNTIF($J$4:J42,J42)</f>
        <v>山下大輔1</v>
      </c>
      <c r="D42" s="5" t="str">
        <f>データ貼付!D40&amp;データ貼付!E40</f>
        <v>一般男子ハンマー投</v>
      </c>
      <c r="E42" s="5">
        <f>データ貼付!G40+ROW()/1000000</f>
        <v>4302.0000419999997</v>
      </c>
      <c r="F42" s="5">
        <f t="shared" si="3"/>
        <v>2</v>
      </c>
      <c r="G42" s="5" t="str">
        <f>データ貼付!A40</f>
        <v>フィールド記録会</v>
      </c>
      <c r="H42" s="5" t="str">
        <f>データ貼付!B40</f>
        <v>網走</v>
      </c>
      <c r="I42" s="5">
        <f>データ貼付!C40</f>
        <v>43624</v>
      </c>
      <c r="J42" s="5" t="str">
        <f>データ貼付!F40</f>
        <v>山下大輔</v>
      </c>
      <c r="K42" s="5">
        <f>データ貼付!G40</f>
        <v>4302</v>
      </c>
      <c r="L42" s="5" t="str">
        <f>データ貼付!H40</f>
        <v>決</v>
      </c>
      <c r="M42" s="5" t="str">
        <f>データ貼付!I40</f>
        <v>釧路地方陸協</v>
      </c>
      <c r="N42" s="5" t="str">
        <f>データ貼付!J40</f>
        <v>般</v>
      </c>
      <c r="O42" s="5">
        <f>データ貼付!K40</f>
        <v>0</v>
      </c>
    </row>
    <row r="43" spans="1:15" x14ac:dyDescent="0.15">
      <c r="A43" s="5">
        <v>40</v>
      </c>
      <c r="B43" s="5" t="str">
        <f t="shared" si="2"/>
        <v>高校女子ハンマー投4</v>
      </c>
      <c r="C43" s="5" t="str">
        <f>J43&amp;COUNTIF($J$4:J43,J43)</f>
        <v>山田幸奈1</v>
      </c>
      <c r="D43" s="5" t="str">
        <f>データ貼付!D41&amp;データ貼付!E41</f>
        <v>高校女子ハンマー投</v>
      </c>
      <c r="E43" s="5">
        <f>データ貼付!G41+ROW()/1000000</f>
        <v>2420.000043</v>
      </c>
      <c r="F43" s="5">
        <f t="shared" si="3"/>
        <v>4</v>
      </c>
      <c r="G43" s="5" t="str">
        <f>データ貼付!A41</f>
        <v>高体連支部</v>
      </c>
      <c r="H43" s="5" t="str">
        <f>データ貼付!B41</f>
        <v>北見</v>
      </c>
      <c r="I43" s="5">
        <f>データ貼付!C41</f>
        <v>43608</v>
      </c>
      <c r="J43" s="5" t="str">
        <f>データ貼付!F41</f>
        <v>山田幸奈</v>
      </c>
      <c r="K43" s="5">
        <f>データ貼付!G41</f>
        <v>2420</v>
      </c>
      <c r="L43" s="5" t="str">
        <f>データ貼付!H41</f>
        <v>決</v>
      </c>
      <c r="M43" s="5" t="str">
        <f>データ貼付!I41</f>
        <v>網走桂陽</v>
      </c>
      <c r="N43" s="5">
        <f>データ貼付!J41</f>
        <v>3</v>
      </c>
      <c r="O43" s="5">
        <f>データ貼付!K41</f>
        <v>0</v>
      </c>
    </row>
    <row r="44" spans="1:15" x14ac:dyDescent="0.15">
      <c r="A44" s="5">
        <v>41</v>
      </c>
      <c r="B44" s="5" t="str">
        <f t="shared" si="2"/>
        <v>高校女子ハンマー投5</v>
      </c>
      <c r="C44" s="5" t="str">
        <f>J44&amp;COUNTIF($J$4:J44,J44)</f>
        <v>舟木愛公1</v>
      </c>
      <c r="D44" s="5" t="str">
        <f>データ貼付!D42&amp;データ貼付!E42</f>
        <v>高校女子ハンマー投</v>
      </c>
      <c r="E44" s="5">
        <f>データ貼付!G42+ROW()/1000000</f>
        <v>2211.0000439999999</v>
      </c>
      <c r="F44" s="5">
        <f t="shared" si="3"/>
        <v>5</v>
      </c>
      <c r="G44" s="5" t="str">
        <f>データ貼付!A42</f>
        <v>フィールド記録会</v>
      </c>
      <c r="H44" s="5" t="str">
        <f>データ貼付!B42</f>
        <v>網走</v>
      </c>
      <c r="I44" s="5">
        <f>データ貼付!C42</f>
        <v>43624</v>
      </c>
      <c r="J44" s="5" t="str">
        <f>データ貼付!F42</f>
        <v>舟木愛公</v>
      </c>
      <c r="K44" s="5">
        <f>データ貼付!G42</f>
        <v>2211</v>
      </c>
      <c r="L44" s="5" t="str">
        <f>データ貼付!H42</f>
        <v>決</v>
      </c>
      <c r="M44" s="5" t="str">
        <f>データ貼付!I42</f>
        <v>遠軽高</v>
      </c>
      <c r="N44" s="5">
        <f>データ貼付!J42</f>
        <v>1</v>
      </c>
      <c r="O44" s="5">
        <f>データ貼付!K42</f>
        <v>0</v>
      </c>
    </row>
    <row r="45" spans="1:15" x14ac:dyDescent="0.15">
      <c r="A45" s="5">
        <v>42</v>
      </c>
      <c r="B45" s="5" t="str">
        <f t="shared" si="2"/>
        <v>高校女子ハンマー投1</v>
      </c>
      <c r="C45" s="5" t="str">
        <f>J45&amp;COUNTIF($J$4:J45,J45)</f>
        <v>植村菜々1</v>
      </c>
      <c r="D45" s="5" t="str">
        <f>データ貼付!D43&amp;データ貼付!E43</f>
        <v>高校女子ハンマー投</v>
      </c>
      <c r="E45" s="5">
        <f>データ貼付!G43+ROW()/1000000</f>
        <v>4211.0000449999998</v>
      </c>
      <c r="F45" s="5">
        <f t="shared" si="3"/>
        <v>1</v>
      </c>
      <c r="G45" s="5" t="str">
        <f>データ貼付!A43</f>
        <v>高体連支部</v>
      </c>
      <c r="H45" s="5" t="str">
        <f>データ貼付!B43</f>
        <v>北見</v>
      </c>
      <c r="I45" s="5">
        <f>データ貼付!C43</f>
        <v>43608</v>
      </c>
      <c r="J45" s="5" t="str">
        <f>データ貼付!F43</f>
        <v>植村菜々</v>
      </c>
      <c r="K45" s="5">
        <f>データ貼付!G43</f>
        <v>4211</v>
      </c>
      <c r="L45" s="5" t="str">
        <f>データ貼付!H43</f>
        <v>決</v>
      </c>
      <c r="M45" s="5" t="str">
        <f>データ貼付!I43</f>
        <v>遠軽</v>
      </c>
      <c r="N45" s="5">
        <f>データ貼付!J43</f>
        <v>3</v>
      </c>
      <c r="O45" s="5">
        <f>データ貼付!K43</f>
        <v>0</v>
      </c>
    </row>
    <row r="46" spans="1:15" x14ac:dyDescent="0.15">
      <c r="A46" s="5">
        <v>43</v>
      </c>
      <c r="B46" s="5" t="str">
        <f t="shared" si="2"/>
        <v>高校女子ハンマー投3</v>
      </c>
      <c r="C46" s="5" t="str">
        <f>J46&amp;COUNTIF($J$4:J46,J46)</f>
        <v>植村葉月1</v>
      </c>
      <c r="D46" s="5" t="str">
        <f>データ貼付!D44&amp;データ貼付!E44</f>
        <v>高校女子ハンマー投</v>
      </c>
      <c r="E46" s="5">
        <f>データ貼付!G44+ROW()/1000000</f>
        <v>2514.0000460000001</v>
      </c>
      <c r="F46" s="5">
        <f t="shared" si="3"/>
        <v>3</v>
      </c>
      <c r="G46" s="5" t="str">
        <f>データ貼付!A44</f>
        <v>フィールド記録会</v>
      </c>
      <c r="H46" s="5" t="str">
        <f>データ貼付!B44</f>
        <v>網走</v>
      </c>
      <c r="I46" s="5">
        <f>データ貼付!C44</f>
        <v>43624</v>
      </c>
      <c r="J46" s="5" t="str">
        <f>データ貼付!F44</f>
        <v>植村葉月</v>
      </c>
      <c r="K46" s="5">
        <f>データ貼付!G44</f>
        <v>2514</v>
      </c>
      <c r="L46" s="5" t="str">
        <f>データ貼付!H44</f>
        <v>決</v>
      </c>
      <c r="M46" s="5" t="str">
        <f>データ貼付!I44</f>
        <v>湧別高</v>
      </c>
      <c r="N46" s="5">
        <f>データ貼付!J44</f>
        <v>3</v>
      </c>
      <c r="O46" s="5">
        <f>データ貼付!K44</f>
        <v>0</v>
      </c>
    </row>
    <row r="47" spans="1:15" x14ac:dyDescent="0.15">
      <c r="A47" s="5">
        <v>44</v>
      </c>
      <c r="B47" s="5" t="str">
        <f t="shared" si="2"/>
        <v>一般男子ハンマー投3</v>
      </c>
      <c r="C47" s="5" t="str">
        <f>J47&amp;COUNTIF($J$4:J47,J47)</f>
        <v>川田恒1</v>
      </c>
      <c r="D47" s="5" t="str">
        <f>データ貼付!D45&amp;データ貼付!E45</f>
        <v>一般男子ハンマー投</v>
      </c>
      <c r="E47" s="5">
        <f>データ貼付!G45+ROW()/1000000</f>
        <v>3794.000047</v>
      </c>
      <c r="F47" s="5">
        <f t="shared" si="3"/>
        <v>3</v>
      </c>
      <c r="G47" s="5" t="str">
        <f>データ貼付!A45</f>
        <v>記録会第２戦</v>
      </c>
      <c r="H47" s="5" t="str">
        <f>データ貼付!B45</f>
        <v>網走</v>
      </c>
      <c r="I47" s="5">
        <f>データ貼付!C45</f>
        <v>43590</v>
      </c>
      <c r="J47" s="5" t="str">
        <f>データ貼付!F45</f>
        <v>川田恒</v>
      </c>
      <c r="K47" s="5">
        <f>データ貼付!G45</f>
        <v>3794</v>
      </c>
      <c r="L47" s="5" t="str">
        <f>データ貼付!H45</f>
        <v>決</v>
      </c>
      <c r="M47" s="5" t="str">
        <f>データ貼付!I45</f>
        <v>ｵﾎｰﾂｸ陸協(川田)</v>
      </c>
      <c r="N47" s="5" t="str">
        <f>データ貼付!J45</f>
        <v>般</v>
      </c>
      <c r="O47" s="5">
        <f>データ貼付!K45</f>
        <v>0</v>
      </c>
    </row>
    <row r="48" spans="1:15" x14ac:dyDescent="0.15">
      <c r="A48" s="5">
        <v>45</v>
      </c>
      <c r="B48" s="5" t="str">
        <f t="shared" si="2"/>
        <v>高校男子ハンマー投10</v>
      </c>
      <c r="C48" s="5" t="str">
        <f>J48&amp;COUNTIF($J$4:J48,J48)</f>
        <v>中村拓斗1</v>
      </c>
      <c r="D48" s="5" t="str">
        <f>データ貼付!D46&amp;データ貼付!E46</f>
        <v>高校男子ハンマー投</v>
      </c>
      <c r="E48" s="5">
        <f>データ貼付!G46+ROW()/1000000</f>
        <v>1693.0000480000001</v>
      </c>
      <c r="F48" s="5">
        <f t="shared" si="3"/>
        <v>10</v>
      </c>
      <c r="G48" s="5" t="str">
        <f>データ貼付!A46</f>
        <v>フィールド記録会</v>
      </c>
      <c r="H48" s="5" t="str">
        <f>データ貼付!B46</f>
        <v>網走</v>
      </c>
      <c r="I48" s="5">
        <f>データ貼付!C46</f>
        <v>43624</v>
      </c>
      <c r="J48" s="5" t="str">
        <f>データ貼付!F46</f>
        <v>中村拓斗</v>
      </c>
      <c r="K48" s="5">
        <f>データ貼付!G46</f>
        <v>1693</v>
      </c>
      <c r="L48" s="5" t="str">
        <f>データ貼付!H46</f>
        <v>決</v>
      </c>
      <c r="M48" s="5" t="str">
        <f>データ貼付!I46</f>
        <v>美幌高</v>
      </c>
      <c r="N48" s="5">
        <f>データ貼付!J46</f>
        <v>3</v>
      </c>
      <c r="O48" s="5">
        <f>データ貼付!K46</f>
        <v>0</v>
      </c>
    </row>
    <row r="49" spans="1:15" x14ac:dyDescent="0.15">
      <c r="A49" s="5">
        <v>46</v>
      </c>
      <c r="B49" s="5" t="str">
        <f t="shared" si="2"/>
        <v>高校男子ハンマー投8</v>
      </c>
      <c r="C49" s="5" t="str">
        <f>J49&amp;COUNTIF($J$4:J49,J49)</f>
        <v>長谷部岳斗1</v>
      </c>
      <c r="D49" s="5" t="str">
        <f>データ貼付!D47&amp;データ貼付!E47</f>
        <v>高校男子ハンマー投</v>
      </c>
      <c r="E49" s="5">
        <f>データ貼付!G47+ROW()/1000000</f>
        <v>2452.0000490000002</v>
      </c>
      <c r="F49" s="5">
        <f t="shared" si="3"/>
        <v>8</v>
      </c>
      <c r="G49" s="5" t="str">
        <f>データ貼付!A47</f>
        <v>選手権</v>
      </c>
      <c r="H49" s="5" t="str">
        <f>データ貼付!B47</f>
        <v>北見</v>
      </c>
      <c r="I49" s="5">
        <f>データ貼付!C47</f>
        <v>43597</v>
      </c>
      <c r="J49" s="5" t="str">
        <f>データ貼付!F47</f>
        <v>長谷部岳斗</v>
      </c>
      <c r="K49" s="5">
        <f>データ貼付!G47</f>
        <v>2452</v>
      </c>
      <c r="L49" s="5" t="str">
        <f>データ貼付!H47</f>
        <v>決</v>
      </c>
      <c r="M49" s="5" t="str">
        <f>データ貼付!I47</f>
        <v>北見工業高</v>
      </c>
      <c r="N49" s="5">
        <f>データ貼付!J47</f>
        <v>3</v>
      </c>
      <c r="O49" s="5">
        <f>データ貼付!K47</f>
        <v>0</v>
      </c>
    </row>
    <row r="50" spans="1:15" x14ac:dyDescent="0.15">
      <c r="A50" s="5">
        <v>47</v>
      </c>
      <c r="B50" s="5" t="str">
        <f t="shared" si="2"/>
        <v>高校男子ハンマー投5</v>
      </c>
      <c r="C50" s="5" t="str">
        <f>J50&amp;COUNTIF($J$4:J50,J50)</f>
        <v>目黒智也1</v>
      </c>
      <c r="D50" s="5" t="str">
        <f>データ貼付!D48&amp;データ貼付!E48</f>
        <v>高校男子ハンマー投</v>
      </c>
      <c r="E50" s="5">
        <f>データ貼付!G48+ROW()/1000000</f>
        <v>3593.0000500000001</v>
      </c>
      <c r="F50" s="5">
        <f t="shared" si="3"/>
        <v>5</v>
      </c>
      <c r="G50" s="5" t="str">
        <f>データ貼付!A48</f>
        <v>高体連支部</v>
      </c>
      <c r="H50" s="5" t="str">
        <f>データ貼付!B48</f>
        <v>北見</v>
      </c>
      <c r="I50" s="5">
        <f>データ貼付!C48</f>
        <v>43608</v>
      </c>
      <c r="J50" s="5" t="str">
        <f>データ貼付!F48</f>
        <v>目黒智也</v>
      </c>
      <c r="K50" s="5">
        <f>データ貼付!G48</f>
        <v>3593</v>
      </c>
      <c r="L50" s="5" t="str">
        <f>データ貼付!H48</f>
        <v>決</v>
      </c>
      <c r="M50" s="5" t="str">
        <f>データ貼付!I48</f>
        <v>斜里</v>
      </c>
      <c r="N50" s="5">
        <f>データ貼付!J48</f>
        <v>2</v>
      </c>
      <c r="O50" s="5">
        <f>データ貼付!K48</f>
        <v>0</v>
      </c>
    </row>
    <row r="51" spans="1:15" x14ac:dyDescent="0.15">
      <c r="A51" s="5">
        <v>48</v>
      </c>
      <c r="B51" s="5" t="str">
        <f t="shared" si="2"/>
        <v>高校男子ハンマー投3</v>
      </c>
      <c r="C51" s="5" t="str">
        <f>J51&amp;COUNTIF($J$4:J51,J51)</f>
        <v>髙嶋祐太1</v>
      </c>
      <c r="D51" s="5" t="str">
        <f>データ貼付!D49&amp;データ貼付!E49</f>
        <v>高校男子ハンマー投</v>
      </c>
      <c r="E51" s="5">
        <f>データ貼付!G49+ROW()/1000000</f>
        <v>3739.000051</v>
      </c>
      <c r="F51" s="5">
        <f t="shared" si="3"/>
        <v>3</v>
      </c>
      <c r="G51" s="5" t="str">
        <f>データ貼付!A49</f>
        <v>高体連支部</v>
      </c>
      <c r="H51" s="5" t="str">
        <f>データ貼付!B49</f>
        <v>北見</v>
      </c>
      <c r="I51" s="5">
        <f>データ貼付!C49</f>
        <v>43608</v>
      </c>
      <c r="J51" s="5" t="str">
        <f>データ貼付!F49</f>
        <v>髙嶋祐太</v>
      </c>
      <c r="K51" s="5">
        <f>データ貼付!G49</f>
        <v>3739</v>
      </c>
      <c r="L51" s="5" t="str">
        <f>データ貼付!H49</f>
        <v>決</v>
      </c>
      <c r="M51" s="5" t="str">
        <f>データ貼付!I49</f>
        <v>遠軽</v>
      </c>
      <c r="N51" s="5">
        <f>データ貼付!J49</f>
        <v>2</v>
      </c>
      <c r="O51" s="5">
        <f>データ貼付!K49</f>
        <v>0</v>
      </c>
    </row>
    <row r="52" spans="1:15" x14ac:dyDescent="0.15">
      <c r="A52" s="5">
        <v>49</v>
      </c>
      <c r="B52" s="5" t="str">
        <f t="shared" si="2"/>
        <v>小学男子ﾎﾞｰﾃｯｸｽｽﾛｰ投13</v>
      </c>
      <c r="C52" s="5" t="str">
        <f>J52&amp;COUNTIF($J$4:J52,J52)</f>
        <v>阿部空晴1</v>
      </c>
      <c r="D52" s="5" t="str">
        <f>データ貼付!D50&amp;データ貼付!E50</f>
        <v>小学男子ﾎﾞｰﾃｯｸｽｽﾛｰ投</v>
      </c>
      <c r="E52" s="5">
        <f>データ貼付!G50+ROW()/1000000</f>
        <v>3559.0000519999999</v>
      </c>
      <c r="F52" s="5">
        <f t="shared" si="3"/>
        <v>13</v>
      </c>
      <c r="G52" s="5" t="str">
        <f>データ貼付!A50</f>
        <v>選手権</v>
      </c>
      <c r="H52" s="5" t="str">
        <f>データ貼付!B50</f>
        <v>北見</v>
      </c>
      <c r="I52" s="5">
        <f>データ貼付!C50</f>
        <v>43596</v>
      </c>
      <c r="J52" s="5" t="str">
        <f>データ貼付!F50</f>
        <v>阿部空晴</v>
      </c>
      <c r="K52" s="5">
        <f>データ貼付!G50</f>
        <v>3559</v>
      </c>
      <c r="L52" s="5" t="str">
        <f>データ貼付!H50</f>
        <v>決</v>
      </c>
      <c r="M52" s="5" t="str">
        <f>データ貼付!I50</f>
        <v>美幌RC</v>
      </c>
      <c r="N52" s="5">
        <f>データ貼付!J50</f>
        <v>6</v>
      </c>
      <c r="O52" s="5">
        <f>データ貼付!K50</f>
        <v>0</v>
      </c>
    </row>
    <row r="53" spans="1:15" x14ac:dyDescent="0.15">
      <c r="A53" s="5">
        <v>50</v>
      </c>
      <c r="B53" s="5" t="str">
        <f t="shared" si="2"/>
        <v>小学男子ﾎﾞｰﾃｯｸｽｽﾛｰ投22</v>
      </c>
      <c r="C53" s="5" t="str">
        <f>J53&amp;COUNTIF($J$4:J53,J53)</f>
        <v>安井一晴1</v>
      </c>
      <c r="D53" s="5" t="str">
        <f>データ貼付!D51&amp;データ貼付!E51</f>
        <v>小学男子ﾎﾞｰﾃｯｸｽｽﾛｰ投</v>
      </c>
      <c r="E53" s="5">
        <f>データ貼付!G51+ROW()/1000000</f>
        <v>3139.0000530000002</v>
      </c>
      <c r="F53" s="5">
        <f t="shared" si="3"/>
        <v>22</v>
      </c>
      <c r="G53" s="5" t="str">
        <f>データ貼付!A51</f>
        <v>小学生ｵﾎｰﾂｸ</v>
      </c>
      <c r="H53" s="5" t="str">
        <f>データ貼付!B51</f>
        <v>北見</v>
      </c>
      <c r="I53" s="5">
        <f>データ貼付!C51</f>
        <v>43632</v>
      </c>
      <c r="J53" s="5" t="str">
        <f>データ貼付!F51</f>
        <v>安井一晴</v>
      </c>
      <c r="K53" s="5">
        <f>データ貼付!G51</f>
        <v>3139</v>
      </c>
      <c r="L53" s="5" t="str">
        <f>データ貼付!H51</f>
        <v>決</v>
      </c>
      <c r="M53" s="5" t="str">
        <f>データ貼付!I51</f>
        <v>ｵﾎｰﾂｸｷｯｽﾞ</v>
      </c>
      <c r="N53" s="5">
        <f>データ貼付!J51</f>
        <v>4</v>
      </c>
      <c r="O53" s="5">
        <f>データ貼付!K51</f>
        <v>0</v>
      </c>
    </row>
    <row r="54" spans="1:15" x14ac:dyDescent="0.15">
      <c r="A54" s="5">
        <v>51</v>
      </c>
      <c r="B54" s="5" t="str">
        <f t="shared" si="2"/>
        <v>小学女子ﾎﾞｰﾃｯｸｽｽﾛｰ投2</v>
      </c>
      <c r="C54" s="5" t="str">
        <f>J54&amp;COUNTIF($J$4:J54,J54)</f>
        <v>安藤和1</v>
      </c>
      <c r="D54" s="5" t="str">
        <f>データ貼付!D52&amp;データ貼付!E52</f>
        <v>小学女子ﾎﾞｰﾃｯｸｽｽﾛｰ投</v>
      </c>
      <c r="E54" s="5">
        <f>データ貼付!G52+ROW()/1000000</f>
        <v>3667.0000540000001</v>
      </c>
      <c r="F54" s="5">
        <f t="shared" si="3"/>
        <v>2</v>
      </c>
      <c r="G54" s="5" t="str">
        <f>データ貼付!A52</f>
        <v>小学生ｵﾎｰﾂｸ</v>
      </c>
      <c r="H54" s="5" t="str">
        <f>データ貼付!B52</f>
        <v>北見</v>
      </c>
      <c r="I54" s="5">
        <f>データ貼付!C52</f>
        <v>43632</v>
      </c>
      <c r="J54" s="5" t="str">
        <f>データ貼付!F52</f>
        <v>安藤和</v>
      </c>
      <c r="K54" s="5">
        <f>データ貼付!G52</f>
        <v>3667</v>
      </c>
      <c r="L54" s="5" t="str">
        <f>データ貼付!H52</f>
        <v>決</v>
      </c>
      <c r="M54" s="5" t="str">
        <f>データ貼付!I52</f>
        <v>清里陸上少年団</v>
      </c>
      <c r="N54" s="5">
        <f>データ貼付!J52</f>
        <v>6</v>
      </c>
      <c r="O54" s="5">
        <f>データ貼付!K52</f>
        <v>0</v>
      </c>
    </row>
    <row r="55" spans="1:15" x14ac:dyDescent="0.15">
      <c r="A55" s="5">
        <v>52</v>
      </c>
      <c r="B55" s="5" t="str">
        <f t="shared" si="2"/>
        <v>小学男子ﾎﾞｰﾃｯｸｽｽﾛｰ投17</v>
      </c>
      <c r="C55" s="5" t="str">
        <f>J55&amp;COUNTIF($J$4:J55,J55)</f>
        <v>伊藤悦大1</v>
      </c>
      <c r="D55" s="5" t="str">
        <f>データ貼付!D53&amp;データ貼付!E53</f>
        <v>小学男子ﾎﾞｰﾃｯｸｽｽﾛｰ投</v>
      </c>
      <c r="E55" s="5">
        <f>データ貼付!G53+ROW()/1000000</f>
        <v>3337.000055</v>
      </c>
      <c r="F55" s="5">
        <f t="shared" si="3"/>
        <v>17</v>
      </c>
      <c r="G55" s="5" t="str">
        <f>データ貼付!A53</f>
        <v>小学生ｵﾎｰﾂｸ</v>
      </c>
      <c r="H55" s="5" t="str">
        <f>データ貼付!B53</f>
        <v>北見</v>
      </c>
      <c r="I55" s="5">
        <f>データ貼付!C53</f>
        <v>43632</v>
      </c>
      <c r="J55" s="5" t="str">
        <f>データ貼付!F53</f>
        <v>伊藤悦大</v>
      </c>
      <c r="K55" s="5">
        <f>データ貼付!G53</f>
        <v>3337</v>
      </c>
      <c r="L55" s="5" t="str">
        <f>データ貼付!H53</f>
        <v>決</v>
      </c>
      <c r="M55" s="5" t="str">
        <f>データ貼付!I53</f>
        <v>ｵﾎｰﾂｸｷｯｽﾞ</v>
      </c>
      <c r="N55" s="5">
        <f>データ貼付!J53</f>
        <v>4</v>
      </c>
      <c r="O55" s="5">
        <f>データ貼付!K53</f>
        <v>0</v>
      </c>
    </row>
    <row r="56" spans="1:15" x14ac:dyDescent="0.15">
      <c r="A56" s="5">
        <v>53</v>
      </c>
      <c r="B56" s="5" t="str">
        <f t="shared" si="2"/>
        <v>小学男子ﾎﾞｰﾃｯｸｽｽﾛｰ投50</v>
      </c>
      <c r="C56" s="5" t="str">
        <f>J56&amp;COUNTIF($J$4:J56,J56)</f>
        <v>伊藤榮音1</v>
      </c>
      <c r="D56" s="5" t="str">
        <f>データ貼付!D54&amp;データ貼付!E54</f>
        <v>小学男子ﾎﾞｰﾃｯｸｽｽﾛｰ投</v>
      </c>
      <c r="E56" s="5">
        <f>データ貼付!G54+ROW()/1000000</f>
        <v>1486.0000560000001</v>
      </c>
      <c r="F56" s="5">
        <f t="shared" si="3"/>
        <v>50</v>
      </c>
      <c r="G56" s="5" t="str">
        <f>データ貼付!A54</f>
        <v>小学生ｵﾎｰﾂｸ</v>
      </c>
      <c r="H56" s="5" t="str">
        <f>データ貼付!B54</f>
        <v>北見</v>
      </c>
      <c r="I56" s="5">
        <f>データ貼付!C54</f>
        <v>43632</v>
      </c>
      <c r="J56" s="5" t="str">
        <f>データ貼付!F54</f>
        <v>伊藤榮音</v>
      </c>
      <c r="K56" s="5">
        <f>データ貼付!G54</f>
        <v>1486</v>
      </c>
      <c r="L56" s="5" t="str">
        <f>データ貼付!H54</f>
        <v>決</v>
      </c>
      <c r="M56" s="5" t="str">
        <f>データ貼付!I54</f>
        <v>ｵﾎｰﾂｸｷｯｽﾞ</v>
      </c>
      <c r="N56" s="5">
        <f>データ貼付!J54</f>
        <v>6</v>
      </c>
      <c r="O56" s="5">
        <f>データ貼付!K54</f>
        <v>0</v>
      </c>
    </row>
    <row r="57" spans="1:15" x14ac:dyDescent="0.15">
      <c r="A57" s="5">
        <v>54</v>
      </c>
      <c r="B57" s="5" t="str">
        <f t="shared" si="2"/>
        <v>小学男子ﾎﾞｰﾃｯｸｽｽﾛｰ投44</v>
      </c>
      <c r="C57" s="5" t="str">
        <f>J57&amp;COUNTIF($J$4:J57,J57)</f>
        <v>浦田侍暖1</v>
      </c>
      <c r="D57" s="5" t="str">
        <f>データ貼付!D55&amp;データ貼付!E55</f>
        <v>小学男子ﾎﾞｰﾃｯｸｽｽﾛｰ投</v>
      </c>
      <c r="E57" s="5">
        <f>データ貼付!G55+ROW()/1000000</f>
        <v>2019.000057</v>
      </c>
      <c r="F57" s="5">
        <f t="shared" si="3"/>
        <v>44</v>
      </c>
      <c r="G57" s="5" t="str">
        <f>データ貼付!A55</f>
        <v>小学生ｵﾎｰﾂｸ</v>
      </c>
      <c r="H57" s="5" t="str">
        <f>データ貼付!B55</f>
        <v>北見</v>
      </c>
      <c r="I57" s="5">
        <f>データ貼付!C55</f>
        <v>43632</v>
      </c>
      <c r="J57" s="5" t="str">
        <f>データ貼付!F55</f>
        <v>浦田侍暖</v>
      </c>
      <c r="K57" s="5">
        <f>データ貼付!G55</f>
        <v>2019</v>
      </c>
      <c r="L57" s="5" t="str">
        <f>データ貼付!H55</f>
        <v>決</v>
      </c>
      <c r="M57" s="5" t="str">
        <f>データ貼付!I55</f>
        <v>ｵﾎｰﾂｸｷｯｽﾞ</v>
      </c>
      <c r="N57" s="5">
        <f>データ貼付!J55</f>
        <v>3</v>
      </c>
      <c r="O57" s="5">
        <f>データ貼付!K55</f>
        <v>0</v>
      </c>
    </row>
    <row r="58" spans="1:15" x14ac:dyDescent="0.15">
      <c r="A58" s="5">
        <v>55</v>
      </c>
      <c r="B58" s="5" t="str">
        <f t="shared" si="2"/>
        <v>小学男子ﾎﾞｰﾃｯｸｽｽﾛｰ投12</v>
      </c>
      <c r="C58" s="5" t="str">
        <f>J58&amp;COUNTIF($J$4:J58,J58)</f>
        <v>浦田誉人1</v>
      </c>
      <c r="D58" s="5" t="str">
        <f>データ貼付!D56&amp;データ貼付!E56</f>
        <v>小学男子ﾎﾞｰﾃｯｸｽｽﾛｰ投</v>
      </c>
      <c r="E58" s="5">
        <f>データ貼付!G56+ROW()/1000000</f>
        <v>3604.0000580000001</v>
      </c>
      <c r="F58" s="5">
        <f t="shared" si="3"/>
        <v>12</v>
      </c>
      <c r="G58" s="5" t="str">
        <f>データ貼付!A56</f>
        <v>フィールド記録会</v>
      </c>
      <c r="H58" s="5" t="str">
        <f>データ貼付!B56</f>
        <v>網走</v>
      </c>
      <c r="I58" s="5">
        <f>データ貼付!C56</f>
        <v>43624</v>
      </c>
      <c r="J58" s="5" t="str">
        <f>データ貼付!F56</f>
        <v>浦田誉人</v>
      </c>
      <c r="K58" s="5">
        <f>データ貼付!G56</f>
        <v>3604</v>
      </c>
      <c r="L58" s="5" t="str">
        <f>データ貼付!H56</f>
        <v>決</v>
      </c>
      <c r="M58" s="5" t="str">
        <f>データ貼付!I56</f>
        <v>美幌RC</v>
      </c>
      <c r="N58" s="5">
        <f>データ貼付!J56</f>
        <v>5</v>
      </c>
      <c r="O58" s="5">
        <f>データ貼付!K56</f>
        <v>0</v>
      </c>
    </row>
    <row r="59" spans="1:15" x14ac:dyDescent="0.15">
      <c r="A59" s="5">
        <v>56</v>
      </c>
      <c r="B59" s="5" t="str">
        <f t="shared" si="2"/>
        <v>小学女子ﾎﾞｰﾃｯｸｽｽﾛｰ投9</v>
      </c>
      <c r="C59" s="5" t="str">
        <f>J59&amp;COUNTIF($J$4:J59,J59)</f>
        <v>塩田梢葉1</v>
      </c>
      <c r="D59" s="5" t="str">
        <f>データ貼付!D57&amp;データ貼付!E57</f>
        <v>小学女子ﾎﾞｰﾃｯｸｽｽﾛｰ投</v>
      </c>
      <c r="E59" s="5">
        <f>データ貼付!G57+ROW()/1000000</f>
        <v>1897.000059</v>
      </c>
      <c r="F59" s="5">
        <f t="shared" si="3"/>
        <v>9</v>
      </c>
      <c r="G59" s="5" t="str">
        <f>データ貼付!A57</f>
        <v>選手権</v>
      </c>
      <c r="H59" s="5" t="str">
        <f>データ貼付!B57</f>
        <v>北見</v>
      </c>
      <c r="I59" s="5">
        <f>データ貼付!C57</f>
        <v>43596</v>
      </c>
      <c r="J59" s="5" t="str">
        <f>データ貼付!F57</f>
        <v>塩田梢葉</v>
      </c>
      <c r="K59" s="5">
        <f>データ貼付!G57</f>
        <v>1897</v>
      </c>
      <c r="L59" s="5" t="str">
        <f>データ貼付!H57</f>
        <v>決</v>
      </c>
      <c r="M59" s="5" t="str">
        <f>データ貼付!I57</f>
        <v>共栄陸上クラブ</v>
      </c>
      <c r="N59" s="5">
        <f>データ貼付!J57</f>
        <v>4</v>
      </c>
      <c r="O59" s="5">
        <f>データ貼付!K57</f>
        <v>0</v>
      </c>
    </row>
    <row r="60" spans="1:15" x14ac:dyDescent="0.15">
      <c r="A60" s="5">
        <v>57</v>
      </c>
      <c r="B60" s="5" t="str">
        <f t="shared" si="2"/>
        <v>小学男子ﾎﾞｰﾃｯｸｽｽﾛｰ投1</v>
      </c>
      <c r="C60" s="5" t="str">
        <f>J60&amp;COUNTIF($J$4:J60,J60)</f>
        <v>角田蓮1</v>
      </c>
      <c r="D60" s="5" t="str">
        <f>データ貼付!D58&amp;データ貼付!E58</f>
        <v>小学男子ﾎﾞｰﾃｯｸｽｽﾛｰ投</v>
      </c>
      <c r="E60" s="5">
        <f>データ貼付!G58+ROW()/1000000</f>
        <v>4504.0000600000003</v>
      </c>
      <c r="F60" s="5">
        <f t="shared" si="3"/>
        <v>1</v>
      </c>
      <c r="G60" s="5" t="str">
        <f>データ貼付!A58</f>
        <v>選手権</v>
      </c>
      <c r="H60" s="5" t="str">
        <f>データ貼付!B58</f>
        <v>北見</v>
      </c>
      <c r="I60" s="5">
        <f>データ貼付!C58</f>
        <v>43596</v>
      </c>
      <c r="J60" s="5" t="str">
        <f>データ貼付!F58</f>
        <v>角田蓮</v>
      </c>
      <c r="K60" s="5">
        <f>データ貼付!G58</f>
        <v>4504</v>
      </c>
      <c r="L60" s="5" t="str">
        <f>データ貼付!H58</f>
        <v>決</v>
      </c>
      <c r="M60" s="5" t="str">
        <f>データ貼付!I58</f>
        <v>美幌RC</v>
      </c>
      <c r="N60" s="5">
        <f>データ貼付!J58</f>
        <v>6</v>
      </c>
      <c r="O60" s="5">
        <f>データ貼付!K58</f>
        <v>0</v>
      </c>
    </row>
    <row r="61" spans="1:15" x14ac:dyDescent="0.15">
      <c r="A61" s="5">
        <v>58</v>
      </c>
      <c r="B61" s="5" t="str">
        <f t="shared" si="2"/>
        <v>小学男子ﾎﾞｰﾃｯｸｽｽﾛｰ投27</v>
      </c>
      <c r="C61" s="5" t="str">
        <f>J61&amp;COUNTIF($J$4:J61,J61)</f>
        <v>刈屋柊晴1</v>
      </c>
      <c r="D61" s="5" t="str">
        <f>データ貼付!D59&amp;データ貼付!E59</f>
        <v>小学男子ﾎﾞｰﾃｯｸｽｽﾛｰ投</v>
      </c>
      <c r="E61" s="5">
        <f>データ貼付!G59+ROW()/1000000</f>
        <v>2815.0000610000002</v>
      </c>
      <c r="F61" s="5">
        <f t="shared" si="3"/>
        <v>27</v>
      </c>
      <c r="G61" s="5" t="str">
        <f>データ貼付!A59</f>
        <v>選手権</v>
      </c>
      <c r="H61" s="5" t="str">
        <f>データ貼付!B59</f>
        <v>北見</v>
      </c>
      <c r="I61" s="5">
        <f>データ貼付!C59</f>
        <v>43596</v>
      </c>
      <c r="J61" s="5" t="str">
        <f>データ貼付!F59</f>
        <v>刈屋柊晴</v>
      </c>
      <c r="K61" s="5">
        <f>データ貼付!G59</f>
        <v>2815</v>
      </c>
      <c r="L61" s="5" t="str">
        <f>データ貼付!H59</f>
        <v>決</v>
      </c>
      <c r="M61" s="5" t="str">
        <f>データ貼付!I59</f>
        <v>ｵﾎｰﾂｸｷｯｽﾞ</v>
      </c>
      <c r="N61" s="5">
        <f>データ貼付!J59</f>
        <v>4</v>
      </c>
      <c r="O61" s="5">
        <f>データ貼付!K59</f>
        <v>0</v>
      </c>
    </row>
    <row r="62" spans="1:15" x14ac:dyDescent="0.15">
      <c r="A62" s="5">
        <v>59</v>
      </c>
      <c r="B62" s="5" t="str">
        <f t="shared" si="2"/>
        <v>小学女子ﾎﾞｰﾃｯｸｽｽﾛｰ投3</v>
      </c>
      <c r="C62" s="5" t="str">
        <f>J62&amp;COUNTIF($J$4:J62,J62)</f>
        <v>関谷楓花1</v>
      </c>
      <c r="D62" s="5" t="str">
        <f>データ貼付!D60&amp;データ貼付!E60</f>
        <v>小学女子ﾎﾞｰﾃｯｸｽｽﾛｰ投</v>
      </c>
      <c r="E62" s="5">
        <f>データ貼付!G60+ROW()/1000000</f>
        <v>3393.0000620000001</v>
      </c>
      <c r="F62" s="5">
        <f t="shared" si="3"/>
        <v>3</v>
      </c>
      <c r="G62" s="5" t="str">
        <f>データ貼付!A60</f>
        <v>フィールド記録会</v>
      </c>
      <c r="H62" s="5" t="str">
        <f>データ貼付!B60</f>
        <v>網走</v>
      </c>
      <c r="I62" s="5">
        <f>データ貼付!C60</f>
        <v>43624</v>
      </c>
      <c r="J62" s="5" t="str">
        <f>データ貼付!F60</f>
        <v>関谷楓花</v>
      </c>
      <c r="K62" s="5">
        <f>データ貼付!G60</f>
        <v>3393</v>
      </c>
      <c r="L62" s="5" t="str">
        <f>データ貼付!H60</f>
        <v>決</v>
      </c>
      <c r="M62" s="5" t="str">
        <f>データ貼付!I60</f>
        <v>常呂陸上少年団</v>
      </c>
      <c r="N62" s="5">
        <f>データ貼付!J60</f>
        <v>6</v>
      </c>
      <c r="O62" s="5">
        <f>データ貼付!K60</f>
        <v>0</v>
      </c>
    </row>
    <row r="63" spans="1:15" x14ac:dyDescent="0.15">
      <c r="A63" s="5">
        <v>60</v>
      </c>
      <c r="B63" s="5" t="str">
        <f t="shared" si="2"/>
        <v>小学男子ﾎﾞｰﾃｯｸｽｽﾛｰ投11</v>
      </c>
      <c r="C63" s="5" t="str">
        <f>J63&amp;COUNTIF($J$4:J63,J63)</f>
        <v>吉田仙太1</v>
      </c>
      <c r="D63" s="5" t="str">
        <f>データ貼付!D61&amp;データ貼付!E61</f>
        <v>小学男子ﾎﾞｰﾃｯｸｽｽﾛｰ投</v>
      </c>
      <c r="E63" s="5">
        <f>データ貼付!G61+ROW()/1000000</f>
        <v>3608.000063</v>
      </c>
      <c r="F63" s="5">
        <f t="shared" si="3"/>
        <v>11</v>
      </c>
      <c r="G63" s="5" t="str">
        <f>データ貼付!A61</f>
        <v>フィールド記録会</v>
      </c>
      <c r="H63" s="5" t="str">
        <f>データ貼付!B61</f>
        <v>網走</v>
      </c>
      <c r="I63" s="5">
        <f>データ貼付!C61</f>
        <v>43624</v>
      </c>
      <c r="J63" s="5" t="str">
        <f>データ貼付!F61</f>
        <v>吉田仙太</v>
      </c>
      <c r="K63" s="5">
        <f>データ貼付!G61</f>
        <v>3608</v>
      </c>
      <c r="L63" s="5" t="str">
        <f>データ貼付!H61</f>
        <v>決</v>
      </c>
      <c r="M63" s="5" t="str">
        <f>データ貼付!I61</f>
        <v>美幌RC</v>
      </c>
      <c r="N63" s="5">
        <f>データ貼付!J61</f>
        <v>5</v>
      </c>
      <c r="O63" s="5">
        <f>データ貼付!K61</f>
        <v>0</v>
      </c>
    </row>
    <row r="64" spans="1:15" x14ac:dyDescent="0.15">
      <c r="A64" s="5">
        <v>61</v>
      </c>
      <c r="B64" s="5" t="str">
        <f t="shared" si="2"/>
        <v>小学女子ﾎﾞｰﾃｯｸｽｽﾛｰ投10</v>
      </c>
      <c r="C64" s="5" t="str">
        <f>J64&amp;COUNTIF($J$4:J64,J64)</f>
        <v>久保田颯歩1</v>
      </c>
      <c r="D64" s="5" t="str">
        <f>データ貼付!D62&amp;データ貼付!E62</f>
        <v>小学女子ﾎﾞｰﾃｯｸｽｽﾛｰ投</v>
      </c>
      <c r="E64" s="5">
        <f>データ貼付!G62+ROW()/1000000</f>
        <v>1813.0000640000001</v>
      </c>
      <c r="F64" s="5">
        <f t="shared" si="3"/>
        <v>10</v>
      </c>
      <c r="G64" s="5" t="str">
        <f>データ貼付!A62</f>
        <v>フィールド記録会</v>
      </c>
      <c r="H64" s="5" t="str">
        <f>データ貼付!B62</f>
        <v>網走</v>
      </c>
      <c r="I64" s="5">
        <f>データ貼付!C62</f>
        <v>43624</v>
      </c>
      <c r="J64" s="5" t="str">
        <f>データ貼付!F62</f>
        <v>久保田颯歩</v>
      </c>
      <c r="K64" s="5">
        <f>データ貼付!G62</f>
        <v>1813</v>
      </c>
      <c r="L64" s="5" t="str">
        <f>データ貼付!H62</f>
        <v>決</v>
      </c>
      <c r="M64" s="5" t="str">
        <f>データ貼付!I62</f>
        <v>知床斜里RC</v>
      </c>
      <c r="N64" s="5">
        <f>データ貼付!J62</f>
        <v>5</v>
      </c>
      <c r="O64" s="5">
        <f>データ貼付!K62</f>
        <v>0</v>
      </c>
    </row>
    <row r="65" spans="1:15" x14ac:dyDescent="0.15">
      <c r="A65" s="5">
        <v>62</v>
      </c>
      <c r="B65" s="5" t="str">
        <f t="shared" si="2"/>
        <v>小学男子ﾎﾞｰﾃｯｸｽｽﾛｰ投41</v>
      </c>
      <c r="C65" s="5" t="str">
        <f>J65&amp;COUNTIF($J$4:J65,J65)</f>
        <v>桐山晴良1</v>
      </c>
      <c r="D65" s="5" t="str">
        <f>データ貼付!D63&amp;データ貼付!E63</f>
        <v>小学男子ﾎﾞｰﾃｯｸｽｽﾛｰ投</v>
      </c>
      <c r="E65" s="5">
        <f>データ貼付!G63+ROW()/1000000</f>
        <v>2085.0000650000002</v>
      </c>
      <c r="F65" s="5">
        <f t="shared" si="3"/>
        <v>41</v>
      </c>
      <c r="G65" s="5" t="str">
        <f>データ貼付!A63</f>
        <v>小学生ｵﾎｰﾂｸ</v>
      </c>
      <c r="H65" s="5" t="str">
        <f>データ貼付!B63</f>
        <v>北見</v>
      </c>
      <c r="I65" s="5">
        <f>データ貼付!C63</f>
        <v>43632</v>
      </c>
      <c r="J65" s="5" t="str">
        <f>データ貼付!F63</f>
        <v>桐山晴良</v>
      </c>
      <c r="K65" s="5">
        <f>データ貼付!G63</f>
        <v>2085</v>
      </c>
      <c r="L65" s="5" t="str">
        <f>データ貼付!H63</f>
        <v>決</v>
      </c>
      <c r="M65" s="5" t="str">
        <f>データ貼付!I63</f>
        <v>美幌XC少年団</v>
      </c>
      <c r="N65" s="5">
        <f>データ貼付!J63</f>
        <v>3</v>
      </c>
      <c r="O65" s="5">
        <f>データ貼付!K63</f>
        <v>0</v>
      </c>
    </row>
    <row r="66" spans="1:15" x14ac:dyDescent="0.15">
      <c r="A66" s="5">
        <v>63</v>
      </c>
      <c r="B66" s="5" t="str">
        <f t="shared" si="2"/>
        <v>小学男子ﾎﾞｰﾃｯｸｽｽﾛｰ投25</v>
      </c>
      <c r="C66" s="5" t="str">
        <f>J66&amp;COUNTIF($J$4:J66,J66)</f>
        <v>後藤大輔1</v>
      </c>
      <c r="D66" s="5" t="str">
        <f>データ貼付!D64&amp;データ貼付!E64</f>
        <v>小学男子ﾎﾞｰﾃｯｸｽｽﾛｰ投</v>
      </c>
      <c r="E66" s="5">
        <f>データ貼付!G64+ROW()/1000000</f>
        <v>2917.0000660000001</v>
      </c>
      <c r="F66" s="5">
        <f t="shared" si="3"/>
        <v>25</v>
      </c>
      <c r="G66" s="5" t="str">
        <f>データ貼付!A64</f>
        <v>フィールド記録会</v>
      </c>
      <c r="H66" s="5" t="str">
        <f>データ貼付!B64</f>
        <v>網走</v>
      </c>
      <c r="I66" s="5">
        <f>データ貼付!C64</f>
        <v>43624</v>
      </c>
      <c r="J66" s="5" t="str">
        <f>データ貼付!F64</f>
        <v>後藤大輔</v>
      </c>
      <c r="K66" s="5">
        <f>データ貼付!G64</f>
        <v>2917</v>
      </c>
      <c r="L66" s="5" t="str">
        <f>データ貼付!H64</f>
        <v>決</v>
      </c>
      <c r="M66" s="5" t="str">
        <f>データ貼付!I64</f>
        <v>美幌RC</v>
      </c>
      <c r="N66" s="5">
        <f>データ貼付!J64</f>
        <v>6</v>
      </c>
      <c r="O66" s="5">
        <f>データ貼付!K64</f>
        <v>0</v>
      </c>
    </row>
    <row r="67" spans="1:15" x14ac:dyDescent="0.15">
      <c r="A67" s="5">
        <v>64</v>
      </c>
      <c r="B67" s="5" t="str">
        <f t="shared" si="2"/>
        <v>小学男子ﾎﾞｰﾃｯｸｽｽﾛｰ投8</v>
      </c>
      <c r="C67" s="5" t="str">
        <f>J67&amp;COUNTIF($J$4:J67,J67)</f>
        <v>工藤龍祈1</v>
      </c>
      <c r="D67" s="5" t="str">
        <f>データ貼付!D65&amp;データ貼付!E65</f>
        <v>小学男子ﾎﾞｰﾃｯｸｽｽﾛｰ投</v>
      </c>
      <c r="E67" s="5">
        <f>データ貼付!G65+ROW()/1000000</f>
        <v>3916.0000669999999</v>
      </c>
      <c r="F67" s="5">
        <f t="shared" si="3"/>
        <v>8</v>
      </c>
      <c r="G67" s="5" t="str">
        <f>データ貼付!A65</f>
        <v>選手権</v>
      </c>
      <c r="H67" s="5" t="str">
        <f>データ貼付!B65</f>
        <v>北見</v>
      </c>
      <c r="I67" s="5">
        <f>データ貼付!C65</f>
        <v>43596</v>
      </c>
      <c r="J67" s="5" t="str">
        <f>データ貼付!F65</f>
        <v>工藤龍祈</v>
      </c>
      <c r="K67" s="5">
        <f>データ貼付!G65</f>
        <v>3916</v>
      </c>
      <c r="L67" s="5" t="str">
        <f>データ貼付!H65</f>
        <v>決</v>
      </c>
      <c r="M67" s="5" t="str">
        <f>データ貼付!I65</f>
        <v>ｵﾎｰﾂｸｷｯｽﾞ</v>
      </c>
      <c r="N67" s="5">
        <f>データ貼付!J65</f>
        <v>4</v>
      </c>
      <c r="O67" s="5">
        <f>データ貼付!K65</f>
        <v>0</v>
      </c>
    </row>
    <row r="68" spans="1:15" x14ac:dyDescent="0.15">
      <c r="A68" s="5">
        <v>65</v>
      </c>
      <c r="B68" s="5" t="str">
        <f t="shared" si="2"/>
        <v>小学男子ﾎﾞｰﾃｯｸｽｽﾛｰ投4</v>
      </c>
      <c r="C68" s="5" t="str">
        <f>J68&amp;COUNTIF($J$4:J68,J68)</f>
        <v>荒木碧巴1</v>
      </c>
      <c r="D68" s="5" t="str">
        <f>データ貼付!D66&amp;データ貼付!E66</f>
        <v>小学男子ﾎﾞｰﾃｯｸｽｽﾛｰ投</v>
      </c>
      <c r="E68" s="5">
        <f>データ貼付!G66+ROW()/1000000</f>
        <v>4289.0000680000003</v>
      </c>
      <c r="F68" s="5">
        <f t="shared" si="3"/>
        <v>4</v>
      </c>
      <c r="G68" s="5" t="str">
        <f>データ貼付!A66</f>
        <v>小学生ｵﾎｰﾂｸ</v>
      </c>
      <c r="H68" s="5" t="str">
        <f>データ貼付!B66</f>
        <v>北見</v>
      </c>
      <c r="I68" s="5">
        <f>データ貼付!C66</f>
        <v>43632</v>
      </c>
      <c r="J68" s="5" t="str">
        <f>データ貼付!F66</f>
        <v>荒木碧巴</v>
      </c>
      <c r="K68" s="5">
        <f>データ貼付!G66</f>
        <v>4289</v>
      </c>
      <c r="L68" s="5" t="str">
        <f>データ貼付!H66</f>
        <v>決</v>
      </c>
      <c r="M68" s="5" t="str">
        <f>データ貼付!I66</f>
        <v>知床斜里RC</v>
      </c>
      <c r="N68" s="5">
        <f>データ貼付!J66</f>
        <v>6</v>
      </c>
      <c r="O68" s="5">
        <f>データ貼付!K66</f>
        <v>0</v>
      </c>
    </row>
    <row r="69" spans="1:15" x14ac:dyDescent="0.15">
      <c r="A69" s="5">
        <v>66</v>
      </c>
      <c r="B69" s="5" t="str">
        <f t="shared" ref="B69:B132" si="4">D69&amp;F69</f>
        <v>小学女子ﾎﾞｰﾃｯｸｽｽﾛｰ投7</v>
      </c>
      <c r="C69" s="5" t="str">
        <f>J69&amp;COUNTIF($J$4:J69,J69)</f>
        <v>佐々木紀香1</v>
      </c>
      <c r="D69" s="5" t="str">
        <f>データ貼付!D67&amp;データ貼付!E67</f>
        <v>小学女子ﾎﾞｰﾃｯｸｽｽﾛｰ投</v>
      </c>
      <c r="E69" s="5">
        <f>データ貼付!G67+ROW()/1000000</f>
        <v>2445.0000690000002</v>
      </c>
      <c r="F69" s="5">
        <f t="shared" ref="F69:F132" si="5">SUMPRODUCT(($D$4:$D$903=D69)*($E$4:$E$903&gt;E69))+1</f>
        <v>7</v>
      </c>
      <c r="G69" s="5" t="str">
        <f>データ貼付!A67</f>
        <v>小学生ｵﾎｰﾂｸ</v>
      </c>
      <c r="H69" s="5" t="str">
        <f>データ貼付!B67</f>
        <v>北見</v>
      </c>
      <c r="I69" s="5">
        <f>データ貼付!C67</f>
        <v>43632</v>
      </c>
      <c r="J69" s="5" t="str">
        <f>データ貼付!F67</f>
        <v>佐々木紀香</v>
      </c>
      <c r="K69" s="5">
        <f>データ貼付!G67</f>
        <v>2445</v>
      </c>
      <c r="L69" s="5" t="str">
        <f>データ貼付!H67</f>
        <v>決</v>
      </c>
      <c r="M69" s="5" t="str">
        <f>データ貼付!I67</f>
        <v>訓子府陸上少年団</v>
      </c>
      <c r="N69" s="5">
        <f>データ貼付!J67</f>
        <v>6</v>
      </c>
      <c r="O69" s="5">
        <f>データ貼付!K67</f>
        <v>0</v>
      </c>
    </row>
    <row r="70" spans="1:15" x14ac:dyDescent="0.15">
      <c r="A70" s="5">
        <v>67</v>
      </c>
      <c r="B70" s="5" t="str">
        <f t="shared" si="4"/>
        <v>小学男子ﾎﾞｰﾃｯｸｽｽﾛｰ投43</v>
      </c>
      <c r="C70" s="5" t="str">
        <f>J70&amp;COUNTIF($J$4:J70,J70)</f>
        <v>佐々木瞬汰1</v>
      </c>
      <c r="D70" s="5" t="str">
        <f>データ貼付!D68&amp;データ貼付!E68</f>
        <v>小学男子ﾎﾞｰﾃｯｸｽｽﾛｰ投</v>
      </c>
      <c r="E70" s="5">
        <f>データ貼付!G68+ROW()/1000000</f>
        <v>2052.0000700000001</v>
      </c>
      <c r="F70" s="5">
        <f t="shared" si="5"/>
        <v>43</v>
      </c>
      <c r="G70" s="5" t="str">
        <f>データ貼付!A68</f>
        <v>選手権</v>
      </c>
      <c r="H70" s="5" t="str">
        <f>データ貼付!B68</f>
        <v>北見</v>
      </c>
      <c r="I70" s="5">
        <f>データ貼付!C68</f>
        <v>43596</v>
      </c>
      <c r="J70" s="5" t="str">
        <f>データ貼付!F68</f>
        <v>佐々木瞬汰</v>
      </c>
      <c r="K70" s="5">
        <f>データ貼付!G68</f>
        <v>2052</v>
      </c>
      <c r="L70" s="5" t="str">
        <f>データ貼付!H68</f>
        <v>決</v>
      </c>
      <c r="M70" s="5" t="str">
        <f>データ貼付!I68</f>
        <v>美幌RC</v>
      </c>
      <c r="N70" s="5">
        <f>データ貼付!J68</f>
        <v>4</v>
      </c>
      <c r="O70" s="5">
        <f>データ貼付!K68</f>
        <v>0</v>
      </c>
    </row>
    <row r="71" spans="1:15" x14ac:dyDescent="0.15">
      <c r="A71" s="5">
        <v>68</v>
      </c>
      <c r="B71" s="5" t="str">
        <f t="shared" si="4"/>
        <v>小学男子ﾎﾞｰﾃｯｸｽｽﾛｰ投29</v>
      </c>
      <c r="C71" s="5" t="str">
        <f>J71&amp;COUNTIF($J$4:J71,J71)</f>
        <v>佐々木進之介1</v>
      </c>
      <c r="D71" s="5" t="str">
        <f>データ貼付!D69&amp;データ貼付!E69</f>
        <v>小学男子ﾎﾞｰﾃｯｸｽｽﾛｰ投</v>
      </c>
      <c r="E71" s="5">
        <f>データ貼付!G69+ROW()/1000000</f>
        <v>2764.0000709999999</v>
      </c>
      <c r="F71" s="5">
        <f t="shared" si="5"/>
        <v>29</v>
      </c>
      <c r="G71" s="5" t="str">
        <f>データ貼付!A69</f>
        <v>選手権</v>
      </c>
      <c r="H71" s="5" t="str">
        <f>データ貼付!B69</f>
        <v>北見</v>
      </c>
      <c r="I71" s="5">
        <f>データ貼付!C69</f>
        <v>43596</v>
      </c>
      <c r="J71" s="5" t="str">
        <f>データ貼付!F69</f>
        <v>佐々木進之介</v>
      </c>
      <c r="K71" s="5">
        <f>データ貼付!G69</f>
        <v>2764</v>
      </c>
      <c r="L71" s="5" t="str">
        <f>データ貼付!H69</f>
        <v>決</v>
      </c>
      <c r="M71" s="5" t="str">
        <f>データ貼付!I69</f>
        <v>知床斜里RC</v>
      </c>
      <c r="N71" s="5">
        <f>データ貼付!J69</f>
        <v>5</v>
      </c>
      <c r="O71" s="5">
        <f>データ貼付!K69</f>
        <v>0</v>
      </c>
    </row>
    <row r="72" spans="1:15" x14ac:dyDescent="0.15">
      <c r="A72" s="5">
        <v>69</v>
      </c>
      <c r="B72" s="5" t="str">
        <f t="shared" si="4"/>
        <v>小学女子ﾎﾞｰﾃｯｸｽｽﾛｰ投13</v>
      </c>
      <c r="C72" s="5" t="str">
        <f>J72&amp;COUNTIF($J$4:J72,J72)</f>
        <v>佐藤琉花1</v>
      </c>
      <c r="D72" s="5" t="str">
        <f>データ貼付!D70&amp;データ貼付!E70</f>
        <v>小学女子ﾎﾞｰﾃｯｸｽｽﾛｰ投</v>
      </c>
      <c r="E72" s="5">
        <f>データ貼付!G70+ROW()/1000000</f>
        <v>1206.000072</v>
      </c>
      <c r="F72" s="5">
        <f t="shared" si="5"/>
        <v>13</v>
      </c>
      <c r="G72" s="5" t="str">
        <f>データ貼付!A70</f>
        <v>小学生ｵﾎｰﾂｸ</v>
      </c>
      <c r="H72" s="5" t="str">
        <f>データ貼付!B70</f>
        <v>北見</v>
      </c>
      <c r="I72" s="5">
        <f>データ貼付!C70</f>
        <v>43632</v>
      </c>
      <c r="J72" s="5" t="str">
        <f>データ貼付!F70</f>
        <v>佐藤琉花</v>
      </c>
      <c r="K72" s="5">
        <f>データ貼付!G70</f>
        <v>1206</v>
      </c>
      <c r="L72" s="5" t="str">
        <f>データ貼付!H70</f>
        <v>決</v>
      </c>
      <c r="M72" s="5" t="str">
        <f>データ貼付!I70</f>
        <v>美幌RC</v>
      </c>
      <c r="N72" s="5">
        <f>データ貼付!J70</f>
        <v>5</v>
      </c>
      <c r="O72" s="5">
        <f>データ貼付!K70</f>
        <v>0</v>
      </c>
    </row>
    <row r="73" spans="1:15" x14ac:dyDescent="0.15">
      <c r="A73" s="5">
        <v>70</v>
      </c>
      <c r="B73" s="5" t="str">
        <f t="shared" si="4"/>
        <v>小学男子ﾎﾞｰﾃｯｸｽｽﾛｰ投16</v>
      </c>
      <c r="C73" s="5" t="str">
        <f>J73&amp;COUNTIF($J$4:J73,J73)</f>
        <v>坂口智洋1</v>
      </c>
      <c r="D73" s="5" t="str">
        <f>データ貼付!D71&amp;データ貼付!E71</f>
        <v>小学男子ﾎﾞｰﾃｯｸｽｽﾛｰ投</v>
      </c>
      <c r="E73" s="5">
        <f>データ貼付!G71+ROW()/1000000</f>
        <v>3493.0000730000002</v>
      </c>
      <c r="F73" s="5">
        <f t="shared" si="5"/>
        <v>16</v>
      </c>
      <c r="G73" s="5" t="str">
        <f>データ貼付!A71</f>
        <v>小学生ｵﾎｰﾂｸ</v>
      </c>
      <c r="H73" s="5" t="str">
        <f>データ貼付!B71</f>
        <v>北見</v>
      </c>
      <c r="I73" s="5">
        <f>データ貼付!C71</f>
        <v>43632</v>
      </c>
      <c r="J73" s="5" t="str">
        <f>データ貼付!F71</f>
        <v>坂口智洋</v>
      </c>
      <c r="K73" s="5">
        <f>データ貼付!G71</f>
        <v>3493</v>
      </c>
      <c r="L73" s="5" t="str">
        <f>データ貼付!H71</f>
        <v>決</v>
      </c>
      <c r="M73" s="5" t="str">
        <f>データ貼付!I71</f>
        <v>常呂陸上少年団</v>
      </c>
      <c r="N73" s="5">
        <f>データ貼付!J71</f>
        <v>6</v>
      </c>
      <c r="O73" s="5">
        <f>データ貼付!K71</f>
        <v>0</v>
      </c>
    </row>
    <row r="74" spans="1:15" x14ac:dyDescent="0.15">
      <c r="A74" s="5">
        <v>71</v>
      </c>
      <c r="B74" s="5" t="str">
        <f t="shared" si="4"/>
        <v>小学男子ﾎﾞｰﾃｯｸｽｽﾛｰ投10</v>
      </c>
      <c r="C74" s="5" t="str">
        <f>J74&amp;COUNTIF($J$4:J74,J74)</f>
        <v>阪口智洋1</v>
      </c>
      <c r="D74" s="5" t="str">
        <f>データ貼付!D72&amp;データ貼付!E72</f>
        <v>小学男子ﾎﾞｰﾃｯｸｽｽﾛｰ投</v>
      </c>
      <c r="E74" s="5">
        <f>データ貼付!G72+ROW()/1000000</f>
        <v>3661.000074</v>
      </c>
      <c r="F74" s="5">
        <f t="shared" si="5"/>
        <v>10</v>
      </c>
      <c r="G74" s="5" t="str">
        <f>データ貼付!A72</f>
        <v>選手権</v>
      </c>
      <c r="H74" s="5" t="str">
        <f>データ貼付!B72</f>
        <v>北見</v>
      </c>
      <c r="I74" s="5">
        <f>データ貼付!C72</f>
        <v>43596</v>
      </c>
      <c r="J74" s="5" t="str">
        <f>データ貼付!F72</f>
        <v>阪口智洋</v>
      </c>
      <c r="K74" s="5">
        <f>データ貼付!G72</f>
        <v>3661</v>
      </c>
      <c r="L74" s="5" t="str">
        <f>データ貼付!H72</f>
        <v>決</v>
      </c>
      <c r="M74" s="5" t="str">
        <f>データ貼付!I72</f>
        <v>常呂陸上少年団</v>
      </c>
      <c r="N74" s="5">
        <f>データ貼付!J72</f>
        <v>6</v>
      </c>
      <c r="O74" s="5">
        <f>データ貼付!K72</f>
        <v>0</v>
      </c>
    </row>
    <row r="75" spans="1:15" x14ac:dyDescent="0.15">
      <c r="A75" s="5">
        <v>72</v>
      </c>
      <c r="B75" s="5" t="str">
        <f t="shared" si="4"/>
        <v>小学男子ﾎﾞｰﾃｯｸｽｽﾛｰ投35</v>
      </c>
      <c r="C75" s="5" t="str">
        <f>J75&amp;COUNTIF($J$4:J75,J75)</f>
        <v>三浦正史1</v>
      </c>
      <c r="D75" s="5" t="str">
        <f>データ貼付!D73&amp;データ貼付!E73</f>
        <v>小学男子ﾎﾞｰﾃｯｸｽｽﾛｰ投</v>
      </c>
      <c r="E75" s="5">
        <f>データ貼付!G73+ROW()/1000000</f>
        <v>2440.0000749999999</v>
      </c>
      <c r="F75" s="5">
        <f t="shared" si="5"/>
        <v>35</v>
      </c>
      <c r="G75" s="5" t="str">
        <f>データ貼付!A73</f>
        <v>小学生ｵﾎｰﾂｸ</v>
      </c>
      <c r="H75" s="5" t="str">
        <f>データ貼付!B73</f>
        <v>北見</v>
      </c>
      <c r="I75" s="5">
        <f>データ貼付!C73</f>
        <v>43632</v>
      </c>
      <c r="J75" s="5" t="str">
        <f>データ貼付!F73</f>
        <v>三浦正史</v>
      </c>
      <c r="K75" s="5">
        <f>データ貼付!G73</f>
        <v>2440</v>
      </c>
      <c r="L75" s="5" t="str">
        <f>データ貼付!H73</f>
        <v>決</v>
      </c>
      <c r="M75" s="5" t="str">
        <f>データ貼付!I73</f>
        <v>美幌RC</v>
      </c>
      <c r="N75" s="5">
        <f>データ貼付!J73</f>
        <v>3</v>
      </c>
      <c r="O75" s="5">
        <f>データ貼付!K73</f>
        <v>0</v>
      </c>
    </row>
    <row r="76" spans="1:15" x14ac:dyDescent="0.15">
      <c r="A76" s="5">
        <v>73</v>
      </c>
      <c r="B76" s="5" t="str">
        <f t="shared" si="4"/>
        <v>小学男子ﾎﾞｰﾃｯｸｽｽﾛｰ投7</v>
      </c>
      <c r="C76" s="5" t="str">
        <f>J76&amp;COUNTIF($J$4:J76,J76)</f>
        <v>山田桔虎1</v>
      </c>
      <c r="D76" s="5" t="str">
        <f>データ貼付!D74&amp;データ貼付!E74</f>
        <v>小学男子ﾎﾞｰﾃｯｸｽｽﾛｰ投</v>
      </c>
      <c r="E76" s="5">
        <f>データ貼付!G74+ROW()/1000000</f>
        <v>3942.0000759999998</v>
      </c>
      <c r="F76" s="5">
        <f t="shared" si="5"/>
        <v>7</v>
      </c>
      <c r="G76" s="5" t="str">
        <f>データ貼付!A74</f>
        <v>選手権</v>
      </c>
      <c r="H76" s="5" t="str">
        <f>データ貼付!B74</f>
        <v>北見</v>
      </c>
      <c r="I76" s="5">
        <f>データ貼付!C74</f>
        <v>43596</v>
      </c>
      <c r="J76" s="5" t="str">
        <f>データ貼付!F74</f>
        <v>山田桔虎</v>
      </c>
      <c r="K76" s="5">
        <f>データ貼付!G74</f>
        <v>3942</v>
      </c>
      <c r="L76" s="5" t="str">
        <f>データ貼付!H74</f>
        <v>決</v>
      </c>
      <c r="M76" s="5" t="str">
        <f>データ貼付!I74</f>
        <v>常呂陸上少年団</v>
      </c>
      <c r="N76" s="5">
        <f>データ貼付!J74</f>
        <v>6</v>
      </c>
      <c r="O76" s="5">
        <f>データ貼付!K74</f>
        <v>0</v>
      </c>
    </row>
    <row r="77" spans="1:15" x14ac:dyDescent="0.15">
      <c r="A77" s="5">
        <v>74</v>
      </c>
      <c r="B77" s="5" t="str">
        <f t="shared" si="4"/>
        <v>小学男子ﾎﾞｰﾃｯｸｽｽﾛｰ投48</v>
      </c>
      <c r="C77" s="5" t="str">
        <f>J77&amp;COUNTIF($J$4:J77,J77)</f>
        <v>山田悠翔1</v>
      </c>
      <c r="D77" s="5" t="str">
        <f>データ貼付!D75&amp;データ貼付!E75</f>
        <v>小学男子ﾎﾞｰﾃｯｸｽｽﾛｰ投</v>
      </c>
      <c r="E77" s="5">
        <f>データ貼付!G75+ROW()/1000000</f>
        <v>1711.0000769999999</v>
      </c>
      <c r="F77" s="5">
        <f t="shared" si="5"/>
        <v>48</v>
      </c>
      <c r="G77" s="5" t="str">
        <f>データ貼付!A75</f>
        <v>小学生ｵﾎｰﾂｸ</v>
      </c>
      <c r="H77" s="5" t="str">
        <f>データ貼付!B75</f>
        <v>北見</v>
      </c>
      <c r="I77" s="5">
        <f>データ貼付!C75</f>
        <v>43632</v>
      </c>
      <c r="J77" s="5" t="str">
        <f>データ貼付!F75</f>
        <v>山田悠翔</v>
      </c>
      <c r="K77" s="5">
        <f>データ貼付!G75</f>
        <v>1711</v>
      </c>
      <c r="L77" s="5" t="str">
        <f>データ貼付!H75</f>
        <v>決</v>
      </c>
      <c r="M77" s="5" t="str">
        <f>データ貼付!I75</f>
        <v>常呂陸上少年団</v>
      </c>
      <c r="N77" s="5">
        <f>データ貼付!J75</f>
        <v>4</v>
      </c>
      <c r="O77" s="5">
        <f>データ貼付!K75</f>
        <v>0</v>
      </c>
    </row>
    <row r="78" spans="1:15" x14ac:dyDescent="0.15">
      <c r="A78" s="5">
        <v>75</v>
      </c>
      <c r="B78" s="5" t="str">
        <f t="shared" si="4"/>
        <v>小学女子ﾎﾞｰﾃｯｸｽｽﾛｰ投1</v>
      </c>
      <c r="C78" s="5" t="str">
        <f>J78&amp;COUNTIF($J$4:J78,J78)</f>
        <v>室田心愛1</v>
      </c>
      <c r="D78" s="5" t="str">
        <f>データ貼付!D76&amp;データ貼付!E76</f>
        <v>小学女子ﾎﾞｰﾃｯｸｽｽﾛｰ投</v>
      </c>
      <c r="E78" s="5">
        <f>データ貼付!G76+ROW()/1000000</f>
        <v>3913.000078</v>
      </c>
      <c r="F78" s="5">
        <f t="shared" si="5"/>
        <v>1</v>
      </c>
      <c r="G78" s="5" t="str">
        <f>データ貼付!A76</f>
        <v>選手権</v>
      </c>
      <c r="H78" s="5" t="str">
        <f>データ貼付!B76</f>
        <v>北見</v>
      </c>
      <c r="I78" s="5">
        <f>データ貼付!C76</f>
        <v>43596</v>
      </c>
      <c r="J78" s="5" t="str">
        <f>データ貼付!F76</f>
        <v>室田心愛</v>
      </c>
      <c r="K78" s="5">
        <f>データ貼付!G76</f>
        <v>3913</v>
      </c>
      <c r="L78" s="5" t="str">
        <f>データ貼付!H76</f>
        <v>決</v>
      </c>
      <c r="M78" s="5" t="str">
        <f>データ貼付!I76</f>
        <v>常呂陸上少年団</v>
      </c>
      <c r="N78" s="5">
        <f>データ貼付!J76</f>
        <v>6</v>
      </c>
      <c r="O78" s="5">
        <f>データ貼付!K76</f>
        <v>0</v>
      </c>
    </row>
    <row r="79" spans="1:15" x14ac:dyDescent="0.15">
      <c r="A79" s="5">
        <v>76</v>
      </c>
      <c r="B79" s="5" t="str">
        <f t="shared" si="4"/>
        <v>小学男子ﾎﾞｰﾃｯｸｽｽﾛｰ投39</v>
      </c>
      <c r="C79" s="5" t="str">
        <f>J79&amp;COUNTIF($J$4:J79,J79)</f>
        <v>柴田遥斗1</v>
      </c>
      <c r="D79" s="5" t="str">
        <f>データ貼付!D77&amp;データ貼付!E77</f>
        <v>小学男子ﾎﾞｰﾃｯｸｽｽﾛｰ投</v>
      </c>
      <c r="E79" s="5">
        <f>データ貼付!G77+ROW()/1000000</f>
        <v>2094.0000789999999</v>
      </c>
      <c r="F79" s="5">
        <f t="shared" si="5"/>
        <v>39</v>
      </c>
      <c r="G79" s="5" t="str">
        <f>データ貼付!A77</f>
        <v>選手権</v>
      </c>
      <c r="H79" s="5" t="str">
        <f>データ貼付!B77</f>
        <v>北見</v>
      </c>
      <c r="I79" s="5">
        <f>データ貼付!C77</f>
        <v>43596</v>
      </c>
      <c r="J79" s="5" t="str">
        <f>データ貼付!F77</f>
        <v>柴田遥斗</v>
      </c>
      <c r="K79" s="5">
        <f>データ貼付!G77</f>
        <v>2094</v>
      </c>
      <c r="L79" s="5" t="str">
        <f>データ貼付!H77</f>
        <v>決</v>
      </c>
      <c r="M79" s="5" t="str">
        <f>データ貼付!I77</f>
        <v>ｵﾎｰﾂｸｷｯｽﾞ</v>
      </c>
      <c r="N79" s="5">
        <f>データ貼付!J77</f>
        <v>3</v>
      </c>
      <c r="O79" s="5">
        <f>データ貼付!K77</f>
        <v>0</v>
      </c>
    </row>
    <row r="80" spans="1:15" x14ac:dyDescent="0.15">
      <c r="A80" s="5">
        <v>77</v>
      </c>
      <c r="B80" s="5" t="str">
        <f t="shared" si="4"/>
        <v>小学男子ﾎﾞｰﾃｯｸｽｽﾛｰ投3</v>
      </c>
      <c r="C80" s="5" t="str">
        <f>J80&amp;COUNTIF($J$4:J80,J80)</f>
        <v>若月柚樹1</v>
      </c>
      <c r="D80" s="5" t="str">
        <f>データ貼付!D78&amp;データ貼付!E78</f>
        <v>小学男子ﾎﾞｰﾃｯｸｽｽﾛｰ投</v>
      </c>
      <c r="E80" s="5">
        <f>データ貼付!G78+ROW()/1000000</f>
        <v>4366.0000799999998</v>
      </c>
      <c r="F80" s="5">
        <f t="shared" si="5"/>
        <v>3</v>
      </c>
      <c r="G80" s="5" t="str">
        <f>データ貼付!A78</f>
        <v>フィールド記録会</v>
      </c>
      <c r="H80" s="5" t="str">
        <f>データ貼付!B78</f>
        <v>網走</v>
      </c>
      <c r="I80" s="5">
        <f>データ貼付!C78</f>
        <v>43624</v>
      </c>
      <c r="J80" s="5" t="str">
        <f>データ貼付!F78</f>
        <v>若月柚樹</v>
      </c>
      <c r="K80" s="5">
        <f>データ貼付!G78</f>
        <v>4366</v>
      </c>
      <c r="L80" s="5" t="str">
        <f>データ貼付!H78</f>
        <v>決</v>
      </c>
      <c r="M80" s="5" t="str">
        <f>データ貼付!I78</f>
        <v>美幌RC</v>
      </c>
      <c r="N80" s="5">
        <f>データ貼付!J78</f>
        <v>4</v>
      </c>
      <c r="O80" s="5">
        <f>データ貼付!K78</f>
        <v>0</v>
      </c>
    </row>
    <row r="81" spans="1:15" x14ac:dyDescent="0.15">
      <c r="A81" s="5">
        <v>78</v>
      </c>
      <c r="B81" s="5" t="str">
        <f t="shared" si="4"/>
        <v>小学男子ﾎﾞｰﾃｯｸｽｽﾛｰ投15</v>
      </c>
      <c r="C81" s="5" t="str">
        <f>J81&amp;COUNTIF($J$4:J81,J81)</f>
        <v>小笠原昊1</v>
      </c>
      <c r="D81" s="5" t="str">
        <f>データ貼付!D79&amp;データ貼付!E79</f>
        <v>小学男子ﾎﾞｰﾃｯｸｽｽﾛｰ投</v>
      </c>
      <c r="E81" s="5">
        <f>データ貼付!G79+ROW()/1000000</f>
        <v>3498.0000810000001</v>
      </c>
      <c r="F81" s="5">
        <f t="shared" si="5"/>
        <v>15</v>
      </c>
      <c r="G81" s="5" t="str">
        <f>データ貼付!A79</f>
        <v>小学生ｵﾎｰﾂｸ</v>
      </c>
      <c r="H81" s="5" t="str">
        <f>データ貼付!B79</f>
        <v>北見</v>
      </c>
      <c r="I81" s="5">
        <f>データ貼付!C79</f>
        <v>43632</v>
      </c>
      <c r="J81" s="5" t="str">
        <f>データ貼付!F79</f>
        <v>小笠原昊</v>
      </c>
      <c r="K81" s="5">
        <f>データ貼付!G79</f>
        <v>3498</v>
      </c>
      <c r="L81" s="5" t="str">
        <f>データ貼付!H79</f>
        <v>決</v>
      </c>
      <c r="M81" s="5" t="str">
        <f>データ貼付!I79</f>
        <v>清里陸上少年団</v>
      </c>
      <c r="N81" s="5">
        <f>データ貼付!J79</f>
        <v>6</v>
      </c>
      <c r="O81" s="5">
        <f>データ貼付!K79</f>
        <v>0</v>
      </c>
    </row>
    <row r="82" spans="1:15" x14ac:dyDescent="0.15">
      <c r="A82" s="5">
        <v>79</v>
      </c>
      <c r="B82" s="5" t="str">
        <f t="shared" si="4"/>
        <v>小学男子ﾎﾞｰﾃｯｸｽｽﾛｰ投42</v>
      </c>
      <c r="C82" s="5" t="str">
        <f>J82&amp;COUNTIF($J$4:J82,J82)</f>
        <v>小原尊琉1</v>
      </c>
      <c r="D82" s="5" t="str">
        <f>データ貼付!D80&amp;データ貼付!E80</f>
        <v>小学男子ﾎﾞｰﾃｯｸｽｽﾛｰ投</v>
      </c>
      <c r="E82" s="5">
        <f>データ貼付!G80+ROW()/1000000</f>
        <v>2065.000082</v>
      </c>
      <c r="F82" s="5">
        <f t="shared" si="5"/>
        <v>42</v>
      </c>
      <c r="G82" s="5" t="str">
        <f>データ貼付!A80</f>
        <v>選手権</v>
      </c>
      <c r="H82" s="5" t="str">
        <f>データ貼付!B80</f>
        <v>北見</v>
      </c>
      <c r="I82" s="5">
        <f>データ貼付!C80</f>
        <v>43596</v>
      </c>
      <c r="J82" s="5" t="str">
        <f>データ貼付!F80</f>
        <v>小原尊琉</v>
      </c>
      <c r="K82" s="5">
        <f>データ貼付!G80</f>
        <v>2065</v>
      </c>
      <c r="L82" s="5" t="str">
        <f>データ貼付!H80</f>
        <v>決</v>
      </c>
      <c r="M82" s="5" t="str">
        <f>データ貼付!I80</f>
        <v>常呂陸上少年団</v>
      </c>
      <c r="N82" s="5">
        <f>データ貼付!J80</f>
        <v>4</v>
      </c>
      <c r="O82" s="5">
        <f>データ貼付!K80</f>
        <v>0</v>
      </c>
    </row>
    <row r="83" spans="1:15" x14ac:dyDescent="0.15">
      <c r="A83" s="5">
        <v>80</v>
      </c>
      <c r="B83" s="5" t="str">
        <f t="shared" si="4"/>
        <v>小学女子ﾎﾞｰﾃｯｸｽｽﾛｰ投4</v>
      </c>
      <c r="C83" s="5" t="str">
        <f>J83&amp;COUNTIF($J$4:J83,J83)</f>
        <v>松本琉南1</v>
      </c>
      <c r="D83" s="5" t="str">
        <f>データ貼付!D81&amp;データ貼付!E81</f>
        <v>小学女子ﾎﾞｰﾃｯｸｽｽﾛｰ投</v>
      </c>
      <c r="E83" s="5">
        <f>データ貼付!G81+ROW()/1000000</f>
        <v>3241.0000829999999</v>
      </c>
      <c r="F83" s="5">
        <f t="shared" si="5"/>
        <v>4</v>
      </c>
      <c r="G83" s="5" t="str">
        <f>データ貼付!A81</f>
        <v>選手権</v>
      </c>
      <c r="H83" s="5" t="str">
        <f>データ貼付!B81</f>
        <v>北見</v>
      </c>
      <c r="I83" s="5">
        <f>データ貼付!C81</f>
        <v>43596</v>
      </c>
      <c r="J83" s="5" t="str">
        <f>データ貼付!F81</f>
        <v>松本琉南</v>
      </c>
      <c r="K83" s="5">
        <f>データ貼付!G81</f>
        <v>3241</v>
      </c>
      <c r="L83" s="5" t="str">
        <f>データ貼付!H81</f>
        <v>決</v>
      </c>
      <c r="M83" s="5" t="str">
        <f>データ貼付!I81</f>
        <v>美幌RC</v>
      </c>
      <c r="N83" s="5">
        <f>データ貼付!J81</f>
        <v>5</v>
      </c>
      <c r="O83" s="5">
        <f>データ貼付!K81</f>
        <v>0</v>
      </c>
    </row>
    <row r="84" spans="1:15" x14ac:dyDescent="0.15">
      <c r="A84" s="5">
        <v>81</v>
      </c>
      <c r="B84" s="5" t="str">
        <f t="shared" si="4"/>
        <v>小学男子ﾎﾞｰﾃｯｸｽｽﾛｰ投33</v>
      </c>
      <c r="C84" s="5" t="str">
        <f>J84&amp;COUNTIF($J$4:J84,J84)</f>
        <v>上原佑葵1</v>
      </c>
      <c r="D84" s="5" t="str">
        <f>データ貼付!D82&amp;データ貼付!E82</f>
        <v>小学男子ﾎﾞｰﾃｯｸｽｽﾛｰ投</v>
      </c>
      <c r="E84" s="5">
        <f>データ貼付!G82+ROW()/1000000</f>
        <v>2523.0000839999998</v>
      </c>
      <c r="F84" s="5">
        <f t="shared" si="5"/>
        <v>33</v>
      </c>
      <c r="G84" s="5" t="str">
        <f>データ貼付!A82</f>
        <v>選手権</v>
      </c>
      <c r="H84" s="5" t="str">
        <f>データ貼付!B82</f>
        <v>北見</v>
      </c>
      <c r="I84" s="5">
        <f>データ貼付!C82</f>
        <v>43596</v>
      </c>
      <c r="J84" s="5" t="str">
        <f>データ貼付!F82</f>
        <v>上原佑葵</v>
      </c>
      <c r="K84" s="5">
        <f>データ貼付!G82</f>
        <v>2523</v>
      </c>
      <c r="L84" s="5" t="str">
        <f>データ貼付!H82</f>
        <v>決</v>
      </c>
      <c r="M84" s="5" t="str">
        <f>データ貼付!I82</f>
        <v>ｵﾎｰﾂｸSS</v>
      </c>
      <c r="N84" s="5">
        <f>データ貼付!J82</f>
        <v>4</v>
      </c>
      <c r="O84" s="5">
        <f>データ貼付!K82</f>
        <v>0</v>
      </c>
    </row>
    <row r="85" spans="1:15" x14ac:dyDescent="0.15">
      <c r="A85" s="5">
        <v>82</v>
      </c>
      <c r="B85" s="5" t="str">
        <f t="shared" si="4"/>
        <v>小学男子ﾎﾞｰﾃｯｸｽｽﾛｰ投47</v>
      </c>
      <c r="C85" s="5" t="str">
        <f>J85&amp;COUNTIF($J$4:J85,J85)</f>
        <v>新谷一真1</v>
      </c>
      <c r="D85" s="5" t="str">
        <f>データ貼付!D83&amp;データ貼付!E83</f>
        <v>小学男子ﾎﾞｰﾃｯｸｽｽﾛｰ投</v>
      </c>
      <c r="E85" s="5">
        <f>データ貼付!G83+ROW()/1000000</f>
        <v>1744.0000849999999</v>
      </c>
      <c r="F85" s="5">
        <f t="shared" si="5"/>
        <v>47</v>
      </c>
      <c r="G85" s="5" t="str">
        <f>データ貼付!A83</f>
        <v>小学生ｵﾎｰﾂｸ</v>
      </c>
      <c r="H85" s="5" t="str">
        <f>データ貼付!B83</f>
        <v>北見</v>
      </c>
      <c r="I85" s="5">
        <f>データ貼付!C83</f>
        <v>43632</v>
      </c>
      <c r="J85" s="5" t="str">
        <f>データ貼付!F83</f>
        <v>新谷一真</v>
      </c>
      <c r="K85" s="5">
        <f>データ貼付!G83</f>
        <v>1744</v>
      </c>
      <c r="L85" s="5" t="str">
        <f>データ貼付!H83</f>
        <v>決</v>
      </c>
      <c r="M85" s="5" t="str">
        <f>データ貼付!I83</f>
        <v>ｵﾎｰﾂｸｷｯｽﾞ</v>
      </c>
      <c r="N85" s="5">
        <f>データ貼付!J83</f>
        <v>3</v>
      </c>
      <c r="O85" s="5">
        <f>データ貼付!K83</f>
        <v>0</v>
      </c>
    </row>
    <row r="86" spans="1:15" x14ac:dyDescent="0.15">
      <c r="A86" s="5">
        <v>83</v>
      </c>
      <c r="B86" s="5" t="str">
        <f t="shared" si="4"/>
        <v>小学男子ﾎﾞｰﾃｯｸｽｽﾛｰ投34</v>
      </c>
      <c r="C86" s="5" t="str">
        <f>J86&amp;COUNTIF($J$4:J86,J86)</f>
        <v>森谷翔1</v>
      </c>
      <c r="D86" s="5" t="str">
        <f>データ貼付!D84&amp;データ貼付!E84</f>
        <v>小学男子ﾎﾞｰﾃｯｸｽｽﾛｰ投</v>
      </c>
      <c r="E86" s="5">
        <f>データ貼付!G84+ROW()/1000000</f>
        <v>2508.000086</v>
      </c>
      <c r="F86" s="5">
        <f t="shared" si="5"/>
        <v>34</v>
      </c>
      <c r="G86" s="5" t="str">
        <f>データ貼付!A84</f>
        <v>小学生ｵﾎｰﾂｸ</v>
      </c>
      <c r="H86" s="5" t="str">
        <f>データ貼付!B84</f>
        <v>北見</v>
      </c>
      <c r="I86" s="5">
        <f>データ貼付!C84</f>
        <v>43632</v>
      </c>
      <c r="J86" s="5" t="str">
        <f>データ貼付!F84</f>
        <v>森谷翔</v>
      </c>
      <c r="K86" s="5">
        <f>データ貼付!G84</f>
        <v>2508</v>
      </c>
      <c r="L86" s="5" t="str">
        <f>データ貼付!H84</f>
        <v>決</v>
      </c>
      <c r="M86" s="5" t="str">
        <f>データ貼付!I84</f>
        <v>訓子府陸上少年団</v>
      </c>
      <c r="N86" s="5">
        <f>データ貼付!J84</f>
        <v>3</v>
      </c>
      <c r="O86" s="5">
        <f>データ貼付!K84</f>
        <v>0</v>
      </c>
    </row>
    <row r="87" spans="1:15" x14ac:dyDescent="0.15">
      <c r="A87" s="5">
        <v>84</v>
      </c>
      <c r="B87" s="5" t="str">
        <f t="shared" si="4"/>
        <v>小学男子ﾎﾞｰﾃｯｸｽｽﾛｰ投31</v>
      </c>
      <c r="C87" s="5" t="str">
        <f>J87&amp;COUNTIF($J$4:J87,J87)</f>
        <v>須藤陸都1</v>
      </c>
      <c r="D87" s="5" t="str">
        <f>データ貼付!D85&amp;データ貼付!E85</f>
        <v>小学男子ﾎﾞｰﾃｯｸｽｽﾛｰ投</v>
      </c>
      <c r="E87" s="5">
        <f>データ貼付!G85+ROW()/1000000</f>
        <v>2685.0000869999999</v>
      </c>
      <c r="F87" s="5">
        <f t="shared" si="5"/>
        <v>31</v>
      </c>
      <c r="G87" s="5" t="str">
        <f>データ貼付!A85</f>
        <v>小学生ｵﾎｰﾂｸ</v>
      </c>
      <c r="H87" s="5" t="str">
        <f>データ貼付!B85</f>
        <v>北見</v>
      </c>
      <c r="I87" s="5">
        <f>データ貼付!C85</f>
        <v>43632</v>
      </c>
      <c r="J87" s="5" t="str">
        <f>データ貼付!F85</f>
        <v>須藤陸都</v>
      </c>
      <c r="K87" s="5">
        <f>データ貼付!G85</f>
        <v>2685</v>
      </c>
      <c r="L87" s="5" t="str">
        <f>データ貼付!H85</f>
        <v>決</v>
      </c>
      <c r="M87" s="5" t="str">
        <f>データ貼付!I85</f>
        <v>北見美山小</v>
      </c>
      <c r="N87" s="5">
        <f>データ貼付!J85</f>
        <v>3</v>
      </c>
      <c r="O87" s="5">
        <f>データ貼付!K85</f>
        <v>0</v>
      </c>
    </row>
    <row r="88" spans="1:15" x14ac:dyDescent="0.15">
      <c r="A88" s="5">
        <v>85</v>
      </c>
      <c r="B88" s="5" t="str">
        <f t="shared" si="4"/>
        <v>小学男子ﾎﾞｰﾃｯｸｽｽﾛｰ投24</v>
      </c>
      <c r="C88" s="5" t="str">
        <f>J88&amp;COUNTIF($J$4:J88,J88)</f>
        <v>成ヶ澤隼人1</v>
      </c>
      <c r="D88" s="5" t="str">
        <f>データ貼付!D86&amp;データ貼付!E86</f>
        <v>小学男子ﾎﾞｰﾃｯｸｽｽﾛｰ投</v>
      </c>
      <c r="E88" s="5">
        <f>データ貼付!G86+ROW()/1000000</f>
        <v>2954.0000879999998</v>
      </c>
      <c r="F88" s="5">
        <f t="shared" si="5"/>
        <v>24</v>
      </c>
      <c r="G88" s="5" t="str">
        <f>データ貼付!A86</f>
        <v>選手権</v>
      </c>
      <c r="H88" s="5" t="str">
        <f>データ貼付!B86</f>
        <v>北見</v>
      </c>
      <c r="I88" s="5">
        <f>データ貼付!C86</f>
        <v>43596</v>
      </c>
      <c r="J88" s="5" t="str">
        <f>データ貼付!F86</f>
        <v>成ヶ澤隼人</v>
      </c>
      <c r="K88" s="5">
        <f>データ貼付!G86</f>
        <v>2954</v>
      </c>
      <c r="L88" s="5" t="str">
        <f>データ貼付!H86</f>
        <v>決</v>
      </c>
      <c r="M88" s="5" t="str">
        <f>データ貼付!I86</f>
        <v>ｵﾎｰﾂｸSS</v>
      </c>
      <c r="N88" s="5">
        <f>データ貼付!J86</f>
        <v>3</v>
      </c>
      <c r="O88" s="5">
        <f>データ貼付!K86</f>
        <v>0</v>
      </c>
    </row>
    <row r="89" spans="1:15" x14ac:dyDescent="0.15">
      <c r="A89" s="5">
        <v>86</v>
      </c>
      <c r="B89" s="5" t="str">
        <f t="shared" si="4"/>
        <v>小学女子ﾎﾞｰﾃｯｸｽｽﾛｰ投14</v>
      </c>
      <c r="C89" s="5" t="str">
        <f>J89&amp;COUNTIF($J$4:J89,J89)</f>
        <v>石川知優1</v>
      </c>
      <c r="D89" s="5" t="str">
        <f>データ貼付!D87&amp;データ貼付!E87</f>
        <v>小学女子ﾎﾞｰﾃｯｸｽｽﾛｰ投</v>
      </c>
      <c r="E89" s="5">
        <f>データ貼付!G87+ROW()/1000000</f>
        <v>1022.000089</v>
      </c>
      <c r="F89" s="5">
        <f t="shared" si="5"/>
        <v>14</v>
      </c>
      <c r="G89" s="5" t="str">
        <f>データ貼付!A87</f>
        <v>選手権</v>
      </c>
      <c r="H89" s="5" t="str">
        <f>データ貼付!B87</f>
        <v>北見</v>
      </c>
      <c r="I89" s="5">
        <f>データ貼付!C87</f>
        <v>43596</v>
      </c>
      <c r="J89" s="5" t="str">
        <f>データ貼付!F87</f>
        <v>石川知優</v>
      </c>
      <c r="K89" s="5">
        <f>データ貼付!G87</f>
        <v>1022</v>
      </c>
      <c r="L89" s="5" t="str">
        <f>データ貼付!H87</f>
        <v>決</v>
      </c>
      <c r="M89" s="5" t="str">
        <f>データ貼付!I87</f>
        <v>美幌RC</v>
      </c>
      <c r="N89" s="5">
        <f>データ貼付!J87</f>
        <v>3</v>
      </c>
      <c r="O89" s="5">
        <f>データ貼付!K87</f>
        <v>0</v>
      </c>
    </row>
    <row r="90" spans="1:15" x14ac:dyDescent="0.15">
      <c r="A90" s="5">
        <v>87</v>
      </c>
      <c r="B90" s="5" t="str">
        <f t="shared" si="4"/>
        <v>小学女子ﾎﾞｰﾃｯｸｽｽﾛｰ投12</v>
      </c>
      <c r="C90" s="5" t="str">
        <f>J90&amp;COUNTIF($J$4:J90,J90)</f>
        <v>相馬羽夏1</v>
      </c>
      <c r="D90" s="5" t="str">
        <f>データ貼付!D88&amp;データ貼付!E88</f>
        <v>小学女子ﾎﾞｰﾃｯｸｽｽﾛｰ投</v>
      </c>
      <c r="E90" s="5">
        <f>データ貼付!G88+ROW()/1000000</f>
        <v>1397.00009</v>
      </c>
      <c r="F90" s="5">
        <f t="shared" si="5"/>
        <v>12</v>
      </c>
      <c r="G90" s="5" t="str">
        <f>データ貼付!A88</f>
        <v>小学生ｵﾎｰﾂｸ</v>
      </c>
      <c r="H90" s="5" t="str">
        <f>データ貼付!B88</f>
        <v>北見</v>
      </c>
      <c r="I90" s="5">
        <f>データ貼付!C88</f>
        <v>43632</v>
      </c>
      <c r="J90" s="5" t="str">
        <f>データ貼付!F88</f>
        <v>相馬羽夏</v>
      </c>
      <c r="K90" s="5">
        <f>データ貼付!G88</f>
        <v>1397</v>
      </c>
      <c r="L90" s="5" t="str">
        <f>データ貼付!H88</f>
        <v>決</v>
      </c>
      <c r="M90" s="5" t="str">
        <f>データ貼付!I88</f>
        <v>ｵﾎｰﾂｸｷｯｽﾞ</v>
      </c>
      <c r="N90" s="5">
        <f>データ貼付!J88</f>
        <v>3</v>
      </c>
      <c r="O90" s="5">
        <f>データ貼付!K88</f>
        <v>0</v>
      </c>
    </row>
    <row r="91" spans="1:15" x14ac:dyDescent="0.15">
      <c r="A91" s="5">
        <v>88</v>
      </c>
      <c r="B91" s="5" t="str">
        <f t="shared" si="4"/>
        <v>小学男子ﾎﾞｰﾃｯｸｽｽﾛｰ投5</v>
      </c>
      <c r="C91" s="5" t="str">
        <f>J91&amp;COUNTIF($J$4:J91,J91)</f>
        <v>大槻祐介1</v>
      </c>
      <c r="D91" s="5" t="str">
        <f>データ貼付!D89&amp;データ貼付!E89</f>
        <v>小学男子ﾎﾞｰﾃｯｸｽｽﾛｰ投</v>
      </c>
      <c r="E91" s="5">
        <f>データ貼付!G89+ROW()/1000000</f>
        <v>4079.0000909999999</v>
      </c>
      <c r="F91" s="5">
        <f t="shared" si="5"/>
        <v>5</v>
      </c>
      <c r="G91" s="5" t="str">
        <f>データ貼付!A89</f>
        <v>選手権</v>
      </c>
      <c r="H91" s="5" t="str">
        <f>データ貼付!B89</f>
        <v>北見</v>
      </c>
      <c r="I91" s="5">
        <f>データ貼付!C89</f>
        <v>43596</v>
      </c>
      <c r="J91" s="5" t="str">
        <f>データ貼付!F89</f>
        <v>大槻祐介</v>
      </c>
      <c r="K91" s="5">
        <f>データ貼付!G89</f>
        <v>4079</v>
      </c>
      <c r="L91" s="5" t="str">
        <f>データ貼付!H89</f>
        <v>決</v>
      </c>
      <c r="M91" s="5" t="str">
        <f>データ貼付!I89</f>
        <v>共栄陸上クラブ</v>
      </c>
      <c r="N91" s="5">
        <f>データ貼付!J89</f>
        <v>6</v>
      </c>
      <c r="O91" s="5">
        <f>データ貼付!K89</f>
        <v>0</v>
      </c>
    </row>
    <row r="92" spans="1:15" x14ac:dyDescent="0.15">
      <c r="A92" s="5">
        <v>89</v>
      </c>
      <c r="B92" s="5" t="str">
        <f t="shared" si="4"/>
        <v>小学男子ﾎﾞｰﾃｯｸｽｽﾛｰ投46</v>
      </c>
      <c r="C92" s="5" t="str">
        <f>J92&amp;COUNTIF($J$4:J92,J92)</f>
        <v>大東啓1</v>
      </c>
      <c r="D92" s="5" t="str">
        <f>データ貼付!D90&amp;データ貼付!E90</f>
        <v>小学男子ﾎﾞｰﾃｯｸｽｽﾛｰ投</v>
      </c>
      <c r="E92" s="5">
        <f>データ貼付!G90+ROW()/1000000</f>
        <v>1883.000092</v>
      </c>
      <c r="F92" s="5">
        <f t="shared" si="5"/>
        <v>46</v>
      </c>
      <c r="G92" s="5" t="str">
        <f>データ貼付!A90</f>
        <v>選手権</v>
      </c>
      <c r="H92" s="5" t="str">
        <f>データ貼付!B90</f>
        <v>北見</v>
      </c>
      <c r="I92" s="5">
        <f>データ貼付!C90</f>
        <v>43596</v>
      </c>
      <c r="J92" s="5" t="str">
        <f>データ貼付!F90</f>
        <v>大東啓</v>
      </c>
      <c r="K92" s="5">
        <f>データ貼付!G90</f>
        <v>1883</v>
      </c>
      <c r="L92" s="5" t="str">
        <f>データ貼付!H90</f>
        <v>決</v>
      </c>
      <c r="M92" s="5" t="str">
        <f>データ貼付!I90</f>
        <v>美幌RC</v>
      </c>
      <c r="N92" s="5">
        <f>データ貼付!J90</f>
        <v>5</v>
      </c>
      <c r="O92" s="5">
        <f>データ貼付!K90</f>
        <v>0</v>
      </c>
    </row>
    <row r="93" spans="1:15" x14ac:dyDescent="0.15">
      <c r="A93" s="5">
        <v>90</v>
      </c>
      <c r="B93" s="5" t="str">
        <f t="shared" si="4"/>
        <v>小学男子ﾎﾞｰﾃｯｸｽｽﾛｰ投51</v>
      </c>
      <c r="C93" s="5" t="str">
        <f>J93&amp;COUNTIF($J$4:J93,J93)</f>
        <v>大木駿徹1</v>
      </c>
      <c r="D93" s="5" t="str">
        <f>データ貼付!D91&amp;データ貼付!E91</f>
        <v>小学男子ﾎﾞｰﾃｯｸｽｽﾛｰ投</v>
      </c>
      <c r="E93" s="5">
        <f>データ貼付!G91+ROW()/1000000</f>
        <v>1228.0000930000001</v>
      </c>
      <c r="F93" s="5">
        <f t="shared" si="5"/>
        <v>51</v>
      </c>
      <c r="G93" s="5" t="str">
        <f>データ貼付!A91</f>
        <v>小学生ｵﾎｰﾂｸ</v>
      </c>
      <c r="H93" s="5" t="str">
        <f>データ貼付!B91</f>
        <v>北見</v>
      </c>
      <c r="I93" s="5">
        <f>データ貼付!C91</f>
        <v>43632</v>
      </c>
      <c r="J93" s="5" t="str">
        <f>データ貼付!F91</f>
        <v>大木駿徹</v>
      </c>
      <c r="K93" s="5">
        <f>データ貼付!G91</f>
        <v>1228</v>
      </c>
      <c r="L93" s="5" t="str">
        <f>データ貼付!H91</f>
        <v>決</v>
      </c>
      <c r="M93" s="5" t="str">
        <f>データ貼付!I91</f>
        <v>ｵﾎｰﾂｸｷｯｽﾞ</v>
      </c>
      <c r="N93" s="5">
        <f>データ貼付!J91</f>
        <v>3</v>
      </c>
      <c r="O93" s="5">
        <f>データ貼付!K91</f>
        <v>0</v>
      </c>
    </row>
    <row r="94" spans="1:15" x14ac:dyDescent="0.15">
      <c r="A94" s="5">
        <v>91</v>
      </c>
      <c r="B94" s="5" t="str">
        <f t="shared" si="4"/>
        <v>小学男子ﾎﾞｰﾃｯｸｽｽﾛｰ投45</v>
      </c>
      <c r="C94" s="5" t="str">
        <f>J94&amp;COUNTIF($J$4:J94,J94)</f>
        <v>大友優雅1</v>
      </c>
      <c r="D94" s="5" t="str">
        <f>データ貼付!D92&amp;データ貼付!E92</f>
        <v>小学男子ﾎﾞｰﾃｯｸｽｽﾛｰ投</v>
      </c>
      <c r="E94" s="5">
        <f>データ貼付!G92+ROW()/1000000</f>
        <v>1983.000094</v>
      </c>
      <c r="F94" s="5">
        <f t="shared" si="5"/>
        <v>45</v>
      </c>
      <c r="G94" s="5" t="str">
        <f>データ貼付!A92</f>
        <v>フィールド記録会</v>
      </c>
      <c r="H94" s="5" t="str">
        <f>データ貼付!B92</f>
        <v>網走</v>
      </c>
      <c r="I94" s="5">
        <f>データ貼付!C92</f>
        <v>43624</v>
      </c>
      <c r="J94" s="5" t="str">
        <f>データ貼付!F92</f>
        <v>大友優雅</v>
      </c>
      <c r="K94" s="5">
        <f>データ貼付!G92</f>
        <v>1983</v>
      </c>
      <c r="L94" s="5" t="str">
        <f>データ貼付!H92</f>
        <v>決</v>
      </c>
      <c r="M94" s="5" t="str">
        <f>データ貼付!I92</f>
        <v>知床斜里RC</v>
      </c>
      <c r="N94" s="5">
        <f>データ貼付!J92</f>
        <v>6</v>
      </c>
      <c r="O94" s="5">
        <f>データ貼付!K92</f>
        <v>0</v>
      </c>
    </row>
    <row r="95" spans="1:15" x14ac:dyDescent="0.15">
      <c r="A95" s="5">
        <v>92</v>
      </c>
      <c r="B95" s="5" t="str">
        <f t="shared" si="4"/>
        <v>小学男子ﾎﾞｰﾃｯｸｽｽﾛｰ投21</v>
      </c>
      <c r="C95" s="5" t="str">
        <f>J95&amp;COUNTIF($J$4:J95,J95)</f>
        <v>谷浦晴磨1</v>
      </c>
      <c r="D95" s="5" t="str">
        <f>データ貼付!D93&amp;データ貼付!E93</f>
        <v>小学男子ﾎﾞｰﾃｯｸｽｽﾛｰ投</v>
      </c>
      <c r="E95" s="5">
        <f>データ貼付!G93+ROW()/1000000</f>
        <v>3160.0000949999999</v>
      </c>
      <c r="F95" s="5">
        <f t="shared" si="5"/>
        <v>21</v>
      </c>
      <c r="G95" s="5" t="str">
        <f>データ貼付!A93</f>
        <v>フィールド記録会</v>
      </c>
      <c r="H95" s="5" t="str">
        <f>データ貼付!B93</f>
        <v>網走</v>
      </c>
      <c r="I95" s="5">
        <f>データ貼付!C93</f>
        <v>43624</v>
      </c>
      <c r="J95" s="5" t="str">
        <f>データ貼付!F93</f>
        <v>谷浦晴磨</v>
      </c>
      <c r="K95" s="5">
        <f>データ貼付!G93</f>
        <v>3160</v>
      </c>
      <c r="L95" s="5" t="str">
        <f>データ貼付!H93</f>
        <v>決</v>
      </c>
      <c r="M95" s="5" t="str">
        <f>データ貼付!I93</f>
        <v>美幌RC</v>
      </c>
      <c r="N95" s="5">
        <f>データ貼付!J93</f>
        <v>4</v>
      </c>
      <c r="O95" s="5">
        <f>データ貼付!K93</f>
        <v>0</v>
      </c>
    </row>
    <row r="96" spans="1:15" x14ac:dyDescent="0.15">
      <c r="A96" s="5">
        <v>93</v>
      </c>
      <c r="B96" s="5" t="str">
        <f t="shared" si="4"/>
        <v>小学女子ﾎﾞｰﾃｯｸｽｽﾛｰ投11</v>
      </c>
      <c r="C96" s="5" t="str">
        <f>J96&amp;COUNTIF($J$4:J96,J96)</f>
        <v>谷脇那由多1</v>
      </c>
      <c r="D96" s="5" t="str">
        <f>データ貼付!D94&amp;データ貼付!E94</f>
        <v>小学女子ﾎﾞｰﾃｯｸｽｽﾛｰ投</v>
      </c>
      <c r="E96" s="5">
        <f>データ貼付!G94+ROW()/1000000</f>
        <v>1662.000096</v>
      </c>
      <c r="F96" s="5">
        <f t="shared" si="5"/>
        <v>11</v>
      </c>
      <c r="G96" s="5" t="str">
        <f>データ貼付!A94</f>
        <v>小学生ｵﾎｰﾂｸ</v>
      </c>
      <c r="H96" s="5" t="str">
        <f>データ貼付!B94</f>
        <v>北見</v>
      </c>
      <c r="I96" s="5">
        <f>データ貼付!C94</f>
        <v>43632</v>
      </c>
      <c r="J96" s="5" t="str">
        <f>データ貼付!F94</f>
        <v>谷脇那由多</v>
      </c>
      <c r="K96" s="5">
        <f>データ貼付!G94</f>
        <v>1662</v>
      </c>
      <c r="L96" s="5" t="str">
        <f>データ貼付!H94</f>
        <v>決</v>
      </c>
      <c r="M96" s="5" t="str">
        <f>データ貼付!I94</f>
        <v>ｵﾎｰﾂｸｷｯｽﾞ</v>
      </c>
      <c r="N96" s="5">
        <f>データ貼付!J94</f>
        <v>3</v>
      </c>
      <c r="O96" s="5">
        <f>データ貼付!K94</f>
        <v>0</v>
      </c>
    </row>
    <row r="97" spans="1:15" x14ac:dyDescent="0.15">
      <c r="A97" s="5">
        <v>94</v>
      </c>
      <c r="B97" s="5" t="str">
        <f t="shared" si="4"/>
        <v>小学男子ﾎﾞｰﾃｯｸｽｽﾛｰ投18</v>
      </c>
      <c r="C97" s="5" t="str">
        <f>J97&amp;COUNTIF($J$4:J97,J97)</f>
        <v>中村海杜1</v>
      </c>
      <c r="D97" s="5" t="str">
        <f>データ貼付!D95&amp;データ貼付!E95</f>
        <v>小学男子ﾎﾞｰﾃｯｸｽｽﾛｰ投</v>
      </c>
      <c r="E97" s="5">
        <f>データ貼付!G95+ROW()/1000000</f>
        <v>3315.0000970000001</v>
      </c>
      <c r="F97" s="5">
        <f t="shared" si="5"/>
        <v>18</v>
      </c>
      <c r="G97" s="5" t="str">
        <f>データ貼付!A95</f>
        <v>小学生ｵﾎｰﾂｸ</v>
      </c>
      <c r="H97" s="5" t="str">
        <f>データ貼付!B95</f>
        <v>北見</v>
      </c>
      <c r="I97" s="5">
        <f>データ貼付!C95</f>
        <v>43632</v>
      </c>
      <c r="J97" s="5" t="str">
        <f>データ貼付!F95</f>
        <v>中村海杜</v>
      </c>
      <c r="K97" s="5">
        <f>データ貼付!G95</f>
        <v>3315</v>
      </c>
      <c r="L97" s="5" t="str">
        <f>データ貼付!H95</f>
        <v>決</v>
      </c>
      <c r="M97" s="5" t="str">
        <f>データ貼付!I95</f>
        <v>知床斜里RC</v>
      </c>
      <c r="N97" s="5">
        <f>データ貼付!J95</f>
        <v>6</v>
      </c>
      <c r="O97" s="5">
        <f>データ貼付!K95</f>
        <v>0</v>
      </c>
    </row>
    <row r="98" spans="1:15" x14ac:dyDescent="0.15">
      <c r="A98" s="5">
        <v>95</v>
      </c>
      <c r="B98" s="5" t="str">
        <f t="shared" si="4"/>
        <v>小学男子ﾎﾞｰﾃｯｸｽｽﾛｰ投20</v>
      </c>
      <c r="C98" s="5" t="str">
        <f>J98&amp;COUNTIF($J$4:J98,J98)</f>
        <v>中村星汰1</v>
      </c>
      <c r="D98" s="5" t="str">
        <f>データ貼付!D96&amp;データ貼付!E96</f>
        <v>小学男子ﾎﾞｰﾃｯｸｽｽﾛｰ投</v>
      </c>
      <c r="E98" s="5">
        <f>データ貼付!G96+ROW()/1000000</f>
        <v>3229.000098</v>
      </c>
      <c r="F98" s="5">
        <f t="shared" si="5"/>
        <v>20</v>
      </c>
      <c r="G98" s="5" t="str">
        <f>データ貼付!A96</f>
        <v>フィールド記録会</v>
      </c>
      <c r="H98" s="5" t="str">
        <f>データ貼付!B96</f>
        <v>網走</v>
      </c>
      <c r="I98" s="5">
        <f>データ貼付!C96</f>
        <v>43624</v>
      </c>
      <c r="J98" s="5" t="str">
        <f>データ貼付!F96</f>
        <v>中村星汰</v>
      </c>
      <c r="K98" s="5">
        <f>データ貼付!G96</f>
        <v>3229</v>
      </c>
      <c r="L98" s="5" t="str">
        <f>データ貼付!H96</f>
        <v>決</v>
      </c>
      <c r="M98" s="5" t="str">
        <f>データ貼付!I96</f>
        <v>知床斜里RC</v>
      </c>
      <c r="N98" s="5">
        <f>データ貼付!J96</f>
        <v>6</v>
      </c>
      <c r="O98" s="5">
        <f>データ貼付!K96</f>
        <v>0</v>
      </c>
    </row>
    <row r="99" spans="1:15" x14ac:dyDescent="0.15">
      <c r="A99" s="5">
        <v>96</v>
      </c>
      <c r="B99" s="5" t="str">
        <f t="shared" si="4"/>
        <v>小学男子ﾎﾞｰﾃｯｸｽｽﾛｰ投9</v>
      </c>
      <c r="C99" s="5" t="str">
        <f>J99&amp;COUNTIF($J$4:J99,J99)</f>
        <v>中村直1</v>
      </c>
      <c r="D99" s="5" t="str">
        <f>データ貼付!D97&amp;データ貼付!E97</f>
        <v>小学男子ﾎﾞｰﾃｯｸｽｽﾛｰ投</v>
      </c>
      <c r="E99" s="5">
        <f>データ貼付!G97+ROW()/1000000</f>
        <v>3844.0000989999999</v>
      </c>
      <c r="F99" s="5">
        <f t="shared" si="5"/>
        <v>9</v>
      </c>
      <c r="G99" s="5" t="str">
        <f>データ貼付!A97</f>
        <v>選手権</v>
      </c>
      <c r="H99" s="5" t="str">
        <f>データ貼付!B97</f>
        <v>北見</v>
      </c>
      <c r="I99" s="5">
        <f>データ貼付!C97</f>
        <v>43596</v>
      </c>
      <c r="J99" s="5" t="str">
        <f>データ貼付!F97</f>
        <v>中村直</v>
      </c>
      <c r="K99" s="5">
        <f>データ貼付!G97</f>
        <v>3844</v>
      </c>
      <c r="L99" s="5" t="str">
        <f>データ貼付!H97</f>
        <v>決</v>
      </c>
      <c r="M99" s="5" t="str">
        <f>データ貼付!I97</f>
        <v>常呂陸上少年団</v>
      </c>
      <c r="N99" s="5">
        <f>データ貼付!J97</f>
        <v>6</v>
      </c>
      <c r="O99" s="5">
        <f>データ貼付!K97</f>
        <v>0</v>
      </c>
    </row>
    <row r="100" spans="1:15" x14ac:dyDescent="0.15">
      <c r="A100" s="5">
        <v>97</v>
      </c>
      <c r="B100" s="5" t="str">
        <f t="shared" si="4"/>
        <v>小学男子ﾎﾞｰﾃｯｸｽｽﾛｰ投26</v>
      </c>
      <c r="C100" s="5" t="str">
        <f>J100&amp;COUNTIF($J$4:J100,J100)</f>
        <v>長谷川大巧1</v>
      </c>
      <c r="D100" s="5" t="str">
        <f>データ貼付!D98&amp;データ貼付!E98</f>
        <v>小学男子ﾎﾞｰﾃｯｸｽｽﾛｰ投</v>
      </c>
      <c r="E100" s="5">
        <f>データ貼付!G98+ROW()/1000000</f>
        <v>2873.0001000000002</v>
      </c>
      <c r="F100" s="5">
        <f t="shared" si="5"/>
        <v>26</v>
      </c>
      <c r="G100" s="5" t="str">
        <f>データ貼付!A98</f>
        <v>選手権</v>
      </c>
      <c r="H100" s="5" t="str">
        <f>データ貼付!B98</f>
        <v>北見</v>
      </c>
      <c r="I100" s="5">
        <f>データ貼付!C98</f>
        <v>43596</v>
      </c>
      <c r="J100" s="5" t="str">
        <f>データ貼付!F98</f>
        <v>長谷川大巧</v>
      </c>
      <c r="K100" s="5">
        <f>データ貼付!G98</f>
        <v>2873</v>
      </c>
      <c r="L100" s="5" t="str">
        <f>データ貼付!H98</f>
        <v>決</v>
      </c>
      <c r="M100" s="5" t="str">
        <f>データ貼付!I98</f>
        <v>美幌RC</v>
      </c>
      <c r="N100" s="5">
        <f>データ貼付!J98</f>
        <v>3</v>
      </c>
      <c r="O100" s="5">
        <f>データ貼付!K98</f>
        <v>0</v>
      </c>
    </row>
    <row r="101" spans="1:15" x14ac:dyDescent="0.15">
      <c r="A101" s="5">
        <v>98</v>
      </c>
      <c r="B101" s="5" t="str">
        <f t="shared" si="4"/>
        <v>小学女子ﾎﾞｰﾃｯｸｽｽﾛｰ投5</v>
      </c>
      <c r="C101" s="5" t="str">
        <f>J101&amp;COUNTIF($J$4:J101,J101)</f>
        <v>田辺采子1</v>
      </c>
      <c r="D101" s="5" t="str">
        <f>データ貼付!D99&amp;データ貼付!E99</f>
        <v>小学女子ﾎﾞｰﾃｯｸｽｽﾛｰ投</v>
      </c>
      <c r="E101" s="5">
        <f>データ貼付!G99+ROW()/1000000</f>
        <v>3092.0001010000001</v>
      </c>
      <c r="F101" s="5">
        <f t="shared" si="5"/>
        <v>5</v>
      </c>
      <c r="G101" s="5" t="str">
        <f>データ貼付!A99</f>
        <v>小学生ｵﾎｰﾂｸ</v>
      </c>
      <c r="H101" s="5" t="str">
        <f>データ貼付!B99</f>
        <v>北見</v>
      </c>
      <c r="I101" s="5">
        <f>データ貼付!C99</f>
        <v>43632</v>
      </c>
      <c r="J101" s="5" t="str">
        <f>データ貼付!F99</f>
        <v>田辺采子</v>
      </c>
      <c r="K101" s="5">
        <f>データ貼付!G99</f>
        <v>3092</v>
      </c>
      <c r="L101" s="5" t="str">
        <f>データ貼付!H99</f>
        <v>決</v>
      </c>
      <c r="M101" s="5" t="str">
        <f>データ貼付!I99</f>
        <v>ｵﾎｰﾂｸｷｯｽﾞ</v>
      </c>
      <c r="N101" s="5">
        <f>データ貼付!J99</f>
        <v>5</v>
      </c>
      <c r="O101" s="5">
        <f>データ貼付!K99</f>
        <v>0</v>
      </c>
    </row>
    <row r="102" spans="1:15" x14ac:dyDescent="0.15">
      <c r="A102" s="5">
        <v>99</v>
      </c>
      <c r="B102" s="5" t="str">
        <f t="shared" si="4"/>
        <v>小学男子ﾎﾞｰﾃｯｸｽｽﾛｰ投23</v>
      </c>
      <c r="C102" s="5" t="str">
        <f>J102&amp;COUNTIF($J$4:J102,J102)</f>
        <v>梅田彪牙1</v>
      </c>
      <c r="D102" s="5" t="str">
        <f>データ貼付!D100&amp;データ貼付!E100</f>
        <v>小学男子ﾎﾞｰﾃｯｸｽｽﾛｰ投</v>
      </c>
      <c r="E102" s="5">
        <f>データ貼付!G100+ROW()/1000000</f>
        <v>3101.000102</v>
      </c>
      <c r="F102" s="5">
        <f t="shared" si="5"/>
        <v>23</v>
      </c>
      <c r="G102" s="5" t="str">
        <f>データ貼付!A100</f>
        <v>小学生ｵﾎｰﾂｸ</v>
      </c>
      <c r="H102" s="5" t="str">
        <f>データ貼付!B100</f>
        <v>北見</v>
      </c>
      <c r="I102" s="5">
        <f>データ貼付!C100</f>
        <v>43632</v>
      </c>
      <c r="J102" s="5" t="str">
        <f>データ貼付!F100</f>
        <v>梅田彪牙</v>
      </c>
      <c r="K102" s="5">
        <f>データ貼付!G100</f>
        <v>3101</v>
      </c>
      <c r="L102" s="5" t="str">
        <f>データ貼付!H100</f>
        <v>決</v>
      </c>
      <c r="M102" s="5" t="str">
        <f>データ貼付!I100</f>
        <v>美幌RC</v>
      </c>
      <c r="N102" s="5">
        <f>データ貼付!J100</f>
        <v>5</v>
      </c>
      <c r="O102" s="5">
        <f>データ貼付!K100</f>
        <v>0</v>
      </c>
    </row>
    <row r="103" spans="1:15" x14ac:dyDescent="0.15">
      <c r="A103" s="5">
        <v>100</v>
      </c>
      <c r="B103" s="5" t="str">
        <f t="shared" si="4"/>
        <v>小学男子ﾎﾞｰﾃｯｸｽｽﾛｰ投2</v>
      </c>
      <c r="C103" s="5" t="str">
        <f>J103&amp;COUNTIF($J$4:J103,J103)</f>
        <v>白石大和1</v>
      </c>
      <c r="D103" s="5" t="str">
        <f>データ貼付!D101&amp;データ貼付!E101</f>
        <v>小学男子ﾎﾞｰﾃｯｸｽｽﾛｰ投</v>
      </c>
      <c r="E103" s="5">
        <f>データ貼付!G101+ROW()/1000000</f>
        <v>4377.0001030000003</v>
      </c>
      <c r="F103" s="5">
        <f t="shared" si="5"/>
        <v>2</v>
      </c>
      <c r="G103" s="5" t="str">
        <f>データ貼付!A101</f>
        <v>小学生ｵﾎｰﾂｸ</v>
      </c>
      <c r="H103" s="5" t="str">
        <f>データ貼付!B101</f>
        <v>北見</v>
      </c>
      <c r="I103" s="5">
        <f>データ貼付!C101</f>
        <v>43632</v>
      </c>
      <c r="J103" s="5" t="str">
        <f>データ貼付!F101</f>
        <v>白石大和</v>
      </c>
      <c r="K103" s="5">
        <f>データ貼付!G101</f>
        <v>4377</v>
      </c>
      <c r="L103" s="5" t="str">
        <f>データ貼付!H101</f>
        <v>決</v>
      </c>
      <c r="M103" s="5" t="str">
        <f>データ貼付!I101</f>
        <v>ｵﾎｰﾂｸｷｯｽﾞ</v>
      </c>
      <c r="N103" s="5">
        <f>データ貼付!J101</f>
        <v>5</v>
      </c>
      <c r="O103" s="5">
        <f>データ貼付!K101</f>
        <v>0</v>
      </c>
    </row>
    <row r="104" spans="1:15" x14ac:dyDescent="0.15">
      <c r="A104" s="5">
        <v>101</v>
      </c>
      <c r="B104" s="5" t="str">
        <f t="shared" si="4"/>
        <v>小学男子ﾎﾞｰﾃｯｸｽｽﾛｰ投38</v>
      </c>
      <c r="C104" s="5" t="str">
        <f>J104&amp;COUNTIF($J$4:J104,J104)</f>
        <v>畑谷颯樹1</v>
      </c>
      <c r="D104" s="5" t="str">
        <f>データ貼付!D102&amp;データ貼付!E102</f>
        <v>小学男子ﾎﾞｰﾃｯｸｽｽﾛｰ投</v>
      </c>
      <c r="E104" s="5">
        <f>データ貼付!G102+ROW()/1000000</f>
        <v>2182.0001040000002</v>
      </c>
      <c r="F104" s="5">
        <f t="shared" si="5"/>
        <v>38</v>
      </c>
      <c r="G104" s="5" t="str">
        <f>データ貼付!A102</f>
        <v>フィールド記録会</v>
      </c>
      <c r="H104" s="5" t="str">
        <f>データ貼付!B102</f>
        <v>網走</v>
      </c>
      <c r="I104" s="5">
        <f>データ貼付!C102</f>
        <v>43624</v>
      </c>
      <c r="J104" s="5" t="str">
        <f>データ貼付!F102</f>
        <v>畑谷颯樹</v>
      </c>
      <c r="K104" s="5">
        <f>データ貼付!G102</f>
        <v>2182</v>
      </c>
      <c r="L104" s="5" t="str">
        <f>データ貼付!H102</f>
        <v>決</v>
      </c>
      <c r="M104" s="5" t="str">
        <f>データ貼付!I102</f>
        <v>知床アスリートクラブ</v>
      </c>
      <c r="N104" s="5">
        <f>データ貼付!J102</f>
        <v>3</v>
      </c>
      <c r="O104" s="5">
        <f>データ貼付!K102</f>
        <v>0</v>
      </c>
    </row>
    <row r="105" spans="1:15" x14ac:dyDescent="0.15">
      <c r="A105" s="5">
        <v>102</v>
      </c>
      <c r="B105" s="5" t="str">
        <f t="shared" si="4"/>
        <v>小学女子ﾎﾞｰﾃｯｸｽｽﾛｰ投8</v>
      </c>
      <c r="C105" s="5" t="str">
        <f>J105&amp;COUNTIF($J$4:J105,J105)</f>
        <v>尾中ふたば1</v>
      </c>
      <c r="D105" s="5" t="str">
        <f>データ貼付!D103&amp;データ貼付!E103</f>
        <v>小学女子ﾎﾞｰﾃｯｸｽｽﾛｰ投</v>
      </c>
      <c r="E105" s="5">
        <f>データ貼付!G103+ROW()/1000000</f>
        <v>2248.0001050000001</v>
      </c>
      <c r="F105" s="5">
        <f t="shared" si="5"/>
        <v>8</v>
      </c>
      <c r="G105" s="5" t="str">
        <f>データ貼付!A103</f>
        <v>選手権</v>
      </c>
      <c r="H105" s="5" t="str">
        <f>データ貼付!B103</f>
        <v>北見</v>
      </c>
      <c r="I105" s="5">
        <f>データ貼付!C103</f>
        <v>43596</v>
      </c>
      <c r="J105" s="5" t="str">
        <f>データ貼付!F103</f>
        <v>尾中ふたば</v>
      </c>
      <c r="K105" s="5">
        <f>データ貼付!G103</f>
        <v>2248</v>
      </c>
      <c r="L105" s="5" t="str">
        <f>データ貼付!H103</f>
        <v>決</v>
      </c>
      <c r="M105" s="5" t="str">
        <f>データ貼付!I103</f>
        <v>美幌RC</v>
      </c>
      <c r="N105" s="5">
        <f>データ貼付!J103</f>
        <v>4</v>
      </c>
      <c r="O105" s="5">
        <f>データ貼付!K103</f>
        <v>0</v>
      </c>
    </row>
    <row r="106" spans="1:15" x14ac:dyDescent="0.15">
      <c r="A106" s="5">
        <v>103</v>
      </c>
      <c r="B106" s="5" t="str">
        <f t="shared" si="4"/>
        <v>小学男子ﾎﾞｰﾃｯｸｽｽﾛｰ投36</v>
      </c>
      <c r="C106" s="5" t="str">
        <f>J106&amp;COUNTIF($J$4:J106,J106)</f>
        <v>武田航太朗1</v>
      </c>
      <c r="D106" s="5" t="str">
        <f>データ貼付!D104&amp;データ貼付!E104</f>
        <v>小学男子ﾎﾞｰﾃｯｸｽｽﾛｰ投</v>
      </c>
      <c r="E106" s="5">
        <f>データ貼付!G104+ROW()/1000000</f>
        <v>2409.000106</v>
      </c>
      <c r="F106" s="5">
        <f t="shared" si="5"/>
        <v>36</v>
      </c>
      <c r="G106" s="5" t="str">
        <f>データ貼付!A104</f>
        <v>小学生ｵﾎｰﾂｸ</v>
      </c>
      <c r="H106" s="5" t="str">
        <f>データ貼付!B104</f>
        <v>北見</v>
      </c>
      <c r="I106" s="5">
        <f>データ貼付!C104</f>
        <v>43632</v>
      </c>
      <c r="J106" s="5" t="str">
        <f>データ貼付!F104</f>
        <v>武田航太朗</v>
      </c>
      <c r="K106" s="5">
        <f>データ貼付!G104</f>
        <v>2409</v>
      </c>
      <c r="L106" s="5" t="str">
        <f>データ貼付!H104</f>
        <v>決</v>
      </c>
      <c r="M106" s="5" t="str">
        <f>データ貼付!I104</f>
        <v>常呂陸上少年団</v>
      </c>
      <c r="N106" s="5">
        <f>データ貼付!J104</f>
        <v>4</v>
      </c>
      <c r="O106" s="5">
        <f>データ貼付!K104</f>
        <v>0</v>
      </c>
    </row>
    <row r="107" spans="1:15" x14ac:dyDescent="0.15">
      <c r="A107" s="5">
        <v>104</v>
      </c>
      <c r="B107" s="5" t="str">
        <f t="shared" si="4"/>
        <v>小学男子ﾎﾞｰﾃｯｸｽｽﾛｰ投37</v>
      </c>
      <c r="C107" s="5" t="str">
        <f>J107&amp;COUNTIF($J$4:J107,J107)</f>
        <v>武田航太郎1</v>
      </c>
      <c r="D107" s="5" t="str">
        <f>データ貼付!D105&amp;データ貼付!E105</f>
        <v>小学男子ﾎﾞｰﾃｯｸｽｽﾛｰ投</v>
      </c>
      <c r="E107" s="5">
        <f>データ貼付!G105+ROW()/1000000</f>
        <v>2308.0001069999998</v>
      </c>
      <c r="F107" s="5">
        <f t="shared" si="5"/>
        <v>37</v>
      </c>
      <c r="G107" s="5" t="str">
        <f>データ貼付!A105</f>
        <v>選手権</v>
      </c>
      <c r="H107" s="5" t="str">
        <f>データ貼付!B105</f>
        <v>北見</v>
      </c>
      <c r="I107" s="5">
        <f>データ貼付!C105</f>
        <v>43596</v>
      </c>
      <c r="J107" s="5" t="str">
        <f>データ貼付!F105</f>
        <v>武田航太郎</v>
      </c>
      <c r="K107" s="5">
        <f>データ貼付!G105</f>
        <v>2308</v>
      </c>
      <c r="L107" s="5" t="str">
        <f>データ貼付!H105</f>
        <v>決</v>
      </c>
      <c r="M107" s="5" t="str">
        <f>データ貼付!I105</f>
        <v>常呂陸上少年団</v>
      </c>
      <c r="N107" s="5">
        <f>データ貼付!J105</f>
        <v>4</v>
      </c>
      <c r="O107" s="5">
        <f>データ貼付!K105</f>
        <v>0</v>
      </c>
    </row>
    <row r="108" spans="1:15" x14ac:dyDescent="0.15">
      <c r="A108" s="5">
        <v>105</v>
      </c>
      <c r="B108" s="5" t="str">
        <f t="shared" si="4"/>
        <v>小学男子ﾎﾞｰﾃｯｸｽｽﾛｰ投19</v>
      </c>
      <c r="C108" s="5" t="str">
        <f>J108&amp;COUNTIF($J$4:J108,J108)</f>
        <v>福井慶太1</v>
      </c>
      <c r="D108" s="5" t="str">
        <f>データ貼付!D106&amp;データ貼付!E106</f>
        <v>小学男子ﾎﾞｰﾃｯｸｽｽﾛｰ投</v>
      </c>
      <c r="E108" s="5">
        <f>データ貼付!G106+ROW()/1000000</f>
        <v>3268.0001080000002</v>
      </c>
      <c r="F108" s="5">
        <f t="shared" si="5"/>
        <v>19</v>
      </c>
      <c r="G108" s="5" t="str">
        <f>データ貼付!A106</f>
        <v>選手権</v>
      </c>
      <c r="H108" s="5" t="str">
        <f>データ貼付!B106</f>
        <v>北見</v>
      </c>
      <c r="I108" s="5">
        <f>データ貼付!C106</f>
        <v>43596</v>
      </c>
      <c r="J108" s="5" t="str">
        <f>データ貼付!F106</f>
        <v>福井慶太</v>
      </c>
      <c r="K108" s="5">
        <f>データ貼付!G106</f>
        <v>3268</v>
      </c>
      <c r="L108" s="5" t="str">
        <f>データ貼付!H106</f>
        <v>決</v>
      </c>
      <c r="M108" s="5" t="str">
        <f>データ貼付!I106</f>
        <v>ｵﾎｰﾂｸｷｯｽﾞ</v>
      </c>
      <c r="N108" s="5">
        <f>データ貼付!J106</f>
        <v>3</v>
      </c>
      <c r="O108" s="5">
        <f>データ貼付!K106</f>
        <v>0</v>
      </c>
    </row>
    <row r="109" spans="1:15" x14ac:dyDescent="0.15">
      <c r="A109" s="5">
        <v>106</v>
      </c>
      <c r="B109" s="5" t="str">
        <f t="shared" si="4"/>
        <v>小学男子ﾎﾞｰﾃｯｸｽｽﾛｰ投49</v>
      </c>
      <c r="C109" s="5" t="str">
        <f>J109&amp;COUNTIF($J$4:J109,J109)</f>
        <v>平沢敦斗1</v>
      </c>
      <c r="D109" s="5" t="str">
        <f>データ貼付!D107&amp;データ貼付!E107</f>
        <v>小学男子ﾎﾞｰﾃｯｸｽｽﾛｰ投</v>
      </c>
      <c r="E109" s="5">
        <f>データ貼付!G107+ROW()/1000000</f>
        <v>1586.0001090000001</v>
      </c>
      <c r="F109" s="5">
        <f t="shared" si="5"/>
        <v>49</v>
      </c>
      <c r="G109" s="5" t="str">
        <f>データ貼付!A107</f>
        <v>選手権</v>
      </c>
      <c r="H109" s="5" t="str">
        <f>データ貼付!B107</f>
        <v>北見</v>
      </c>
      <c r="I109" s="5">
        <f>データ貼付!C107</f>
        <v>43596</v>
      </c>
      <c r="J109" s="5" t="str">
        <f>データ貼付!F107</f>
        <v>平沢敦斗</v>
      </c>
      <c r="K109" s="5">
        <f>データ貼付!G107</f>
        <v>1586</v>
      </c>
      <c r="L109" s="5" t="str">
        <f>データ貼付!H107</f>
        <v>決</v>
      </c>
      <c r="M109" s="5" t="str">
        <f>データ貼付!I107</f>
        <v>ｵﾎｰﾂｸｷｯｽﾞ</v>
      </c>
      <c r="N109" s="5">
        <f>データ貼付!J107</f>
        <v>3</v>
      </c>
      <c r="O109" s="5">
        <f>データ貼付!K107</f>
        <v>0</v>
      </c>
    </row>
    <row r="110" spans="1:15" x14ac:dyDescent="0.15">
      <c r="A110" s="5">
        <v>107</v>
      </c>
      <c r="B110" s="5" t="str">
        <f t="shared" si="4"/>
        <v>小学男子ﾎﾞｰﾃｯｸｽｽﾛｰ投14</v>
      </c>
      <c r="C110" s="5" t="str">
        <f>J110&amp;COUNTIF($J$4:J110,J110)</f>
        <v>北田隆翔1</v>
      </c>
      <c r="D110" s="5" t="str">
        <f>データ貼付!D108&amp;データ貼付!E108</f>
        <v>小学男子ﾎﾞｰﾃｯｸｽｽﾛｰ投</v>
      </c>
      <c r="E110" s="5">
        <f>データ貼付!G108+ROW()/1000000</f>
        <v>3539.0001099999999</v>
      </c>
      <c r="F110" s="5">
        <f t="shared" si="5"/>
        <v>14</v>
      </c>
      <c r="G110" s="5" t="str">
        <f>データ貼付!A108</f>
        <v>選手権</v>
      </c>
      <c r="H110" s="5" t="str">
        <f>データ貼付!B108</f>
        <v>北見</v>
      </c>
      <c r="I110" s="5">
        <f>データ貼付!C108</f>
        <v>43596</v>
      </c>
      <c r="J110" s="5" t="str">
        <f>データ貼付!F108</f>
        <v>北田隆翔</v>
      </c>
      <c r="K110" s="5">
        <f>データ貼付!G108</f>
        <v>3539</v>
      </c>
      <c r="L110" s="5" t="str">
        <f>データ貼付!H108</f>
        <v>決</v>
      </c>
      <c r="M110" s="5" t="str">
        <f>データ貼付!I108</f>
        <v>共栄陸上クラブ</v>
      </c>
      <c r="N110" s="5">
        <f>データ貼付!J108</f>
        <v>6</v>
      </c>
      <c r="O110" s="5">
        <f>データ貼付!K108</f>
        <v>0</v>
      </c>
    </row>
    <row r="111" spans="1:15" x14ac:dyDescent="0.15">
      <c r="A111" s="5">
        <v>108</v>
      </c>
      <c r="B111" s="5" t="str">
        <f t="shared" si="4"/>
        <v>小学男子ﾎﾞｰﾃｯｸｽｽﾛｰ投40</v>
      </c>
      <c r="C111" s="5" t="str">
        <f>J111&amp;COUNTIF($J$4:J111,J111)</f>
        <v>堀田侑希1</v>
      </c>
      <c r="D111" s="5" t="str">
        <f>データ貼付!D109&amp;データ貼付!E109</f>
        <v>小学男子ﾎﾞｰﾃｯｸｽｽﾛｰ投</v>
      </c>
      <c r="E111" s="5">
        <f>データ貼付!G109+ROW()/1000000</f>
        <v>2087.0001109999998</v>
      </c>
      <c r="F111" s="5">
        <f t="shared" si="5"/>
        <v>40</v>
      </c>
      <c r="G111" s="5" t="str">
        <f>データ貼付!A109</f>
        <v>小学生ｵﾎｰﾂｸ</v>
      </c>
      <c r="H111" s="5" t="str">
        <f>データ貼付!B109</f>
        <v>北見</v>
      </c>
      <c r="I111" s="5">
        <f>データ貼付!C109</f>
        <v>43632</v>
      </c>
      <c r="J111" s="5" t="str">
        <f>データ貼付!F109</f>
        <v>堀田侑希</v>
      </c>
      <c r="K111" s="5">
        <f>データ貼付!G109</f>
        <v>2087</v>
      </c>
      <c r="L111" s="5" t="str">
        <f>データ貼付!H109</f>
        <v>決</v>
      </c>
      <c r="M111" s="5" t="str">
        <f>データ貼付!I109</f>
        <v>ｵﾎｰﾂｸｷｯｽﾞ</v>
      </c>
      <c r="N111" s="5">
        <f>データ貼付!J109</f>
        <v>3</v>
      </c>
      <c r="O111" s="5">
        <f>データ貼付!K109</f>
        <v>0</v>
      </c>
    </row>
    <row r="112" spans="1:15" x14ac:dyDescent="0.15">
      <c r="A112" s="5">
        <v>109</v>
      </c>
      <c r="B112" s="5" t="str">
        <f t="shared" si="4"/>
        <v>小学男子ﾎﾞｰﾃｯｸｽｽﾛｰ投6</v>
      </c>
      <c r="C112" s="5" t="str">
        <f>J112&amp;COUNTIF($J$4:J112,J112)</f>
        <v>本田櫂晴1</v>
      </c>
      <c r="D112" s="5" t="str">
        <f>データ貼付!D110&amp;データ貼付!E110</f>
        <v>小学男子ﾎﾞｰﾃｯｸｽｽﾛｰ投</v>
      </c>
      <c r="E112" s="5">
        <f>データ貼付!G110+ROW()/1000000</f>
        <v>3971.0001120000002</v>
      </c>
      <c r="F112" s="5">
        <f t="shared" si="5"/>
        <v>6</v>
      </c>
      <c r="G112" s="5" t="str">
        <f>データ貼付!A110</f>
        <v>フィールド記録会</v>
      </c>
      <c r="H112" s="5" t="str">
        <f>データ貼付!B110</f>
        <v>網走</v>
      </c>
      <c r="I112" s="5">
        <f>データ貼付!C110</f>
        <v>43624</v>
      </c>
      <c r="J112" s="5" t="str">
        <f>データ貼付!F110</f>
        <v>本田櫂晴</v>
      </c>
      <c r="K112" s="5">
        <f>データ貼付!G110</f>
        <v>3971</v>
      </c>
      <c r="L112" s="5" t="str">
        <f>データ貼付!H110</f>
        <v>決</v>
      </c>
      <c r="M112" s="5" t="str">
        <f>データ貼付!I110</f>
        <v>ｵﾎｰﾂｸｷｯｽﾞ</v>
      </c>
      <c r="N112" s="5">
        <f>データ貼付!J110</f>
        <v>5</v>
      </c>
      <c r="O112" s="5">
        <f>データ貼付!K110</f>
        <v>0</v>
      </c>
    </row>
    <row r="113" spans="1:15" x14ac:dyDescent="0.15">
      <c r="A113" s="5">
        <v>110</v>
      </c>
      <c r="B113" s="5" t="str">
        <f t="shared" si="4"/>
        <v>小学女子ﾎﾞｰﾃｯｸｽｽﾛｰ投6</v>
      </c>
      <c r="C113" s="5" t="str">
        <f>J113&amp;COUNTIF($J$4:J113,J113)</f>
        <v>木村美桜1</v>
      </c>
      <c r="D113" s="5" t="str">
        <f>データ貼付!D111&amp;データ貼付!E111</f>
        <v>小学女子ﾎﾞｰﾃｯｸｽｽﾛｰ投</v>
      </c>
      <c r="E113" s="5">
        <f>データ貼付!G111+ROW()/1000000</f>
        <v>2463.0001130000001</v>
      </c>
      <c r="F113" s="5">
        <f t="shared" si="5"/>
        <v>6</v>
      </c>
      <c r="G113" s="5" t="str">
        <f>データ貼付!A111</f>
        <v>小学生ｵﾎｰﾂｸ</v>
      </c>
      <c r="H113" s="5" t="str">
        <f>データ貼付!B111</f>
        <v>北見</v>
      </c>
      <c r="I113" s="5">
        <f>データ貼付!C111</f>
        <v>43632</v>
      </c>
      <c r="J113" s="5" t="str">
        <f>データ貼付!F111</f>
        <v>木村美桜</v>
      </c>
      <c r="K113" s="5">
        <f>データ貼付!G111</f>
        <v>2463</v>
      </c>
      <c r="L113" s="5" t="str">
        <f>データ貼付!H111</f>
        <v>決</v>
      </c>
      <c r="M113" s="5" t="str">
        <f>データ貼付!I111</f>
        <v>常呂陸上少年団</v>
      </c>
      <c r="N113" s="5">
        <f>データ貼付!J111</f>
        <v>3</v>
      </c>
      <c r="O113" s="5">
        <f>データ貼付!K111</f>
        <v>0</v>
      </c>
    </row>
    <row r="114" spans="1:15" x14ac:dyDescent="0.15">
      <c r="A114" s="5">
        <v>111</v>
      </c>
      <c r="B114" s="5" t="str">
        <f t="shared" si="4"/>
        <v>小学男子ﾎﾞｰﾃｯｸｽｽﾛｰ投32</v>
      </c>
      <c r="C114" s="5" t="str">
        <f>J114&amp;COUNTIF($J$4:J114,J114)</f>
        <v>澤田涼1</v>
      </c>
      <c r="D114" s="5" t="str">
        <f>データ貼付!D112&amp;データ貼付!E112</f>
        <v>小学男子ﾎﾞｰﾃｯｸｽｽﾛｰ投</v>
      </c>
      <c r="E114" s="5">
        <f>データ貼付!G112+ROW()/1000000</f>
        <v>2617.0001139999999</v>
      </c>
      <c r="F114" s="5">
        <f t="shared" si="5"/>
        <v>32</v>
      </c>
      <c r="G114" s="5" t="str">
        <f>データ貼付!A112</f>
        <v>選手権</v>
      </c>
      <c r="H114" s="5" t="str">
        <f>データ貼付!B112</f>
        <v>北見</v>
      </c>
      <c r="I114" s="5">
        <f>データ貼付!C112</f>
        <v>43596</v>
      </c>
      <c r="J114" s="5" t="str">
        <f>データ貼付!F112</f>
        <v>澤田涼</v>
      </c>
      <c r="K114" s="5">
        <f>データ貼付!G112</f>
        <v>2617</v>
      </c>
      <c r="L114" s="5" t="str">
        <f>データ貼付!H112</f>
        <v>決</v>
      </c>
      <c r="M114" s="5" t="str">
        <f>データ貼付!I112</f>
        <v>知床斜里RC</v>
      </c>
      <c r="N114" s="5">
        <f>データ貼付!J112</f>
        <v>5</v>
      </c>
      <c r="O114" s="5">
        <f>データ貼付!K112</f>
        <v>0</v>
      </c>
    </row>
    <row r="115" spans="1:15" x14ac:dyDescent="0.15">
      <c r="A115" s="5">
        <v>112</v>
      </c>
      <c r="B115" s="5" t="str">
        <f t="shared" si="4"/>
        <v>小学男子ﾎﾞｰﾃｯｸｽｽﾛｰ投28</v>
      </c>
      <c r="C115" s="5" t="str">
        <f>J115&amp;COUNTIF($J$4:J115,J115)</f>
        <v>齋藤匡樹1</v>
      </c>
      <c r="D115" s="5" t="str">
        <f>データ貼付!D113&amp;データ貼付!E113</f>
        <v>小学男子ﾎﾞｰﾃｯｸｽｽﾛｰ投</v>
      </c>
      <c r="E115" s="5">
        <f>データ貼付!G113+ROW()/1000000</f>
        <v>2779.0001149999998</v>
      </c>
      <c r="F115" s="5">
        <f t="shared" si="5"/>
        <v>28</v>
      </c>
      <c r="G115" s="5" t="str">
        <f>データ貼付!A113</f>
        <v>小学生ｵﾎｰﾂｸ</v>
      </c>
      <c r="H115" s="5" t="str">
        <f>データ貼付!B113</f>
        <v>北見</v>
      </c>
      <c r="I115" s="5">
        <f>データ貼付!C113</f>
        <v>43632</v>
      </c>
      <c r="J115" s="5" t="str">
        <f>データ貼付!F113</f>
        <v>齋藤匡樹</v>
      </c>
      <c r="K115" s="5">
        <f>データ貼付!G113</f>
        <v>2779</v>
      </c>
      <c r="L115" s="5" t="str">
        <f>データ貼付!H113</f>
        <v>決</v>
      </c>
      <c r="M115" s="5" t="str">
        <f>データ貼付!I113</f>
        <v>網走陸上少年団</v>
      </c>
      <c r="N115" s="5">
        <f>データ貼付!J113</f>
        <v>5</v>
      </c>
      <c r="O115" s="5">
        <f>データ貼付!K113</f>
        <v>0</v>
      </c>
    </row>
    <row r="116" spans="1:15" x14ac:dyDescent="0.15">
      <c r="A116" s="5">
        <v>113</v>
      </c>
      <c r="B116" s="5" t="str">
        <f t="shared" si="4"/>
        <v>小学男子ﾎﾞｰﾃｯｸｽｽﾛｰ投30</v>
      </c>
      <c r="C116" s="5" t="str">
        <f>J116&amp;COUNTIF($J$4:J116,J116)</f>
        <v>髙橋信宗1</v>
      </c>
      <c r="D116" s="5" t="str">
        <f>データ貼付!D114&amp;データ貼付!E114</f>
        <v>小学男子ﾎﾞｰﾃｯｸｽｽﾛｰ投</v>
      </c>
      <c r="E116" s="5">
        <f>データ貼付!G114+ROW()/1000000</f>
        <v>2727.0001160000002</v>
      </c>
      <c r="F116" s="5">
        <f t="shared" si="5"/>
        <v>30</v>
      </c>
      <c r="G116" s="5" t="str">
        <f>データ貼付!A114</f>
        <v>選手権</v>
      </c>
      <c r="H116" s="5" t="str">
        <f>データ貼付!B114</f>
        <v>北見</v>
      </c>
      <c r="I116" s="5">
        <f>データ貼付!C114</f>
        <v>43596</v>
      </c>
      <c r="J116" s="5" t="str">
        <f>データ貼付!F114</f>
        <v>髙橋信宗</v>
      </c>
      <c r="K116" s="5">
        <f>データ貼付!G114</f>
        <v>2727</v>
      </c>
      <c r="L116" s="5" t="str">
        <f>データ貼付!H114</f>
        <v>決</v>
      </c>
      <c r="M116" s="5" t="str">
        <f>データ貼付!I114</f>
        <v>知床斜里RC</v>
      </c>
      <c r="N116" s="5">
        <f>データ貼付!J114</f>
        <v>5</v>
      </c>
      <c r="O116" s="5">
        <f>データ貼付!K114</f>
        <v>0</v>
      </c>
    </row>
    <row r="117" spans="1:15" x14ac:dyDescent="0.15">
      <c r="A117" s="5">
        <v>114</v>
      </c>
      <c r="B117" s="5" t="str">
        <f t="shared" si="4"/>
        <v>高校男子やり投16</v>
      </c>
      <c r="C117" s="5" t="str">
        <f>J117&amp;COUNTIF($J$4:J117,J117)</f>
        <v>阿部優斗1</v>
      </c>
      <c r="D117" s="5" t="str">
        <f>データ貼付!D115&amp;データ貼付!E115</f>
        <v>高校男子やり投</v>
      </c>
      <c r="E117" s="5">
        <f>データ貼付!G115+ROW()/1000000</f>
        <v>3716.000117</v>
      </c>
      <c r="F117" s="5">
        <f t="shared" si="5"/>
        <v>16</v>
      </c>
      <c r="G117" s="5" t="str">
        <f>データ貼付!A115</f>
        <v>高体連支部</v>
      </c>
      <c r="H117" s="5" t="str">
        <f>データ貼付!B115</f>
        <v>北見</v>
      </c>
      <c r="I117" s="5">
        <f>データ貼付!C115</f>
        <v>43608</v>
      </c>
      <c r="J117" s="5" t="str">
        <f>データ貼付!F115</f>
        <v>阿部優斗</v>
      </c>
      <c r="K117" s="5">
        <f>データ貼付!G115</f>
        <v>3716</v>
      </c>
      <c r="L117" s="5" t="str">
        <f>データ貼付!H115</f>
        <v>決</v>
      </c>
      <c r="M117" s="5" t="str">
        <f>データ貼付!I115</f>
        <v>遠軽</v>
      </c>
      <c r="N117" s="5">
        <f>データ貼付!J115</f>
        <v>2</v>
      </c>
      <c r="O117" s="5">
        <f>データ貼付!K115</f>
        <v>0</v>
      </c>
    </row>
    <row r="118" spans="1:15" x14ac:dyDescent="0.15">
      <c r="A118" s="5">
        <v>115</v>
      </c>
      <c r="B118" s="5" t="str">
        <f t="shared" si="4"/>
        <v>高校女子やり投12</v>
      </c>
      <c r="C118" s="5" t="str">
        <f>J118&amp;COUNTIF($J$4:J118,J118)</f>
        <v>横山倫花1</v>
      </c>
      <c r="D118" s="5" t="str">
        <f>データ貼付!D116&amp;データ貼付!E116</f>
        <v>高校女子やり投</v>
      </c>
      <c r="E118" s="5">
        <f>データ貼付!G116+ROW()/1000000</f>
        <v>1927.0001179999999</v>
      </c>
      <c r="F118" s="5">
        <f t="shared" si="5"/>
        <v>12</v>
      </c>
      <c r="G118" s="5" t="str">
        <f>データ貼付!A116</f>
        <v>フィールド記録会</v>
      </c>
      <c r="H118" s="5" t="str">
        <f>データ貼付!B116</f>
        <v>網走</v>
      </c>
      <c r="I118" s="5">
        <f>データ貼付!C116</f>
        <v>43624</v>
      </c>
      <c r="J118" s="5" t="str">
        <f>データ貼付!F116</f>
        <v>横山倫花</v>
      </c>
      <c r="K118" s="5">
        <f>データ貼付!G116</f>
        <v>1927</v>
      </c>
      <c r="L118" s="5" t="str">
        <f>データ貼付!H116</f>
        <v>決</v>
      </c>
      <c r="M118" s="5" t="str">
        <f>データ貼付!I116</f>
        <v>北見緑陵高</v>
      </c>
      <c r="N118" s="5">
        <f>データ貼付!J116</f>
        <v>1</v>
      </c>
      <c r="O118" s="5">
        <f>データ貼付!K116</f>
        <v>0</v>
      </c>
    </row>
    <row r="119" spans="1:15" x14ac:dyDescent="0.15">
      <c r="A119" s="5">
        <v>116</v>
      </c>
      <c r="B119" s="5" t="str">
        <f t="shared" si="4"/>
        <v>一般男子やり投3</v>
      </c>
      <c r="C119" s="5" t="str">
        <f>J119&amp;COUNTIF($J$4:J119,J119)</f>
        <v>荻原慧1</v>
      </c>
      <c r="D119" s="5" t="str">
        <f>データ貼付!D117&amp;データ貼付!E117</f>
        <v>一般男子やり投</v>
      </c>
      <c r="E119" s="5">
        <f>データ貼付!G117+ROW()/1000000</f>
        <v>3549.0001189999998</v>
      </c>
      <c r="F119" s="5">
        <f t="shared" si="5"/>
        <v>3</v>
      </c>
      <c r="G119" s="5" t="str">
        <f>データ貼付!A117</f>
        <v>フィールド記録会</v>
      </c>
      <c r="H119" s="5" t="str">
        <f>データ貼付!B117</f>
        <v>網走</v>
      </c>
      <c r="I119" s="5">
        <f>データ貼付!C117</f>
        <v>43624</v>
      </c>
      <c r="J119" s="5" t="str">
        <f>データ貼付!F117</f>
        <v>荻原慧</v>
      </c>
      <c r="K119" s="5">
        <f>データ貼付!G117</f>
        <v>3549</v>
      </c>
      <c r="L119" s="5" t="str">
        <f>データ貼付!H117</f>
        <v>決</v>
      </c>
      <c r="M119" s="5" t="str">
        <f>データ貼付!I117</f>
        <v>北見工大</v>
      </c>
      <c r="N119" s="5" t="str">
        <f>データ貼付!J117</f>
        <v>般</v>
      </c>
      <c r="O119" s="5">
        <f>データ貼付!K117</f>
        <v>0</v>
      </c>
    </row>
    <row r="120" spans="1:15" x14ac:dyDescent="0.15">
      <c r="A120" s="5">
        <v>117</v>
      </c>
      <c r="B120" s="5" t="str">
        <f t="shared" si="4"/>
        <v>高校男子やり投9</v>
      </c>
      <c r="C120" s="5" t="str">
        <f>J120&amp;COUNTIF($J$4:J120,J120)</f>
        <v>雅楽川碧翔1</v>
      </c>
      <c r="D120" s="5" t="str">
        <f>データ貼付!D118&amp;データ貼付!E118</f>
        <v>高校男子やり投</v>
      </c>
      <c r="E120" s="5">
        <f>データ貼付!G118+ROW()/1000000</f>
        <v>3951.0001200000002</v>
      </c>
      <c r="F120" s="5">
        <f t="shared" si="5"/>
        <v>9</v>
      </c>
      <c r="G120" s="5" t="str">
        <f>データ貼付!A118</f>
        <v>高体連支部</v>
      </c>
      <c r="H120" s="5" t="str">
        <f>データ貼付!B118</f>
        <v>北見</v>
      </c>
      <c r="I120" s="5">
        <f>データ貼付!C118</f>
        <v>43608</v>
      </c>
      <c r="J120" s="5" t="str">
        <f>データ貼付!F118</f>
        <v>雅楽川碧翔</v>
      </c>
      <c r="K120" s="5">
        <f>データ貼付!G118</f>
        <v>3951</v>
      </c>
      <c r="L120" s="5" t="str">
        <f>データ貼付!H118</f>
        <v>決</v>
      </c>
      <c r="M120" s="5" t="str">
        <f>データ貼付!I118</f>
        <v>湧別</v>
      </c>
      <c r="N120" s="5">
        <f>データ貼付!J118</f>
        <v>3</v>
      </c>
      <c r="O120" s="5">
        <f>データ貼付!K118</f>
        <v>0</v>
      </c>
    </row>
    <row r="121" spans="1:15" x14ac:dyDescent="0.15">
      <c r="A121" s="5">
        <v>118</v>
      </c>
      <c r="B121" s="5" t="str">
        <f t="shared" si="4"/>
        <v>高校男子やり投24</v>
      </c>
      <c r="C121" s="5" t="str">
        <f>J121&amp;COUNTIF($J$4:J121,J121)</f>
        <v>葛尾蒼空1</v>
      </c>
      <c r="D121" s="5" t="str">
        <f>データ貼付!D119&amp;データ貼付!E119</f>
        <v>高校男子やり投</v>
      </c>
      <c r="E121" s="5">
        <f>データ貼付!G119+ROW()/1000000</f>
        <v>2702.000121</v>
      </c>
      <c r="F121" s="5">
        <f t="shared" si="5"/>
        <v>24</v>
      </c>
      <c r="G121" s="5" t="str">
        <f>データ貼付!A119</f>
        <v>高体連支部</v>
      </c>
      <c r="H121" s="5" t="str">
        <f>データ貼付!B119</f>
        <v>北見</v>
      </c>
      <c r="I121" s="5">
        <f>データ貼付!C119</f>
        <v>43608</v>
      </c>
      <c r="J121" s="5" t="str">
        <f>データ貼付!F119</f>
        <v>葛尾蒼空</v>
      </c>
      <c r="K121" s="5">
        <f>データ貼付!G119</f>
        <v>2702</v>
      </c>
      <c r="L121" s="5" t="str">
        <f>データ貼付!H119</f>
        <v>決</v>
      </c>
      <c r="M121" s="5" t="str">
        <f>データ貼付!I119</f>
        <v>網走南ヶ丘</v>
      </c>
      <c r="N121" s="5">
        <f>データ貼付!J119</f>
        <v>1</v>
      </c>
      <c r="O121" s="5">
        <f>データ貼付!K119</f>
        <v>0</v>
      </c>
    </row>
    <row r="122" spans="1:15" x14ac:dyDescent="0.15">
      <c r="A122" s="5">
        <v>119</v>
      </c>
      <c r="B122" s="5" t="str">
        <f t="shared" si="4"/>
        <v>高校男子やり投13</v>
      </c>
      <c r="C122" s="5" t="str">
        <f>J122&amp;COUNTIF($J$4:J122,J122)</f>
        <v>菊地孝太1</v>
      </c>
      <c r="D122" s="5" t="str">
        <f>データ貼付!D120&amp;データ貼付!E120</f>
        <v>高校男子やり投</v>
      </c>
      <c r="E122" s="5">
        <f>データ貼付!G120+ROW()/1000000</f>
        <v>3829.0001219999999</v>
      </c>
      <c r="F122" s="5">
        <f t="shared" si="5"/>
        <v>13</v>
      </c>
      <c r="G122" s="5" t="str">
        <f>データ貼付!A120</f>
        <v>選手権</v>
      </c>
      <c r="H122" s="5" t="str">
        <f>データ貼付!B120</f>
        <v>北見</v>
      </c>
      <c r="I122" s="5">
        <f>データ貼付!C120</f>
        <v>43596</v>
      </c>
      <c r="J122" s="5" t="str">
        <f>データ貼付!F120</f>
        <v>菊地孝太</v>
      </c>
      <c r="K122" s="5">
        <f>データ貼付!G120</f>
        <v>3829</v>
      </c>
      <c r="L122" s="5" t="str">
        <f>データ貼付!H120</f>
        <v>決</v>
      </c>
      <c r="M122" s="5" t="str">
        <f>データ貼付!I120</f>
        <v>雄武高</v>
      </c>
      <c r="N122" s="5">
        <f>データ貼付!J120</f>
        <v>2</v>
      </c>
      <c r="O122" s="5">
        <f>データ貼付!K120</f>
        <v>0</v>
      </c>
    </row>
    <row r="123" spans="1:15" x14ac:dyDescent="0.15">
      <c r="A123" s="5">
        <v>120</v>
      </c>
      <c r="B123" s="5" t="str">
        <f t="shared" si="4"/>
        <v>高校女子やり投5</v>
      </c>
      <c r="C123" s="5" t="str">
        <f>J123&amp;COUNTIF($J$4:J123,J123)</f>
        <v>金澤茉梨亜2</v>
      </c>
      <c r="D123" s="5" t="str">
        <f>データ貼付!D121&amp;データ貼付!E121</f>
        <v>高校女子やり投</v>
      </c>
      <c r="E123" s="5">
        <f>データ貼付!G121+ROW()/1000000</f>
        <v>2942.0001229999998</v>
      </c>
      <c r="F123" s="5">
        <f t="shared" si="5"/>
        <v>5</v>
      </c>
      <c r="G123" s="5" t="str">
        <f>データ貼付!A121</f>
        <v>高体連支部</v>
      </c>
      <c r="H123" s="5" t="str">
        <f>データ貼付!B121</f>
        <v>北見</v>
      </c>
      <c r="I123" s="5">
        <f>データ貼付!C121</f>
        <v>43609</v>
      </c>
      <c r="J123" s="5" t="str">
        <f>データ貼付!F121</f>
        <v>金澤茉梨亜</v>
      </c>
      <c r="K123" s="5">
        <f>データ貼付!G121</f>
        <v>2942</v>
      </c>
      <c r="L123" s="5" t="str">
        <f>データ貼付!H121</f>
        <v>決</v>
      </c>
      <c r="M123" s="5" t="str">
        <f>データ貼付!I121</f>
        <v>遠軽</v>
      </c>
      <c r="N123" s="5">
        <f>データ貼付!J121</f>
        <v>3</v>
      </c>
      <c r="O123" s="5">
        <f>データ貼付!K121</f>
        <v>0</v>
      </c>
    </row>
    <row r="124" spans="1:15" x14ac:dyDescent="0.15">
      <c r="A124" s="5">
        <v>121</v>
      </c>
      <c r="B124" s="5" t="str">
        <f t="shared" si="4"/>
        <v>高校男子やり投26</v>
      </c>
      <c r="C124" s="5" t="str">
        <f>J124&amp;COUNTIF($J$4:J124,J124)</f>
        <v>古賀稜吾1</v>
      </c>
      <c r="D124" s="5" t="str">
        <f>データ貼付!D122&amp;データ貼付!E122</f>
        <v>高校男子やり投</v>
      </c>
      <c r="E124" s="5">
        <f>データ貼付!G122+ROW()/1000000</f>
        <v>2081.0001240000001</v>
      </c>
      <c r="F124" s="5">
        <f t="shared" si="5"/>
        <v>26</v>
      </c>
      <c r="G124" s="5" t="str">
        <f>データ貼付!A122</f>
        <v>高体連支部</v>
      </c>
      <c r="H124" s="5" t="str">
        <f>データ貼付!B122</f>
        <v>北見</v>
      </c>
      <c r="I124" s="5">
        <f>データ貼付!C122</f>
        <v>43608</v>
      </c>
      <c r="J124" s="5" t="str">
        <f>データ貼付!F122</f>
        <v>古賀稜吾</v>
      </c>
      <c r="K124" s="5">
        <f>データ貼付!G122</f>
        <v>2081</v>
      </c>
      <c r="L124" s="5" t="str">
        <f>データ貼付!H122</f>
        <v>決</v>
      </c>
      <c r="M124" s="5" t="str">
        <f>データ貼付!I122</f>
        <v>湧別</v>
      </c>
      <c r="N124" s="5">
        <f>データ貼付!J122</f>
        <v>1</v>
      </c>
      <c r="O124" s="5">
        <f>データ貼付!K122</f>
        <v>0</v>
      </c>
    </row>
    <row r="125" spans="1:15" x14ac:dyDescent="0.15">
      <c r="A125" s="5">
        <v>122</v>
      </c>
      <c r="B125" s="5" t="str">
        <f t="shared" si="4"/>
        <v>高校男子やり投15</v>
      </c>
      <c r="C125" s="5" t="str">
        <f>J125&amp;COUNTIF($J$4:J125,J125)</f>
        <v>佐々木洸瑠1</v>
      </c>
      <c r="D125" s="5" t="str">
        <f>データ貼付!D123&amp;データ貼付!E123</f>
        <v>高校男子やり投</v>
      </c>
      <c r="E125" s="5">
        <f>データ貼付!G123+ROW()/1000000</f>
        <v>3727.000125</v>
      </c>
      <c r="F125" s="5">
        <f t="shared" si="5"/>
        <v>15</v>
      </c>
      <c r="G125" s="5" t="str">
        <f>データ貼付!A123</f>
        <v>高体連支部</v>
      </c>
      <c r="H125" s="5" t="str">
        <f>データ貼付!B123</f>
        <v>北見</v>
      </c>
      <c r="I125" s="5">
        <f>データ貼付!C123</f>
        <v>43608</v>
      </c>
      <c r="J125" s="5" t="str">
        <f>データ貼付!F123</f>
        <v>佐々木洸瑠</v>
      </c>
      <c r="K125" s="5">
        <f>データ貼付!G123</f>
        <v>3727</v>
      </c>
      <c r="L125" s="5" t="str">
        <f>データ貼付!H123</f>
        <v>決</v>
      </c>
      <c r="M125" s="5" t="str">
        <f>データ貼付!I123</f>
        <v>興部</v>
      </c>
      <c r="N125" s="5">
        <f>データ貼付!J123</f>
        <v>1</v>
      </c>
      <c r="O125" s="5">
        <f>データ貼付!K123</f>
        <v>0</v>
      </c>
    </row>
    <row r="126" spans="1:15" x14ac:dyDescent="0.15">
      <c r="A126" s="5">
        <v>123</v>
      </c>
      <c r="B126" s="5" t="str">
        <f t="shared" si="4"/>
        <v>高校男子やり投5</v>
      </c>
      <c r="C126" s="5" t="str">
        <f>J126&amp;COUNTIF($J$4:J126,J126)</f>
        <v>坂元拓斗1</v>
      </c>
      <c r="D126" s="5" t="str">
        <f>データ貼付!D124&amp;データ貼付!E124</f>
        <v>高校男子やり投</v>
      </c>
      <c r="E126" s="5">
        <f>データ貼付!G124+ROW()/1000000</f>
        <v>4243.0001259999999</v>
      </c>
      <c r="F126" s="5">
        <f t="shared" si="5"/>
        <v>5</v>
      </c>
      <c r="G126" s="5" t="str">
        <f>データ貼付!A124</f>
        <v>記録会第２戦</v>
      </c>
      <c r="H126" s="5" t="str">
        <f>データ貼付!B124</f>
        <v>網走</v>
      </c>
      <c r="I126" s="5">
        <f>データ貼付!C124</f>
        <v>43590</v>
      </c>
      <c r="J126" s="5" t="str">
        <f>データ貼付!F124</f>
        <v>坂元拓斗</v>
      </c>
      <c r="K126" s="5">
        <f>データ貼付!G124</f>
        <v>4243</v>
      </c>
      <c r="L126" s="5" t="str">
        <f>データ貼付!H124</f>
        <v>決</v>
      </c>
      <c r="M126" s="5" t="str">
        <f>データ貼付!I124</f>
        <v>雄武高</v>
      </c>
      <c r="N126" s="5">
        <f>データ貼付!J124</f>
        <v>1</v>
      </c>
      <c r="O126" s="5">
        <f>データ貼付!K124</f>
        <v>0</v>
      </c>
    </row>
    <row r="127" spans="1:15" x14ac:dyDescent="0.15">
      <c r="A127" s="5">
        <v>124</v>
      </c>
      <c r="B127" s="5" t="str">
        <f t="shared" si="4"/>
        <v>高校男子やり投6</v>
      </c>
      <c r="C127" s="5" t="str">
        <f>J127&amp;COUNTIF($J$4:J127,J127)</f>
        <v>坂本拓斗1</v>
      </c>
      <c r="D127" s="5" t="str">
        <f>データ貼付!D125&amp;データ貼付!E125</f>
        <v>高校男子やり投</v>
      </c>
      <c r="E127" s="5">
        <f>データ貼付!G125+ROW()/1000000</f>
        <v>4177.0001270000002</v>
      </c>
      <c r="F127" s="5">
        <f t="shared" si="5"/>
        <v>6</v>
      </c>
      <c r="G127" s="5" t="str">
        <f>データ貼付!A125</f>
        <v>選手権</v>
      </c>
      <c r="H127" s="5" t="str">
        <f>データ貼付!B125</f>
        <v>北見</v>
      </c>
      <c r="I127" s="5">
        <f>データ貼付!C125</f>
        <v>43596</v>
      </c>
      <c r="J127" s="5" t="str">
        <f>データ貼付!F125</f>
        <v>坂本拓斗</v>
      </c>
      <c r="K127" s="5">
        <f>データ貼付!G125</f>
        <v>4177</v>
      </c>
      <c r="L127" s="5" t="str">
        <f>データ貼付!H125</f>
        <v>決</v>
      </c>
      <c r="M127" s="5" t="str">
        <f>データ貼付!I125</f>
        <v>雄武高</v>
      </c>
      <c r="N127" s="5">
        <f>データ貼付!J125</f>
        <v>1</v>
      </c>
      <c r="O127" s="5">
        <f>データ貼付!K125</f>
        <v>0</v>
      </c>
    </row>
    <row r="128" spans="1:15" x14ac:dyDescent="0.15">
      <c r="A128" s="5">
        <v>125</v>
      </c>
      <c r="B128" s="5" t="str">
        <f t="shared" si="4"/>
        <v>高校男子やり投22</v>
      </c>
      <c r="C128" s="5" t="str">
        <f>J128&amp;COUNTIF($J$4:J128,J128)</f>
        <v>似鳥斗也1</v>
      </c>
      <c r="D128" s="5" t="str">
        <f>データ貼付!D126&amp;データ貼付!E126</f>
        <v>高校男子やり投</v>
      </c>
      <c r="E128" s="5">
        <f>データ貼付!G126+ROW()/1000000</f>
        <v>2895.0001280000001</v>
      </c>
      <c r="F128" s="5">
        <f t="shared" si="5"/>
        <v>22</v>
      </c>
      <c r="G128" s="5" t="str">
        <f>データ貼付!A126</f>
        <v>高体連支部</v>
      </c>
      <c r="H128" s="5" t="str">
        <f>データ貼付!B126</f>
        <v>北見</v>
      </c>
      <c r="I128" s="5">
        <f>データ貼付!C126</f>
        <v>43608</v>
      </c>
      <c r="J128" s="5" t="str">
        <f>データ貼付!F126</f>
        <v>似鳥斗也</v>
      </c>
      <c r="K128" s="5">
        <f>データ貼付!G126</f>
        <v>2895</v>
      </c>
      <c r="L128" s="5" t="str">
        <f>データ貼付!H126</f>
        <v>決</v>
      </c>
      <c r="M128" s="5" t="str">
        <f>データ貼付!I126</f>
        <v>興部</v>
      </c>
      <c r="N128" s="5">
        <f>データ貼付!J126</f>
        <v>1</v>
      </c>
      <c r="O128" s="5">
        <f>データ貼付!K126</f>
        <v>0</v>
      </c>
    </row>
    <row r="129" spans="1:15" x14ac:dyDescent="0.15">
      <c r="A129" s="5">
        <v>126</v>
      </c>
      <c r="B129" s="5" t="str">
        <f t="shared" si="4"/>
        <v>一般男子やり投2</v>
      </c>
      <c r="C129" s="5" t="str">
        <f>J129&amp;COUNTIF($J$4:J129,J129)</f>
        <v>小川卓也1</v>
      </c>
      <c r="D129" s="5" t="str">
        <f>データ貼付!D127&amp;データ貼付!E127</f>
        <v>一般男子やり投</v>
      </c>
      <c r="E129" s="5">
        <f>データ貼付!G127+ROW()/1000000</f>
        <v>5448.000129</v>
      </c>
      <c r="F129" s="5">
        <f t="shared" si="5"/>
        <v>2</v>
      </c>
      <c r="G129" s="5" t="str">
        <f>データ貼付!A127</f>
        <v>フィールド記録会</v>
      </c>
      <c r="H129" s="5" t="str">
        <f>データ貼付!B127</f>
        <v>網走</v>
      </c>
      <c r="I129" s="5">
        <f>データ貼付!C127</f>
        <v>43624</v>
      </c>
      <c r="J129" s="5" t="str">
        <f>データ貼付!F127</f>
        <v>小川卓也</v>
      </c>
      <c r="K129" s="5">
        <f>データ貼付!G127</f>
        <v>5448</v>
      </c>
      <c r="L129" s="5" t="str">
        <f>データ貼付!H127</f>
        <v>決</v>
      </c>
      <c r="M129" s="5" t="str">
        <f>データ貼付!I127</f>
        <v>ｵﾎｰﾂｸ陸協(小川)</v>
      </c>
      <c r="N129" s="5" t="str">
        <f>データ貼付!J127</f>
        <v>般</v>
      </c>
      <c r="O129" s="5">
        <f>データ貼付!K127</f>
        <v>0</v>
      </c>
    </row>
    <row r="130" spans="1:15" x14ac:dyDescent="0.15">
      <c r="A130" s="5">
        <v>127</v>
      </c>
      <c r="B130" s="5" t="str">
        <f t="shared" si="4"/>
        <v>高校女子やり投13</v>
      </c>
      <c r="C130" s="5" t="str">
        <f>J130&amp;COUNTIF($J$4:J130,J130)</f>
        <v>小野寺琉奈1</v>
      </c>
      <c r="D130" s="5" t="str">
        <f>データ貼付!D128&amp;データ貼付!E128</f>
        <v>高校女子やり投</v>
      </c>
      <c r="E130" s="5">
        <f>データ貼付!G128+ROW()/1000000</f>
        <v>1566.0001299999999</v>
      </c>
      <c r="F130" s="5">
        <f t="shared" si="5"/>
        <v>13</v>
      </c>
      <c r="G130" s="5" t="str">
        <f>データ貼付!A128</f>
        <v>高体連支部</v>
      </c>
      <c r="H130" s="5" t="str">
        <f>データ貼付!B128</f>
        <v>北見</v>
      </c>
      <c r="I130" s="5">
        <f>データ貼付!C128</f>
        <v>43609</v>
      </c>
      <c r="J130" s="5" t="str">
        <f>データ貼付!F128</f>
        <v>小野寺琉奈</v>
      </c>
      <c r="K130" s="5">
        <f>データ貼付!G128</f>
        <v>1566</v>
      </c>
      <c r="L130" s="5" t="str">
        <f>データ貼付!H128</f>
        <v>決</v>
      </c>
      <c r="M130" s="5" t="str">
        <f>データ貼付!I128</f>
        <v>紋別</v>
      </c>
      <c r="N130" s="5">
        <f>データ貼付!J128</f>
        <v>3</v>
      </c>
      <c r="O130" s="5">
        <f>データ貼付!K128</f>
        <v>0</v>
      </c>
    </row>
    <row r="131" spans="1:15" x14ac:dyDescent="0.15">
      <c r="A131" s="5">
        <v>128</v>
      </c>
      <c r="B131" s="5" t="str">
        <f t="shared" si="4"/>
        <v>高校女子やり投7</v>
      </c>
      <c r="C131" s="5" t="str">
        <f>J131&amp;COUNTIF($J$4:J131,J131)</f>
        <v>新藤彩音1</v>
      </c>
      <c r="D131" s="5" t="str">
        <f>データ貼付!D129&amp;データ貼付!E129</f>
        <v>高校女子やり投</v>
      </c>
      <c r="E131" s="5">
        <f>データ貼付!G129+ROW()/1000000</f>
        <v>2277.0001309999998</v>
      </c>
      <c r="F131" s="5">
        <f t="shared" si="5"/>
        <v>7</v>
      </c>
      <c r="G131" s="5" t="str">
        <f>データ貼付!A129</f>
        <v>高体連支部</v>
      </c>
      <c r="H131" s="5" t="str">
        <f>データ貼付!B129</f>
        <v>北見</v>
      </c>
      <c r="I131" s="5">
        <f>データ貼付!C129</f>
        <v>43609</v>
      </c>
      <c r="J131" s="5" t="str">
        <f>データ貼付!F129</f>
        <v>新藤彩音</v>
      </c>
      <c r="K131" s="5">
        <f>データ貼付!G129</f>
        <v>2277</v>
      </c>
      <c r="L131" s="5" t="str">
        <f>データ貼付!H129</f>
        <v>決</v>
      </c>
      <c r="M131" s="5" t="str">
        <f>データ貼付!I129</f>
        <v>美幌</v>
      </c>
      <c r="N131" s="5">
        <f>データ貼付!J129</f>
        <v>1</v>
      </c>
      <c r="O131" s="5">
        <f>データ貼付!K129</f>
        <v>0</v>
      </c>
    </row>
    <row r="132" spans="1:15" x14ac:dyDescent="0.15">
      <c r="A132" s="5">
        <v>129</v>
      </c>
      <c r="B132" s="5" t="str">
        <f t="shared" si="4"/>
        <v>高校女子やり投10</v>
      </c>
      <c r="C132" s="5" t="str">
        <f>J132&amp;COUNTIF($J$4:J132,J132)</f>
        <v>新歩カンセイ1</v>
      </c>
      <c r="D132" s="5" t="str">
        <f>データ貼付!D130&amp;データ貼付!E130</f>
        <v>高校女子やり投</v>
      </c>
      <c r="E132" s="5">
        <f>データ貼付!G130+ROW()/1000000</f>
        <v>1975.0001319999999</v>
      </c>
      <c r="F132" s="5">
        <f t="shared" si="5"/>
        <v>10</v>
      </c>
      <c r="G132" s="5" t="str">
        <f>データ貼付!A130</f>
        <v>高体連支部</v>
      </c>
      <c r="H132" s="5" t="str">
        <f>データ貼付!B130</f>
        <v>北見</v>
      </c>
      <c r="I132" s="5">
        <f>データ貼付!C130</f>
        <v>43609</v>
      </c>
      <c r="J132" s="5" t="str">
        <f>データ貼付!F130</f>
        <v>新歩カンセイ</v>
      </c>
      <c r="K132" s="5">
        <f>データ貼付!G130</f>
        <v>1975</v>
      </c>
      <c r="L132" s="5" t="str">
        <f>データ貼付!H130</f>
        <v>決</v>
      </c>
      <c r="M132" s="5" t="str">
        <f>データ貼付!I130</f>
        <v>北見緑陵</v>
      </c>
      <c r="N132" s="5">
        <f>データ貼付!J130</f>
        <v>2</v>
      </c>
      <c r="O132" s="5">
        <f>データ貼付!K130</f>
        <v>0</v>
      </c>
    </row>
    <row r="133" spans="1:15" x14ac:dyDescent="0.15">
      <c r="A133" s="5">
        <v>130</v>
      </c>
      <c r="B133" s="5" t="str">
        <f t="shared" ref="B133:B196" si="6">D133&amp;F133</f>
        <v>高校男子やり投7</v>
      </c>
      <c r="C133" s="5" t="str">
        <f>J133&amp;COUNTIF($J$4:J133,J133)</f>
        <v>杉本一樹1</v>
      </c>
      <c r="D133" s="5" t="str">
        <f>データ貼付!D131&amp;データ貼付!E131</f>
        <v>高校男子やり投</v>
      </c>
      <c r="E133" s="5">
        <f>データ貼付!G131+ROW()/1000000</f>
        <v>4122.0001329999996</v>
      </c>
      <c r="F133" s="5">
        <f t="shared" ref="F133:F196" si="7">SUMPRODUCT(($D$4:$D$903=D133)*($E$4:$E$903&gt;E133))+1</f>
        <v>7</v>
      </c>
      <c r="G133" s="5" t="str">
        <f>データ貼付!A131</f>
        <v>選手権</v>
      </c>
      <c r="H133" s="5" t="str">
        <f>データ貼付!B131</f>
        <v>北見</v>
      </c>
      <c r="I133" s="5">
        <f>データ貼付!C131</f>
        <v>43596</v>
      </c>
      <c r="J133" s="5" t="str">
        <f>データ貼付!F131</f>
        <v>杉本一樹</v>
      </c>
      <c r="K133" s="5">
        <f>データ貼付!G131</f>
        <v>4122</v>
      </c>
      <c r="L133" s="5" t="str">
        <f>データ貼付!H131</f>
        <v>決</v>
      </c>
      <c r="M133" s="5" t="str">
        <f>データ貼付!I131</f>
        <v>北見北斗高</v>
      </c>
      <c r="N133" s="5">
        <f>データ貼付!J131</f>
        <v>3</v>
      </c>
      <c r="O133" s="5">
        <f>データ貼付!K131</f>
        <v>0</v>
      </c>
    </row>
    <row r="134" spans="1:15" x14ac:dyDescent="0.15">
      <c r="A134" s="5">
        <v>131</v>
      </c>
      <c r="B134" s="5" t="str">
        <f t="shared" si="6"/>
        <v>高校男子やり投1</v>
      </c>
      <c r="C134" s="5" t="str">
        <f>J134&amp;COUNTIF($J$4:J134,J134)</f>
        <v>斉藤双希1</v>
      </c>
      <c r="D134" s="5" t="str">
        <f>データ貼付!D132&amp;データ貼付!E132</f>
        <v>高校男子やり投</v>
      </c>
      <c r="E134" s="5">
        <f>データ貼付!G132+ROW()/1000000</f>
        <v>5012.0001339999999</v>
      </c>
      <c r="F134" s="5">
        <f t="shared" si="7"/>
        <v>1</v>
      </c>
      <c r="G134" s="5" t="str">
        <f>データ貼付!A132</f>
        <v>高体連支部</v>
      </c>
      <c r="H134" s="5" t="str">
        <f>データ貼付!B132</f>
        <v>北見</v>
      </c>
      <c r="I134" s="5">
        <f>データ貼付!C132</f>
        <v>43608</v>
      </c>
      <c r="J134" s="5" t="str">
        <f>データ貼付!F132</f>
        <v>斉藤双希</v>
      </c>
      <c r="K134" s="5">
        <f>データ貼付!G132</f>
        <v>5012</v>
      </c>
      <c r="L134" s="5" t="str">
        <f>データ貼付!H132</f>
        <v>決</v>
      </c>
      <c r="M134" s="5" t="str">
        <f>データ貼付!I132</f>
        <v>日体大附属</v>
      </c>
      <c r="N134" s="5">
        <f>データ貼付!J132</f>
        <v>3</v>
      </c>
      <c r="O134" s="5">
        <f>データ貼付!K132</f>
        <v>0</v>
      </c>
    </row>
    <row r="135" spans="1:15" x14ac:dyDescent="0.15">
      <c r="A135" s="5">
        <v>132</v>
      </c>
      <c r="B135" s="5" t="str">
        <f t="shared" si="6"/>
        <v>高校男子やり投25</v>
      </c>
      <c r="C135" s="5" t="str">
        <f>J135&amp;COUNTIF($J$4:J135,J135)</f>
        <v>石井丈太郎1</v>
      </c>
      <c r="D135" s="5" t="str">
        <f>データ貼付!D133&amp;データ貼付!E133</f>
        <v>高校男子やり投</v>
      </c>
      <c r="E135" s="5">
        <f>データ貼付!G133+ROW()/1000000</f>
        <v>2602.0001349999998</v>
      </c>
      <c r="F135" s="5">
        <f t="shared" si="7"/>
        <v>25</v>
      </c>
      <c r="G135" s="5" t="str">
        <f>データ貼付!A133</f>
        <v>選手権</v>
      </c>
      <c r="H135" s="5" t="str">
        <f>データ貼付!B133</f>
        <v>北見</v>
      </c>
      <c r="I135" s="5">
        <f>データ貼付!C133</f>
        <v>43596</v>
      </c>
      <c r="J135" s="5" t="str">
        <f>データ貼付!F133</f>
        <v>石井丈太郎</v>
      </c>
      <c r="K135" s="5">
        <f>データ貼付!G133</f>
        <v>2602</v>
      </c>
      <c r="L135" s="5" t="str">
        <f>データ貼付!H133</f>
        <v>決</v>
      </c>
      <c r="M135" s="5" t="str">
        <f>データ貼付!I133</f>
        <v>清里高</v>
      </c>
      <c r="N135" s="5">
        <f>データ貼付!J133</f>
        <v>1</v>
      </c>
      <c r="O135" s="5">
        <f>データ貼付!K133</f>
        <v>0</v>
      </c>
    </row>
    <row r="136" spans="1:15" x14ac:dyDescent="0.15">
      <c r="A136" s="5">
        <v>133</v>
      </c>
      <c r="B136" s="5" t="str">
        <f t="shared" si="6"/>
        <v>高校女子やり投9</v>
      </c>
      <c r="C136" s="5" t="str">
        <f>J136&amp;COUNTIF($J$4:J136,J136)</f>
        <v>石原彩菜1</v>
      </c>
      <c r="D136" s="5" t="str">
        <f>データ貼付!D134&amp;データ貼付!E134</f>
        <v>高校女子やり投</v>
      </c>
      <c r="E136" s="5">
        <f>データ貼付!G134+ROW()/1000000</f>
        <v>2015.0001360000001</v>
      </c>
      <c r="F136" s="5">
        <f t="shared" si="7"/>
        <v>9</v>
      </c>
      <c r="G136" s="5" t="str">
        <f>データ貼付!A134</f>
        <v>選手権</v>
      </c>
      <c r="H136" s="5" t="str">
        <f>データ貼付!B134</f>
        <v>北見</v>
      </c>
      <c r="I136" s="5">
        <f>データ貼付!C134</f>
        <v>43596</v>
      </c>
      <c r="J136" s="5" t="str">
        <f>データ貼付!F134</f>
        <v>石原彩菜</v>
      </c>
      <c r="K136" s="5">
        <f>データ貼付!G134</f>
        <v>2015</v>
      </c>
      <c r="L136" s="5" t="str">
        <f>データ貼付!H134</f>
        <v>決</v>
      </c>
      <c r="M136" s="5" t="str">
        <f>データ貼付!I134</f>
        <v>網走南ヶ丘高</v>
      </c>
      <c r="N136" s="5">
        <f>データ貼付!J134</f>
        <v>1</v>
      </c>
      <c r="O136" s="5">
        <f>データ貼付!K134</f>
        <v>0</v>
      </c>
    </row>
    <row r="137" spans="1:15" x14ac:dyDescent="0.15">
      <c r="A137" s="5">
        <v>134</v>
      </c>
      <c r="B137" s="5" t="str">
        <f t="shared" si="6"/>
        <v>高校男子やり投12</v>
      </c>
      <c r="C137" s="5" t="str">
        <f>J137&amp;COUNTIF($J$4:J137,J137)</f>
        <v>石塚慎馬1</v>
      </c>
      <c r="D137" s="5" t="str">
        <f>データ貼付!D135&amp;データ貼付!E135</f>
        <v>高校男子やり投</v>
      </c>
      <c r="E137" s="5">
        <f>データ貼付!G135+ROW()/1000000</f>
        <v>3844.000137</v>
      </c>
      <c r="F137" s="5">
        <f t="shared" si="7"/>
        <v>12</v>
      </c>
      <c r="G137" s="5" t="str">
        <f>データ貼付!A135</f>
        <v>高体連支部</v>
      </c>
      <c r="H137" s="5" t="str">
        <f>データ貼付!B135</f>
        <v>北見</v>
      </c>
      <c r="I137" s="5">
        <f>データ貼付!C135</f>
        <v>43608</v>
      </c>
      <c r="J137" s="5" t="str">
        <f>データ貼付!F135</f>
        <v>石塚慎馬</v>
      </c>
      <c r="K137" s="5">
        <f>データ貼付!G135</f>
        <v>3844</v>
      </c>
      <c r="L137" s="5" t="str">
        <f>データ貼付!H135</f>
        <v>決</v>
      </c>
      <c r="M137" s="5" t="str">
        <f>データ貼付!I135</f>
        <v>北見北斗</v>
      </c>
      <c r="N137" s="5">
        <f>データ貼付!J135</f>
        <v>2</v>
      </c>
      <c r="O137" s="5">
        <f>データ貼付!K135</f>
        <v>0</v>
      </c>
    </row>
    <row r="138" spans="1:15" x14ac:dyDescent="0.15">
      <c r="A138" s="5">
        <v>135</v>
      </c>
      <c r="B138" s="5" t="str">
        <f t="shared" si="6"/>
        <v>高校男子やり投18</v>
      </c>
      <c r="C138" s="5" t="str">
        <f>J138&amp;COUNTIF($J$4:J138,J138)</f>
        <v>石田大洋1</v>
      </c>
      <c r="D138" s="5" t="str">
        <f>データ貼付!D136&amp;データ貼付!E136</f>
        <v>高校男子やり投</v>
      </c>
      <c r="E138" s="5">
        <f>データ貼付!G136+ROW()/1000000</f>
        <v>3462.0001379999999</v>
      </c>
      <c r="F138" s="5">
        <f t="shared" si="7"/>
        <v>18</v>
      </c>
      <c r="G138" s="5" t="str">
        <f>データ貼付!A136</f>
        <v>高体連支部</v>
      </c>
      <c r="H138" s="5" t="str">
        <f>データ貼付!B136</f>
        <v>北見</v>
      </c>
      <c r="I138" s="5">
        <f>データ貼付!C136</f>
        <v>43608</v>
      </c>
      <c r="J138" s="5" t="str">
        <f>データ貼付!F136</f>
        <v>石田大洋</v>
      </c>
      <c r="K138" s="5">
        <f>データ貼付!G136</f>
        <v>3462</v>
      </c>
      <c r="L138" s="5" t="str">
        <f>データ貼付!H136</f>
        <v>決</v>
      </c>
      <c r="M138" s="5" t="str">
        <f>データ貼付!I136</f>
        <v>遠軽</v>
      </c>
      <c r="N138" s="5">
        <f>データ貼付!J136</f>
        <v>3</v>
      </c>
      <c r="O138" s="5">
        <f>データ貼付!K136</f>
        <v>0</v>
      </c>
    </row>
    <row r="139" spans="1:15" x14ac:dyDescent="0.15">
      <c r="A139" s="5">
        <v>136</v>
      </c>
      <c r="B139" s="5" t="str">
        <f t="shared" si="6"/>
        <v>高校女子やり投14</v>
      </c>
      <c r="C139" s="5" t="str">
        <f>J139&amp;COUNTIF($J$4:J139,J139)</f>
        <v>石澤美咲1</v>
      </c>
      <c r="D139" s="5" t="str">
        <f>データ貼付!D137&amp;データ貼付!E137</f>
        <v>高校女子やり投</v>
      </c>
      <c r="E139" s="5">
        <f>データ貼付!G137+ROW()/1000000</f>
        <v>1308.000139</v>
      </c>
      <c r="F139" s="5">
        <f t="shared" si="7"/>
        <v>14</v>
      </c>
      <c r="G139" s="5" t="str">
        <f>データ貼付!A137</f>
        <v>フィールド記録会</v>
      </c>
      <c r="H139" s="5" t="str">
        <f>データ貼付!B137</f>
        <v>網走</v>
      </c>
      <c r="I139" s="5">
        <f>データ貼付!C137</f>
        <v>43624</v>
      </c>
      <c r="J139" s="5" t="str">
        <f>データ貼付!F137</f>
        <v>石澤美咲</v>
      </c>
      <c r="K139" s="5">
        <f>データ貼付!G137</f>
        <v>1308</v>
      </c>
      <c r="L139" s="5" t="str">
        <f>データ貼付!H137</f>
        <v>決</v>
      </c>
      <c r="M139" s="5" t="str">
        <f>データ貼付!I137</f>
        <v>美幌高</v>
      </c>
      <c r="N139" s="5">
        <f>データ貼付!J137</f>
        <v>1</v>
      </c>
      <c r="O139" s="5">
        <f>データ貼付!K137</f>
        <v>0</v>
      </c>
    </row>
    <row r="140" spans="1:15" x14ac:dyDescent="0.15">
      <c r="A140" s="5">
        <v>137</v>
      </c>
      <c r="B140" s="5" t="str">
        <f t="shared" si="6"/>
        <v>高校男子やり投2</v>
      </c>
      <c r="C140" s="5" t="str">
        <f>J140&amp;COUNTIF($J$4:J140,J140)</f>
        <v>赤坂玲央1</v>
      </c>
      <c r="D140" s="5" t="str">
        <f>データ貼付!D138&amp;データ貼付!E138</f>
        <v>高校男子やり投</v>
      </c>
      <c r="E140" s="5">
        <f>データ貼付!G138+ROW()/1000000</f>
        <v>4602.0001400000001</v>
      </c>
      <c r="F140" s="5">
        <f t="shared" si="7"/>
        <v>2</v>
      </c>
      <c r="G140" s="5" t="str">
        <f>データ貼付!A138</f>
        <v>高体連支部</v>
      </c>
      <c r="H140" s="5" t="str">
        <f>データ貼付!B138</f>
        <v>北見</v>
      </c>
      <c r="I140" s="5">
        <f>データ貼付!C138</f>
        <v>43608</v>
      </c>
      <c r="J140" s="5" t="str">
        <f>データ貼付!F138</f>
        <v>赤坂玲央</v>
      </c>
      <c r="K140" s="5">
        <f>データ貼付!G138</f>
        <v>4602</v>
      </c>
      <c r="L140" s="5" t="str">
        <f>データ貼付!H138</f>
        <v>決</v>
      </c>
      <c r="M140" s="5" t="str">
        <f>データ貼付!I138</f>
        <v>日体大附属</v>
      </c>
      <c r="N140" s="5">
        <f>データ貼付!J138</f>
        <v>3</v>
      </c>
      <c r="O140" s="5">
        <f>データ貼付!K138</f>
        <v>0</v>
      </c>
    </row>
    <row r="141" spans="1:15" x14ac:dyDescent="0.15">
      <c r="A141" s="5">
        <v>138</v>
      </c>
      <c r="B141" s="5" t="str">
        <f t="shared" si="6"/>
        <v>一般男子やり投1</v>
      </c>
      <c r="C141" s="5" t="str">
        <f>J141&amp;COUNTIF($J$4:J141,J141)</f>
        <v>霜野賢人1</v>
      </c>
      <c r="D141" s="5" t="str">
        <f>データ貼付!D139&amp;データ貼付!E139</f>
        <v>一般男子やり投</v>
      </c>
      <c r="E141" s="5">
        <f>データ貼付!G139+ROW()/1000000</f>
        <v>5513.0001410000004</v>
      </c>
      <c r="F141" s="5">
        <f t="shared" si="7"/>
        <v>1</v>
      </c>
      <c r="G141" s="5" t="str">
        <f>データ貼付!A139</f>
        <v>フィールド記録会</v>
      </c>
      <c r="H141" s="5" t="str">
        <f>データ貼付!B139</f>
        <v>網走</v>
      </c>
      <c r="I141" s="5">
        <f>データ貼付!C139</f>
        <v>43624</v>
      </c>
      <c r="J141" s="5" t="str">
        <f>データ貼付!F139</f>
        <v>霜野賢人</v>
      </c>
      <c r="K141" s="5">
        <f>データ貼付!G139</f>
        <v>5513</v>
      </c>
      <c r="L141" s="5" t="str">
        <f>データ貼付!H139</f>
        <v>決</v>
      </c>
      <c r="M141" s="5" t="str">
        <f>データ貼付!I139</f>
        <v>佐藤農場T&amp;F</v>
      </c>
      <c r="N141" s="5" t="str">
        <f>データ貼付!J139</f>
        <v>般</v>
      </c>
      <c r="O141" s="5">
        <f>データ貼付!K139</f>
        <v>0</v>
      </c>
    </row>
    <row r="142" spans="1:15" x14ac:dyDescent="0.15">
      <c r="A142" s="5">
        <v>139</v>
      </c>
      <c r="B142" s="5" t="str">
        <f t="shared" si="6"/>
        <v>高校男子やり投10</v>
      </c>
      <c r="C142" s="5" t="str">
        <f>J142&amp;COUNTIF($J$4:J142,J142)</f>
        <v>村澤幸樹1</v>
      </c>
      <c r="D142" s="5" t="str">
        <f>データ貼付!D140&amp;データ貼付!E140</f>
        <v>高校男子やり投</v>
      </c>
      <c r="E142" s="5">
        <f>データ貼付!G140+ROW()/1000000</f>
        <v>3940.0001419999999</v>
      </c>
      <c r="F142" s="5">
        <f t="shared" si="7"/>
        <v>10</v>
      </c>
      <c r="G142" s="5" t="str">
        <f>データ貼付!A140</f>
        <v>高体連支部</v>
      </c>
      <c r="H142" s="5" t="str">
        <f>データ貼付!B140</f>
        <v>北見</v>
      </c>
      <c r="I142" s="5">
        <f>データ貼付!C140</f>
        <v>43608</v>
      </c>
      <c r="J142" s="5" t="str">
        <f>データ貼付!F140</f>
        <v>村澤幸樹</v>
      </c>
      <c r="K142" s="5">
        <f>データ貼付!G140</f>
        <v>3940</v>
      </c>
      <c r="L142" s="5" t="str">
        <f>データ貼付!H140</f>
        <v>決</v>
      </c>
      <c r="M142" s="5" t="str">
        <f>データ貼付!I140</f>
        <v>北見緑陵</v>
      </c>
      <c r="N142" s="5">
        <f>データ貼付!J140</f>
        <v>3</v>
      </c>
      <c r="O142" s="5">
        <f>データ貼付!K140</f>
        <v>0</v>
      </c>
    </row>
    <row r="143" spans="1:15" x14ac:dyDescent="0.15">
      <c r="A143" s="5">
        <v>140</v>
      </c>
      <c r="B143" s="5" t="str">
        <f t="shared" si="6"/>
        <v>高校男子やり投17</v>
      </c>
      <c r="C143" s="5" t="str">
        <f>J143&amp;COUNTIF($J$4:J143,J143)</f>
        <v>瀧澤昭太1</v>
      </c>
      <c r="D143" s="5" t="str">
        <f>データ貼付!D141&amp;データ貼付!E141</f>
        <v>高校男子やり投</v>
      </c>
      <c r="E143" s="5">
        <f>データ貼付!G141+ROW()/1000000</f>
        <v>3569.0001430000002</v>
      </c>
      <c r="F143" s="5">
        <f t="shared" si="7"/>
        <v>17</v>
      </c>
      <c r="G143" s="5" t="str">
        <f>データ貼付!A141</f>
        <v>選手権</v>
      </c>
      <c r="H143" s="5" t="str">
        <f>データ貼付!B141</f>
        <v>北見</v>
      </c>
      <c r="I143" s="5">
        <f>データ貼付!C141</f>
        <v>43596</v>
      </c>
      <c r="J143" s="5" t="str">
        <f>データ貼付!F141</f>
        <v>瀧澤昭太</v>
      </c>
      <c r="K143" s="5">
        <f>データ貼付!G141</f>
        <v>3569</v>
      </c>
      <c r="L143" s="5" t="str">
        <f>データ貼付!H141</f>
        <v>決</v>
      </c>
      <c r="M143" s="5" t="str">
        <f>データ貼付!I141</f>
        <v>雄武高</v>
      </c>
      <c r="N143" s="5">
        <f>データ貼付!J141</f>
        <v>2</v>
      </c>
      <c r="O143" s="5">
        <f>データ貼付!K141</f>
        <v>0</v>
      </c>
    </row>
    <row r="144" spans="1:15" x14ac:dyDescent="0.15">
      <c r="A144" s="5">
        <v>141</v>
      </c>
      <c r="B144" s="5" t="str">
        <f t="shared" si="6"/>
        <v>高校女子やり投3</v>
      </c>
      <c r="C144" s="5" t="str">
        <f>J144&amp;COUNTIF($J$4:J144,J144)</f>
        <v>池谷菜摘子1</v>
      </c>
      <c r="D144" s="5" t="str">
        <f>データ貼付!D142&amp;データ貼付!E142</f>
        <v>高校女子やり投</v>
      </c>
      <c r="E144" s="5">
        <f>データ貼付!G142+ROW()/1000000</f>
        <v>3344.0001440000001</v>
      </c>
      <c r="F144" s="5">
        <f t="shared" si="7"/>
        <v>3</v>
      </c>
      <c r="G144" s="5" t="str">
        <f>データ貼付!A142</f>
        <v>選手権</v>
      </c>
      <c r="H144" s="5" t="str">
        <f>データ貼付!B142</f>
        <v>北見</v>
      </c>
      <c r="I144" s="5">
        <f>データ貼付!C142</f>
        <v>43596</v>
      </c>
      <c r="J144" s="5" t="str">
        <f>データ貼付!F142</f>
        <v>池谷菜摘子</v>
      </c>
      <c r="K144" s="5">
        <f>データ貼付!G142</f>
        <v>3344</v>
      </c>
      <c r="L144" s="5" t="str">
        <f>データ貼付!H142</f>
        <v>決</v>
      </c>
      <c r="M144" s="5" t="str">
        <f>データ貼付!I142</f>
        <v>北見北斗高</v>
      </c>
      <c r="N144" s="5">
        <f>データ貼付!J142</f>
        <v>2</v>
      </c>
      <c r="O144" s="5">
        <f>データ貼付!K142</f>
        <v>0</v>
      </c>
    </row>
    <row r="145" spans="1:15" x14ac:dyDescent="0.15">
      <c r="A145" s="5">
        <v>142</v>
      </c>
      <c r="B145" s="5" t="str">
        <f t="shared" si="6"/>
        <v>高校男子やり投8</v>
      </c>
      <c r="C145" s="5" t="str">
        <f>J145&amp;COUNTIF($J$4:J145,J145)</f>
        <v>池田尚人1</v>
      </c>
      <c r="D145" s="5" t="str">
        <f>データ貼付!D143&amp;データ貼付!E143</f>
        <v>高校男子やり投</v>
      </c>
      <c r="E145" s="5">
        <f>データ貼付!G143+ROW()/1000000</f>
        <v>3988.000145</v>
      </c>
      <c r="F145" s="5">
        <f t="shared" si="7"/>
        <v>8</v>
      </c>
      <c r="G145" s="5" t="str">
        <f>データ貼付!A143</f>
        <v>高体連支部</v>
      </c>
      <c r="H145" s="5" t="str">
        <f>データ貼付!B143</f>
        <v>北見</v>
      </c>
      <c r="I145" s="5">
        <f>データ貼付!C143</f>
        <v>43608</v>
      </c>
      <c r="J145" s="5" t="str">
        <f>データ貼付!F143</f>
        <v>池田尚人</v>
      </c>
      <c r="K145" s="5">
        <f>データ貼付!G143</f>
        <v>3988</v>
      </c>
      <c r="L145" s="5" t="str">
        <f>データ貼付!H143</f>
        <v>決</v>
      </c>
      <c r="M145" s="5" t="str">
        <f>データ貼付!I143</f>
        <v>網走桂陽</v>
      </c>
      <c r="N145" s="5">
        <f>データ貼付!J143</f>
        <v>3</v>
      </c>
      <c r="O145" s="5">
        <f>データ貼付!K143</f>
        <v>0</v>
      </c>
    </row>
    <row r="146" spans="1:15" x14ac:dyDescent="0.15">
      <c r="A146" s="5">
        <v>143</v>
      </c>
      <c r="B146" s="5" t="str">
        <f t="shared" si="6"/>
        <v>高校女子やり投8</v>
      </c>
      <c r="C146" s="5" t="str">
        <f>J146&amp;COUNTIF($J$4:J146,J146)</f>
        <v>中村萌花1</v>
      </c>
      <c r="D146" s="5" t="str">
        <f>データ貼付!D144&amp;データ貼付!E144</f>
        <v>高校女子やり投</v>
      </c>
      <c r="E146" s="5">
        <f>データ貼付!G144+ROW()/1000000</f>
        <v>2076.0001459999999</v>
      </c>
      <c r="F146" s="5">
        <f t="shared" si="7"/>
        <v>8</v>
      </c>
      <c r="G146" s="5" t="str">
        <f>データ貼付!A144</f>
        <v>フィールド記録会</v>
      </c>
      <c r="H146" s="5" t="str">
        <f>データ貼付!B144</f>
        <v>網走</v>
      </c>
      <c r="I146" s="5">
        <f>データ貼付!C144</f>
        <v>43624</v>
      </c>
      <c r="J146" s="5" t="str">
        <f>データ貼付!F144</f>
        <v>中村萌花</v>
      </c>
      <c r="K146" s="5">
        <f>データ貼付!G144</f>
        <v>2076</v>
      </c>
      <c r="L146" s="5" t="str">
        <f>データ貼付!H144</f>
        <v>決</v>
      </c>
      <c r="M146" s="5" t="str">
        <f>データ貼付!I144</f>
        <v>遠軽高</v>
      </c>
      <c r="N146" s="5">
        <f>データ貼付!J144</f>
        <v>1</v>
      </c>
      <c r="O146" s="5">
        <f>データ貼付!K144</f>
        <v>0</v>
      </c>
    </row>
    <row r="147" spans="1:15" x14ac:dyDescent="0.15">
      <c r="A147" s="5">
        <v>144</v>
      </c>
      <c r="B147" s="5" t="str">
        <f t="shared" si="6"/>
        <v>高校男子やり投14</v>
      </c>
      <c r="C147" s="5" t="str">
        <f>J147&amp;COUNTIF($J$4:J147,J147)</f>
        <v>中田脩翔1</v>
      </c>
      <c r="D147" s="5" t="str">
        <f>データ貼付!D145&amp;データ貼付!E145</f>
        <v>高校男子やり投</v>
      </c>
      <c r="E147" s="5">
        <f>データ貼付!G145+ROW()/1000000</f>
        <v>3786.0001470000002</v>
      </c>
      <c r="F147" s="5">
        <f t="shared" si="7"/>
        <v>14</v>
      </c>
      <c r="G147" s="5" t="str">
        <f>データ貼付!A145</f>
        <v>フィールド記録会</v>
      </c>
      <c r="H147" s="5" t="str">
        <f>データ貼付!B145</f>
        <v>網走</v>
      </c>
      <c r="I147" s="5">
        <f>データ貼付!C145</f>
        <v>43624</v>
      </c>
      <c r="J147" s="5" t="str">
        <f>データ貼付!F145</f>
        <v>中田脩翔</v>
      </c>
      <c r="K147" s="5">
        <f>データ貼付!G145</f>
        <v>3786</v>
      </c>
      <c r="L147" s="5" t="str">
        <f>データ貼付!H145</f>
        <v>決</v>
      </c>
      <c r="M147" s="5" t="str">
        <f>データ貼付!I145</f>
        <v>遠軽高</v>
      </c>
      <c r="N147" s="5">
        <f>データ貼付!J145</f>
        <v>1</v>
      </c>
      <c r="O147" s="5">
        <f>データ貼付!K145</f>
        <v>0</v>
      </c>
    </row>
    <row r="148" spans="1:15" x14ac:dyDescent="0.15">
      <c r="A148" s="5">
        <v>145</v>
      </c>
      <c r="B148" s="5" t="str">
        <f t="shared" si="6"/>
        <v>高校男子やり投4</v>
      </c>
      <c r="C148" s="5" t="str">
        <f>J148&amp;COUNTIF($J$4:J148,J148)</f>
        <v>中野柊1</v>
      </c>
      <c r="D148" s="5" t="str">
        <f>データ貼付!D146&amp;データ貼付!E146</f>
        <v>高校男子やり投</v>
      </c>
      <c r="E148" s="5">
        <f>データ貼付!G146+ROW()/1000000</f>
        <v>4298.0001480000001</v>
      </c>
      <c r="F148" s="5">
        <f t="shared" si="7"/>
        <v>4</v>
      </c>
      <c r="G148" s="5" t="str">
        <f>データ貼付!A146</f>
        <v>高体連支部</v>
      </c>
      <c r="H148" s="5" t="str">
        <f>データ貼付!B146</f>
        <v>北見</v>
      </c>
      <c r="I148" s="5">
        <f>データ貼付!C146</f>
        <v>43608</v>
      </c>
      <c r="J148" s="5" t="str">
        <f>データ貼付!F146</f>
        <v>中野柊</v>
      </c>
      <c r="K148" s="5">
        <f>データ貼付!G146</f>
        <v>4298</v>
      </c>
      <c r="L148" s="5" t="str">
        <f>データ貼付!H146</f>
        <v>決</v>
      </c>
      <c r="M148" s="5" t="str">
        <f>データ貼付!I146</f>
        <v>網走桂陽</v>
      </c>
      <c r="N148" s="5">
        <f>データ貼付!J146</f>
        <v>2</v>
      </c>
      <c r="O148" s="5">
        <f>データ貼付!K146</f>
        <v>0</v>
      </c>
    </row>
    <row r="149" spans="1:15" x14ac:dyDescent="0.15">
      <c r="A149" s="5">
        <v>146</v>
      </c>
      <c r="B149" s="5" t="str">
        <f t="shared" si="6"/>
        <v>高校男子やり投11</v>
      </c>
      <c r="C149" s="5" t="str">
        <f>J149&amp;COUNTIF($J$4:J149,J149)</f>
        <v>田原亮佑1</v>
      </c>
      <c r="D149" s="5" t="str">
        <f>データ貼付!D147&amp;データ貼付!E147</f>
        <v>高校男子やり投</v>
      </c>
      <c r="E149" s="5">
        <f>データ貼付!G147+ROW()/1000000</f>
        <v>3928.000149</v>
      </c>
      <c r="F149" s="5">
        <f t="shared" si="7"/>
        <v>11</v>
      </c>
      <c r="G149" s="5" t="str">
        <f>データ貼付!A147</f>
        <v>高体連支部</v>
      </c>
      <c r="H149" s="5" t="str">
        <f>データ貼付!B147</f>
        <v>北見</v>
      </c>
      <c r="I149" s="5">
        <f>データ貼付!C147</f>
        <v>43608</v>
      </c>
      <c r="J149" s="5" t="str">
        <f>データ貼付!F147</f>
        <v>田原亮佑</v>
      </c>
      <c r="K149" s="5">
        <f>データ貼付!G147</f>
        <v>3928</v>
      </c>
      <c r="L149" s="5" t="str">
        <f>データ貼付!H147</f>
        <v>決</v>
      </c>
      <c r="M149" s="5" t="str">
        <f>データ貼付!I147</f>
        <v>雄武</v>
      </c>
      <c r="N149" s="5">
        <f>データ貼付!J147</f>
        <v>2</v>
      </c>
      <c r="O149" s="5">
        <f>データ貼付!K147</f>
        <v>0</v>
      </c>
    </row>
    <row r="150" spans="1:15" x14ac:dyDescent="0.15">
      <c r="A150" s="5">
        <v>147</v>
      </c>
      <c r="B150" s="5" t="str">
        <f t="shared" si="6"/>
        <v>高校男子やり投3</v>
      </c>
      <c r="C150" s="5" t="str">
        <f>J150&amp;COUNTIF($J$4:J150,J150)</f>
        <v>田中慎之助1</v>
      </c>
      <c r="D150" s="5" t="str">
        <f>データ貼付!D148&amp;データ貼付!E148</f>
        <v>高校男子やり投</v>
      </c>
      <c r="E150" s="5">
        <f>データ貼付!G148+ROW()/1000000</f>
        <v>4591.0001499999998</v>
      </c>
      <c r="F150" s="5">
        <f t="shared" si="7"/>
        <v>3</v>
      </c>
      <c r="G150" s="5" t="str">
        <f>データ貼付!A148</f>
        <v>選手権</v>
      </c>
      <c r="H150" s="5" t="str">
        <f>データ貼付!B148</f>
        <v>北見</v>
      </c>
      <c r="I150" s="5">
        <f>データ貼付!C148</f>
        <v>43596</v>
      </c>
      <c r="J150" s="5" t="str">
        <f>データ貼付!F148</f>
        <v>田中慎之助</v>
      </c>
      <c r="K150" s="5">
        <f>データ貼付!G148</f>
        <v>4591</v>
      </c>
      <c r="L150" s="5" t="str">
        <f>データ貼付!H148</f>
        <v>決</v>
      </c>
      <c r="M150" s="5" t="str">
        <f>データ貼付!I148</f>
        <v>北見緑陵高</v>
      </c>
      <c r="N150" s="5">
        <f>データ貼付!J148</f>
        <v>3</v>
      </c>
      <c r="O150" s="5">
        <f>データ貼付!K148</f>
        <v>0</v>
      </c>
    </row>
    <row r="151" spans="1:15" x14ac:dyDescent="0.15">
      <c r="A151" s="5">
        <v>148</v>
      </c>
      <c r="B151" s="5" t="str">
        <f t="shared" si="6"/>
        <v>高校男子やり投23</v>
      </c>
      <c r="C151" s="5" t="str">
        <f>J151&amp;COUNTIF($J$4:J151,J151)</f>
        <v>日下大夢1</v>
      </c>
      <c r="D151" s="5" t="str">
        <f>データ貼付!D149&amp;データ貼付!E149</f>
        <v>高校男子やり投</v>
      </c>
      <c r="E151" s="5">
        <f>データ貼付!G149+ROW()/1000000</f>
        <v>2821.0001510000002</v>
      </c>
      <c r="F151" s="5">
        <f t="shared" si="7"/>
        <v>23</v>
      </c>
      <c r="G151" s="5" t="str">
        <f>データ貼付!A149</f>
        <v>高体連支部</v>
      </c>
      <c r="H151" s="5" t="str">
        <f>データ貼付!B149</f>
        <v>北見</v>
      </c>
      <c r="I151" s="5">
        <f>データ貼付!C149</f>
        <v>43608</v>
      </c>
      <c r="J151" s="5" t="str">
        <f>データ貼付!F149</f>
        <v>日下大夢</v>
      </c>
      <c r="K151" s="5">
        <f>データ貼付!G149</f>
        <v>2821</v>
      </c>
      <c r="L151" s="5" t="str">
        <f>データ貼付!H149</f>
        <v>決</v>
      </c>
      <c r="M151" s="5" t="str">
        <f>データ貼付!I149</f>
        <v>紋別</v>
      </c>
      <c r="N151" s="5">
        <f>データ貼付!J149</f>
        <v>2</v>
      </c>
      <c r="O151" s="5">
        <f>データ貼付!K149</f>
        <v>0</v>
      </c>
    </row>
    <row r="152" spans="1:15" x14ac:dyDescent="0.15">
      <c r="A152" s="5">
        <v>149</v>
      </c>
      <c r="B152" s="5" t="str">
        <f t="shared" si="6"/>
        <v>高校男子やり投19</v>
      </c>
      <c r="C152" s="5" t="str">
        <f>J152&amp;COUNTIF($J$4:J152,J152)</f>
        <v>白川楓1</v>
      </c>
      <c r="D152" s="5" t="str">
        <f>データ貼付!D150&amp;データ貼付!E150</f>
        <v>高校男子やり投</v>
      </c>
      <c r="E152" s="5">
        <f>データ貼付!G150+ROW()/1000000</f>
        <v>3293.0001520000001</v>
      </c>
      <c r="F152" s="5">
        <f t="shared" si="7"/>
        <v>19</v>
      </c>
      <c r="G152" s="5" t="str">
        <f>データ貼付!A150</f>
        <v>高体連支部</v>
      </c>
      <c r="H152" s="5" t="str">
        <f>データ貼付!B150</f>
        <v>北見</v>
      </c>
      <c r="I152" s="5">
        <f>データ貼付!C150</f>
        <v>43608</v>
      </c>
      <c r="J152" s="5" t="str">
        <f>データ貼付!F150</f>
        <v>白川楓</v>
      </c>
      <c r="K152" s="5">
        <f>データ貼付!G150</f>
        <v>3293</v>
      </c>
      <c r="L152" s="5" t="str">
        <f>データ貼付!H150</f>
        <v>決</v>
      </c>
      <c r="M152" s="5" t="str">
        <f>データ貼付!I150</f>
        <v>興部</v>
      </c>
      <c r="N152" s="5">
        <f>データ貼付!J150</f>
        <v>1</v>
      </c>
      <c r="O152" s="5">
        <f>データ貼付!K150</f>
        <v>0</v>
      </c>
    </row>
    <row r="153" spans="1:15" x14ac:dyDescent="0.15">
      <c r="A153" s="5">
        <v>150</v>
      </c>
      <c r="B153" s="5" t="str">
        <f t="shared" si="6"/>
        <v>高校男子やり投21</v>
      </c>
      <c r="C153" s="5" t="str">
        <f>J153&amp;COUNTIF($J$4:J153,J153)</f>
        <v>畑内蒼汰1</v>
      </c>
      <c r="D153" s="5" t="str">
        <f>データ貼付!D151&amp;データ貼付!E151</f>
        <v>高校男子やり投</v>
      </c>
      <c r="E153" s="5">
        <f>データ貼付!G151+ROW()/1000000</f>
        <v>3068.000153</v>
      </c>
      <c r="F153" s="5">
        <f t="shared" si="7"/>
        <v>21</v>
      </c>
      <c r="G153" s="5" t="str">
        <f>データ貼付!A151</f>
        <v>記録会第２戦</v>
      </c>
      <c r="H153" s="5" t="str">
        <f>データ貼付!B151</f>
        <v>網走</v>
      </c>
      <c r="I153" s="5">
        <f>データ貼付!C151</f>
        <v>43590</v>
      </c>
      <c r="J153" s="5" t="str">
        <f>データ貼付!F151</f>
        <v>畑内蒼汰</v>
      </c>
      <c r="K153" s="5">
        <f>データ貼付!G151</f>
        <v>3068</v>
      </c>
      <c r="L153" s="5" t="str">
        <f>データ貼付!H151</f>
        <v>決</v>
      </c>
      <c r="M153" s="5" t="str">
        <f>データ貼付!I151</f>
        <v>紋別高</v>
      </c>
      <c r="N153" s="5">
        <f>データ貼付!J151</f>
        <v>2</v>
      </c>
      <c r="O153" s="5">
        <f>データ貼付!K151</f>
        <v>0</v>
      </c>
    </row>
    <row r="154" spans="1:15" x14ac:dyDescent="0.15">
      <c r="A154" s="5">
        <v>151</v>
      </c>
      <c r="B154" s="5" t="str">
        <f t="shared" si="6"/>
        <v>高校女子やり投6</v>
      </c>
      <c r="C154" s="5" t="str">
        <f>J154&amp;COUNTIF($J$4:J154,J154)</f>
        <v>尾崎梨杏1</v>
      </c>
      <c r="D154" s="5" t="str">
        <f>データ貼付!D152&amp;データ貼付!E152</f>
        <v>高校女子やり投</v>
      </c>
      <c r="E154" s="5">
        <f>データ貼付!G152+ROW()/1000000</f>
        <v>2686.0001539999998</v>
      </c>
      <c r="F154" s="5">
        <f t="shared" si="7"/>
        <v>6</v>
      </c>
      <c r="G154" s="5" t="str">
        <f>データ貼付!A152</f>
        <v>高体連支部</v>
      </c>
      <c r="H154" s="5" t="str">
        <f>データ貼付!B152</f>
        <v>北見</v>
      </c>
      <c r="I154" s="5">
        <f>データ貼付!C152</f>
        <v>43609</v>
      </c>
      <c r="J154" s="5" t="str">
        <f>データ貼付!F152</f>
        <v>尾崎梨杏</v>
      </c>
      <c r="K154" s="5">
        <f>データ貼付!G152</f>
        <v>2686</v>
      </c>
      <c r="L154" s="5" t="str">
        <f>データ貼付!H152</f>
        <v>決</v>
      </c>
      <c r="M154" s="5" t="str">
        <f>データ貼付!I152</f>
        <v>北見柏陽</v>
      </c>
      <c r="N154" s="5">
        <f>データ貼付!J152</f>
        <v>3</v>
      </c>
      <c r="O154" s="5">
        <f>データ貼付!K152</f>
        <v>0</v>
      </c>
    </row>
    <row r="155" spans="1:15" x14ac:dyDescent="0.15">
      <c r="A155" s="5">
        <v>152</v>
      </c>
      <c r="B155" s="5" t="str">
        <f t="shared" si="6"/>
        <v>高校女子やり投11</v>
      </c>
      <c r="C155" s="5" t="str">
        <f>J155&amp;COUNTIF($J$4:J155,J155)</f>
        <v>平吹侑里1</v>
      </c>
      <c r="D155" s="5" t="str">
        <f>データ貼付!D153&amp;データ貼付!E153</f>
        <v>高校女子やり投</v>
      </c>
      <c r="E155" s="5">
        <f>データ貼付!G153+ROW()/1000000</f>
        <v>1964.0001549999999</v>
      </c>
      <c r="F155" s="5">
        <f t="shared" si="7"/>
        <v>11</v>
      </c>
      <c r="G155" s="5" t="str">
        <f>データ貼付!A153</f>
        <v>高体連支部</v>
      </c>
      <c r="H155" s="5" t="str">
        <f>データ貼付!B153</f>
        <v>北見</v>
      </c>
      <c r="I155" s="5">
        <f>データ貼付!C153</f>
        <v>43609</v>
      </c>
      <c r="J155" s="5" t="str">
        <f>データ貼付!F153</f>
        <v>平吹侑里</v>
      </c>
      <c r="K155" s="5">
        <f>データ貼付!G153</f>
        <v>1964</v>
      </c>
      <c r="L155" s="5" t="str">
        <f>データ貼付!H153</f>
        <v>決</v>
      </c>
      <c r="M155" s="5" t="str">
        <f>データ貼付!I153</f>
        <v>美幌</v>
      </c>
      <c r="N155" s="5">
        <f>データ貼付!J153</f>
        <v>1</v>
      </c>
      <c r="O155" s="5">
        <f>データ貼付!K153</f>
        <v>0</v>
      </c>
    </row>
    <row r="156" spans="1:15" x14ac:dyDescent="0.15">
      <c r="A156" s="5">
        <v>153</v>
      </c>
      <c r="B156" s="5" t="str">
        <f t="shared" si="6"/>
        <v>高校女子やり投2</v>
      </c>
      <c r="C156" s="5" t="str">
        <f>J156&amp;COUNTIF($J$4:J156,J156)</f>
        <v>牧田あみ1</v>
      </c>
      <c r="D156" s="5" t="str">
        <f>データ貼付!D154&amp;データ貼付!E154</f>
        <v>高校女子やり投</v>
      </c>
      <c r="E156" s="5">
        <f>データ貼付!G154+ROW()/1000000</f>
        <v>3508.0001560000001</v>
      </c>
      <c r="F156" s="5">
        <f t="shared" si="7"/>
        <v>2</v>
      </c>
      <c r="G156" s="5" t="str">
        <f>データ貼付!A154</f>
        <v>高体連支部</v>
      </c>
      <c r="H156" s="5" t="str">
        <f>データ貼付!B154</f>
        <v>北見</v>
      </c>
      <c r="I156" s="5">
        <f>データ貼付!C154</f>
        <v>43609</v>
      </c>
      <c r="J156" s="5" t="str">
        <f>データ貼付!F154</f>
        <v>牧田あみ</v>
      </c>
      <c r="K156" s="5">
        <f>データ貼付!G154</f>
        <v>3508</v>
      </c>
      <c r="L156" s="5" t="str">
        <f>データ貼付!H154</f>
        <v>決</v>
      </c>
      <c r="M156" s="5" t="str">
        <f>データ貼付!I154</f>
        <v>網走南ヶ丘</v>
      </c>
      <c r="N156" s="5">
        <f>データ貼付!J154</f>
        <v>3</v>
      </c>
      <c r="O156" s="5">
        <f>データ貼付!K154</f>
        <v>0</v>
      </c>
    </row>
    <row r="157" spans="1:15" x14ac:dyDescent="0.15">
      <c r="A157" s="5">
        <v>154</v>
      </c>
      <c r="B157" s="5" t="str">
        <f t="shared" si="6"/>
        <v>高校女子やり投4</v>
      </c>
      <c r="C157" s="5" t="str">
        <f>J157&amp;COUNTIF($J$4:J157,J157)</f>
        <v>木幡遥香1</v>
      </c>
      <c r="D157" s="5" t="str">
        <f>データ貼付!D155&amp;データ貼付!E155</f>
        <v>高校女子やり投</v>
      </c>
      <c r="E157" s="5">
        <f>データ貼付!G155+ROW()/1000000</f>
        <v>3186.0001569999999</v>
      </c>
      <c r="F157" s="5">
        <f t="shared" si="7"/>
        <v>4</v>
      </c>
      <c r="G157" s="5" t="str">
        <f>データ貼付!A155</f>
        <v>高体連支部</v>
      </c>
      <c r="H157" s="5" t="str">
        <f>データ貼付!B155</f>
        <v>北見</v>
      </c>
      <c r="I157" s="5">
        <f>データ貼付!C155</f>
        <v>43609</v>
      </c>
      <c r="J157" s="5" t="str">
        <f>データ貼付!F155</f>
        <v>木幡遥香</v>
      </c>
      <c r="K157" s="5">
        <f>データ貼付!G155</f>
        <v>3186</v>
      </c>
      <c r="L157" s="5" t="str">
        <f>データ貼付!H155</f>
        <v>決</v>
      </c>
      <c r="M157" s="5" t="str">
        <f>データ貼付!I155</f>
        <v>網走南ヶ丘</v>
      </c>
      <c r="N157" s="5">
        <f>データ貼付!J155</f>
        <v>2</v>
      </c>
      <c r="O157" s="5">
        <f>データ貼付!K155</f>
        <v>0</v>
      </c>
    </row>
    <row r="158" spans="1:15" x14ac:dyDescent="0.15">
      <c r="A158" s="5">
        <v>155</v>
      </c>
      <c r="B158" s="5" t="str">
        <f t="shared" si="6"/>
        <v>高校男子やり投20</v>
      </c>
      <c r="C158" s="5" t="str">
        <f>J158&amp;COUNTIF($J$4:J158,J158)</f>
        <v>野中涼汰1</v>
      </c>
      <c r="D158" s="5" t="str">
        <f>データ貼付!D156&amp;データ貼付!E156</f>
        <v>高校男子やり投</v>
      </c>
      <c r="E158" s="5">
        <f>データ貼付!G156+ROW()/1000000</f>
        <v>3245.0001579999998</v>
      </c>
      <c r="F158" s="5">
        <f t="shared" si="7"/>
        <v>20</v>
      </c>
      <c r="G158" s="5" t="str">
        <f>データ貼付!A156</f>
        <v>選手権</v>
      </c>
      <c r="H158" s="5" t="str">
        <f>データ貼付!B156</f>
        <v>北見</v>
      </c>
      <c r="I158" s="5">
        <f>データ貼付!C156</f>
        <v>43596</v>
      </c>
      <c r="J158" s="5" t="str">
        <f>データ貼付!F156</f>
        <v>野中涼汰</v>
      </c>
      <c r="K158" s="5">
        <f>データ貼付!G156</f>
        <v>3245</v>
      </c>
      <c r="L158" s="5" t="str">
        <f>データ貼付!H156</f>
        <v>決</v>
      </c>
      <c r="M158" s="5" t="str">
        <f>データ貼付!I156</f>
        <v>北見柏陽高</v>
      </c>
      <c r="N158" s="5">
        <f>データ貼付!J156</f>
        <v>3</v>
      </c>
      <c r="O158" s="5">
        <f>データ貼付!K156</f>
        <v>0</v>
      </c>
    </row>
    <row r="159" spans="1:15" x14ac:dyDescent="0.15">
      <c r="A159" s="5">
        <v>156</v>
      </c>
      <c r="B159" s="5" t="str">
        <f t="shared" si="6"/>
        <v>高校女子やり投1</v>
      </c>
      <c r="C159" s="5" t="str">
        <f>J159&amp;COUNTIF($J$4:J159,J159)</f>
        <v>矢萩雪奈1</v>
      </c>
      <c r="D159" s="5" t="str">
        <f>データ貼付!D157&amp;データ貼付!E157</f>
        <v>高校女子やり投</v>
      </c>
      <c r="E159" s="5">
        <f>データ貼付!G157+ROW()/1000000</f>
        <v>4377.0001590000002</v>
      </c>
      <c r="F159" s="5">
        <f t="shared" si="7"/>
        <v>1</v>
      </c>
      <c r="G159" s="5" t="str">
        <f>データ貼付!A157</f>
        <v>高体連支部</v>
      </c>
      <c r="H159" s="5" t="str">
        <f>データ貼付!B157</f>
        <v>北見</v>
      </c>
      <c r="I159" s="5">
        <f>データ貼付!C157</f>
        <v>43609</v>
      </c>
      <c r="J159" s="5" t="str">
        <f>データ貼付!F157</f>
        <v>矢萩雪奈</v>
      </c>
      <c r="K159" s="5">
        <f>データ貼付!G157</f>
        <v>4377</v>
      </c>
      <c r="L159" s="5" t="str">
        <f>データ貼付!H157</f>
        <v>決</v>
      </c>
      <c r="M159" s="5" t="str">
        <f>データ貼付!I157</f>
        <v>遠軽</v>
      </c>
      <c r="N159" s="5">
        <f>データ貼付!J157</f>
        <v>3</v>
      </c>
      <c r="O159" s="5">
        <f>データ貼付!K157</f>
        <v>0</v>
      </c>
    </row>
    <row r="160" spans="1:15" x14ac:dyDescent="0.15">
      <c r="A160" s="5">
        <v>157</v>
      </c>
      <c r="B160" s="5" t="str">
        <f t="shared" si="6"/>
        <v>中学男子円盤投6</v>
      </c>
      <c r="C160" s="5" t="str">
        <f>J160&amp;COUNTIF($J$4:J160,J160)</f>
        <v>安田遥1</v>
      </c>
      <c r="D160" s="5" t="str">
        <f>データ貼付!D158&amp;データ貼付!E158</f>
        <v>中学男子円盤投</v>
      </c>
      <c r="E160" s="5">
        <f>データ貼付!G158+ROW()/1000000</f>
        <v>1645.0001600000001</v>
      </c>
      <c r="F160" s="5">
        <f t="shared" si="7"/>
        <v>6</v>
      </c>
      <c r="G160" s="5" t="str">
        <f>データ貼付!A158</f>
        <v>中体連地区</v>
      </c>
      <c r="H160" s="5" t="str">
        <f>データ貼付!B158</f>
        <v>北見</v>
      </c>
      <c r="I160" s="5">
        <f>データ貼付!C158</f>
        <v>43630</v>
      </c>
      <c r="J160" s="5" t="str">
        <f>データ貼付!F158</f>
        <v>安田遥</v>
      </c>
      <c r="K160" s="5">
        <f>データ貼付!G158</f>
        <v>1645</v>
      </c>
      <c r="L160" s="5" t="str">
        <f>データ貼付!H158</f>
        <v>決</v>
      </c>
      <c r="M160" s="5" t="str">
        <f>データ貼付!I158</f>
        <v>雄武中</v>
      </c>
      <c r="N160" s="5">
        <f>データ貼付!J158</f>
        <v>2</v>
      </c>
      <c r="O160" s="5">
        <f>データ貼付!K158</f>
        <v>0</v>
      </c>
    </row>
    <row r="161" spans="1:15" x14ac:dyDescent="0.15">
      <c r="A161" s="5">
        <v>158</v>
      </c>
      <c r="B161" s="5" t="str">
        <f t="shared" si="6"/>
        <v>高校男子円盤投12</v>
      </c>
      <c r="C161" s="5" t="str">
        <f>J161&amp;COUNTIF($J$4:J161,J161)</f>
        <v>奥山颯太1</v>
      </c>
      <c r="D161" s="5" t="str">
        <f>データ貼付!D159&amp;データ貼付!E159</f>
        <v>高校男子円盤投</v>
      </c>
      <c r="E161" s="5">
        <f>データ貼付!G159+ROW()/1000000</f>
        <v>2448.0001609999999</v>
      </c>
      <c r="F161" s="5">
        <f t="shared" si="7"/>
        <v>12</v>
      </c>
      <c r="G161" s="5" t="str">
        <f>データ貼付!A159</f>
        <v>高体連支部</v>
      </c>
      <c r="H161" s="5" t="str">
        <f>データ貼付!B159</f>
        <v>北見</v>
      </c>
      <c r="I161" s="5">
        <f>データ貼付!C159</f>
        <v>43609</v>
      </c>
      <c r="J161" s="5" t="str">
        <f>データ貼付!F159</f>
        <v>奥山颯太</v>
      </c>
      <c r="K161" s="5">
        <f>データ貼付!G159</f>
        <v>2448</v>
      </c>
      <c r="L161" s="5" t="str">
        <f>データ貼付!H159</f>
        <v>決</v>
      </c>
      <c r="M161" s="5" t="str">
        <f>データ貼付!I159</f>
        <v>湧別</v>
      </c>
      <c r="N161" s="5">
        <f>データ貼付!J159</f>
        <v>3</v>
      </c>
      <c r="O161" s="5">
        <f>データ貼付!K159</f>
        <v>0</v>
      </c>
    </row>
    <row r="162" spans="1:15" x14ac:dyDescent="0.15">
      <c r="A162" s="5">
        <v>159</v>
      </c>
      <c r="B162" s="5" t="str">
        <f t="shared" si="6"/>
        <v>高校女子円盤投2</v>
      </c>
      <c r="C162" s="5" t="str">
        <f>J162&amp;COUNTIF($J$4:J162,J162)</f>
        <v>沖崎桜1</v>
      </c>
      <c r="D162" s="5" t="str">
        <f>データ貼付!D160&amp;データ貼付!E160</f>
        <v>高校女子円盤投</v>
      </c>
      <c r="E162" s="5">
        <f>データ貼付!G160+ROW()/1000000</f>
        <v>3184.0001619999998</v>
      </c>
      <c r="F162" s="5">
        <f t="shared" si="7"/>
        <v>2</v>
      </c>
      <c r="G162" s="5" t="str">
        <f>データ貼付!A160</f>
        <v>選手権</v>
      </c>
      <c r="H162" s="5" t="str">
        <f>データ貼付!B160</f>
        <v>北見</v>
      </c>
      <c r="I162" s="5">
        <f>データ貼付!C160</f>
        <v>43597</v>
      </c>
      <c r="J162" s="5" t="str">
        <f>データ貼付!F160</f>
        <v>沖崎桜</v>
      </c>
      <c r="K162" s="5">
        <f>データ貼付!G160</f>
        <v>3184</v>
      </c>
      <c r="L162" s="5" t="str">
        <f>データ貼付!H160</f>
        <v>決</v>
      </c>
      <c r="M162" s="5" t="str">
        <f>データ貼付!I160</f>
        <v>ｵﾎｰﾂｸAC</v>
      </c>
      <c r="N162" s="5">
        <f>データ貼付!J160</f>
        <v>0</v>
      </c>
      <c r="O162" s="5">
        <f>データ貼付!K160</f>
        <v>0</v>
      </c>
    </row>
    <row r="163" spans="1:15" x14ac:dyDescent="0.15">
      <c r="A163" s="5">
        <v>160</v>
      </c>
      <c r="B163" s="5" t="str">
        <f t="shared" si="6"/>
        <v>高校男子円盤投23</v>
      </c>
      <c r="C163" s="5" t="str">
        <f>J163&amp;COUNTIF($J$4:J163,J163)</f>
        <v>夏野克規2</v>
      </c>
      <c r="D163" s="5" t="str">
        <f>データ貼付!D161&amp;データ貼付!E161</f>
        <v>高校男子円盤投</v>
      </c>
      <c r="E163" s="5">
        <f>データ貼付!G161+ROW()/1000000</f>
        <v>1494.0001629999999</v>
      </c>
      <c r="F163" s="5">
        <f t="shared" si="7"/>
        <v>23</v>
      </c>
      <c r="G163" s="5" t="str">
        <f>データ貼付!A161</f>
        <v>高体連支部</v>
      </c>
      <c r="H163" s="5" t="str">
        <f>データ貼付!B161</f>
        <v>北見</v>
      </c>
      <c r="I163" s="5">
        <f>データ貼付!C161</f>
        <v>43609</v>
      </c>
      <c r="J163" s="5" t="str">
        <f>データ貼付!F161</f>
        <v>夏野克規</v>
      </c>
      <c r="K163" s="5">
        <f>データ貼付!G161</f>
        <v>1494</v>
      </c>
      <c r="L163" s="5" t="str">
        <f>データ貼付!H161</f>
        <v>決</v>
      </c>
      <c r="M163" s="5" t="str">
        <f>データ貼付!I161</f>
        <v>遠軽</v>
      </c>
      <c r="N163" s="5">
        <f>データ貼付!J161</f>
        <v>1</v>
      </c>
      <c r="O163" s="5">
        <f>データ貼付!K161</f>
        <v>0</v>
      </c>
    </row>
    <row r="164" spans="1:15" x14ac:dyDescent="0.15">
      <c r="A164" s="5">
        <v>161</v>
      </c>
      <c r="B164" s="5" t="str">
        <f t="shared" si="6"/>
        <v>中学女子円盤投4</v>
      </c>
      <c r="C164" s="5" t="str">
        <f>J164&amp;COUNTIF($J$4:J164,J164)</f>
        <v>岩越茜莉2</v>
      </c>
      <c r="D164" s="5" t="str">
        <f>データ貼付!D162&amp;データ貼付!E162</f>
        <v>中学女子円盤投</v>
      </c>
      <c r="E164" s="5">
        <f>データ貼付!G162+ROW()/1000000</f>
        <v>1566.000164</v>
      </c>
      <c r="F164" s="5">
        <f t="shared" si="7"/>
        <v>4</v>
      </c>
      <c r="G164" s="5" t="str">
        <f>データ貼付!A162</f>
        <v>中体連地区</v>
      </c>
      <c r="H164" s="5" t="str">
        <f>データ貼付!B162</f>
        <v>北見</v>
      </c>
      <c r="I164" s="5">
        <f>データ貼付!C162</f>
        <v>43630</v>
      </c>
      <c r="J164" s="5" t="str">
        <f>データ貼付!F162</f>
        <v>岩越茜莉</v>
      </c>
      <c r="K164" s="5">
        <f>データ貼付!G162</f>
        <v>1566</v>
      </c>
      <c r="L164" s="5" t="str">
        <f>データ貼付!H162</f>
        <v>決</v>
      </c>
      <c r="M164" s="5" t="str">
        <f>データ貼付!I162</f>
        <v>雄武中</v>
      </c>
      <c r="N164" s="5">
        <f>データ貼付!J162</f>
        <v>3</v>
      </c>
      <c r="O164" s="5">
        <f>データ貼付!K162</f>
        <v>0</v>
      </c>
    </row>
    <row r="165" spans="1:15" x14ac:dyDescent="0.15">
      <c r="A165" s="5">
        <v>162</v>
      </c>
      <c r="B165" s="5" t="str">
        <f t="shared" si="6"/>
        <v>高校男子円盤投21</v>
      </c>
      <c r="C165" s="5" t="str">
        <f>J165&amp;COUNTIF($J$4:J165,J165)</f>
        <v>亀谷拓矢1</v>
      </c>
      <c r="D165" s="5" t="str">
        <f>データ貼付!D163&amp;データ貼付!E163</f>
        <v>高校男子円盤投</v>
      </c>
      <c r="E165" s="5">
        <f>データ貼付!G163+ROW()/1000000</f>
        <v>1955.0001649999999</v>
      </c>
      <c r="F165" s="5">
        <f t="shared" si="7"/>
        <v>21</v>
      </c>
      <c r="G165" s="5" t="str">
        <f>データ貼付!A163</f>
        <v>高体連支部</v>
      </c>
      <c r="H165" s="5" t="str">
        <f>データ貼付!B163</f>
        <v>北見</v>
      </c>
      <c r="I165" s="5">
        <f>データ貼付!C163</f>
        <v>43609</v>
      </c>
      <c r="J165" s="5" t="str">
        <f>データ貼付!F163</f>
        <v>亀谷拓矢</v>
      </c>
      <c r="K165" s="5">
        <f>データ貼付!G163</f>
        <v>1955</v>
      </c>
      <c r="L165" s="5" t="str">
        <f>データ貼付!H163</f>
        <v>決</v>
      </c>
      <c r="M165" s="5" t="str">
        <f>データ貼付!I163</f>
        <v>日体大附属</v>
      </c>
      <c r="N165" s="5">
        <f>データ貼付!J163</f>
        <v>2</v>
      </c>
      <c r="O165" s="5">
        <f>データ貼付!K163</f>
        <v>0</v>
      </c>
    </row>
    <row r="166" spans="1:15" x14ac:dyDescent="0.15">
      <c r="A166" s="5">
        <v>163</v>
      </c>
      <c r="B166" s="5" t="str">
        <f t="shared" si="6"/>
        <v>高校男子円盤投11</v>
      </c>
      <c r="C166" s="5" t="str">
        <f>J166&amp;COUNTIF($J$4:J166,J166)</f>
        <v>菊地孝太2</v>
      </c>
      <c r="D166" s="5" t="str">
        <f>データ貼付!D164&amp;データ貼付!E164</f>
        <v>高校男子円盤投</v>
      </c>
      <c r="E166" s="5">
        <f>データ貼付!G164+ROW()/1000000</f>
        <v>2690.0001659999998</v>
      </c>
      <c r="F166" s="5">
        <f t="shared" si="7"/>
        <v>11</v>
      </c>
      <c r="G166" s="5" t="str">
        <f>データ貼付!A164</f>
        <v>高体連支部</v>
      </c>
      <c r="H166" s="5" t="str">
        <f>データ貼付!B164</f>
        <v>北見</v>
      </c>
      <c r="I166" s="5">
        <f>データ貼付!C164</f>
        <v>43609</v>
      </c>
      <c r="J166" s="5" t="str">
        <f>データ貼付!F164</f>
        <v>菊地孝太</v>
      </c>
      <c r="K166" s="5">
        <f>データ貼付!G164</f>
        <v>2690</v>
      </c>
      <c r="L166" s="5" t="str">
        <f>データ貼付!H164</f>
        <v>決</v>
      </c>
      <c r="M166" s="5" t="str">
        <f>データ貼付!I164</f>
        <v>雄武</v>
      </c>
      <c r="N166" s="5">
        <f>データ貼付!J164</f>
        <v>2</v>
      </c>
      <c r="O166" s="5">
        <f>データ貼付!K164</f>
        <v>0</v>
      </c>
    </row>
    <row r="167" spans="1:15" x14ac:dyDescent="0.15">
      <c r="A167" s="5">
        <v>164</v>
      </c>
      <c r="B167" s="5" t="str">
        <f t="shared" si="6"/>
        <v>高校男子円盤投15</v>
      </c>
      <c r="C167" s="5" t="str">
        <f>J167&amp;COUNTIF($J$4:J167,J167)</f>
        <v>橋田翔1</v>
      </c>
      <c r="D167" s="5" t="str">
        <f>データ貼付!D165&amp;データ貼付!E165</f>
        <v>高校男子円盤投</v>
      </c>
      <c r="E167" s="5">
        <f>データ貼付!G165+ROW()/1000000</f>
        <v>2255.0001670000001</v>
      </c>
      <c r="F167" s="5">
        <f t="shared" si="7"/>
        <v>15</v>
      </c>
      <c r="G167" s="5" t="str">
        <f>データ貼付!A165</f>
        <v>記録会第２戦</v>
      </c>
      <c r="H167" s="5" t="str">
        <f>データ貼付!B165</f>
        <v>網走</v>
      </c>
      <c r="I167" s="5">
        <f>データ貼付!C165</f>
        <v>43590</v>
      </c>
      <c r="J167" s="5" t="str">
        <f>データ貼付!F165</f>
        <v>橋田翔</v>
      </c>
      <c r="K167" s="5">
        <f>データ貼付!G165</f>
        <v>2255</v>
      </c>
      <c r="L167" s="5" t="str">
        <f>データ貼付!H165</f>
        <v>決</v>
      </c>
      <c r="M167" s="5" t="str">
        <f>データ貼付!I165</f>
        <v>紋別高</v>
      </c>
      <c r="N167" s="5">
        <f>データ貼付!J165</f>
        <v>3</v>
      </c>
      <c r="O167" s="5">
        <f>データ貼付!K165</f>
        <v>0</v>
      </c>
    </row>
    <row r="168" spans="1:15" x14ac:dyDescent="0.15">
      <c r="A168" s="5">
        <v>165</v>
      </c>
      <c r="B168" s="5" t="str">
        <f t="shared" si="6"/>
        <v>高校男子円盤投25</v>
      </c>
      <c r="C168" s="5" t="str">
        <f>J168&amp;COUNTIF($J$4:J168,J168)</f>
        <v>橋立悠1</v>
      </c>
      <c r="D168" s="5" t="str">
        <f>データ貼付!D166&amp;データ貼付!E166</f>
        <v>高校男子円盤投</v>
      </c>
      <c r="E168" s="5">
        <f>データ貼付!G166+ROW()/1000000</f>
        <v>1234.000168</v>
      </c>
      <c r="F168" s="5">
        <f t="shared" si="7"/>
        <v>25</v>
      </c>
      <c r="G168" s="5" t="str">
        <f>データ貼付!A166</f>
        <v>高体連支部</v>
      </c>
      <c r="H168" s="5" t="str">
        <f>データ貼付!B166</f>
        <v>北見</v>
      </c>
      <c r="I168" s="5">
        <f>データ貼付!C166</f>
        <v>43609</v>
      </c>
      <c r="J168" s="5" t="str">
        <f>データ貼付!F166</f>
        <v>橋立悠</v>
      </c>
      <c r="K168" s="5">
        <f>データ貼付!G166</f>
        <v>1234</v>
      </c>
      <c r="L168" s="5" t="str">
        <f>データ貼付!H166</f>
        <v>決</v>
      </c>
      <c r="M168" s="5" t="str">
        <f>データ貼付!I166</f>
        <v>日体大附属</v>
      </c>
      <c r="N168" s="5">
        <f>データ貼付!J166</f>
        <v>2</v>
      </c>
      <c r="O168" s="5">
        <f>データ貼付!K166</f>
        <v>0</v>
      </c>
    </row>
    <row r="169" spans="1:15" x14ac:dyDescent="0.15">
      <c r="A169" s="5">
        <v>166</v>
      </c>
      <c r="B169" s="5" t="str">
        <f t="shared" si="6"/>
        <v>高校女子円盤投5</v>
      </c>
      <c r="C169" s="5" t="str">
        <f>J169&amp;COUNTIF($J$4:J169,J169)</f>
        <v>金澤茉梨亜3</v>
      </c>
      <c r="D169" s="5" t="str">
        <f>データ貼付!D167&amp;データ貼付!E167</f>
        <v>高校女子円盤投</v>
      </c>
      <c r="E169" s="5">
        <f>データ貼付!G167+ROW()/1000000</f>
        <v>2668.0001689999999</v>
      </c>
      <c r="F169" s="5">
        <f t="shared" si="7"/>
        <v>5</v>
      </c>
      <c r="G169" s="5" t="str">
        <f>データ貼付!A167</f>
        <v>高体連支部</v>
      </c>
      <c r="H169" s="5" t="str">
        <f>データ貼付!B167</f>
        <v>北見</v>
      </c>
      <c r="I169" s="5">
        <f>データ貼付!C167</f>
        <v>43609</v>
      </c>
      <c r="J169" s="5" t="str">
        <f>データ貼付!F167</f>
        <v>金澤茉梨亜</v>
      </c>
      <c r="K169" s="5">
        <f>データ貼付!G167</f>
        <v>2668</v>
      </c>
      <c r="L169" s="5" t="str">
        <f>データ貼付!H167</f>
        <v>決</v>
      </c>
      <c r="M169" s="5" t="str">
        <f>データ貼付!I167</f>
        <v>遠軽</v>
      </c>
      <c r="N169" s="5">
        <f>データ貼付!J167</f>
        <v>3</v>
      </c>
      <c r="O169" s="5">
        <f>データ貼付!K167</f>
        <v>0</v>
      </c>
    </row>
    <row r="170" spans="1:15" x14ac:dyDescent="0.15">
      <c r="A170" s="5">
        <v>167</v>
      </c>
      <c r="B170" s="5" t="str">
        <f t="shared" si="6"/>
        <v>中学女子円盤投2</v>
      </c>
      <c r="C170" s="5" t="str">
        <f>J170&amp;COUNTIF($J$4:J170,J170)</f>
        <v>兼田桃香1</v>
      </c>
      <c r="D170" s="5" t="str">
        <f>データ貼付!D168&amp;データ貼付!E168</f>
        <v>中学女子円盤投</v>
      </c>
      <c r="E170" s="5">
        <f>データ貼付!G168+ROW()/1000000</f>
        <v>2102.0001699999998</v>
      </c>
      <c r="F170" s="5">
        <f t="shared" si="7"/>
        <v>2</v>
      </c>
      <c r="G170" s="5" t="str">
        <f>データ貼付!A168</f>
        <v>中体連地区</v>
      </c>
      <c r="H170" s="5" t="str">
        <f>データ貼付!B168</f>
        <v>北見</v>
      </c>
      <c r="I170" s="5">
        <f>データ貼付!C168</f>
        <v>43630</v>
      </c>
      <c r="J170" s="5" t="str">
        <f>データ貼付!F168</f>
        <v>兼田桃香</v>
      </c>
      <c r="K170" s="5">
        <f>データ貼付!G168</f>
        <v>2102</v>
      </c>
      <c r="L170" s="5" t="str">
        <f>データ貼付!H168</f>
        <v>決</v>
      </c>
      <c r="M170" s="5" t="str">
        <f>データ貼付!I168</f>
        <v>北見常呂中</v>
      </c>
      <c r="N170" s="5">
        <f>データ貼付!J168</f>
        <v>3</v>
      </c>
      <c r="O170" s="5">
        <f>データ貼付!K168</f>
        <v>0</v>
      </c>
    </row>
    <row r="171" spans="1:15" x14ac:dyDescent="0.15">
      <c r="A171" s="5">
        <v>168</v>
      </c>
      <c r="B171" s="5" t="str">
        <f t="shared" si="6"/>
        <v>高校男子円盤投1</v>
      </c>
      <c r="C171" s="5" t="str">
        <f>J171&amp;COUNTIF($J$4:J171,J171)</f>
        <v>工藤颯斗2</v>
      </c>
      <c r="D171" s="5" t="str">
        <f>データ貼付!D169&amp;データ貼付!E169</f>
        <v>高校男子円盤投</v>
      </c>
      <c r="E171" s="5">
        <f>データ貼付!G169+ROW()/1000000</f>
        <v>4124.0001709999997</v>
      </c>
      <c r="F171" s="5">
        <f t="shared" si="7"/>
        <v>1</v>
      </c>
      <c r="G171" s="5" t="str">
        <f>データ貼付!A169</f>
        <v>高体連支部</v>
      </c>
      <c r="H171" s="5" t="str">
        <f>データ貼付!B169</f>
        <v>北見</v>
      </c>
      <c r="I171" s="5">
        <f>データ貼付!C169</f>
        <v>43609</v>
      </c>
      <c r="J171" s="5" t="str">
        <f>データ貼付!F169</f>
        <v>工藤颯斗</v>
      </c>
      <c r="K171" s="5">
        <f>データ貼付!G169</f>
        <v>4124</v>
      </c>
      <c r="L171" s="5" t="str">
        <f>データ貼付!H169</f>
        <v>決</v>
      </c>
      <c r="M171" s="5" t="str">
        <f>データ貼付!I169</f>
        <v>網走南ヶ丘</v>
      </c>
      <c r="N171" s="5">
        <f>データ貼付!J169</f>
        <v>3</v>
      </c>
      <c r="O171" s="5">
        <f>データ貼付!K169</f>
        <v>0</v>
      </c>
    </row>
    <row r="172" spans="1:15" x14ac:dyDescent="0.15">
      <c r="A172" s="5">
        <v>169</v>
      </c>
      <c r="B172" s="5" t="str">
        <f t="shared" si="6"/>
        <v>高校男子円盤投4</v>
      </c>
      <c r="C172" s="5" t="str">
        <f>J172&amp;COUNTIF($J$4:J172,J172)</f>
        <v>高宮成生1</v>
      </c>
      <c r="D172" s="5" t="str">
        <f>データ貼付!D170&amp;データ貼付!E170</f>
        <v>高校男子円盤投</v>
      </c>
      <c r="E172" s="5">
        <f>データ貼付!G170+ROW()/1000000</f>
        <v>3057.000172</v>
      </c>
      <c r="F172" s="5">
        <f t="shared" si="7"/>
        <v>4</v>
      </c>
      <c r="G172" s="5" t="str">
        <f>データ貼付!A170</f>
        <v>フィールド記録会</v>
      </c>
      <c r="H172" s="5" t="str">
        <f>データ貼付!B170</f>
        <v>網走</v>
      </c>
      <c r="I172" s="5">
        <f>データ貼付!C170</f>
        <v>43624</v>
      </c>
      <c r="J172" s="5" t="str">
        <f>データ貼付!F170</f>
        <v>高宮成生</v>
      </c>
      <c r="K172" s="5">
        <f>データ貼付!G170</f>
        <v>3057</v>
      </c>
      <c r="L172" s="5" t="str">
        <f>データ貼付!H170</f>
        <v>決</v>
      </c>
      <c r="M172" s="5" t="str">
        <f>データ貼付!I170</f>
        <v>雄武高</v>
      </c>
      <c r="N172" s="5">
        <f>データ貼付!J170</f>
        <v>1</v>
      </c>
      <c r="O172" s="5">
        <f>データ貼付!K170</f>
        <v>0</v>
      </c>
    </row>
    <row r="173" spans="1:15" x14ac:dyDescent="0.15">
      <c r="A173" s="5">
        <v>170</v>
      </c>
      <c r="B173" s="5" t="str">
        <f t="shared" si="6"/>
        <v>高校男子円盤投22</v>
      </c>
      <c r="C173" s="5" t="str">
        <f>J173&amp;COUNTIF($J$4:J173,J173)</f>
        <v>高嶋祐太2</v>
      </c>
      <c r="D173" s="5" t="str">
        <f>データ貼付!D171&amp;データ貼付!E171</f>
        <v>高校男子円盤投</v>
      </c>
      <c r="E173" s="5">
        <f>データ貼付!G171+ROW()/1000000</f>
        <v>1579.0001729999999</v>
      </c>
      <c r="F173" s="5">
        <f t="shared" si="7"/>
        <v>22</v>
      </c>
      <c r="G173" s="5" t="str">
        <f>データ貼付!A171</f>
        <v>フィールド記録会</v>
      </c>
      <c r="H173" s="5" t="str">
        <f>データ貼付!B171</f>
        <v>網走</v>
      </c>
      <c r="I173" s="5">
        <f>データ貼付!C171</f>
        <v>43624</v>
      </c>
      <c r="J173" s="5" t="str">
        <f>データ貼付!F171</f>
        <v>高嶋祐太</v>
      </c>
      <c r="K173" s="5">
        <f>データ貼付!G171</f>
        <v>1579</v>
      </c>
      <c r="L173" s="5" t="str">
        <f>データ貼付!H171</f>
        <v>決</v>
      </c>
      <c r="M173" s="5" t="str">
        <f>データ貼付!I171</f>
        <v>遠軽高</v>
      </c>
      <c r="N173" s="5">
        <f>データ貼付!J171</f>
        <v>2</v>
      </c>
      <c r="O173" s="5">
        <f>データ貼付!K171</f>
        <v>0</v>
      </c>
    </row>
    <row r="174" spans="1:15" x14ac:dyDescent="0.15">
      <c r="A174" s="5">
        <v>171</v>
      </c>
      <c r="B174" s="5" t="str">
        <f t="shared" si="6"/>
        <v>高校男子円盤投20</v>
      </c>
      <c r="C174" s="5" t="str">
        <f>J174&amp;COUNTIF($J$4:J174,J174)</f>
        <v>佐川翔流2</v>
      </c>
      <c r="D174" s="5" t="str">
        <f>データ貼付!D172&amp;データ貼付!E172</f>
        <v>高校男子円盤投</v>
      </c>
      <c r="E174" s="5">
        <f>データ貼付!G172+ROW()/1000000</f>
        <v>2086.0001739999998</v>
      </c>
      <c r="F174" s="5">
        <f t="shared" si="7"/>
        <v>20</v>
      </c>
      <c r="G174" s="5" t="str">
        <f>データ貼付!A172</f>
        <v>フィールド記録会</v>
      </c>
      <c r="H174" s="5" t="str">
        <f>データ貼付!B172</f>
        <v>網走</v>
      </c>
      <c r="I174" s="5">
        <f>データ貼付!C172</f>
        <v>43624</v>
      </c>
      <c r="J174" s="5" t="str">
        <f>データ貼付!F172</f>
        <v>佐川翔流</v>
      </c>
      <c r="K174" s="5">
        <f>データ貼付!G172</f>
        <v>2086</v>
      </c>
      <c r="L174" s="5" t="str">
        <f>データ貼付!H172</f>
        <v>決</v>
      </c>
      <c r="M174" s="5" t="str">
        <f>データ貼付!I172</f>
        <v>遠軽高</v>
      </c>
      <c r="N174" s="5">
        <f>データ貼付!J172</f>
        <v>2</v>
      </c>
      <c r="O174" s="5">
        <f>データ貼付!K172</f>
        <v>0</v>
      </c>
    </row>
    <row r="175" spans="1:15" x14ac:dyDescent="0.15">
      <c r="A175" s="5">
        <v>172</v>
      </c>
      <c r="B175" s="5" t="str">
        <f t="shared" si="6"/>
        <v>高校男子円盤投19</v>
      </c>
      <c r="C175" s="5" t="str">
        <f>J175&amp;COUNTIF($J$4:J175,J175)</f>
        <v>佐川翔琉2</v>
      </c>
      <c r="D175" s="5" t="str">
        <f>データ貼付!D173&amp;データ貼付!E173</f>
        <v>高校男子円盤投</v>
      </c>
      <c r="E175" s="5">
        <f>データ貼付!G173+ROW()/1000000</f>
        <v>2136.0001750000001</v>
      </c>
      <c r="F175" s="5">
        <f t="shared" si="7"/>
        <v>19</v>
      </c>
      <c r="G175" s="5" t="str">
        <f>データ貼付!A173</f>
        <v>高体連支部</v>
      </c>
      <c r="H175" s="5" t="str">
        <f>データ貼付!B173</f>
        <v>北見</v>
      </c>
      <c r="I175" s="5">
        <f>データ貼付!C173</f>
        <v>43609</v>
      </c>
      <c r="J175" s="5" t="str">
        <f>データ貼付!F173</f>
        <v>佐川翔琉</v>
      </c>
      <c r="K175" s="5">
        <f>データ貼付!G173</f>
        <v>2136</v>
      </c>
      <c r="L175" s="5" t="str">
        <f>データ貼付!H173</f>
        <v>決</v>
      </c>
      <c r="M175" s="5" t="str">
        <f>データ貼付!I173</f>
        <v>遠軽</v>
      </c>
      <c r="N175" s="5">
        <f>データ貼付!J173</f>
        <v>2</v>
      </c>
      <c r="O175" s="5">
        <f>データ貼付!K173</f>
        <v>0</v>
      </c>
    </row>
    <row r="176" spans="1:15" x14ac:dyDescent="0.15">
      <c r="A176" s="5">
        <v>173</v>
      </c>
      <c r="B176" s="5" t="str">
        <f t="shared" si="6"/>
        <v>高校男子円盤投7</v>
      </c>
      <c r="C176" s="5" t="str">
        <f>J176&amp;COUNTIF($J$4:J176,J176)</f>
        <v>佐藤一希1</v>
      </c>
      <c r="D176" s="5" t="str">
        <f>データ貼付!D174&amp;データ貼付!E174</f>
        <v>高校男子円盤投</v>
      </c>
      <c r="E176" s="5">
        <f>データ貼付!G174+ROW()/1000000</f>
        <v>2904.000176</v>
      </c>
      <c r="F176" s="5">
        <f t="shared" si="7"/>
        <v>7</v>
      </c>
      <c r="G176" s="5" t="str">
        <f>データ貼付!A174</f>
        <v>高体連支部</v>
      </c>
      <c r="H176" s="5" t="str">
        <f>データ貼付!B174</f>
        <v>北見</v>
      </c>
      <c r="I176" s="5">
        <f>データ貼付!C174</f>
        <v>43609</v>
      </c>
      <c r="J176" s="5" t="str">
        <f>データ貼付!F174</f>
        <v>佐藤一希</v>
      </c>
      <c r="K176" s="5">
        <f>データ貼付!G174</f>
        <v>2904</v>
      </c>
      <c r="L176" s="5" t="str">
        <f>データ貼付!H174</f>
        <v>決</v>
      </c>
      <c r="M176" s="5" t="str">
        <f>データ貼付!I174</f>
        <v>清里</v>
      </c>
      <c r="N176" s="5">
        <f>データ貼付!J174</f>
        <v>2</v>
      </c>
      <c r="O176" s="5">
        <f>データ貼付!K174</f>
        <v>0</v>
      </c>
    </row>
    <row r="177" spans="1:15" x14ac:dyDescent="0.15">
      <c r="A177" s="5">
        <v>174</v>
      </c>
      <c r="B177" s="5" t="str">
        <f t="shared" si="6"/>
        <v>中学男子円盤投8</v>
      </c>
      <c r="C177" s="5" t="str">
        <f>J177&amp;COUNTIF($J$4:J177,J177)</f>
        <v>佐藤広大2</v>
      </c>
      <c r="D177" s="5" t="str">
        <f>データ貼付!D175&amp;データ貼付!E175</f>
        <v>中学男子円盤投</v>
      </c>
      <c r="E177" s="5">
        <f>データ貼付!G175+ROW()/1000000</f>
        <v>1410.0001769999999</v>
      </c>
      <c r="F177" s="5">
        <f t="shared" si="7"/>
        <v>8</v>
      </c>
      <c r="G177" s="5" t="str">
        <f>データ貼付!A175</f>
        <v>中体連地区</v>
      </c>
      <c r="H177" s="5" t="str">
        <f>データ貼付!B175</f>
        <v>北見</v>
      </c>
      <c r="I177" s="5">
        <f>データ貼付!C175</f>
        <v>43630</v>
      </c>
      <c r="J177" s="5" t="str">
        <f>データ貼付!F175</f>
        <v>佐藤広大</v>
      </c>
      <c r="K177" s="5">
        <f>データ貼付!G175</f>
        <v>1410</v>
      </c>
      <c r="L177" s="5" t="str">
        <f>データ貼付!H175</f>
        <v>決</v>
      </c>
      <c r="M177" s="5" t="str">
        <f>データ貼付!I175</f>
        <v>遠軽中</v>
      </c>
      <c r="N177" s="5">
        <f>データ貼付!J175</f>
        <v>2</v>
      </c>
      <c r="O177" s="5">
        <f>データ貼付!K175</f>
        <v>0</v>
      </c>
    </row>
    <row r="178" spans="1:15" x14ac:dyDescent="0.15">
      <c r="A178" s="5">
        <v>175</v>
      </c>
      <c r="B178" s="5" t="str">
        <f t="shared" si="6"/>
        <v>高校男子円盤投14</v>
      </c>
      <c r="C178" s="5" t="str">
        <f>J178&amp;COUNTIF($J$4:J178,J178)</f>
        <v>佐藤汰希2</v>
      </c>
      <c r="D178" s="5" t="str">
        <f>データ貼付!D176&amp;データ貼付!E176</f>
        <v>高校男子円盤投</v>
      </c>
      <c r="E178" s="5">
        <f>データ貼付!G176+ROW()/1000000</f>
        <v>2260.0001779999998</v>
      </c>
      <c r="F178" s="5">
        <f t="shared" si="7"/>
        <v>14</v>
      </c>
      <c r="G178" s="5" t="str">
        <f>データ貼付!A176</f>
        <v>記録会第２戦</v>
      </c>
      <c r="H178" s="5" t="str">
        <f>データ貼付!B176</f>
        <v>網走</v>
      </c>
      <c r="I178" s="5">
        <f>データ貼付!C176</f>
        <v>43590</v>
      </c>
      <c r="J178" s="5" t="str">
        <f>データ貼付!F176</f>
        <v>佐藤汰希</v>
      </c>
      <c r="K178" s="5">
        <f>データ貼付!G176</f>
        <v>2260</v>
      </c>
      <c r="L178" s="5" t="str">
        <f>データ貼付!H176</f>
        <v>決</v>
      </c>
      <c r="M178" s="5" t="str">
        <f>データ貼付!I176</f>
        <v>興部高</v>
      </c>
      <c r="N178" s="5">
        <f>データ貼付!J176</f>
        <v>2</v>
      </c>
      <c r="O178" s="5">
        <f>データ貼付!K176</f>
        <v>0</v>
      </c>
    </row>
    <row r="179" spans="1:15" x14ac:dyDescent="0.15">
      <c r="A179" s="5">
        <v>176</v>
      </c>
      <c r="B179" s="5" t="str">
        <f t="shared" si="6"/>
        <v>高校男子円盤投2</v>
      </c>
      <c r="C179" s="5" t="str">
        <f>J179&amp;COUNTIF($J$4:J179,J179)</f>
        <v>山谷黄太洋1</v>
      </c>
      <c r="D179" s="5" t="str">
        <f>データ貼付!D177&amp;データ貼付!E177</f>
        <v>高校男子円盤投</v>
      </c>
      <c r="E179" s="5">
        <f>データ貼付!G177+ROW()/1000000</f>
        <v>3098.0001790000001</v>
      </c>
      <c r="F179" s="5">
        <f t="shared" si="7"/>
        <v>2</v>
      </c>
      <c r="G179" s="5" t="str">
        <f>データ貼付!A177</f>
        <v>高体連支部</v>
      </c>
      <c r="H179" s="5" t="str">
        <f>データ貼付!B177</f>
        <v>北見</v>
      </c>
      <c r="I179" s="5">
        <f>データ貼付!C177</f>
        <v>43609</v>
      </c>
      <c r="J179" s="5" t="str">
        <f>データ貼付!F177</f>
        <v>山谷黄太洋</v>
      </c>
      <c r="K179" s="5">
        <f>データ貼付!G177</f>
        <v>3098</v>
      </c>
      <c r="L179" s="5" t="str">
        <f>データ貼付!H177</f>
        <v>決</v>
      </c>
      <c r="M179" s="5" t="str">
        <f>データ貼付!I177</f>
        <v>日体大附属</v>
      </c>
      <c r="N179" s="5">
        <f>データ貼付!J177</f>
        <v>3</v>
      </c>
      <c r="O179" s="5">
        <f>データ貼付!K177</f>
        <v>0</v>
      </c>
    </row>
    <row r="180" spans="1:15" x14ac:dyDescent="0.15">
      <c r="A180" s="5">
        <v>177</v>
      </c>
      <c r="B180" s="5" t="str">
        <f t="shared" si="6"/>
        <v>高校男子円盤投13</v>
      </c>
      <c r="C180" s="5" t="str">
        <f>J180&amp;COUNTIF($J$4:J180,J180)</f>
        <v>山内大慎1</v>
      </c>
      <c r="D180" s="5" t="str">
        <f>データ貼付!D178&amp;データ貼付!E178</f>
        <v>高校男子円盤投</v>
      </c>
      <c r="E180" s="5">
        <f>データ貼付!G178+ROW()/1000000</f>
        <v>2298.00018</v>
      </c>
      <c r="F180" s="5">
        <f t="shared" si="7"/>
        <v>13</v>
      </c>
      <c r="G180" s="5" t="str">
        <f>データ貼付!A178</f>
        <v>選手権</v>
      </c>
      <c r="H180" s="5" t="str">
        <f>データ貼付!B178</f>
        <v>北見</v>
      </c>
      <c r="I180" s="5">
        <f>データ貼付!C178</f>
        <v>43597</v>
      </c>
      <c r="J180" s="5" t="str">
        <f>データ貼付!F178</f>
        <v>山内大慎</v>
      </c>
      <c r="K180" s="5">
        <f>データ貼付!G178</f>
        <v>2298</v>
      </c>
      <c r="L180" s="5" t="str">
        <f>データ貼付!H178</f>
        <v>決</v>
      </c>
      <c r="M180" s="5" t="str">
        <f>データ貼付!I178</f>
        <v>北見柏陽高</v>
      </c>
      <c r="N180" s="5">
        <f>データ貼付!J178</f>
        <v>2</v>
      </c>
      <c r="O180" s="5">
        <f>データ貼付!K178</f>
        <v>0</v>
      </c>
    </row>
    <row r="181" spans="1:15" x14ac:dyDescent="0.15">
      <c r="A181" s="5">
        <v>178</v>
      </c>
      <c r="B181" s="5" t="str">
        <f t="shared" si="6"/>
        <v>高校女子円盤投8</v>
      </c>
      <c r="C181" s="5" t="str">
        <f>J181&amp;COUNTIF($J$4:J181,J181)</f>
        <v>舟木愛公2</v>
      </c>
      <c r="D181" s="5" t="str">
        <f>データ貼付!D179&amp;データ貼付!E179</f>
        <v>高校女子円盤投</v>
      </c>
      <c r="E181" s="5">
        <f>データ貼付!G179+ROW()/1000000</f>
        <v>2090.0001809999999</v>
      </c>
      <c r="F181" s="5">
        <f t="shared" si="7"/>
        <v>8</v>
      </c>
      <c r="G181" s="5" t="str">
        <f>データ貼付!A179</f>
        <v>高体連支部</v>
      </c>
      <c r="H181" s="5" t="str">
        <f>データ貼付!B179</f>
        <v>北見</v>
      </c>
      <c r="I181" s="5">
        <f>データ貼付!C179</f>
        <v>43609</v>
      </c>
      <c r="J181" s="5" t="str">
        <f>データ貼付!F179</f>
        <v>舟木愛公</v>
      </c>
      <c r="K181" s="5">
        <f>データ貼付!G179</f>
        <v>2090</v>
      </c>
      <c r="L181" s="5" t="str">
        <f>データ貼付!H179</f>
        <v>決</v>
      </c>
      <c r="M181" s="5" t="str">
        <f>データ貼付!I179</f>
        <v>遠軽</v>
      </c>
      <c r="N181" s="5">
        <f>データ貼付!J179</f>
        <v>1</v>
      </c>
      <c r="O181" s="5">
        <f>データ貼付!K179</f>
        <v>0</v>
      </c>
    </row>
    <row r="182" spans="1:15" x14ac:dyDescent="0.15">
      <c r="A182" s="5">
        <v>179</v>
      </c>
      <c r="B182" s="5" t="str">
        <f t="shared" si="6"/>
        <v>中学男子円盤投10</v>
      </c>
      <c r="C182" s="5" t="str">
        <f>J182&amp;COUNTIF($J$4:J182,J182)</f>
        <v>小舘櫂飛1</v>
      </c>
      <c r="D182" s="5" t="str">
        <f>データ貼付!D180&amp;データ貼付!E180</f>
        <v>中学男子円盤投</v>
      </c>
      <c r="E182" s="5">
        <f>データ貼付!G180+ROW()/1000000</f>
        <v>1282.000182</v>
      </c>
      <c r="F182" s="5">
        <f t="shared" si="7"/>
        <v>10</v>
      </c>
      <c r="G182" s="5" t="str">
        <f>データ貼付!A180</f>
        <v>中体連地区</v>
      </c>
      <c r="H182" s="5" t="str">
        <f>データ貼付!B180</f>
        <v>北見</v>
      </c>
      <c r="I182" s="5">
        <f>データ貼付!C180</f>
        <v>43630</v>
      </c>
      <c r="J182" s="5" t="str">
        <f>データ貼付!F180</f>
        <v>小舘櫂飛</v>
      </c>
      <c r="K182" s="5">
        <f>データ貼付!G180</f>
        <v>1282</v>
      </c>
      <c r="L182" s="5" t="str">
        <f>データ貼付!H180</f>
        <v>決</v>
      </c>
      <c r="M182" s="5" t="str">
        <f>データ貼付!I180</f>
        <v>北見北光中</v>
      </c>
      <c r="N182" s="5">
        <f>データ貼付!J180</f>
        <v>2</v>
      </c>
      <c r="O182" s="5">
        <f>データ貼付!K180</f>
        <v>0</v>
      </c>
    </row>
    <row r="183" spans="1:15" x14ac:dyDescent="0.15">
      <c r="A183" s="5">
        <v>180</v>
      </c>
      <c r="B183" s="5" t="str">
        <f t="shared" si="6"/>
        <v>高校女子円盤投3</v>
      </c>
      <c r="C183" s="5" t="str">
        <f>J183&amp;COUNTIF($J$4:J183,J183)</f>
        <v>植村菜々2</v>
      </c>
      <c r="D183" s="5" t="str">
        <f>データ貼付!D181&amp;データ貼付!E181</f>
        <v>高校女子円盤投</v>
      </c>
      <c r="E183" s="5">
        <f>データ貼付!G181+ROW()/1000000</f>
        <v>3109.0001830000001</v>
      </c>
      <c r="F183" s="5">
        <f t="shared" si="7"/>
        <v>3</v>
      </c>
      <c r="G183" s="5" t="str">
        <f>データ貼付!A181</f>
        <v>選手権</v>
      </c>
      <c r="H183" s="5" t="str">
        <f>データ貼付!B181</f>
        <v>北見</v>
      </c>
      <c r="I183" s="5">
        <f>データ貼付!C181</f>
        <v>43597</v>
      </c>
      <c r="J183" s="5" t="str">
        <f>データ貼付!F181</f>
        <v>植村菜々</v>
      </c>
      <c r="K183" s="5">
        <f>データ貼付!G181</f>
        <v>3109</v>
      </c>
      <c r="L183" s="5" t="str">
        <f>データ貼付!H181</f>
        <v>決</v>
      </c>
      <c r="M183" s="5" t="str">
        <f>データ貼付!I181</f>
        <v>遠軽高</v>
      </c>
      <c r="N183" s="5">
        <f>データ貼付!J181</f>
        <v>3</v>
      </c>
      <c r="O183" s="5">
        <f>データ貼付!K181</f>
        <v>0</v>
      </c>
    </row>
    <row r="184" spans="1:15" x14ac:dyDescent="0.15">
      <c r="A184" s="5">
        <v>181</v>
      </c>
      <c r="B184" s="5" t="str">
        <f t="shared" si="6"/>
        <v>高校女子円盤投1</v>
      </c>
      <c r="C184" s="5" t="str">
        <f>J184&amp;COUNTIF($J$4:J184,J184)</f>
        <v>植村葉月2</v>
      </c>
      <c r="D184" s="5" t="str">
        <f>データ貼付!D182&amp;データ貼付!E182</f>
        <v>高校女子円盤投</v>
      </c>
      <c r="E184" s="5">
        <f>データ貼付!G182+ROW()/1000000</f>
        <v>3274.000184</v>
      </c>
      <c r="F184" s="5">
        <f t="shared" si="7"/>
        <v>1</v>
      </c>
      <c r="G184" s="5" t="str">
        <f>データ貼付!A182</f>
        <v>選手権</v>
      </c>
      <c r="H184" s="5" t="str">
        <f>データ貼付!B182</f>
        <v>北見</v>
      </c>
      <c r="I184" s="5">
        <f>データ貼付!C182</f>
        <v>43597</v>
      </c>
      <c r="J184" s="5" t="str">
        <f>データ貼付!F182</f>
        <v>植村葉月</v>
      </c>
      <c r="K184" s="5">
        <f>データ貼付!G182</f>
        <v>3274</v>
      </c>
      <c r="L184" s="5" t="str">
        <f>データ貼付!H182</f>
        <v>決</v>
      </c>
      <c r="M184" s="5" t="str">
        <f>データ貼付!I182</f>
        <v>湧別高</v>
      </c>
      <c r="N184" s="5">
        <f>データ貼付!J182</f>
        <v>3</v>
      </c>
      <c r="O184" s="5">
        <f>データ貼付!K182</f>
        <v>0</v>
      </c>
    </row>
    <row r="185" spans="1:15" x14ac:dyDescent="0.15">
      <c r="A185" s="5">
        <v>182</v>
      </c>
      <c r="B185" s="5" t="str">
        <f t="shared" si="6"/>
        <v>中学男子円盤投7</v>
      </c>
      <c r="C185" s="5" t="str">
        <f>J185&amp;COUNTIF($J$4:J185,J185)</f>
        <v>森駿輝1</v>
      </c>
      <c r="D185" s="5" t="str">
        <f>データ貼付!D183&amp;データ貼付!E183</f>
        <v>中学男子円盤投</v>
      </c>
      <c r="E185" s="5">
        <f>データ貼付!G183+ROW()/1000000</f>
        <v>1472.0001850000001</v>
      </c>
      <c r="F185" s="5">
        <f t="shared" si="7"/>
        <v>7</v>
      </c>
      <c r="G185" s="5" t="str">
        <f>データ貼付!A183</f>
        <v>中体連地区</v>
      </c>
      <c r="H185" s="5" t="str">
        <f>データ貼付!B183</f>
        <v>北見</v>
      </c>
      <c r="I185" s="5">
        <f>データ貼付!C183</f>
        <v>43630</v>
      </c>
      <c r="J185" s="5" t="str">
        <f>データ貼付!F183</f>
        <v>森駿輝</v>
      </c>
      <c r="K185" s="5">
        <f>データ貼付!G183</f>
        <v>1472</v>
      </c>
      <c r="L185" s="5" t="str">
        <f>データ貼付!H183</f>
        <v>決</v>
      </c>
      <c r="M185" s="5" t="str">
        <f>データ貼付!I183</f>
        <v>北見北光中</v>
      </c>
      <c r="N185" s="5">
        <f>データ貼付!J183</f>
        <v>2</v>
      </c>
      <c r="O185" s="5">
        <f>データ貼付!K183</f>
        <v>0</v>
      </c>
    </row>
    <row r="186" spans="1:15" x14ac:dyDescent="0.15">
      <c r="A186" s="5">
        <v>183</v>
      </c>
      <c r="B186" s="5" t="str">
        <f t="shared" si="6"/>
        <v>中学男子円盤投5</v>
      </c>
      <c r="C186" s="5" t="str">
        <f>J186&amp;COUNTIF($J$4:J186,J186)</f>
        <v>水野舜也1</v>
      </c>
      <c r="D186" s="5" t="str">
        <f>データ貼付!D184&amp;データ貼付!E184</f>
        <v>中学男子円盤投</v>
      </c>
      <c r="E186" s="5">
        <f>データ貼付!G184+ROW()/1000000</f>
        <v>1755.000186</v>
      </c>
      <c r="F186" s="5">
        <f t="shared" si="7"/>
        <v>5</v>
      </c>
      <c r="G186" s="5" t="str">
        <f>データ貼付!A184</f>
        <v>選手権</v>
      </c>
      <c r="H186" s="5" t="str">
        <f>データ貼付!B184</f>
        <v>北見</v>
      </c>
      <c r="I186" s="5">
        <f>データ貼付!C184</f>
        <v>43596</v>
      </c>
      <c r="J186" s="5" t="str">
        <f>データ貼付!F184</f>
        <v>水野舜也</v>
      </c>
      <c r="K186" s="5">
        <f>データ貼付!G184</f>
        <v>1755</v>
      </c>
      <c r="L186" s="5" t="str">
        <f>データ貼付!H184</f>
        <v>決</v>
      </c>
      <c r="M186" s="5" t="str">
        <f>データ貼付!I184</f>
        <v>北見温根湯中</v>
      </c>
      <c r="N186" s="5">
        <f>データ貼付!J184</f>
        <v>2</v>
      </c>
      <c r="O186" s="5">
        <f>データ貼付!K184</f>
        <v>0</v>
      </c>
    </row>
    <row r="187" spans="1:15" x14ac:dyDescent="0.15">
      <c r="A187" s="5">
        <v>184</v>
      </c>
      <c r="B187" s="5" t="str">
        <f t="shared" si="6"/>
        <v>中学女子円盤投5</v>
      </c>
      <c r="C187" s="5" t="str">
        <f>J187&amp;COUNTIF($J$4:J187,J187)</f>
        <v>西塚凛華1</v>
      </c>
      <c r="D187" s="5" t="str">
        <f>データ貼付!D185&amp;データ貼付!E185</f>
        <v>中学女子円盤投</v>
      </c>
      <c r="E187" s="5">
        <f>データ貼付!G185+ROW()/1000000</f>
        <v>1154.0001870000001</v>
      </c>
      <c r="F187" s="5">
        <f t="shared" si="7"/>
        <v>5</v>
      </c>
      <c r="G187" s="5" t="str">
        <f>データ貼付!A185</f>
        <v>中体連地区</v>
      </c>
      <c r="H187" s="5" t="str">
        <f>データ貼付!B185</f>
        <v>北見</v>
      </c>
      <c r="I187" s="5">
        <f>データ貼付!C185</f>
        <v>43630</v>
      </c>
      <c r="J187" s="5" t="str">
        <f>データ貼付!F185</f>
        <v>西塚凛華</v>
      </c>
      <c r="K187" s="5">
        <f>データ貼付!G185</f>
        <v>1154</v>
      </c>
      <c r="L187" s="5" t="str">
        <f>データ貼付!H185</f>
        <v>決</v>
      </c>
      <c r="M187" s="5" t="str">
        <f>データ貼付!I185</f>
        <v>遠軽中</v>
      </c>
      <c r="N187" s="5">
        <f>データ貼付!J185</f>
        <v>2</v>
      </c>
      <c r="O187" s="5">
        <f>データ貼付!K185</f>
        <v>0</v>
      </c>
    </row>
    <row r="188" spans="1:15" x14ac:dyDescent="0.15">
      <c r="A188" s="5">
        <v>185</v>
      </c>
      <c r="B188" s="5" t="str">
        <f t="shared" si="6"/>
        <v>高校男子円盤投24</v>
      </c>
      <c r="C188" s="5" t="str">
        <f>J188&amp;COUNTIF($J$4:J188,J188)</f>
        <v>石井丈太郎2</v>
      </c>
      <c r="D188" s="5" t="str">
        <f>データ貼付!D186&amp;データ貼付!E186</f>
        <v>高校男子円盤投</v>
      </c>
      <c r="E188" s="5">
        <f>データ貼付!G186+ROW()/1000000</f>
        <v>1420.000188</v>
      </c>
      <c r="F188" s="5">
        <f t="shared" si="7"/>
        <v>24</v>
      </c>
      <c r="G188" s="5" t="str">
        <f>データ貼付!A186</f>
        <v>高体連支部</v>
      </c>
      <c r="H188" s="5" t="str">
        <f>データ貼付!B186</f>
        <v>北見</v>
      </c>
      <c r="I188" s="5">
        <f>データ貼付!C186</f>
        <v>43609</v>
      </c>
      <c r="J188" s="5" t="str">
        <f>データ貼付!F186</f>
        <v>石井丈太郎</v>
      </c>
      <c r="K188" s="5">
        <f>データ貼付!G186</f>
        <v>1420</v>
      </c>
      <c r="L188" s="5" t="str">
        <f>データ貼付!H186</f>
        <v>決</v>
      </c>
      <c r="M188" s="5" t="str">
        <f>データ貼付!I186</f>
        <v>清里</v>
      </c>
      <c r="N188" s="5">
        <f>データ貼付!J186</f>
        <v>1</v>
      </c>
      <c r="O188" s="5">
        <f>データ貼付!K186</f>
        <v>0</v>
      </c>
    </row>
    <row r="189" spans="1:15" x14ac:dyDescent="0.15">
      <c r="A189" s="5">
        <v>186</v>
      </c>
      <c r="B189" s="5" t="str">
        <f t="shared" si="6"/>
        <v>高校男子円盤投9</v>
      </c>
      <c r="C189" s="5" t="str">
        <f>J189&amp;COUNTIF($J$4:J189,J189)</f>
        <v>石田大洋2</v>
      </c>
      <c r="D189" s="5" t="str">
        <f>データ貼付!D187&amp;データ貼付!E187</f>
        <v>高校男子円盤投</v>
      </c>
      <c r="E189" s="5">
        <f>データ貼付!G187+ROW()/1000000</f>
        <v>2804.0001889999999</v>
      </c>
      <c r="F189" s="5">
        <f t="shared" si="7"/>
        <v>9</v>
      </c>
      <c r="G189" s="5" t="str">
        <f>データ貼付!A187</f>
        <v>記録会第２戦</v>
      </c>
      <c r="H189" s="5" t="str">
        <f>データ貼付!B187</f>
        <v>網走</v>
      </c>
      <c r="I189" s="5">
        <f>データ貼付!C187</f>
        <v>43590</v>
      </c>
      <c r="J189" s="5" t="str">
        <f>データ貼付!F187</f>
        <v>石田大洋</v>
      </c>
      <c r="K189" s="5">
        <f>データ貼付!G187</f>
        <v>2804</v>
      </c>
      <c r="L189" s="5" t="str">
        <f>データ貼付!H187</f>
        <v>決</v>
      </c>
      <c r="M189" s="5" t="str">
        <f>データ貼付!I187</f>
        <v>遠軽高</v>
      </c>
      <c r="N189" s="5">
        <f>データ貼付!J187</f>
        <v>3</v>
      </c>
      <c r="O189" s="5">
        <f>データ貼付!K187</f>
        <v>0</v>
      </c>
    </row>
    <row r="190" spans="1:15" x14ac:dyDescent="0.15">
      <c r="A190" s="5">
        <v>187</v>
      </c>
      <c r="B190" s="5" t="str">
        <f t="shared" si="6"/>
        <v>高校男子円盤投6</v>
      </c>
      <c r="C190" s="5" t="str">
        <f>J190&amp;COUNTIF($J$4:J190,J190)</f>
        <v>瀧澤昭太2</v>
      </c>
      <c r="D190" s="5" t="str">
        <f>データ貼付!D188&amp;データ貼付!E188</f>
        <v>高校男子円盤投</v>
      </c>
      <c r="E190" s="5">
        <f>データ貼付!G188+ROW()/1000000</f>
        <v>2904.0001900000002</v>
      </c>
      <c r="F190" s="5">
        <f t="shared" si="7"/>
        <v>6</v>
      </c>
      <c r="G190" s="5" t="str">
        <f>データ貼付!A188</f>
        <v>高体連支部</v>
      </c>
      <c r="H190" s="5" t="str">
        <f>データ貼付!B188</f>
        <v>北見</v>
      </c>
      <c r="I190" s="5">
        <f>データ貼付!C188</f>
        <v>43609</v>
      </c>
      <c r="J190" s="5" t="str">
        <f>データ貼付!F188</f>
        <v>瀧澤昭太</v>
      </c>
      <c r="K190" s="5">
        <f>データ貼付!G188</f>
        <v>2904</v>
      </c>
      <c r="L190" s="5" t="str">
        <f>データ貼付!H188</f>
        <v>決</v>
      </c>
      <c r="M190" s="5" t="str">
        <f>データ貼付!I188</f>
        <v>雄武</v>
      </c>
      <c r="N190" s="5">
        <f>データ貼付!J188</f>
        <v>2</v>
      </c>
      <c r="O190" s="5">
        <f>データ貼付!K188</f>
        <v>0</v>
      </c>
    </row>
    <row r="191" spans="1:15" x14ac:dyDescent="0.15">
      <c r="A191" s="5">
        <v>188</v>
      </c>
      <c r="B191" s="5" t="str">
        <f t="shared" si="6"/>
        <v>中学男子円盤投4</v>
      </c>
      <c r="C191" s="5" t="str">
        <f>J191&amp;COUNTIF($J$4:J191,J191)</f>
        <v>瀧澤亮太1</v>
      </c>
      <c r="D191" s="5" t="str">
        <f>データ貼付!D189&amp;データ貼付!E189</f>
        <v>中学男子円盤投</v>
      </c>
      <c r="E191" s="5">
        <f>データ貼付!G189+ROW()/1000000</f>
        <v>1777.0001910000001</v>
      </c>
      <c r="F191" s="5">
        <f t="shared" si="7"/>
        <v>4</v>
      </c>
      <c r="G191" s="5" t="str">
        <f>データ貼付!A189</f>
        <v>中体連地区</v>
      </c>
      <c r="H191" s="5" t="str">
        <f>データ貼付!B189</f>
        <v>北見</v>
      </c>
      <c r="I191" s="5">
        <f>データ貼付!C189</f>
        <v>43630</v>
      </c>
      <c r="J191" s="5" t="str">
        <f>データ貼付!F189</f>
        <v>瀧澤亮太</v>
      </c>
      <c r="K191" s="5">
        <f>データ貼付!G189</f>
        <v>1777</v>
      </c>
      <c r="L191" s="5" t="str">
        <f>データ貼付!H189</f>
        <v>決</v>
      </c>
      <c r="M191" s="5" t="str">
        <f>データ貼付!I189</f>
        <v>雄武中</v>
      </c>
      <c r="N191" s="5">
        <f>データ貼付!J189</f>
        <v>2</v>
      </c>
      <c r="O191" s="5">
        <f>データ貼付!K189</f>
        <v>0</v>
      </c>
    </row>
    <row r="192" spans="1:15" x14ac:dyDescent="0.15">
      <c r="A192" s="5">
        <v>189</v>
      </c>
      <c r="B192" s="5" t="str">
        <f t="shared" si="6"/>
        <v>高校男子円盤投3</v>
      </c>
      <c r="C192" s="5" t="str">
        <f>J192&amp;COUNTIF($J$4:J192,J192)</f>
        <v>池田尚人2</v>
      </c>
      <c r="D192" s="5" t="str">
        <f>データ貼付!D190&amp;データ貼付!E190</f>
        <v>高校男子円盤投</v>
      </c>
      <c r="E192" s="5">
        <f>データ貼付!G190+ROW()/1000000</f>
        <v>3095.000192</v>
      </c>
      <c r="F192" s="5">
        <f t="shared" si="7"/>
        <v>3</v>
      </c>
      <c r="G192" s="5" t="str">
        <f>データ貼付!A190</f>
        <v>高体連支部</v>
      </c>
      <c r="H192" s="5" t="str">
        <f>データ貼付!B190</f>
        <v>北見</v>
      </c>
      <c r="I192" s="5">
        <f>データ貼付!C190</f>
        <v>43609</v>
      </c>
      <c r="J192" s="5" t="str">
        <f>データ貼付!F190</f>
        <v>池田尚人</v>
      </c>
      <c r="K192" s="5">
        <f>データ貼付!G190</f>
        <v>3095</v>
      </c>
      <c r="L192" s="5" t="str">
        <f>データ貼付!H190</f>
        <v>決</v>
      </c>
      <c r="M192" s="5" t="str">
        <f>データ貼付!I190</f>
        <v>網走桂陽</v>
      </c>
      <c r="N192" s="5">
        <f>データ貼付!J190</f>
        <v>3</v>
      </c>
      <c r="O192" s="5">
        <f>データ貼付!K190</f>
        <v>0</v>
      </c>
    </row>
    <row r="193" spans="1:15" x14ac:dyDescent="0.15">
      <c r="A193" s="5">
        <v>190</v>
      </c>
      <c r="B193" s="5" t="str">
        <f t="shared" si="6"/>
        <v>高校男子円盤投17</v>
      </c>
      <c r="C193" s="5" t="str">
        <f>J193&amp;COUNTIF($J$4:J193,J193)</f>
        <v>中村拓斗2</v>
      </c>
      <c r="D193" s="5" t="str">
        <f>データ貼付!D191&amp;データ貼付!E191</f>
        <v>高校男子円盤投</v>
      </c>
      <c r="E193" s="5">
        <f>データ貼付!G191+ROW()/1000000</f>
        <v>2153.0001929999999</v>
      </c>
      <c r="F193" s="5">
        <f t="shared" si="7"/>
        <v>17</v>
      </c>
      <c r="G193" s="5" t="str">
        <f>データ貼付!A191</f>
        <v>フィールド記録会</v>
      </c>
      <c r="H193" s="5" t="str">
        <f>データ貼付!B191</f>
        <v>網走</v>
      </c>
      <c r="I193" s="5">
        <f>データ貼付!C191</f>
        <v>43624</v>
      </c>
      <c r="J193" s="5" t="str">
        <f>データ貼付!F191</f>
        <v>中村拓斗</v>
      </c>
      <c r="K193" s="5">
        <f>データ貼付!G191</f>
        <v>2153</v>
      </c>
      <c r="L193" s="5" t="str">
        <f>データ貼付!H191</f>
        <v>決</v>
      </c>
      <c r="M193" s="5" t="str">
        <f>データ貼付!I191</f>
        <v>美幌高</v>
      </c>
      <c r="N193" s="5">
        <f>データ貼付!J191</f>
        <v>3</v>
      </c>
      <c r="O193" s="5">
        <f>データ貼付!K191</f>
        <v>0</v>
      </c>
    </row>
    <row r="194" spans="1:15" x14ac:dyDescent="0.15">
      <c r="A194" s="5">
        <v>191</v>
      </c>
      <c r="B194" s="5" t="str">
        <f t="shared" si="6"/>
        <v>中学女子円盤投3</v>
      </c>
      <c r="C194" s="5" t="str">
        <f>J194&amp;COUNTIF($J$4:J194,J194)</f>
        <v>中島彩希1</v>
      </c>
      <c r="D194" s="5" t="str">
        <f>データ貼付!D192&amp;データ貼付!E192</f>
        <v>中学女子円盤投</v>
      </c>
      <c r="E194" s="5">
        <f>データ貼付!G192+ROW()/1000000</f>
        <v>1786.000194</v>
      </c>
      <c r="F194" s="5">
        <f t="shared" si="7"/>
        <v>3</v>
      </c>
      <c r="G194" s="5" t="str">
        <f>データ貼付!A192</f>
        <v>中体連地区</v>
      </c>
      <c r="H194" s="5" t="str">
        <f>データ貼付!B192</f>
        <v>北見</v>
      </c>
      <c r="I194" s="5">
        <f>データ貼付!C192</f>
        <v>43630</v>
      </c>
      <c r="J194" s="5" t="str">
        <f>データ貼付!F192</f>
        <v>中島彩希</v>
      </c>
      <c r="K194" s="5">
        <f>データ貼付!G192</f>
        <v>1786</v>
      </c>
      <c r="L194" s="5" t="str">
        <f>データ貼付!H192</f>
        <v>決</v>
      </c>
      <c r="M194" s="5" t="str">
        <f>データ貼付!I192</f>
        <v>北見常呂中</v>
      </c>
      <c r="N194" s="5">
        <f>データ貼付!J192</f>
        <v>3</v>
      </c>
      <c r="O194" s="5">
        <f>データ貼付!K192</f>
        <v>0</v>
      </c>
    </row>
    <row r="195" spans="1:15" x14ac:dyDescent="0.15">
      <c r="A195" s="5">
        <v>192</v>
      </c>
      <c r="B195" s="5" t="str">
        <f t="shared" si="6"/>
        <v>高校男子円盤投16</v>
      </c>
      <c r="C195" s="5" t="str">
        <f>J195&amp;COUNTIF($J$4:J195,J195)</f>
        <v>中野柊2</v>
      </c>
      <c r="D195" s="5" t="str">
        <f>データ貼付!D193&amp;データ貼付!E193</f>
        <v>高校男子円盤投</v>
      </c>
      <c r="E195" s="5">
        <f>データ貼付!G193+ROW()/1000000</f>
        <v>2191.0001950000001</v>
      </c>
      <c r="F195" s="5">
        <f t="shared" si="7"/>
        <v>16</v>
      </c>
      <c r="G195" s="5" t="str">
        <f>データ貼付!A193</f>
        <v>高体連支部</v>
      </c>
      <c r="H195" s="5" t="str">
        <f>データ貼付!B193</f>
        <v>北見</v>
      </c>
      <c r="I195" s="5">
        <f>データ貼付!C193</f>
        <v>43609</v>
      </c>
      <c r="J195" s="5" t="str">
        <f>データ貼付!F193</f>
        <v>中野柊</v>
      </c>
      <c r="K195" s="5">
        <f>データ貼付!G193</f>
        <v>2191</v>
      </c>
      <c r="L195" s="5" t="str">
        <f>データ貼付!H193</f>
        <v>決</v>
      </c>
      <c r="M195" s="5" t="str">
        <f>データ貼付!I193</f>
        <v>網走桂陽</v>
      </c>
      <c r="N195" s="5">
        <f>データ貼付!J193</f>
        <v>2</v>
      </c>
      <c r="O195" s="5">
        <f>データ貼付!K193</f>
        <v>0</v>
      </c>
    </row>
    <row r="196" spans="1:15" x14ac:dyDescent="0.15">
      <c r="A196" s="5">
        <v>193</v>
      </c>
      <c r="B196" s="5" t="str">
        <f t="shared" si="6"/>
        <v>高校男子円盤投18</v>
      </c>
      <c r="C196" s="5" t="str">
        <f>J196&amp;COUNTIF($J$4:J196,J196)</f>
        <v>長廻湧丞1</v>
      </c>
      <c r="D196" s="5" t="str">
        <f>データ貼付!D194&amp;データ貼付!E194</f>
        <v>高校男子円盤投</v>
      </c>
      <c r="E196" s="5">
        <f>データ貼付!G194+ROW()/1000000</f>
        <v>2142.000196</v>
      </c>
      <c r="F196" s="5">
        <f t="shared" si="7"/>
        <v>18</v>
      </c>
      <c r="G196" s="5" t="str">
        <f>データ貼付!A194</f>
        <v>高体連支部</v>
      </c>
      <c r="H196" s="5" t="str">
        <f>データ貼付!B194</f>
        <v>北見</v>
      </c>
      <c r="I196" s="5">
        <f>データ貼付!C194</f>
        <v>43609</v>
      </c>
      <c r="J196" s="5" t="str">
        <f>データ貼付!F194</f>
        <v>長廻湧丞</v>
      </c>
      <c r="K196" s="5">
        <f>データ貼付!G194</f>
        <v>2142</v>
      </c>
      <c r="L196" s="5" t="str">
        <f>データ貼付!H194</f>
        <v>決</v>
      </c>
      <c r="M196" s="5" t="str">
        <f>データ貼付!I194</f>
        <v>清里</v>
      </c>
      <c r="N196" s="5">
        <f>データ貼付!J194</f>
        <v>1</v>
      </c>
      <c r="O196" s="5">
        <f>データ貼付!K194</f>
        <v>0</v>
      </c>
    </row>
    <row r="197" spans="1:15" x14ac:dyDescent="0.15">
      <c r="A197" s="5">
        <v>194</v>
      </c>
      <c r="B197" s="5" t="str">
        <f t="shared" ref="B197:B260" si="8">D197&amp;F197</f>
        <v>高校男子円盤投5</v>
      </c>
      <c r="C197" s="5" t="str">
        <f>J197&amp;COUNTIF($J$4:J197,J197)</f>
        <v>長谷部岳斗2</v>
      </c>
      <c r="D197" s="5" t="str">
        <f>データ貼付!D195&amp;データ貼付!E195</f>
        <v>高校男子円盤投</v>
      </c>
      <c r="E197" s="5">
        <f>データ貼付!G195+ROW()/1000000</f>
        <v>3043.0001969999998</v>
      </c>
      <c r="F197" s="5">
        <f t="shared" ref="F197:F260" si="9">SUMPRODUCT(($D$4:$D$903=D197)*($E$4:$E$903&gt;E197))+1</f>
        <v>5</v>
      </c>
      <c r="G197" s="5" t="str">
        <f>データ貼付!A195</f>
        <v>高体連支部</v>
      </c>
      <c r="H197" s="5" t="str">
        <f>データ貼付!B195</f>
        <v>北見</v>
      </c>
      <c r="I197" s="5">
        <f>データ貼付!C195</f>
        <v>43609</v>
      </c>
      <c r="J197" s="5" t="str">
        <f>データ貼付!F195</f>
        <v>長谷部岳斗</v>
      </c>
      <c r="K197" s="5">
        <f>データ貼付!G195</f>
        <v>3043</v>
      </c>
      <c r="L197" s="5" t="str">
        <f>データ貼付!H195</f>
        <v>決</v>
      </c>
      <c r="M197" s="5" t="str">
        <f>データ貼付!I195</f>
        <v>北見工業</v>
      </c>
      <c r="N197" s="5">
        <f>データ貼付!J195</f>
        <v>3</v>
      </c>
      <c r="O197" s="5">
        <f>データ貼付!K195</f>
        <v>0</v>
      </c>
    </row>
    <row r="198" spans="1:15" x14ac:dyDescent="0.15">
      <c r="A198" s="5">
        <v>195</v>
      </c>
      <c r="B198" s="5" t="str">
        <f t="shared" si="8"/>
        <v>高校男子円盤投8</v>
      </c>
      <c r="C198" s="5" t="str">
        <f>J198&amp;COUNTIF($J$4:J198,J198)</f>
        <v>田原亮佑2</v>
      </c>
      <c r="D198" s="5" t="str">
        <f>データ貼付!D196&amp;データ貼付!E196</f>
        <v>高校男子円盤投</v>
      </c>
      <c r="E198" s="5">
        <f>データ貼付!G196+ROW()/1000000</f>
        <v>2849.0001980000002</v>
      </c>
      <c r="F198" s="5">
        <f t="shared" si="9"/>
        <v>8</v>
      </c>
      <c r="G198" s="5" t="str">
        <f>データ貼付!A196</f>
        <v>選手権</v>
      </c>
      <c r="H198" s="5" t="str">
        <f>データ貼付!B196</f>
        <v>北見</v>
      </c>
      <c r="I198" s="5">
        <f>データ貼付!C196</f>
        <v>43597</v>
      </c>
      <c r="J198" s="5" t="str">
        <f>データ貼付!F196</f>
        <v>田原亮佑</v>
      </c>
      <c r="K198" s="5">
        <f>データ貼付!G196</f>
        <v>2849</v>
      </c>
      <c r="L198" s="5" t="str">
        <f>データ貼付!H196</f>
        <v>決</v>
      </c>
      <c r="M198" s="5" t="str">
        <f>データ貼付!I196</f>
        <v>雄武高</v>
      </c>
      <c r="N198" s="5">
        <f>データ貼付!J196</f>
        <v>2</v>
      </c>
      <c r="O198" s="5">
        <f>データ貼付!K196</f>
        <v>0</v>
      </c>
    </row>
    <row r="199" spans="1:15" x14ac:dyDescent="0.15">
      <c r="A199" s="5">
        <v>196</v>
      </c>
      <c r="B199" s="5" t="str">
        <f t="shared" si="8"/>
        <v>高校女子円盤投4</v>
      </c>
      <c r="C199" s="5" t="str">
        <f>J199&amp;COUNTIF($J$4:J199,J199)</f>
        <v>奈良雅1</v>
      </c>
      <c r="D199" s="5" t="str">
        <f>データ貼付!D197&amp;データ貼付!E197</f>
        <v>高校女子円盤投</v>
      </c>
      <c r="E199" s="5">
        <f>データ貼付!G197+ROW()/1000000</f>
        <v>2946.0001990000001</v>
      </c>
      <c r="F199" s="5">
        <f t="shared" si="9"/>
        <v>4</v>
      </c>
      <c r="G199" s="5" t="str">
        <f>データ貼付!A197</f>
        <v>高体連支部</v>
      </c>
      <c r="H199" s="5" t="str">
        <f>データ貼付!B197</f>
        <v>北見</v>
      </c>
      <c r="I199" s="5">
        <f>データ貼付!C197</f>
        <v>43609</v>
      </c>
      <c r="J199" s="5" t="str">
        <f>データ貼付!F197</f>
        <v>奈良雅</v>
      </c>
      <c r="K199" s="5">
        <f>データ貼付!G197</f>
        <v>2946</v>
      </c>
      <c r="L199" s="5" t="str">
        <f>データ貼付!H197</f>
        <v>決</v>
      </c>
      <c r="M199" s="5" t="str">
        <f>データ貼付!I197</f>
        <v>北見柏陽</v>
      </c>
      <c r="N199" s="5">
        <f>データ貼付!J197</f>
        <v>3</v>
      </c>
      <c r="O199" s="5">
        <f>データ貼付!K197</f>
        <v>0</v>
      </c>
    </row>
    <row r="200" spans="1:15" x14ac:dyDescent="0.15">
      <c r="A200" s="5">
        <v>197</v>
      </c>
      <c r="B200" s="5" t="str">
        <f t="shared" si="8"/>
        <v>中学女子円盤投1</v>
      </c>
      <c r="C200" s="5" t="str">
        <f>J200&amp;COUNTIF($J$4:J200,J200)</f>
        <v>白石光1</v>
      </c>
      <c r="D200" s="5" t="str">
        <f>データ貼付!D198&amp;データ貼付!E198</f>
        <v>中学女子円盤投</v>
      </c>
      <c r="E200" s="5">
        <f>データ貼付!G198+ROW()/1000000</f>
        <v>2164.0001999999999</v>
      </c>
      <c r="F200" s="5">
        <f t="shared" si="9"/>
        <v>1</v>
      </c>
      <c r="G200" s="5" t="str">
        <f>データ貼付!A198</f>
        <v>フィールド記録会</v>
      </c>
      <c r="H200" s="5" t="str">
        <f>データ貼付!B198</f>
        <v>網走</v>
      </c>
      <c r="I200" s="5">
        <f>データ貼付!C198</f>
        <v>43624</v>
      </c>
      <c r="J200" s="5" t="str">
        <f>データ貼付!F198</f>
        <v>白石光</v>
      </c>
      <c r="K200" s="5">
        <f>データ貼付!G198</f>
        <v>2164</v>
      </c>
      <c r="L200" s="5" t="str">
        <f>データ貼付!H198</f>
        <v>決</v>
      </c>
      <c r="M200" s="5" t="str">
        <f>データ貼付!I198</f>
        <v>ｵﾎｰﾂｸAC(中学)</v>
      </c>
      <c r="N200" s="5">
        <f>データ貼付!J198</f>
        <v>3</v>
      </c>
      <c r="O200" s="5">
        <f>データ貼付!K198</f>
        <v>0</v>
      </c>
    </row>
    <row r="201" spans="1:15" x14ac:dyDescent="0.15">
      <c r="A201" s="5">
        <v>198</v>
      </c>
      <c r="B201" s="5" t="str">
        <f t="shared" si="8"/>
        <v>中学男子円盤投9</v>
      </c>
      <c r="C201" s="5" t="str">
        <f>J201&amp;COUNTIF($J$4:J201,J201)</f>
        <v>豊田琉偉1</v>
      </c>
      <c r="D201" s="5" t="str">
        <f>データ貼付!D199&amp;データ貼付!E199</f>
        <v>中学男子円盤投</v>
      </c>
      <c r="E201" s="5">
        <f>データ貼付!G199+ROW()/1000000</f>
        <v>1304.0002010000001</v>
      </c>
      <c r="F201" s="5">
        <f t="shared" si="9"/>
        <v>9</v>
      </c>
      <c r="G201" s="5" t="str">
        <f>データ貼付!A199</f>
        <v>中体連地区</v>
      </c>
      <c r="H201" s="5" t="str">
        <f>データ貼付!B199</f>
        <v>北見</v>
      </c>
      <c r="I201" s="5">
        <f>データ貼付!C199</f>
        <v>43630</v>
      </c>
      <c r="J201" s="5" t="str">
        <f>データ貼付!F199</f>
        <v>豊田琉偉</v>
      </c>
      <c r="K201" s="5">
        <f>データ貼付!G199</f>
        <v>1304</v>
      </c>
      <c r="L201" s="5" t="str">
        <f>データ貼付!H199</f>
        <v>決</v>
      </c>
      <c r="M201" s="5" t="str">
        <f>データ貼付!I199</f>
        <v>遠軽中</v>
      </c>
      <c r="N201" s="5">
        <f>データ貼付!J199</f>
        <v>3</v>
      </c>
      <c r="O201" s="5">
        <f>データ貼付!K199</f>
        <v>0</v>
      </c>
    </row>
    <row r="202" spans="1:15" x14ac:dyDescent="0.15">
      <c r="A202" s="5">
        <v>199</v>
      </c>
      <c r="B202" s="5" t="str">
        <f t="shared" si="8"/>
        <v>中学男子円盤投12</v>
      </c>
      <c r="C202" s="5" t="str">
        <f>J202&amp;COUNTIF($J$4:J202,J202)</f>
        <v>北村隼人1</v>
      </c>
      <c r="D202" s="5" t="str">
        <f>データ貼付!D200&amp;データ貼付!E200</f>
        <v>中学男子円盤投</v>
      </c>
      <c r="E202" s="5">
        <f>データ貼付!G200+ROW()/1000000</f>
        <v>1160.0002019999999</v>
      </c>
      <c r="F202" s="5">
        <f t="shared" si="9"/>
        <v>12</v>
      </c>
      <c r="G202" s="5" t="str">
        <f>データ貼付!A200</f>
        <v>中体連地区</v>
      </c>
      <c r="H202" s="5" t="str">
        <f>データ貼付!B200</f>
        <v>北見</v>
      </c>
      <c r="I202" s="5">
        <f>データ貼付!C200</f>
        <v>43630</v>
      </c>
      <c r="J202" s="5" t="str">
        <f>データ貼付!F200</f>
        <v>北村隼人</v>
      </c>
      <c r="K202" s="5">
        <f>データ貼付!G200</f>
        <v>1160</v>
      </c>
      <c r="L202" s="5" t="str">
        <f>データ貼付!H200</f>
        <v>決</v>
      </c>
      <c r="M202" s="5" t="str">
        <f>データ貼付!I200</f>
        <v>北見北光中</v>
      </c>
      <c r="N202" s="5">
        <f>データ貼付!J200</f>
        <v>2</v>
      </c>
      <c r="O202" s="5">
        <f>データ貼付!K200</f>
        <v>0</v>
      </c>
    </row>
    <row r="203" spans="1:15" x14ac:dyDescent="0.15">
      <c r="A203" s="5">
        <v>200</v>
      </c>
      <c r="B203" s="5" t="str">
        <f t="shared" si="8"/>
        <v>高校女子円盤投7</v>
      </c>
      <c r="C203" s="5" t="str">
        <f>J203&amp;COUNTIF($J$4:J203,J203)</f>
        <v>牧田あみ2</v>
      </c>
      <c r="D203" s="5" t="str">
        <f>データ貼付!D201&amp;データ貼付!E201</f>
        <v>高校女子円盤投</v>
      </c>
      <c r="E203" s="5">
        <f>データ貼付!G201+ROW()/1000000</f>
        <v>2331.0002030000001</v>
      </c>
      <c r="F203" s="5">
        <f t="shared" si="9"/>
        <v>7</v>
      </c>
      <c r="G203" s="5" t="str">
        <f>データ貼付!A201</f>
        <v>選手権</v>
      </c>
      <c r="H203" s="5" t="str">
        <f>データ貼付!B201</f>
        <v>北見</v>
      </c>
      <c r="I203" s="5">
        <f>データ貼付!C201</f>
        <v>43597</v>
      </c>
      <c r="J203" s="5" t="str">
        <f>データ貼付!F201</f>
        <v>牧田あみ</v>
      </c>
      <c r="K203" s="5">
        <f>データ貼付!G201</f>
        <v>2331</v>
      </c>
      <c r="L203" s="5" t="str">
        <f>データ貼付!H201</f>
        <v>決</v>
      </c>
      <c r="M203" s="5" t="str">
        <f>データ貼付!I201</f>
        <v>網走南ヶ丘高</v>
      </c>
      <c r="N203" s="5">
        <f>データ貼付!J201</f>
        <v>3</v>
      </c>
      <c r="O203" s="5">
        <f>データ貼付!K201</f>
        <v>0</v>
      </c>
    </row>
    <row r="204" spans="1:15" x14ac:dyDescent="0.15">
      <c r="A204" s="5">
        <v>201</v>
      </c>
      <c r="B204" s="5" t="str">
        <f t="shared" si="8"/>
        <v>中学男子円盤投3</v>
      </c>
      <c r="C204" s="5" t="str">
        <f>J204&amp;COUNTIF($J$4:J204,J204)</f>
        <v>堀田尚希1</v>
      </c>
      <c r="D204" s="5" t="str">
        <f>データ貼付!D202&amp;データ貼付!E202</f>
        <v>中学男子円盤投</v>
      </c>
      <c r="E204" s="5">
        <f>データ貼付!G202+ROW()/1000000</f>
        <v>1993.0002039999999</v>
      </c>
      <c r="F204" s="5">
        <f t="shared" si="9"/>
        <v>3</v>
      </c>
      <c r="G204" s="5" t="str">
        <f>データ貼付!A202</f>
        <v>記録会第２戦</v>
      </c>
      <c r="H204" s="5" t="str">
        <f>データ貼付!B202</f>
        <v>網走</v>
      </c>
      <c r="I204" s="5">
        <f>データ貼付!C202</f>
        <v>43590</v>
      </c>
      <c r="J204" s="5" t="str">
        <f>データ貼付!F202</f>
        <v>堀田尚希</v>
      </c>
      <c r="K204" s="5">
        <f>データ貼付!G202</f>
        <v>1993</v>
      </c>
      <c r="L204" s="5" t="str">
        <f>データ貼付!H202</f>
        <v>決</v>
      </c>
      <c r="M204" s="5" t="str">
        <f>データ貼付!I202</f>
        <v>北見高栄中</v>
      </c>
      <c r="N204" s="5">
        <f>データ貼付!J202</f>
        <v>3</v>
      </c>
      <c r="O204" s="5">
        <f>データ貼付!K202</f>
        <v>0</v>
      </c>
    </row>
    <row r="205" spans="1:15" x14ac:dyDescent="0.15">
      <c r="A205" s="5">
        <v>202</v>
      </c>
      <c r="B205" s="5" t="str">
        <f t="shared" si="8"/>
        <v>中学男子円盤投11</v>
      </c>
      <c r="C205" s="5" t="str">
        <f>J205&amp;COUNTIF($J$4:J205,J205)</f>
        <v>木内健太郎2</v>
      </c>
      <c r="D205" s="5" t="str">
        <f>データ貼付!D203&amp;データ貼付!E203</f>
        <v>中学男子円盤投</v>
      </c>
      <c r="E205" s="5">
        <f>データ貼付!G203+ROW()/1000000</f>
        <v>1163.0002050000001</v>
      </c>
      <c r="F205" s="5">
        <f t="shared" si="9"/>
        <v>11</v>
      </c>
      <c r="G205" s="5" t="str">
        <f>データ貼付!A203</f>
        <v>中体連地区</v>
      </c>
      <c r="H205" s="5" t="str">
        <f>データ貼付!B203</f>
        <v>北見</v>
      </c>
      <c r="I205" s="5">
        <f>データ貼付!C203</f>
        <v>43630</v>
      </c>
      <c r="J205" s="5" t="str">
        <f>データ貼付!F203</f>
        <v>木内健太郎</v>
      </c>
      <c r="K205" s="5">
        <f>データ貼付!G203</f>
        <v>1163</v>
      </c>
      <c r="L205" s="5" t="str">
        <f>データ貼付!H203</f>
        <v>決</v>
      </c>
      <c r="M205" s="5" t="str">
        <f>データ貼付!I203</f>
        <v>遠軽中</v>
      </c>
      <c r="N205" s="5">
        <f>データ貼付!J203</f>
        <v>2</v>
      </c>
      <c r="O205" s="5">
        <f>データ貼付!K203</f>
        <v>0</v>
      </c>
    </row>
    <row r="206" spans="1:15" x14ac:dyDescent="0.15">
      <c r="A206" s="5">
        <v>203</v>
      </c>
      <c r="B206" s="5" t="str">
        <f t="shared" si="8"/>
        <v>高校女子円盤投6</v>
      </c>
      <c r="C206" s="5" t="str">
        <f>J206&amp;COUNTIF($J$4:J206,J206)</f>
        <v>木幡遥香2</v>
      </c>
      <c r="D206" s="5" t="str">
        <f>データ貼付!D204&amp;データ貼付!E204</f>
        <v>高校女子円盤投</v>
      </c>
      <c r="E206" s="5">
        <f>データ貼付!G204+ROW()/1000000</f>
        <v>2502.0002060000002</v>
      </c>
      <c r="F206" s="5">
        <f t="shared" si="9"/>
        <v>6</v>
      </c>
      <c r="G206" s="5" t="str">
        <f>データ貼付!A204</f>
        <v>高体連支部</v>
      </c>
      <c r="H206" s="5" t="str">
        <f>データ貼付!B204</f>
        <v>北見</v>
      </c>
      <c r="I206" s="5">
        <f>データ貼付!C204</f>
        <v>43609</v>
      </c>
      <c r="J206" s="5" t="str">
        <f>データ貼付!F204</f>
        <v>木幡遥香</v>
      </c>
      <c r="K206" s="5">
        <f>データ貼付!G204</f>
        <v>2502</v>
      </c>
      <c r="L206" s="5" t="str">
        <f>データ貼付!H204</f>
        <v>決</v>
      </c>
      <c r="M206" s="5" t="str">
        <f>データ貼付!I204</f>
        <v>網走南ヶ丘</v>
      </c>
      <c r="N206" s="5">
        <f>データ貼付!J204</f>
        <v>2</v>
      </c>
      <c r="O206" s="5">
        <f>データ貼付!K204</f>
        <v>0</v>
      </c>
    </row>
    <row r="207" spans="1:15" x14ac:dyDescent="0.15">
      <c r="A207" s="5">
        <v>204</v>
      </c>
      <c r="B207" s="5" t="str">
        <f t="shared" si="8"/>
        <v>中学男子円盤投2</v>
      </c>
      <c r="C207" s="5" t="str">
        <f>J207&amp;COUNTIF($J$4:J207,J207)</f>
        <v>野口万里1</v>
      </c>
      <c r="D207" s="5" t="str">
        <f>データ貼付!D205&amp;データ貼付!E205</f>
        <v>中学男子円盤投</v>
      </c>
      <c r="E207" s="5">
        <f>データ貼付!G205+ROW()/1000000</f>
        <v>2032.000207</v>
      </c>
      <c r="F207" s="5">
        <f t="shared" si="9"/>
        <v>2</v>
      </c>
      <c r="G207" s="5" t="str">
        <f>データ貼付!A205</f>
        <v>中体連地区</v>
      </c>
      <c r="H207" s="5" t="str">
        <f>データ貼付!B205</f>
        <v>北見</v>
      </c>
      <c r="I207" s="5">
        <f>データ貼付!C205</f>
        <v>43630</v>
      </c>
      <c r="J207" s="5" t="str">
        <f>データ貼付!F205</f>
        <v>野口万里</v>
      </c>
      <c r="K207" s="5">
        <f>データ貼付!G205</f>
        <v>2032</v>
      </c>
      <c r="L207" s="5" t="str">
        <f>データ貼付!H205</f>
        <v>決</v>
      </c>
      <c r="M207" s="5" t="str">
        <f>データ貼付!I205</f>
        <v>雄武中</v>
      </c>
      <c r="N207" s="5">
        <f>データ貼付!J205</f>
        <v>3</v>
      </c>
      <c r="O207" s="5">
        <f>データ貼付!K205</f>
        <v>0</v>
      </c>
    </row>
    <row r="208" spans="1:15" x14ac:dyDescent="0.15">
      <c r="A208" s="5">
        <v>205</v>
      </c>
      <c r="B208" s="5" t="str">
        <f t="shared" si="8"/>
        <v>高校男子円盤投10</v>
      </c>
      <c r="C208" s="5" t="str">
        <f>J208&amp;COUNTIF($J$4:J208,J208)</f>
        <v>野中涼汰2</v>
      </c>
      <c r="D208" s="5" t="str">
        <f>データ貼付!D206&amp;データ貼付!E206</f>
        <v>高校男子円盤投</v>
      </c>
      <c r="E208" s="5">
        <f>データ貼付!G206+ROW()/1000000</f>
        <v>2789.0002079999999</v>
      </c>
      <c r="F208" s="5">
        <f t="shared" si="9"/>
        <v>10</v>
      </c>
      <c r="G208" s="5" t="str">
        <f>データ貼付!A206</f>
        <v>高体連支部</v>
      </c>
      <c r="H208" s="5" t="str">
        <f>データ貼付!B206</f>
        <v>北見</v>
      </c>
      <c r="I208" s="5">
        <f>データ貼付!C206</f>
        <v>43609</v>
      </c>
      <c r="J208" s="5" t="str">
        <f>データ貼付!F206</f>
        <v>野中涼汰</v>
      </c>
      <c r="K208" s="5">
        <f>データ貼付!G206</f>
        <v>2789</v>
      </c>
      <c r="L208" s="5" t="str">
        <f>データ貼付!H206</f>
        <v>決</v>
      </c>
      <c r="M208" s="5" t="str">
        <f>データ貼付!I206</f>
        <v>北見柏陽</v>
      </c>
      <c r="N208" s="5">
        <f>データ貼付!J206</f>
        <v>3</v>
      </c>
      <c r="O208" s="5">
        <f>データ貼付!K206</f>
        <v>0</v>
      </c>
    </row>
    <row r="209" spans="1:15" x14ac:dyDescent="0.15">
      <c r="A209" s="5">
        <v>206</v>
      </c>
      <c r="B209" s="5" t="str">
        <f t="shared" si="8"/>
        <v>中学男子円盤投1</v>
      </c>
      <c r="C209" s="5" t="str">
        <f>J209&amp;COUNTIF($J$4:J209,J209)</f>
        <v>鈴木康世1</v>
      </c>
      <c r="D209" s="5" t="str">
        <f>データ貼付!D207&amp;データ貼付!E207</f>
        <v>中学男子円盤投</v>
      </c>
      <c r="E209" s="5">
        <f>データ貼付!G207+ROW()/1000000</f>
        <v>2523.0002089999998</v>
      </c>
      <c r="F209" s="5">
        <f t="shared" si="9"/>
        <v>1</v>
      </c>
      <c r="G209" s="5" t="str">
        <f>データ貼付!A207</f>
        <v>フィールド記録会</v>
      </c>
      <c r="H209" s="5" t="str">
        <f>データ貼付!B207</f>
        <v>網走</v>
      </c>
      <c r="I209" s="5">
        <f>データ貼付!C207</f>
        <v>43624</v>
      </c>
      <c r="J209" s="5" t="str">
        <f>データ貼付!F207</f>
        <v>鈴木康世</v>
      </c>
      <c r="K209" s="5">
        <f>データ貼付!G207</f>
        <v>2523</v>
      </c>
      <c r="L209" s="5" t="str">
        <f>データ貼付!H207</f>
        <v>決</v>
      </c>
      <c r="M209" s="5" t="str">
        <f>データ貼付!I207</f>
        <v>北見高栄中</v>
      </c>
      <c r="N209" s="5">
        <f>データ貼付!J207</f>
        <v>3</v>
      </c>
      <c r="O209" s="5">
        <f>データ貼付!K207</f>
        <v>0</v>
      </c>
    </row>
    <row r="210" spans="1:15" x14ac:dyDescent="0.15">
      <c r="A210" s="5">
        <v>207</v>
      </c>
      <c r="B210" s="5" t="str">
        <f t="shared" si="8"/>
        <v>高校男子三段跳12</v>
      </c>
      <c r="C210" s="5" t="str">
        <f>J210&amp;COUNTIF($J$4:J210,J210)</f>
        <v>阿部優斗2</v>
      </c>
      <c r="D210" s="5" t="str">
        <f>データ貼付!D208&amp;データ貼付!E208</f>
        <v>高校男子三段跳</v>
      </c>
      <c r="E210" s="5">
        <f>データ貼付!G208+ROW()/1000000</f>
        <v>1069.0002099999999</v>
      </c>
      <c r="F210" s="5">
        <f t="shared" si="9"/>
        <v>12</v>
      </c>
      <c r="G210" s="5" t="str">
        <f>データ貼付!A208</f>
        <v>高体連支部</v>
      </c>
      <c r="H210" s="5" t="str">
        <f>データ貼付!B208</f>
        <v>北見</v>
      </c>
      <c r="I210" s="5">
        <f>データ貼付!C208</f>
        <v>43610</v>
      </c>
      <c r="J210" s="5" t="str">
        <f>データ貼付!F208</f>
        <v>阿部優斗</v>
      </c>
      <c r="K210" s="5">
        <f>データ貼付!G208</f>
        <v>1069</v>
      </c>
      <c r="L210" s="5" t="str">
        <f>データ貼付!H208</f>
        <v>決</v>
      </c>
      <c r="M210" s="5" t="str">
        <f>データ貼付!I208</f>
        <v>遠軽</v>
      </c>
      <c r="N210" s="5">
        <f>データ貼付!J208</f>
        <v>2</v>
      </c>
      <c r="O210" s="5">
        <f>データ貼付!K208</f>
        <v>1.7</v>
      </c>
    </row>
    <row r="211" spans="1:15" x14ac:dyDescent="0.15">
      <c r="A211" s="5">
        <v>208</v>
      </c>
      <c r="B211" s="5" t="str">
        <f t="shared" si="8"/>
        <v>高校女子三段跳4</v>
      </c>
      <c r="C211" s="5" t="str">
        <f>J211&amp;COUNTIF($J$4:J211,J211)</f>
        <v>伊藤果蓮1</v>
      </c>
      <c r="D211" s="5" t="str">
        <f>データ貼付!D209&amp;データ貼付!E209</f>
        <v>高校女子三段跳</v>
      </c>
      <c r="E211" s="5">
        <f>データ貼付!G209+ROW()/1000000</f>
        <v>1018.000211</v>
      </c>
      <c r="F211" s="5">
        <f t="shared" si="9"/>
        <v>4</v>
      </c>
      <c r="G211" s="5" t="str">
        <f>データ貼付!A209</f>
        <v>高体連支部</v>
      </c>
      <c r="H211" s="5" t="str">
        <f>データ貼付!B209</f>
        <v>北見</v>
      </c>
      <c r="I211" s="5">
        <f>データ貼付!C209</f>
        <v>43610</v>
      </c>
      <c r="J211" s="5" t="str">
        <f>データ貼付!F209</f>
        <v>伊藤果蓮</v>
      </c>
      <c r="K211" s="5">
        <f>データ貼付!G209</f>
        <v>1018</v>
      </c>
      <c r="L211" s="5" t="str">
        <f>データ貼付!H209</f>
        <v>決</v>
      </c>
      <c r="M211" s="5" t="str">
        <f>データ貼付!I209</f>
        <v>網走南ヶ丘</v>
      </c>
      <c r="N211" s="5">
        <f>データ貼付!J209</f>
        <v>2</v>
      </c>
      <c r="O211" s="5">
        <f>データ貼付!K209</f>
        <v>1.3</v>
      </c>
    </row>
    <row r="212" spans="1:15" x14ac:dyDescent="0.15">
      <c r="A212" s="5">
        <v>209</v>
      </c>
      <c r="B212" s="5" t="str">
        <f t="shared" si="8"/>
        <v>高校男子三段跳1</v>
      </c>
      <c r="C212" s="5" t="str">
        <f>J212&amp;COUNTIF($J$4:J212,J212)</f>
        <v>伊藤拓磨1</v>
      </c>
      <c r="D212" s="5" t="str">
        <f>データ貼付!D210&amp;データ貼付!E210</f>
        <v>高校男子三段跳</v>
      </c>
      <c r="E212" s="5">
        <f>データ貼付!G210+ROW()/1000000</f>
        <v>1331.0002119999999</v>
      </c>
      <c r="F212" s="5">
        <f t="shared" si="9"/>
        <v>1</v>
      </c>
      <c r="G212" s="5" t="str">
        <f>データ貼付!A210</f>
        <v>高体連支部</v>
      </c>
      <c r="H212" s="5" t="str">
        <f>データ貼付!B210</f>
        <v>北見</v>
      </c>
      <c r="I212" s="5">
        <f>データ貼付!C210</f>
        <v>43610</v>
      </c>
      <c r="J212" s="5" t="str">
        <f>データ貼付!F210</f>
        <v>伊藤拓磨</v>
      </c>
      <c r="K212" s="5">
        <f>データ貼付!G210</f>
        <v>1331</v>
      </c>
      <c r="L212" s="5" t="str">
        <f>データ貼付!H210</f>
        <v>決</v>
      </c>
      <c r="M212" s="5" t="str">
        <f>データ貼付!I210</f>
        <v>網走南ヶ丘</v>
      </c>
      <c r="N212" s="5">
        <f>データ貼付!J210</f>
        <v>2</v>
      </c>
      <c r="O212" s="5">
        <f>データ貼付!K210</f>
        <v>2</v>
      </c>
    </row>
    <row r="213" spans="1:15" x14ac:dyDescent="0.15">
      <c r="A213" s="5">
        <v>210</v>
      </c>
      <c r="B213" s="5" t="str">
        <f t="shared" si="8"/>
        <v>高校男子三段跳3</v>
      </c>
      <c r="C213" s="5" t="str">
        <f>J213&amp;COUNTIF($J$4:J213,J213)</f>
        <v>臼井貴将1</v>
      </c>
      <c r="D213" s="5" t="str">
        <f>データ貼付!D211&amp;データ貼付!E211</f>
        <v>高校男子三段跳</v>
      </c>
      <c r="E213" s="5">
        <f>データ貼付!G211+ROW()/1000000</f>
        <v>1314.000213</v>
      </c>
      <c r="F213" s="5">
        <f t="shared" si="9"/>
        <v>3</v>
      </c>
      <c r="G213" s="5" t="str">
        <f>データ貼付!A211</f>
        <v>高体連支部</v>
      </c>
      <c r="H213" s="5" t="str">
        <f>データ貼付!B211</f>
        <v>北見</v>
      </c>
      <c r="I213" s="5">
        <f>データ貼付!C211</f>
        <v>43610</v>
      </c>
      <c r="J213" s="5" t="str">
        <f>データ貼付!F211</f>
        <v>臼井貴将</v>
      </c>
      <c r="K213" s="5">
        <f>データ貼付!G211</f>
        <v>1314</v>
      </c>
      <c r="L213" s="5" t="str">
        <f>データ貼付!H211</f>
        <v>決</v>
      </c>
      <c r="M213" s="5" t="str">
        <f>データ貼付!I211</f>
        <v>網走南ヶ丘</v>
      </c>
      <c r="N213" s="5">
        <f>データ貼付!J211</f>
        <v>2</v>
      </c>
      <c r="O213" s="5">
        <f>データ貼付!K211</f>
        <v>0.5</v>
      </c>
    </row>
    <row r="214" spans="1:15" x14ac:dyDescent="0.15">
      <c r="A214" s="5">
        <v>211</v>
      </c>
      <c r="B214" s="5" t="str">
        <f t="shared" si="8"/>
        <v>高校女子三段跳2</v>
      </c>
      <c r="C214" s="5" t="str">
        <f>J214&amp;COUNTIF($J$4:J214,J214)</f>
        <v>塩田悦子1</v>
      </c>
      <c r="D214" s="5" t="str">
        <f>データ貼付!D212&amp;データ貼付!E212</f>
        <v>高校女子三段跳</v>
      </c>
      <c r="E214" s="5">
        <f>データ貼付!G212+ROW()/1000000</f>
        <v>1046.0002139999999</v>
      </c>
      <c r="F214" s="5">
        <f t="shared" si="9"/>
        <v>2</v>
      </c>
      <c r="G214" s="5" t="str">
        <f>データ貼付!A212</f>
        <v>高体連支部</v>
      </c>
      <c r="H214" s="5" t="str">
        <f>データ貼付!B212</f>
        <v>北見</v>
      </c>
      <c r="I214" s="5">
        <f>データ貼付!C212</f>
        <v>43610</v>
      </c>
      <c r="J214" s="5" t="str">
        <f>データ貼付!F212</f>
        <v>塩田悦子</v>
      </c>
      <c r="K214" s="5">
        <f>データ貼付!G212</f>
        <v>1046</v>
      </c>
      <c r="L214" s="5" t="str">
        <f>データ貼付!H212</f>
        <v>決</v>
      </c>
      <c r="M214" s="5" t="str">
        <f>データ貼付!I212</f>
        <v>網走南ヶ丘</v>
      </c>
      <c r="N214" s="5">
        <f>データ貼付!J212</f>
        <v>2</v>
      </c>
      <c r="O214" s="5">
        <f>データ貼付!K212</f>
        <v>1.8</v>
      </c>
    </row>
    <row r="215" spans="1:15" x14ac:dyDescent="0.15">
      <c r="A215" s="5">
        <v>212</v>
      </c>
      <c r="B215" s="5" t="str">
        <f t="shared" si="8"/>
        <v>一般男子三段跳3</v>
      </c>
      <c r="C215" s="5" t="str">
        <f>J215&amp;COUNTIF($J$4:J215,J215)</f>
        <v>荻原慧2</v>
      </c>
      <c r="D215" s="5" t="str">
        <f>データ貼付!D213&amp;データ貼付!E213</f>
        <v>一般男子三段跳</v>
      </c>
      <c r="E215" s="5">
        <f>データ貼付!G213+ROW()/1000000</f>
        <v>1150.000215</v>
      </c>
      <c r="F215" s="5">
        <f t="shared" si="9"/>
        <v>3</v>
      </c>
      <c r="G215" s="5" t="str">
        <f>データ貼付!A213</f>
        <v>フィールド記録会</v>
      </c>
      <c r="H215" s="5" t="str">
        <f>データ貼付!B213</f>
        <v>網走</v>
      </c>
      <c r="I215" s="5">
        <f>データ貼付!C213</f>
        <v>43624</v>
      </c>
      <c r="J215" s="5" t="str">
        <f>データ貼付!F213</f>
        <v>荻原慧</v>
      </c>
      <c r="K215" s="5">
        <f>データ貼付!G213</f>
        <v>1150</v>
      </c>
      <c r="L215" s="5" t="str">
        <f>データ貼付!H213</f>
        <v>決</v>
      </c>
      <c r="M215" s="5" t="str">
        <f>データ貼付!I213</f>
        <v>北見工大</v>
      </c>
      <c r="N215" s="5" t="str">
        <f>データ貼付!J213</f>
        <v>般</v>
      </c>
      <c r="O215" s="5">
        <f>データ貼付!K213</f>
        <v>1.7</v>
      </c>
    </row>
    <row r="216" spans="1:15" x14ac:dyDescent="0.15">
      <c r="A216" s="5">
        <v>213</v>
      </c>
      <c r="B216" s="5" t="str">
        <f t="shared" si="8"/>
        <v>高校男子三段跳10</v>
      </c>
      <c r="C216" s="5" t="str">
        <f>J216&amp;COUNTIF($J$4:J216,J216)</f>
        <v>葛西光雄1</v>
      </c>
      <c r="D216" s="5" t="str">
        <f>データ貼付!D214&amp;データ貼付!E214</f>
        <v>高校男子三段跳</v>
      </c>
      <c r="E216" s="5">
        <f>データ貼付!G214+ROW()/1000000</f>
        <v>1171.0002159999999</v>
      </c>
      <c r="F216" s="5">
        <f t="shared" si="9"/>
        <v>10</v>
      </c>
      <c r="G216" s="5" t="str">
        <f>データ貼付!A214</f>
        <v>高体連支部</v>
      </c>
      <c r="H216" s="5" t="str">
        <f>データ貼付!B214</f>
        <v>北見</v>
      </c>
      <c r="I216" s="5">
        <f>データ貼付!C214</f>
        <v>43610</v>
      </c>
      <c r="J216" s="5" t="str">
        <f>データ貼付!F214</f>
        <v>葛西光雄</v>
      </c>
      <c r="K216" s="5">
        <f>データ貼付!G214</f>
        <v>1171</v>
      </c>
      <c r="L216" s="5" t="str">
        <f>データ貼付!H214</f>
        <v>決</v>
      </c>
      <c r="M216" s="5" t="str">
        <f>データ貼付!I214</f>
        <v>日体大附属</v>
      </c>
      <c r="N216" s="5">
        <f>データ貼付!J214</f>
        <v>3</v>
      </c>
      <c r="O216" s="5">
        <f>データ貼付!K214</f>
        <v>1.6</v>
      </c>
    </row>
    <row r="217" spans="1:15" x14ac:dyDescent="0.15">
      <c r="A217" s="5">
        <v>214</v>
      </c>
      <c r="B217" s="5" t="str">
        <f t="shared" si="8"/>
        <v>一般男子三段跳1</v>
      </c>
      <c r="C217" s="5" t="str">
        <f>J217&amp;COUNTIF($J$4:J217,J217)</f>
        <v>金子航太1</v>
      </c>
      <c r="D217" s="5" t="str">
        <f>データ貼付!D215&amp;データ貼付!E215</f>
        <v>一般男子三段跳</v>
      </c>
      <c r="E217" s="5">
        <f>データ貼付!G215+ROW()/1000000</f>
        <v>1313.000217</v>
      </c>
      <c r="F217" s="5">
        <f t="shared" si="9"/>
        <v>1</v>
      </c>
      <c r="G217" s="5" t="str">
        <f>データ貼付!A215</f>
        <v>記録会第２戦</v>
      </c>
      <c r="H217" s="5" t="str">
        <f>データ貼付!B215</f>
        <v>網走</v>
      </c>
      <c r="I217" s="5">
        <f>データ貼付!C215</f>
        <v>43590</v>
      </c>
      <c r="J217" s="5" t="str">
        <f>データ貼付!F215</f>
        <v>金子航太</v>
      </c>
      <c r="K217" s="5">
        <f>データ貼付!G215</f>
        <v>1313</v>
      </c>
      <c r="L217" s="5" t="str">
        <f>データ貼付!H215</f>
        <v>決</v>
      </c>
      <c r="M217" s="5" t="str">
        <f>データ貼付!I215</f>
        <v>ｵﾎｰﾂｸAC</v>
      </c>
      <c r="N217" s="5" t="str">
        <f>データ貼付!J215</f>
        <v>般</v>
      </c>
      <c r="O217" s="5">
        <f>データ貼付!K215</f>
        <v>1.1000000000000001</v>
      </c>
    </row>
    <row r="218" spans="1:15" x14ac:dyDescent="0.15">
      <c r="A218" s="5">
        <v>215</v>
      </c>
      <c r="B218" s="5" t="str">
        <f t="shared" si="8"/>
        <v>高校男子三段跳8</v>
      </c>
      <c r="C218" s="5" t="str">
        <f>J218&amp;COUNTIF($J$4:J218,J218)</f>
        <v>原田雲向1</v>
      </c>
      <c r="D218" s="5" t="str">
        <f>データ貼付!D216&amp;データ貼付!E216</f>
        <v>高校男子三段跳</v>
      </c>
      <c r="E218" s="5">
        <f>データ貼付!G216+ROW()/1000000</f>
        <v>1189.0002179999999</v>
      </c>
      <c r="F218" s="5">
        <f t="shared" si="9"/>
        <v>8</v>
      </c>
      <c r="G218" s="5" t="str">
        <f>データ貼付!A216</f>
        <v>高体連支部</v>
      </c>
      <c r="H218" s="5" t="str">
        <f>データ貼付!B216</f>
        <v>北見</v>
      </c>
      <c r="I218" s="5">
        <f>データ貼付!C216</f>
        <v>43610</v>
      </c>
      <c r="J218" s="5" t="str">
        <f>データ貼付!F216</f>
        <v>原田雲向</v>
      </c>
      <c r="K218" s="5">
        <f>データ貼付!G216</f>
        <v>1189</v>
      </c>
      <c r="L218" s="5" t="str">
        <f>データ貼付!H216</f>
        <v>決</v>
      </c>
      <c r="M218" s="5" t="str">
        <f>データ貼付!I216</f>
        <v>女満別</v>
      </c>
      <c r="N218" s="5">
        <f>データ貼付!J216</f>
        <v>2</v>
      </c>
      <c r="O218" s="5">
        <f>データ貼付!K216</f>
        <v>1.7</v>
      </c>
    </row>
    <row r="219" spans="1:15" x14ac:dyDescent="0.15">
      <c r="A219" s="5">
        <v>216</v>
      </c>
      <c r="B219" s="5" t="str">
        <f t="shared" si="8"/>
        <v>高校女子三段跳7</v>
      </c>
      <c r="C219" s="5" t="str">
        <f>J219&amp;COUNTIF($J$4:J219,J219)</f>
        <v>合田未夢1</v>
      </c>
      <c r="D219" s="5" t="str">
        <f>データ貼付!D217&amp;データ貼付!E217</f>
        <v>高校女子三段跳</v>
      </c>
      <c r="E219" s="5">
        <f>データ貼付!G217+ROW()/1000000</f>
        <v>910.00021900000002</v>
      </c>
      <c r="F219" s="5">
        <f t="shared" si="9"/>
        <v>7</v>
      </c>
      <c r="G219" s="5" t="str">
        <f>データ貼付!A217</f>
        <v>選手権</v>
      </c>
      <c r="H219" s="5" t="str">
        <f>データ貼付!B217</f>
        <v>北見</v>
      </c>
      <c r="I219" s="5">
        <f>データ貼付!C217</f>
        <v>43596</v>
      </c>
      <c r="J219" s="5" t="str">
        <f>データ貼付!F217</f>
        <v>合田未夢</v>
      </c>
      <c r="K219" s="5">
        <f>データ貼付!G217</f>
        <v>910</v>
      </c>
      <c r="L219" s="5" t="str">
        <f>データ貼付!H217</f>
        <v>決</v>
      </c>
      <c r="M219" s="5" t="str">
        <f>データ貼付!I217</f>
        <v>北見北斗高</v>
      </c>
      <c r="N219" s="5">
        <f>データ貼付!J217</f>
        <v>2</v>
      </c>
      <c r="O219" s="5">
        <f>データ貼付!K217</f>
        <v>1.6</v>
      </c>
    </row>
    <row r="220" spans="1:15" x14ac:dyDescent="0.15">
      <c r="A220" s="5">
        <v>217</v>
      </c>
      <c r="B220" s="5" t="str">
        <f t="shared" si="8"/>
        <v>高校女子三段跳1</v>
      </c>
      <c r="C220" s="5" t="str">
        <f>J220&amp;COUNTIF($J$4:J220,J220)</f>
        <v>根田りりん1</v>
      </c>
      <c r="D220" s="5" t="str">
        <f>データ貼付!D218&amp;データ貼付!E218</f>
        <v>高校女子三段跳</v>
      </c>
      <c r="E220" s="5">
        <f>データ貼付!G218+ROW()/1000000</f>
        <v>1136.0002199999999</v>
      </c>
      <c r="F220" s="5">
        <f t="shared" si="9"/>
        <v>1</v>
      </c>
      <c r="G220" s="5" t="str">
        <f>データ貼付!A218</f>
        <v>選手権</v>
      </c>
      <c r="H220" s="5" t="str">
        <f>データ貼付!B218</f>
        <v>北見</v>
      </c>
      <c r="I220" s="5">
        <f>データ貼付!C218</f>
        <v>43596</v>
      </c>
      <c r="J220" s="5" t="str">
        <f>データ貼付!F218</f>
        <v>根田りりん</v>
      </c>
      <c r="K220" s="5">
        <f>データ貼付!G218</f>
        <v>1136</v>
      </c>
      <c r="L220" s="5" t="str">
        <f>データ貼付!H218</f>
        <v>決</v>
      </c>
      <c r="M220" s="5" t="str">
        <f>データ貼付!I218</f>
        <v>網走南ヶ丘高</v>
      </c>
      <c r="N220" s="5">
        <f>データ貼付!J218</f>
        <v>3</v>
      </c>
      <c r="O220" s="5">
        <f>データ貼付!K218</f>
        <v>2.4</v>
      </c>
    </row>
    <row r="221" spans="1:15" x14ac:dyDescent="0.15">
      <c r="A221" s="5">
        <v>218</v>
      </c>
      <c r="B221" s="5" t="str">
        <f t="shared" si="8"/>
        <v>高校男子三段跳5</v>
      </c>
      <c r="C221" s="5" t="str">
        <f>J221&amp;COUNTIF($J$4:J221,J221)</f>
        <v>佐藤涼太1</v>
      </c>
      <c r="D221" s="5" t="str">
        <f>データ貼付!D219&amp;データ貼付!E219</f>
        <v>高校男子三段跳</v>
      </c>
      <c r="E221" s="5">
        <f>データ貼付!G219+ROW()/1000000</f>
        <v>1283.000221</v>
      </c>
      <c r="F221" s="5">
        <f t="shared" si="9"/>
        <v>5</v>
      </c>
      <c r="G221" s="5" t="str">
        <f>データ貼付!A219</f>
        <v>高体連支部</v>
      </c>
      <c r="H221" s="5" t="str">
        <f>データ貼付!B219</f>
        <v>北見</v>
      </c>
      <c r="I221" s="5">
        <f>データ貼付!C219</f>
        <v>43610</v>
      </c>
      <c r="J221" s="5" t="str">
        <f>データ貼付!F219</f>
        <v>佐藤涼太</v>
      </c>
      <c r="K221" s="5">
        <f>データ貼付!G219</f>
        <v>1283</v>
      </c>
      <c r="L221" s="5" t="str">
        <f>データ貼付!H219</f>
        <v>決</v>
      </c>
      <c r="M221" s="5" t="str">
        <f>データ貼付!I219</f>
        <v>網走桂陽</v>
      </c>
      <c r="N221" s="5">
        <f>データ貼付!J219</f>
        <v>3</v>
      </c>
      <c r="O221" s="5">
        <f>データ貼付!K219</f>
        <v>2.2000000000000002</v>
      </c>
    </row>
    <row r="222" spans="1:15" x14ac:dyDescent="0.15">
      <c r="A222" s="5">
        <v>219</v>
      </c>
      <c r="B222" s="5" t="str">
        <f t="shared" si="8"/>
        <v>高校男子三段跳2</v>
      </c>
      <c r="C222" s="5" t="str">
        <f>J222&amp;COUNTIF($J$4:J222,J222)</f>
        <v>山本凛太郎1</v>
      </c>
      <c r="D222" s="5" t="str">
        <f>データ貼付!D220&amp;データ貼付!E220</f>
        <v>高校男子三段跳</v>
      </c>
      <c r="E222" s="5">
        <f>データ貼付!G220+ROW()/1000000</f>
        <v>1314.0002219999999</v>
      </c>
      <c r="F222" s="5">
        <f t="shared" si="9"/>
        <v>2</v>
      </c>
      <c r="G222" s="5" t="str">
        <f>データ貼付!A220</f>
        <v>選手権</v>
      </c>
      <c r="H222" s="5" t="str">
        <f>データ貼付!B220</f>
        <v>北見</v>
      </c>
      <c r="I222" s="5">
        <f>データ貼付!C220</f>
        <v>43596</v>
      </c>
      <c r="J222" s="5" t="str">
        <f>データ貼付!F220</f>
        <v>山本凛太郎</v>
      </c>
      <c r="K222" s="5">
        <f>データ貼付!G220</f>
        <v>1314</v>
      </c>
      <c r="L222" s="5" t="str">
        <f>データ貼付!H220</f>
        <v>決</v>
      </c>
      <c r="M222" s="5" t="str">
        <f>データ貼付!I220</f>
        <v>網走南ヶ丘高</v>
      </c>
      <c r="N222" s="5">
        <f>データ貼付!J220</f>
        <v>3</v>
      </c>
      <c r="O222" s="5">
        <f>データ貼付!K220</f>
        <v>1.1000000000000001</v>
      </c>
    </row>
    <row r="223" spans="1:15" x14ac:dyDescent="0.15">
      <c r="A223" s="5">
        <v>220</v>
      </c>
      <c r="B223" s="5" t="str">
        <f t="shared" si="8"/>
        <v>高校男子三段跳4</v>
      </c>
      <c r="C223" s="5" t="str">
        <f>J223&amp;COUNTIF($J$4:J223,J223)</f>
        <v>山本凜太郎1</v>
      </c>
      <c r="D223" s="5" t="str">
        <f>データ貼付!D221&amp;データ貼付!E221</f>
        <v>高校男子三段跳</v>
      </c>
      <c r="E223" s="5">
        <f>データ貼付!G221+ROW()/1000000</f>
        <v>1300.000223</v>
      </c>
      <c r="F223" s="5">
        <f t="shared" si="9"/>
        <v>4</v>
      </c>
      <c r="G223" s="5" t="str">
        <f>データ貼付!A221</f>
        <v>高体連支部</v>
      </c>
      <c r="H223" s="5" t="str">
        <f>データ貼付!B221</f>
        <v>北見</v>
      </c>
      <c r="I223" s="5">
        <f>データ貼付!C221</f>
        <v>43610</v>
      </c>
      <c r="J223" s="5" t="str">
        <f>データ貼付!F221</f>
        <v>山本凜太郎</v>
      </c>
      <c r="K223" s="5">
        <f>データ貼付!G221</f>
        <v>1300</v>
      </c>
      <c r="L223" s="5" t="str">
        <f>データ貼付!H221</f>
        <v>決</v>
      </c>
      <c r="M223" s="5" t="str">
        <f>データ貼付!I221</f>
        <v>網走南ヶ丘</v>
      </c>
      <c r="N223" s="5">
        <f>データ貼付!J221</f>
        <v>3</v>
      </c>
      <c r="O223" s="5">
        <f>データ貼付!K221</f>
        <v>2.8</v>
      </c>
    </row>
    <row r="224" spans="1:15" x14ac:dyDescent="0.15">
      <c r="A224" s="5">
        <v>221</v>
      </c>
      <c r="B224" s="5" t="str">
        <f t="shared" si="8"/>
        <v>高校男子三段跳13</v>
      </c>
      <c r="C224" s="5" t="str">
        <f>J224&amp;COUNTIF($J$4:J224,J224)</f>
        <v>小川慶士1</v>
      </c>
      <c r="D224" s="5" t="str">
        <f>データ貼付!D222&amp;データ貼付!E222</f>
        <v>高校男子三段跳</v>
      </c>
      <c r="E224" s="5">
        <f>データ貼付!G222+ROW()/1000000</f>
        <v>1027.0002239999999</v>
      </c>
      <c r="F224" s="5">
        <f t="shared" si="9"/>
        <v>13</v>
      </c>
      <c r="G224" s="5" t="str">
        <f>データ貼付!A222</f>
        <v>選手権</v>
      </c>
      <c r="H224" s="5" t="str">
        <f>データ貼付!B222</f>
        <v>北見</v>
      </c>
      <c r="I224" s="5">
        <f>データ貼付!C222</f>
        <v>43596</v>
      </c>
      <c r="J224" s="5" t="str">
        <f>データ貼付!F222</f>
        <v>小川慶士</v>
      </c>
      <c r="K224" s="5">
        <f>データ貼付!G222</f>
        <v>1027</v>
      </c>
      <c r="L224" s="5" t="str">
        <f>データ貼付!H222</f>
        <v>決</v>
      </c>
      <c r="M224" s="5" t="str">
        <f>データ貼付!I222</f>
        <v>紋別高</v>
      </c>
      <c r="N224" s="5">
        <f>データ貼付!J222</f>
        <v>2</v>
      </c>
      <c r="O224" s="5">
        <f>データ貼付!K222</f>
        <v>1.8</v>
      </c>
    </row>
    <row r="225" spans="1:15" x14ac:dyDescent="0.15">
      <c r="A225" s="5">
        <v>222</v>
      </c>
      <c r="B225" s="5" t="str">
        <f t="shared" si="8"/>
        <v>一般男子三段跳2</v>
      </c>
      <c r="C225" s="5" t="str">
        <f>J225&amp;COUNTIF($J$4:J225,J225)</f>
        <v>松田侑也1</v>
      </c>
      <c r="D225" s="5" t="str">
        <f>データ貼付!D223&amp;データ貼付!E223</f>
        <v>一般男子三段跳</v>
      </c>
      <c r="E225" s="5">
        <f>データ貼付!G223+ROW()/1000000</f>
        <v>1195.000225</v>
      </c>
      <c r="F225" s="5">
        <f t="shared" si="9"/>
        <v>2</v>
      </c>
      <c r="G225" s="5" t="str">
        <f>データ貼付!A223</f>
        <v>フィールド記録会</v>
      </c>
      <c r="H225" s="5" t="str">
        <f>データ貼付!B223</f>
        <v>網走</v>
      </c>
      <c r="I225" s="5">
        <f>データ貼付!C223</f>
        <v>43624</v>
      </c>
      <c r="J225" s="5" t="str">
        <f>データ貼付!F223</f>
        <v>松田侑也</v>
      </c>
      <c r="K225" s="5">
        <f>データ貼付!G223</f>
        <v>1195</v>
      </c>
      <c r="L225" s="5" t="str">
        <f>データ貼付!H223</f>
        <v>決</v>
      </c>
      <c r="M225" s="5" t="str">
        <f>データ貼付!I223</f>
        <v>北見工大</v>
      </c>
      <c r="N225" s="5" t="str">
        <f>データ貼付!J223</f>
        <v>般</v>
      </c>
      <c r="O225" s="5">
        <f>データ貼付!K223</f>
        <v>2.2999999999999998</v>
      </c>
    </row>
    <row r="226" spans="1:15" x14ac:dyDescent="0.15">
      <c r="A226" s="5">
        <v>223</v>
      </c>
      <c r="B226" s="5" t="str">
        <f t="shared" si="8"/>
        <v>高校男子三段跳11</v>
      </c>
      <c r="C226" s="5" t="str">
        <f>J226&amp;COUNTIF($J$4:J226,J226)</f>
        <v>板垣航平1</v>
      </c>
      <c r="D226" s="5" t="str">
        <f>データ貼付!D224&amp;データ貼付!E224</f>
        <v>高校男子三段跳</v>
      </c>
      <c r="E226" s="5">
        <f>データ貼付!G224+ROW()/1000000</f>
        <v>1109.0002260000001</v>
      </c>
      <c r="F226" s="5">
        <f t="shared" si="9"/>
        <v>11</v>
      </c>
      <c r="G226" s="5" t="str">
        <f>データ貼付!A224</f>
        <v>高体連支部</v>
      </c>
      <c r="H226" s="5" t="str">
        <f>データ貼付!B224</f>
        <v>北見</v>
      </c>
      <c r="I226" s="5">
        <f>データ貼付!C224</f>
        <v>43610</v>
      </c>
      <c r="J226" s="5" t="str">
        <f>データ貼付!F224</f>
        <v>板垣航平</v>
      </c>
      <c r="K226" s="5">
        <f>データ貼付!G224</f>
        <v>1109</v>
      </c>
      <c r="L226" s="5" t="str">
        <f>データ貼付!H224</f>
        <v>決</v>
      </c>
      <c r="M226" s="5" t="str">
        <f>データ貼付!I224</f>
        <v>北見柏陽</v>
      </c>
      <c r="N226" s="5">
        <f>データ貼付!J224</f>
        <v>2</v>
      </c>
      <c r="O226" s="5">
        <f>データ貼付!K224</f>
        <v>1.9</v>
      </c>
    </row>
    <row r="227" spans="1:15" x14ac:dyDescent="0.15">
      <c r="A227" s="5">
        <v>224</v>
      </c>
      <c r="B227" s="5" t="str">
        <f t="shared" si="8"/>
        <v>高校男子三段跳6</v>
      </c>
      <c r="C227" s="5" t="str">
        <f>J227&amp;COUNTIF($J$4:J227,J227)</f>
        <v>板垣颯平1</v>
      </c>
      <c r="D227" s="5" t="str">
        <f>データ貼付!D225&amp;データ貼付!E225</f>
        <v>高校男子三段跳</v>
      </c>
      <c r="E227" s="5">
        <f>データ貼付!G225+ROW()/1000000</f>
        <v>1277.000227</v>
      </c>
      <c r="F227" s="5">
        <f t="shared" si="9"/>
        <v>6</v>
      </c>
      <c r="G227" s="5" t="str">
        <f>データ貼付!A225</f>
        <v>選手権</v>
      </c>
      <c r="H227" s="5" t="str">
        <f>データ貼付!B225</f>
        <v>北見</v>
      </c>
      <c r="I227" s="5">
        <f>データ貼付!C225</f>
        <v>43596</v>
      </c>
      <c r="J227" s="5" t="str">
        <f>データ貼付!F225</f>
        <v>板垣颯平</v>
      </c>
      <c r="K227" s="5">
        <f>データ貼付!G225</f>
        <v>1277</v>
      </c>
      <c r="L227" s="5" t="str">
        <f>データ貼付!H225</f>
        <v>決</v>
      </c>
      <c r="M227" s="5" t="str">
        <f>データ貼付!I225</f>
        <v>東農大ｵﾎｰﾂｸ</v>
      </c>
      <c r="N227" s="5" t="str">
        <f>データ貼付!J225</f>
        <v>般</v>
      </c>
      <c r="O227" s="5">
        <f>データ貼付!K225</f>
        <v>0.2</v>
      </c>
    </row>
    <row r="228" spans="1:15" x14ac:dyDescent="0.15">
      <c r="A228" s="5">
        <v>225</v>
      </c>
      <c r="B228" s="5" t="str">
        <f t="shared" si="8"/>
        <v>高校女子三段跳6</v>
      </c>
      <c r="C228" s="5" t="str">
        <f>J228&amp;COUNTIF($J$4:J228,J228)</f>
        <v>本田桃子1</v>
      </c>
      <c r="D228" s="5" t="str">
        <f>データ貼付!D226&amp;データ貼付!E226</f>
        <v>高校女子三段跳</v>
      </c>
      <c r="E228" s="5">
        <f>データ貼付!G226+ROW()/1000000</f>
        <v>974.00022799999999</v>
      </c>
      <c r="F228" s="5">
        <f t="shared" si="9"/>
        <v>6</v>
      </c>
      <c r="G228" s="5" t="str">
        <f>データ貼付!A226</f>
        <v>記録会第２戦</v>
      </c>
      <c r="H228" s="5" t="str">
        <f>データ貼付!B226</f>
        <v>網走</v>
      </c>
      <c r="I228" s="5">
        <f>データ貼付!C226</f>
        <v>43590</v>
      </c>
      <c r="J228" s="5" t="str">
        <f>データ貼付!F226</f>
        <v>本田桃子</v>
      </c>
      <c r="K228" s="5">
        <f>データ貼付!G226</f>
        <v>974</v>
      </c>
      <c r="L228" s="5" t="str">
        <f>データ貼付!H226</f>
        <v>決</v>
      </c>
      <c r="M228" s="5" t="str">
        <f>データ貼付!I226</f>
        <v>遠軽高</v>
      </c>
      <c r="N228" s="5">
        <f>データ貼付!J226</f>
        <v>3</v>
      </c>
      <c r="O228" s="5">
        <f>データ貼付!K226</f>
        <v>1.5</v>
      </c>
    </row>
    <row r="229" spans="1:15" x14ac:dyDescent="0.15">
      <c r="A229" s="5">
        <v>226</v>
      </c>
      <c r="B229" s="5" t="str">
        <f t="shared" si="8"/>
        <v>高校女子三段跳5</v>
      </c>
      <c r="C229" s="5" t="str">
        <f>J229&amp;COUNTIF($J$4:J229,J229)</f>
        <v>矢萩雪奈2</v>
      </c>
      <c r="D229" s="5" t="str">
        <f>データ貼付!D227&amp;データ貼付!E227</f>
        <v>高校女子三段跳</v>
      </c>
      <c r="E229" s="5">
        <f>データ貼付!G227+ROW()/1000000</f>
        <v>1002.000229</v>
      </c>
      <c r="F229" s="5">
        <f t="shared" si="9"/>
        <v>5</v>
      </c>
      <c r="G229" s="5" t="str">
        <f>データ貼付!A227</f>
        <v>高体連支部</v>
      </c>
      <c r="H229" s="5" t="str">
        <f>データ貼付!B227</f>
        <v>北見</v>
      </c>
      <c r="I229" s="5">
        <f>データ貼付!C227</f>
        <v>43610</v>
      </c>
      <c r="J229" s="5" t="str">
        <f>データ貼付!F227</f>
        <v>矢萩雪奈</v>
      </c>
      <c r="K229" s="5">
        <f>データ貼付!G227</f>
        <v>1002</v>
      </c>
      <c r="L229" s="5" t="str">
        <f>データ貼付!H227</f>
        <v>決</v>
      </c>
      <c r="M229" s="5" t="str">
        <f>データ貼付!I227</f>
        <v>遠軽</v>
      </c>
      <c r="N229" s="5">
        <f>データ貼付!J227</f>
        <v>3</v>
      </c>
      <c r="O229" s="5">
        <f>データ貼付!K227</f>
        <v>0.7</v>
      </c>
    </row>
    <row r="230" spans="1:15" x14ac:dyDescent="0.15">
      <c r="A230" s="5">
        <v>227</v>
      </c>
      <c r="B230" s="5" t="str">
        <f t="shared" si="8"/>
        <v>高校女子三段跳3</v>
      </c>
      <c r="C230" s="5" t="str">
        <f>J230&amp;COUNTIF($J$4:J230,J230)</f>
        <v>林ちひろ1</v>
      </c>
      <c r="D230" s="5" t="str">
        <f>データ貼付!D228&amp;データ貼付!E228</f>
        <v>高校女子三段跳</v>
      </c>
      <c r="E230" s="5">
        <f>データ貼付!G228+ROW()/1000000</f>
        <v>1026.0002300000001</v>
      </c>
      <c r="F230" s="5">
        <f t="shared" si="9"/>
        <v>3</v>
      </c>
      <c r="G230" s="5" t="str">
        <f>データ貼付!A228</f>
        <v>記録会第２戦</v>
      </c>
      <c r="H230" s="5" t="str">
        <f>データ貼付!B228</f>
        <v>網走</v>
      </c>
      <c r="I230" s="5">
        <f>データ貼付!C228</f>
        <v>43590</v>
      </c>
      <c r="J230" s="5" t="str">
        <f>データ貼付!F228</f>
        <v>林ちひろ</v>
      </c>
      <c r="K230" s="5">
        <f>データ貼付!G228</f>
        <v>1026</v>
      </c>
      <c r="L230" s="5" t="str">
        <f>データ貼付!H228</f>
        <v>決</v>
      </c>
      <c r="M230" s="5" t="str">
        <f>データ貼付!I228</f>
        <v>北見緑陵高</v>
      </c>
      <c r="N230" s="5">
        <f>データ貼付!J228</f>
        <v>1</v>
      </c>
      <c r="O230" s="5">
        <f>データ貼付!K228</f>
        <v>2.4</v>
      </c>
    </row>
    <row r="231" spans="1:15" x14ac:dyDescent="0.15">
      <c r="A231" s="5">
        <v>228</v>
      </c>
      <c r="B231" s="5" t="str">
        <f t="shared" si="8"/>
        <v>高校男子三段跳9</v>
      </c>
      <c r="C231" s="5" t="str">
        <f>J231&amp;COUNTIF($J$4:J231,J231)</f>
        <v>六渡和馬1</v>
      </c>
      <c r="D231" s="5" t="str">
        <f>データ貼付!D229&amp;データ貼付!E229</f>
        <v>高校男子三段跳</v>
      </c>
      <c r="E231" s="5">
        <f>データ貼付!G229+ROW()/1000000</f>
        <v>1175.000231</v>
      </c>
      <c r="F231" s="5">
        <f t="shared" si="9"/>
        <v>9</v>
      </c>
      <c r="G231" s="5" t="str">
        <f>データ貼付!A229</f>
        <v>高体連支部</v>
      </c>
      <c r="H231" s="5" t="str">
        <f>データ貼付!B229</f>
        <v>北見</v>
      </c>
      <c r="I231" s="5">
        <f>データ貼付!C229</f>
        <v>43610</v>
      </c>
      <c r="J231" s="5" t="str">
        <f>データ貼付!F229</f>
        <v>六渡和馬</v>
      </c>
      <c r="K231" s="5">
        <f>データ貼付!G229</f>
        <v>1175</v>
      </c>
      <c r="L231" s="5" t="str">
        <f>データ貼付!H229</f>
        <v>決</v>
      </c>
      <c r="M231" s="5" t="str">
        <f>データ貼付!I229</f>
        <v>北見北斗</v>
      </c>
      <c r="N231" s="5">
        <f>データ貼付!J229</f>
        <v>1</v>
      </c>
      <c r="O231" s="5">
        <f>データ貼付!K229</f>
        <v>1.9</v>
      </c>
    </row>
    <row r="232" spans="1:15" x14ac:dyDescent="0.15">
      <c r="A232" s="5">
        <v>229</v>
      </c>
      <c r="B232" s="5" t="str">
        <f t="shared" si="8"/>
        <v>高校男子三段跳7</v>
      </c>
      <c r="C232" s="5" t="str">
        <f>J232&amp;COUNTIF($J$4:J232,J232)</f>
        <v>髙橋悠希1</v>
      </c>
      <c r="D232" s="5" t="str">
        <f>データ貼付!D230&amp;データ貼付!E230</f>
        <v>高校男子三段跳</v>
      </c>
      <c r="E232" s="5">
        <f>データ貼付!G230+ROW()/1000000</f>
        <v>1193.0002320000001</v>
      </c>
      <c r="F232" s="5">
        <f t="shared" si="9"/>
        <v>7</v>
      </c>
      <c r="G232" s="5" t="str">
        <f>データ貼付!A230</f>
        <v>高体連支部</v>
      </c>
      <c r="H232" s="5" t="str">
        <f>データ貼付!B230</f>
        <v>北見</v>
      </c>
      <c r="I232" s="5">
        <f>データ貼付!C230</f>
        <v>43610</v>
      </c>
      <c r="J232" s="5" t="str">
        <f>データ貼付!F230</f>
        <v>髙橋悠希</v>
      </c>
      <c r="K232" s="5">
        <f>データ貼付!G230</f>
        <v>1193</v>
      </c>
      <c r="L232" s="5" t="str">
        <f>データ貼付!H230</f>
        <v>決</v>
      </c>
      <c r="M232" s="5" t="str">
        <f>データ貼付!I230</f>
        <v>北見北斗</v>
      </c>
      <c r="N232" s="5">
        <f>データ貼付!J230</f>
        <v>2</v>
      </c>
      <c r="O232" s="5">
        <f>データ貼付!K230</f>
        <v>2.2999999999999998</v>
      </c>
    </row>
    <row r="233" spans="1:15" x14ac:dyDescent="0.15">
      <c r="A233" s="5">
        <v>230</v>
      </c>
      <c r="B233" s="5" t="str">
        <f t="shared" si="8"/>
        <v>小学男子走幅跳3</v>
      </c>
      <c r="C233" s="5" t="str">
        <f>J233&amp;COUNTIF($J$4:J233,J233)</f>
        <v>阿部空晴2</v>
      </c>
      <c r="D233" s="5" t="str">
        <f>データ貼付!D231&amp;データ貼付!E231</f>
        <v>小学男子走幅跳</v>
      </c>
      <c r="E233" s="5">
        <f>データ貼付!G231+ROW()/1000000</f>
        <v>412.00023299999998</v>
      </c>
      <c r="F233" s="5">
        <f t="shared" si="9"/>
        <v>3</v>
      </c>
      <c r="G233" s="5" t="str">
        <f>データ貼付!A231</f>
        <v>記録会第１戦</v>
      </c>
      <c r="H233" s="5" t="str">
        <f>データ貼付!B231</f>
        <v>北見</v>
      </c>
      <c r="I233" s="5">
        <f>データ貼付!C231</f>
        <v>43583</v>
      </c>
      <c r="J233" s="5" t="str">
        <f>データ貼付!F231</f>
        <v>阿部空晴</v>
      </c>
      <c r="K233" s="5">
        <f>データ貼付!G231</f>
        <v>412</v>
      </c>
      <c r="L233" s="5" t="str">
        <f>データ貼付!H231</f>
        <v>決</v>
      </c>
      <c r="M233" s="5" t="str">
        <f>データ貼付!I231</f>
        <v>美幌RC</v>
      </c>
      <c r="N233" s="5">
        <f>データ貼付!J231</f>
        <v>6</v>
      </c>
      <c r="O233" s="5">
        <f>データ貼付!K231</f>
        <v>0</v>
      </c>
    </row>
    <row r="234" spans="1:15" x14ac:dyDescent="0.15">
      <c r="A234" s="5">
        <v>231</v>
      </c>
      <c r="B234" s="5" t="str">
        <f t="shared" si="8"/>
        <v>高校男子走幅跳33</v>
      </c>
      <c r="C234" s="5" t="str">
        <f>J234&amp;COUNTIF($J$4:J234,J234)</f>
        <v>阿部優斗3</v>
      </c>
      <c r="D234" s="5" t="str">
        <f>データ貼付!D232&amp;データ貼付!E232</f>
        <v>高校男子走幅跳</v>
      </c>
      <c r="E234" s="5">
        <f>データ貼付!G232+ROW()/1000000</f>
        <v>470.00023399999998</v>
      </c>
      <c r="F234" s="5">
        <f t="shared" si="9"/>
        <v>33</v>
      </c>
      <c r="G234" s="5" t="str">
        <f>データ貼付!A232</f>
        <v>選手権</v>
      </c>
      <c r="H234" s="5" t="str">
        <f>データ貼付!B232</f>
        <v>北見</v>
      </c>
      <c r="I234" s="5">
        <f>データ貼付!C232</f>
        <v>43597</v>
      </c>
      <c r="J234" s="5" t="str">
        <f>データ貼付!F232</f>
        <v>阿部優斗</v>
      </c>
      <c r="K234" s="5">
        <f>データ貼付!G232</f>
        <v>470</v>
      </c>
      <c r="L234" s="5" t="str">
        <f>データ貼付!H232</f>
        <v>決</v>
      </c>
      <c r="M234" s="5" t="str">
        <f>データ貼付!I232</f>
        <v>遠軽高</v>
      </c>
      <c r="N234" s="5">
        <f>データ貼付!J232</f>
        <v>2</v>
      </c>
      <c r="O234" s="5">
        <f>データ貼付!K232</f>
        <v>2.2000000000000002</v>
      </c>
    </row>
    <row r="235" spans="1:15" x14ac:dyDescent="0.15">
      <c r="A235" s="5">
        <v>232</v>
      </c>
      <c r="B235" s="5" t="str">
        <f t="shared" si="8"/>
        <v>高校男子走幅跳4</v>
      </c>
      <c r="C235" s="5" t="str">
        <f>J235&amp;COUNTIF($J$4:J235,J235)</f>
        <v>阿部麗1</v>
      </c>
      <c r="D235" s="5" t="str">
        <f>データ貼付!D233&amp;データ貼付!E233</f>
        <v>高校男子走幅跳</v>
      </c>
      <c r="E235" s="5">
        <f>データ貼付!G233+ROW()/1000000</f>
        <v>627.00023499999998</v>
      </c>
      <c r="F235" s="5">
        <f t="shared" si="9"/>
        <v>4</v>
      </c>
      <c r="G235" s="5" t="str">
        <f>データ貼付!A233</f>
        <v>高体連支部</v>
      </c>
      <c r="H235" s="5" t="str">
        <f>データ貼付!B233</f>
        <v>北見</v>
      </c>
      <c r="I235" s="5">
        <f>データ貼付!C233</f>
        <v>43608</v>
      </c>
      <c r="J235" s="5" t="str">
        <f>データ貼付!F233</f>
        <v>阿部麗</v>
      </c>
      <c r="K235" s="5">
        <f>データ貼付!G233</f>
        <v>627</v>
      </c>
      <c r="L235" s="5" t="str">
        <f>データ貼付!H233</f>
        <v>決</v>
      </c>
      <c r="M235" s="5" t="str">
        <f>データ貼付!I233</f>
        <v>遠軽</v>
      </c>
      <c r="N235" s="5">
        <f>データ貼付!J233</f>
        <v>2</v>
      </c>
      <c r="O235" s="5">
        <f>データ貼付!K233</f>
        <v>0.1</v>
      </c>
    </row>
    <row r="236" spans="1:15" x14ac:dyDescent="0.15">
      <c r="A236" s="5">
        <v>233</v>
      </c>
      <c r="B236" s="5" t="str">
        <f t="shared" si="8"/>
        <v>小学男子走幅跳50</v>
      </c>
      <c r="C236" s="5" t="str">
        <f>J236&amp;COUNTIF($J$4:J236,J236)</f>
        <v>安井一晴2</v>
      </c>
      <c r="D236" s="5" t="str">
        <f>データ貼付!D234&amp;データ貼付!E234</f>
        <v>小学男子走幅跳</v>
      </c>
      <c r="E236" s="5">
        <f>データ貼付!G234+ROW()/1000000</f>
        <v>252.000236</v>
      </c>
      <c r="F236" s="5">
        <f t="shared" si="9"/>
        <v>50</v>
      </c>
      <c r="G236" s="5" t="str">
        <f>データ貼付!A234</f>
        <v>記録会第１戦</v>
      </c>
      <c r="H236" s="5" t="str">
        <f>データ貼付!B234</f>
        <v>北見</v>
      </c>
      <c r="I236" s="5">
        <f>データ貼付!C234</f>
        <v>43583</v>
      </c>
      <c r="J236" s="5" t="str">
        <f>データ貼付!F234</f>
        <v>安井一晴</v>
      </c>
      <c r="K236" s="5">
        <f>データ貼付!G234</f>
        <v>252</v>
      </c>
      <c r="L236" s="5" t="str">
        <f>データ貼付!H234</f>
        <v>決</v>
      </c>
      <c r="M236" s="5" t="str">
        <f>データ貼付!I234</f>
        <v>ｵﾎｰﾂｸｷｯｽﾞ</v>
      </c>
      <c r="N236" s="5">
        <f>データ貼付!J234</f>
        <v>4</v>
      </c>
      <c r="O236" s="5">
        <f>データ貼付!K234</f>
        <v>0</v>
      </c>
    </row>
    <row r="237" spans="1:15" x14ac:dyDescent="0.15">
      <c r="A237" s="5">
        <v>234</v>
      </c>
      <c r="B237" s="5" t="str">
        <f t="shared" si="8"/>
        <v>中学女子走幅跳5</v>
      </c>
      <c r="C237" s="5" t="str">
        <f>J237&amp;COUNTIF($J$4:J237,J237)</f>
        <v>安部沙彩1</v>
      </c>
      <c r="D237" s="5" t="str">
        <f>データ貼付!D235&amp;データ貼付!E235</f>
        <v>中学女子走幅跳</v>
      </c>
      <c r="E237" s="5">
        <f>データ貼付!G235+ROW()/1000000</f>
        <v>435.00023700000003</v>
      </c>
      <c r="F237" s="5">
        <f t="shared" si="9"/>
        <v>5</v>
      </c>
      <c r="G237" s="5" t="str">
        <f>データ貼付!A235</f>
        <v>フィールド記録会</v>
      </c>
      <c r="H237" s="5" t="str">
        <f>データ貼付!B235</f>
        <v>網走</v>
      </c>
      <c r="I237" s="5">
        <f>データ貼付!C235</f>
        <v>43624</v>
      </c>
      <c r="J237" s="5" t="str">
        <f>データ貼付!F235</f>
        <v>安部沙彩</v>
      </c>
      <c r="K237" s="5">
        <f>データ貼付!G235</f>
        <v>435</v>
      </c>
      <c r="L237" s="5" t="str">
        <f>データ貼付!H235</f>
        <v>決</v>
      </c>
      <c r="M237" s="5" t="str">
        <f>データ貼付!I235</f>
        <v>網走第四中</v>
      </c>
      <c r="N237" s="5">
        <f>データ貼付!J235</f>
        <v>3</v>
      </c>
      <c r="O237" s="5">
        <f>データ貼付!K235</f>
        <v>2.8</v>
      </c>
    </row>
    <row r="238" spans="1:15" x14ac:dyDescent="0.15">
      <c r="A238" s="5">
        <v>235</v>
      </c>
      <c r="B238" s="5" t="str">
        <f t="shared" si="8"/>
        <v>小学男子走幅跳36</v>
      </c>
      <c r="C238" s="5" t="str">
        <f>J238&amp;COUNTIF($J$4:J238,J238)</f>
        <v>伊藤悦大2</v>
      </c>
      <c r="D238" s="5" t="str">
        <f>データ貼付!D236&amp;データ貼付!E236</f>
        <v>小学男子走幅跳</v>
      </c>
      <c r="E238" s="5">
        <f>データ貼付!G236+ROW()/1000000</f>
        <v>312.00023800000002</v>
      </c>
      <c r="F238" s="5">
        <f t="shared" si="9"/>
        <v>36</v>
      </c>
      <c r="G238" s="5" t="str">
        <f>データ貼付!A236</f>
        <v>小学生ｵﾎｰﾂｸ</v>
      </c>
      <c r="H238" s="5" t="str">
        <f>データ貼付!B236</f>
        <v>北見</v>
      </c>
      <c r="I238" s="5">
        <f>データ貼付!C236</f>
        <v>43632</v>
      </c>
      <c r="J238" s="5" t="str">
        <f>データ貼付!F236</f>
        <v>伊藤悦大</v>
      </c>
      <c r="K238" s="5">
        <f>データ貼付!G236</f>
        <v>312</v>
      </c>
      <c r="L238" s="5" t="str">
        <f>データ貼付!H236</f>
        <v>決</v>
      </c>
      <c r="M238" s="5" t="str">
        <f>データ貼付!I236</f>
        <v>ｵﾎｰﾂｸｷｯｽﾞ</v>
      </c>
      <c r="N238" s="5">
        <f>データ貼付!J236</f>
        <v>4</v>
      </c>
      <c r="O238" s="5">
        <f>データ貼付!K236</f>
        <v>0</v>
      </c>
    </row>
    <row r="239" spans="1:15" x14ac:dyDescent="0.15">
      <c r="A239" s="5">
        <v>236</v>
      </c>
      <c r="B239" s="5" t="str">
        <f t="shared" si="8"/>
        <v>高校女子走幅跳6</v>
      </c>
      <c r="C239" s="5" t="str">
        <f>J239&amp;COUNTIF($J$4:J239,J239)</f>
        <v>伊藤果蓮2</v>
      </c>
      <c r="D239" s="5" t="str">
        <f>データ貼付!D237&amp;データ貼付!E237</f>
        <v>高校女子走幅跳</v>
      </c>
      <c r="E239" s="5">
        <f>データ貼付!G237+ROW()/1000000</f>
        <v>488.00023900000002</v>
      </c>
      <c r="F239" s="5">
        <f t="shared" si="9"/>
        <v>6</v>
      </c>
      <c r="G239" s="5" t="str">
        <f>データ貼付!A237</f>
        <v>記録会第１戦</v>
      </c>
      <c r="H239" s="5" t="str">
        <f>データ貼付!B237</f>
        <v>北見</v>
      </c>
      <c r="I239" s="5">
        <f>データ貼付!C237</f>
        <v>43583</v>
      </c>
      <c r="J239" s="5" t="str">
        <f>データ貼付!F237</f>
        <v>伊藤果蓮</v>
      </c>
      <c r="K239" s="5">
        <f>データ貼付!G237</f>
        <v>488</v>
      </c>
      <c r="L239" s="5" t="str">
        <f>データ貼付!H237</f>
        <v>決</v>
      </c>
      <c r="M239" s="5" t="str">
        <f>データ貼付!I237</f>
        <v>網走南ヶ丘高</v>
      </c>
      <c r="N239" s="5">
        <f>データ貼付!J237</f>
        <v>2</v>
      </c>
      <c r="O239" s="5">
        <f>データ貼付!K237</f>
        <v>1.1000000000000001</v>
      </c>
    </row>
    <row r="240" spans="1:15" x14ac:dyDescent="0.15">
      <c r="A240" s="5">
        <v>237</v>
      </c>
      <c r="B240" s="5" t="str">
        <f t="shared" si="8"/>
        <v>高校男子走幅跳6</v>
      </c>
      <c r="C240" s="5" t="str">
        <f>J240&amp;COUNTIF($J$4:J240,J240)</f>
        <v>伊藤拓磨2</v>
      </c>
      <c r="D240" s="5" t="str">
        <f>データ貼付!D238&amp;データ貼付!E238</f>
        <v>高校男子走幅跳</v>
      </c>
      <c r="E240" s="5">
        <f>データ貼付!G238+ROW()/1000000</f>
        <v>622.00023999999996</v>
      </c>
      <c r="F240" s="5">
        <f t="shared" si="9"/>
        <v>6</v>
      </c>
      <c r="G240" s="5" t="str">
        <f>データ貼付!A238</f>
        <v>高体連支部</v>
      </c>
      <c r="H240" s="5" t="str">
        <f>データ貼付!B238</f>
        <v>北見</v>
      </c>
      <c r="I240" s="5">
        <f>データ貼付!C238</f>
        <v>43608</v>
      </c>
      <c r="J240" s="5" t="str">
        <f>データ貼付!F238</f>
        <v>伊藤拓磨</v>
      </c>
      <c r="K240" s="5">
        <f>データ貼付!G238</f>
        <v>622</v>
      </c>
      <c r="L240" s="5" t="str">
        <f>データ貼付!H238</f>
        <v>決</v>
      </c>
      <c r="M240" s="5" t="str">
        <f>データ貼付!I238</f>
        <v>網走南ヶ丘</v>
      </c>
      <c r="N240" s="5">
        <f>データ貼付!J238</f>
        <v>2</v>
      </c>
      <c r="O240" s="5">
        <f>データ貼付!K238</f>
        <v>-0.3</v>
      </c>
    </row>
    <row r="241" spans="1:15" x14ac:dyDescent="0.15">
      <c r="A241" s="5">
        <v>238</v>
      </c>
      <c r="B241" s="5" t="str">
        <f t="shared" si="8"/>
        <v>中学女子走幅跳28</v>
      </c>
      <c r="C241" s="5" t="str">
        <f>J241&amp;COUNTIF($J$4:J241,J241)</f>
        <v>伊藤椿2</v>
      </c>
      <c r="D241" s="5" t="str">
        <f>データ貼付!D239&amp;データ貼付!E239</f>
        <v>中学女子走幅跳</v>
      </c>
      <c r="E241" s="5">
        <f>データ貼付!G239+ROW()/1000000</f>
        <v>365.00024100000002</v>
      </c>
      <c r="F241" s="5">
        <f t="shared" si="9"/>
        <v>28</v>
      </c>
      <c r="G241" s="5" t="str">
        <f>データ貼付!A239</f>
        <v>記録会第２戦</v>
      </c>
      <c r="H241" s="5" t="str">
        <f>データ貼付!B239</f>
        <v>網走</v>
      </c>
      <c r="I241" s="5">
        <f>データ貼付!C239</f>
        <v>43590</v>
      </c>
      <c r="J241" s="5" t="str">
        <f>データ貼付!F239</f>
        <v>伊藤椿</v>
      </c>
      <c r="K241" s="5">
        <f>データ貼付!G239</f>
        <v>365</v>
      </c>
      <c r="L241" s="5" t="str">
        <f>データ貼付!H239</f>
        <v>決</v>
      </c>
      <c r="M241" s="5" t="str">
        <f>データ貼付!I239</f>
        <v>湧別中</v>
      </c>
      <c r="N241" s="5">
        <f>データ貼付!J239</f>
        <v>2</v>
      </c>
      <c r="O241" s="5">
        <f>データ貼付!K239</f>
        <v>1.6</v>
      </c>
    </row>
    <row r="242" spans="1:15" x14ac:dyDescent="0.15">
      <c r="A242" s="5">
        <v>239</v>
      </c>
      <c r="B242" s="5" t="str">
        <f t="shared" si="8"/>
        <v>小学男子走幅跳23</v>
      </c>
      <c r="C242" s="5" t="str">
        <f>J242&amp;COUNTIF($J$4:J242,J242)</f>
        <v>伊藤榮音2</v>
      </c>
      <c r="D242" s="5" t="str">
        <f>データ貼付!D240&amp;データ貼付!E240</f>
        <v>小学男子走幅跳</v>
      </c>
      <c r="E242" s="5">
        <f>データ貼付!G240+ROW()/1000000</f>
        <v>343.00024200000001</v>
      </c>
      <c r="F242" s="5">
        <f t="shared" si="9"/>
        <v>23</v>
      </c>
      <c r="G242" s="5" t="str">
        <f>データ貼付!A240</f>
        <v>小学生ｵﾎｰﾂｸ</v>
      </c>
      <c r="H242" s="5" t="str">
        <f>データ貼付!B240</f>
        <v>北見</v>
      </c>
      <c r="I242" s="5">
        <f>データ貼付!C240</f>
        <v>43632</v>
      </c>
      <c r="J242" s="5" t="str">
        <f>データ貼付!F240</f>
        <v>伊藤榮音</v>
      </c>
      <c r="K242" s="5">
        <f>データ貼付!G240</f>
        <v>343</v>
      </c>
      <c r="L242" s="5" t="str">
        <f>データ貼付!H240</f>
        <v>決</v>
      </c>
      <c r="M242" s="5" t="str">
        <f>データ貼付!I240</f>
        <v>ｵﾎｰﾂｸｷｯｽﾞ</v>
      </c>
      <c r="N242" s="5">
        <f>データ貼付!J240</f>
        <v>6</v>
      </c>
      <c r="O242" s="5">
        <f>データ貼付!K240</f>
        <v>0</v>
      </c>
    </row>
    <row r="243" spans="1:15" x14ac:dyDescent="0.15">
      <c r="A243" s="5">
        <v>240</v>
      </c>
      <c r="B243" s="5" t="str">
        <f t="shared" si="8"/>
        <v>高校男子走幅跳29</v>
      </c>
      <c r="C243" s="5" t="str">
        <f>J243&amp;COUNTIF($J$4:J243,J243)</f>
        <v>伊奈翔大1</v>
      </c>
      <c r="D243" s="5" t="str">
        <f>データ貼付!D241&amp;データ貼付!E241</f>
        <v>高校男子走幅跳</v>
      </c>
      <c r="E243" s="5">
        <f>データ貼付!G241+ROW()/1000000</f>
        <v>516.00024299999995</v>
      </c>
      <c r="F243" s="5">
        <f t="shared" si="9"/>
        <v>29</v>
      </c>
      <c r="G243" s="5" t="str">
        <f>データ貼付!A241</f>
        <v>高体連支部</v>
      </c>
      <c r="H243" s="5" t="str">
        <f>データ貼付!B241</f>
        <v>北見</v>
      </c>
      <c r="I243" s="5">
        <f>データ貼付!C241</f>
        <v>43608</v>
      </c>
      <c r="J243" s="5" t="str">
        <f>データ貼付!F241</f>
        <v>伊奈翔大</v>
      </c>
      <c r="K243" s="5">
        <f>データ貼付!G241</f>
        <v>516</v>
      </c>
      <c r="L243" s="5" t="str">
        <f>データ貼付!H241</f>
        <v>決</v>
      </c>
      <c r="M243" s="5" t="str">
        <f>データ貼付!I241</f>
        <v>北見柏陽</v>
      </c>
      <c r="N243" s="5">
        <f>データ貼付!J241</f>
        <v>1</v>
      </c>
      <c r="O243" s="5">
        <f>データ貼付!K241</f>
        <v>1</v>
      </c>
    </row>
    <row r="244" spans="1:15" x14ac:dyDescent="0.15">
      <c r="A244" s="5">
        <v>241</v>
      </c>
      <c r="B244" s="5" t="str">
        <f t="shared" si="8"/>
        <v>高校男子走幅跳35</v>
      </c>
      <c r="C244" s="5" t="str">
        <f>J244&amp;COUNTIF($J$4:J244,J244)</f>
        <v>伊能颯汰1</v>
      </c>
      <c r="D244" s="5" t="str">
        <f>データ貼付!D242&amp;データ貼付!E242</f>
        <v>高校男子走幅跳</v>
      </c>
      <c r="E244" s="5">
        <f>データ貼付!G242+ROW()/1000000</f>
        <v>456.00024400000001</v>
      </c>
      <c r="F244" s="5">
        <f t="shared" si="9"/>
        <v>35</v>
      </c>
      <c r="G244" s="5" t="str">
        <f>データ貼付!A242</f>
        <v>高体連支部</v>
      </c>
      <c r="H244" s="5" t="str">
        <f>データ貼付!B242</f>
        <v>北見</v>
      </c>
      <c r="I244" s="5">
        <f>データ貼付!C242</f>
        <v>43608</v>
      </c>
      <c r="J244" s="5" t="str">
        <f>データ貼付!F242</f>
        <v>伊能颯汰</v>
      </c>
      <c r="K244" s="5">
        <f>データ貼付!G242</f>
        <v>456</v>
      </c>
      <c r="L244" s="5" t="str">
        <f>データ貼付!H242</f>
        <v>決</v>
      </c>
      <c r="M244" s="5" t="str">
        <f>データ貼付!I242</f>
        <v>湧別</v>
      </c>
      <c r="N244" s="5">
        <f>データ貼付!J242</f>
        <v>1</v>
      </c>
      <c r="O244" s="5">
        <f>データ貼付!K242</f>
        <v>4.0999999999999996</v>
      </c>
    </row>
    <row r="245" spans="1:15" x14ac:dyDescent="0.15">
      <c r="A245" s="5">
        <v>242</v>
      </c>
      <c r="B245" s="5" t="str">
        <f t="shared" si="8"/>
        <v>中学女子走幅跳9</v>
      </c>
      <c r="C245" s="5" t="str">
        <f>J245&amp;COUNTIF($J$4:J245,J245)</f>
        <v>井戸仁生1</v>
      </c>
      <c r="D245" s="5" t="str">
        <f>データ貼付!D243&amp;データ貼付!E243</f>
        <v>中学女子走幅跳</v>
      </c>
      <c r="E245" s="5">
        <f>データ貼付!G243+ROW()/1000000</f>
        <v>425.00024500000001</v>
      </c>
      <c r="F245" s="5">
        <f t="shared" si="9"/>
        <v>9</v>
      </c>
      <c r="G245" s="5" t="str">
        <f>データ貼付!A243</f>
        <v>選手権</v>
      </c>
      <c r="H245" s="5" t="str">
        <f>データ貼付!B243</f>
        <v>北見</v>
      </c>
      <c r="I245" s="5">
        <f>データ貼付!C243</f>
        <v>43596</v>
      </c>
      <c r="J245" s="5" t="str">
        <f>データ貼付!F243</f>
        <v>井戸仁生</v>
      </c>
      <c r="K245" s="5">
        <f>データ貼付!G243</f>
        <v>425</v>
      </c>
      <c r="L245" s="5" t="str">
        <f>データ貼付!H243</f>
        <v>決</v>
      </c>
      <c r="M245" s="5" t="str">
        <f>データ貼付!I243</f>
        <v>北見北中</v>
      </c>
      <c r="N245" s="5">
        <f>データ貼付!J243</f>
        <v>3</v>
      </c>
      <c r="O245" s="5">
        <f>データ貼付!K243</f>
        <v>2.1</v>
      </c>
    </row>
    <row r="246" spans="1:15" x14ac:dyDescent="0.15">
      <c r="A246" s="5">
        <v>243</v>
      </c>
      <c r="B246" s="5" t="str">
        <f t="shared" si="8"/>
        <v>小学女子走幅跳7</v>
      </c>
      <c r="C246" s="5" t="str">
        <f>J246&amp;COUNTIF($J$4:J246,J246)</f>
        <v>井上茜深1</v>
      </c>
      <c r="D246" s="5" t="str">
        <f>データ貼付!D244&amp;データ貼付!E244</f>
        <v>小学女子走幅跳</v>
      </c>
      <c r="E246" s="5">
        <f>データ貼付!G244+ROW()/1000000</f>
        <v>361.000246</v>
      </c>
      <c r="F246" s="5">
        <f t="shared" si="9"/>
        <v>7</v>
      </c>
      <c r="G246" s="5" t="str">
        <f>データ貼付!A244</f>
        <v>記録会第１戦</v>
      </c>
      <c r="H246" s="5" t="str">
        <f>データ貼付!B244</f>
        <v>北見</v>
      </c>
      <c r="I246" s="5">
        <f>データ貼付!C244</f>
        <v>43583</v>
      </c>
      <c r="J246" s="5" t="str">
        <f>データ貼付!F244</f>
        <v>井上茜深</v>
      </c>
      <c r="K246" s="5">
        <f>データ貼付!G244</f>
        <v>361</v>
      </c>
      <c r="L246" s="5" t="str">
        <f>データ貼付!H244</f>
        <v>決</v>
      </c>
      <c r="M246" s="5" t="str">
        <f>データ貼付!I244</f>
        <v>常呂陸上少年団</v>
      </c>
      <c r="N246" s="5">
        <f>データ貼付!J244</f>
        <v>6</v>
      </c>
      <c r="O246" s="5">
        <f>データ貼付!K244</f>
        <v>0</v>
      </c>
    </row>
    <row r="247" spans="1:15" x14ac:dyDescent="0.15">
      <c r="A247" s="5">
        <v>244</v>
      </c>
      <c r="B247" s="5" t="str">
        <f t="shared" si="8"/>
        <v>小学男子走幅跳37</v>
      </c>
      <c r="C247" s="5" t="str">
        <f>J247&amp;COUNTIF($J$4:J247,J247)</f>
        <v>井田悠仁1</v>
      </c>
      <c r="D247" s="5" t="str">
        <f>データ貼付!D245&amp;データ貼付!E245</f>
        <v>小学男子走幅跳</v>
      </c>
      <c r="E247" s="5">
        <f>データ貼付!G245+ROW()/1000000</f>
        <v>311.000247</v>
      </c>
      <c r="F247" s="5">
        <f t="shared" si="9"/>
        <v>37</v>
      </c>
      <c r="G247" s="5" t="str">
        <f>データ貼付!A245</f>
        <v>小学生ｵﾎｰﾂｸ</v>
      </c>
      <c r="H247" s="5" t="str">
        <f>データ貼付!B245</f>
        <v>北見</v>
      </c>
      <c r="I247" s="5">
        <f>データ貼付!C245</f>
        <v>43632</v>
      </c>
      <c r="J247" s="5" t="str">
        <f>データ貼付!F245</f>
        <v>井田悠仁</v>
      </c>
      <c r="K247" s="5">
        <f>データ貼付!G245</f>
        <v>311</v>
      </c>
      <c r="L247" s="5" t="str">
        <f>データ貼付!H245</f>
        <v>決</v>
      </c>
      <c r="M247" s="5" t="str">
        <f>データ貼付!I245</f>
        <v>ｵﾎｰﾂｸｷｯｽﾞ</v>
      </c>
      <c r="N247" s="5">
        <f>データ貼付!J245</f>
        <v>5</v>
      </c>
      <c r="O247" s="5">
        <f>データ貼付!K245</f>
        <v>0</v>
      </c>
    </row>
    <row r="248" spans="1:15" x14ac:dyDescent="0.15">
      <c r="A248" s="5">
        <v>245</v>
      </c>
      <c r="B248" s="5" t="str">
        <f t="shared" si="8"/>
        <v>中学男子走幅跳44</v>
      </c>
      <c r="C248" s="5" t="str">
        <f>J248&amp;COUNTIF($J$4:J248,J248)</f>
        <v>稲垣璃久2</v>
      </c>
      <c r="D248" s="5" t="str">
        <f>データ貼付!D246&amp;データ貼付!E246</f>
        <v>中学男子走幅跳</v>
      </c>
      <c r="E248" s="5">
        <f>データ貼付!G246+ROW()/1000000</f>
        <v>349.000248</v>
      </c>
      <c r="F248" s="5">
        <f t="shared" si="9"/>
        <v>44</v>
      </c>
      <c r="G248" s="5" t="str">
        <f>データ貼付!A246</f>
        <v>中体連地区</v>
      </c>
      <c r="H248" s="5" t="str">
        <f>データ貼付!B246</f>
        <v>北見</v>
      </c>
      <c r="I248" s="5">
        <f>データ貼付!C246</f>
        <v>43630</v>
      </c>
      <c r="J248" s="5" t="str">
        <f>データ貼付!F246</f>
        <v>稲垣璃久</v>
      </c>
      <c r="K248" s="5">
        <f>データ貼付!G246</f>
        <v>349</v>
      </c>
      <c r="L248" s="5" t="str">
        <f>データ貼付!H246</f>
        <v>予</v>
      </c>
      <c r="M248" s="5" t="str">
        <f>データ貼付!I246</f>
        <v>北見北中</v>
      </c>
      <c r="N248" s="5">
        <f>データ貼付!J246</f>
        <v>2</v>
      </c>
      <c r="O248" s="5">
        <f>データ貼付!K246</f>
        <v>5</v>
      </c>
    </row>
    <row r="249" spans="1:15" x14ac:dyDescent="0.15">
      <c r="A249" s="5">
        <v>246</v>
      </c>
      <c r="B249" s="5" t="str">
        <f t="shared" si="8"/>
        <v>小学男子走幅跳4</v>
      </c>
      <c r="C249" s="5" t="str">
        <f>J249&amp;COUNTIF($J$4:J249,J249)</f>
        <v>浦田誉人2</v>
      </c>
      <c r="D249" s="5" t="str">
        <f>データ貼付!D247&amp;データ貼付!E247</f>
        <v>小学男子走幅跳</v>
      </c>
      <c r="E249" s="5">
        <f>データ貼付!G247+ROW()/1000000</f>
        <v>411.000249</v>
      </c>
      <c r="F249" s="5">
        <f t="shared" si="9"/>
        <v>4</v>
      </c>
      <c r="G249" s="5" t="str">
        <f>データ貼付!A247</f>
        <v>フィールド記録会</v>
      </c>
      <c r="H249" s="5" t="str">
        <f>データ貼付!B247</f>
        <v>網走</v>
      </c>
      <c r="I249" s="5">
        <f>データ貼付!C247</f>
        <v>43624</v>
      </c>
      <c r="J249" s="5" t="str">
        <f>データ貼付!F247</f>
        <v>浦田誉人</v>
      </c>
      <c r="K249" s="5">
        <f>データ貼付!G247</f>
        <v>411</v>
      </c>
      <c r="L249" s="5" t="str">
        <f>データ貼付!H247</f>
        <v>決</v>
      </c>
      <c r="M249" s="5" t="str">
        <f>データ貼付!I247</f>
        <v>美幌RC</v>
      </c>
      <c r="N249" s="5">
        <f>データ貼付!J247</f>
        <v>5</v>
      </c>
      <c r="O249" s="5">
        <f>データ貼付!K247</f>
        <v>0</v>
      </c>
    </row>
    <row r="250" spans="1:15" x14ac:dyDescent="0.15">
      <c r="A250" s="5">
        <v>247</v>
      </c>
      <c r="B250" s="5" t="str">
        <f t="shared" si="8"/>
        <v>中学女子走幅跳2</v>
      </c>
      <c r="C250" s="5" t="str">
        <f>J250&amp;COUNTIF($J$4:J250,J250)</f>
        <v>遠藤りあら1</v>
      </c>
      <c r="D250" s="5" t="str">
        <f>データ貼付!D248&amp;データ貼付!E248</f>
        <v>中学女子走幅跳</v>
      </c>
      <c r="E250" s="5">
        <f>データ貼付!G248+ROW()/1000000</f>
        <v>471.00024999999999</v>
      </c>
      <c r="F250" s="5">
        <f t="shared" si="9"/>
        <v>2</v>
      </c>
      <c r="G250" s="5" t="str">
        <f>データ貼付!A248</f>
        <v>中体連地区</v>
      </c>
      <c r="H250" s="5" t="str">
        <f>データ貼付!B248</f>
        <v>北見</v>
      </c>
      <c r="I250" s="5">
        <f>データ貼付!C248</f>
        <v>43631</v>
      </c>
      <c r="J250" s="5" t="str">
        <f>データ貼付!F248</f>
        <v>遠藤りあら</v>
      </c>
      <c r="K250" s="5">
        <f>データ貼付!G248</f>
        <v>471</v>
      </c>
      <c r="L250" s="5" t="str">
        <f>データ貼付!H248</f>
        <v>決</v>
      </c>
      <c r="M250" s="5" t="str">
        <f>データ貼付!I248</f>
        <v>網走第二中</v>
      </c>
      <c r="N250" s="5">
        <f>データ貼付!J248</f>
        <v>3</v>
      </c>
      <c r="O250" s="5">
        <f>データ貼付!K248</f>
        <v>1.3</v>
      </c>
    </row>
    <row r="251" spans="1:15" x14ac:dyDescent="0.15">
      <c r="A251" s="5">
        <v>248</v>
      </c>
      <c r="B251" s="5" t="str">
        <f t="shared" si="8"/>
        <v>高校女子走幅跳8</v>
      </c>
      <c r="C251" s="5" t="str">
        <f>J251&amp;COUNTIF($J$4:J251,J251)</f>
        <v>塩田悦子2</v>
      </c>
      <c r="D251" s="5" t="str">
        <f>データ貼付!D249&amp;データ貼付!E249</f>
        <v>高校女子走幅跳</v>
      </c>
      <c r="E251" s="5">
        <f>データ貼付!G249+ROW()/1000000</f>
        <v>477.00025099999999</v>
      </c>
      <c r="F251" s="5">
        <f t="shared" si="9"/>
        <v>8</v>
      </c>
      <c r="G251" s="5" t="str">
        <f>データ貼付!A249</f>
        <v>記録会第２戦</v>
      </c>
      <c r="H251" s="5" t="str">
        <f>データ貼付!B249</f>
        <v>網走</v>
      </c>
      <c r="I251" s="5">
        <f>データ貼付!C249</f>
        <v>43590</v>
      </c>
      <c r="J251" s="5" t="str">
        <f>データ貼付!F249</f>
        <v>塩田悦子</v>
      </c>
      <c r="K251" s="5">
        <f>データ貼付!G249</f>
        <v>477</v>
      </c>
      <c r="L251" s="5" t="str">
        <f>データ貼付!H249</f>
        <v>決</v>
      </c>
      <c r="M251" s="5" t="str">
        <f>データ貼付!I249</f>
        <v>網走南ヶ丘高</v>
      </c>
      <c r="N251" s="5">
        <f>データ貼付!J249</f>
        <v>2</v>
      </c>
      <c r="O251" s="5">
        <f>データ貼付!K249</f>
        <v>2.2999999999999998</v>
      </c>
    </row>
    <row r="252" spans="1:15" x14ac:dyDescent="0.15">
      <c r="A252" s="5">
        <v>249</v>
      </c>
      <c r="B252" s="5" t="str">
        <f t="shared" si="8"/>
        <v>中学女子走幅跳43</v>
      </c>
      <c r="C252" s="5" t="str">
        <f>J252&amp;COUNTIF($J$4:J252,J252)</f>
        <v>奥静香1</v>
      </c>
      <c r="D252" s="5" t="str">
        <f>データ貼付!D250&amp;データ貼付!E250</f>
        <v>中学女子走幅跳</v>
      </c>
      <c r="E252" s="5">
        <f>データ貼付!G250+ROW()/1000000</f>
        <v>257.00025199999999</v>
      </c>
      <c r="F252" s="5">
        <f t="shared" si="9"/>
        <v>43</v>
      </c>
      <c r="G252" s="5" t="str">
        <f>データ貼付!A250</f>
        <v>選手権</v>
      </c>
      <c r="H252" s="5" t="str">
        <f>データ貼付!B250</f>
        <v>北見</v>
      </c>
      <c r="I252" s="5">
        <f>データ貼付!C250</f>
        <v>43596</v>
      </c>
      <c r="J252" s="5" t="str">
        <f>データ貼付!F250</f>
        <v>奥静香</v>
      </c>
      <c r="K252" s="5">
        <f>データ貼付!G250</f>
        <v>257</v>
      </c>
      <c r="L252" s="5" t="str">
        <f>データ貼付!H250</f>
        <v>決</v>
      </c>
      <c r="M252" s="5" t="str">
        <f>データ貼付!I250</f>
        <v>大空東藻琴中</v>
      </c>
      <c r="N252" s="5">
        <f>データ貼付!J250</f>
        <v>2</v>
      </c>
      <c r="O252" s="5">
        <f>データ貼付!K250</f>
        <v>1.9</v>
      </c>
    </row>
    <row r="253" spans="1:15" x14ac:dyDescent="0.15">
      <c r="A253" s="5">
        <v>250</v>
      </c>
      <c r="B253" s="5" t="str">
        <f t="shared" si="8"/>
        <v>高校男子走幅跳23</v>
      </c>
      <c r="C253" s="5" t="str">
        <f>J253&amp;COUNTIF($J$4:J253,J253)</f>
        <v>岡崎凌大1</v>
      </c>
      <c r="D253" s="5" t="str">
        <f>データ貼付!D251&amp;データ貼付!E251</f>
        <v>高校男子走幅跳</v>
      </c>
      <c r="E253" s="5">
        <f>データ貼付!G251+ROW()/1000000</f>
        <v>523.00025300000004</v>
      </c>
      <c r="F253" s="5">
        <f t="shared" si="9"/>
        <v>23</v>
      </c>
      <c r="G253" s="5" t="str">
        <f>データ貼付!A251</f>
        <v>高体連支部</v>
      </c>
      <c r="H253" s="5" t="str">
        <f>データ貼付!B251</f>
        <v>北見</v>
      </c>
      <c r="I253" s="5">
        <f>データ貼付!C251</f>
        <v>43608</v>
      </c>
      <c r="J253" s="5" t="str">
        <f>データ貼付!F251</f>
        <v>岡崎凌大</v>
      </c>
      <c r="K253" s="5">
        <f>データ貼付!G251</f>
        <v>523</v>
      </c>
      <c r="L253" s="5" t="str">
        <f>データ貼付!H251</f>
        <v>決</v>
      </c>
      <c r="M253" s="5" t="str">
        <f>データ貼付!I251</f>
        <v>清里</v>
      </c>
      <c r="N253" s="5">
        <f>データ貼付!J251</f>
        <v>3</v>
      </c>
      <c r="O253" s="5">
        <f>データ貼付!K251</f>
        <v>2.2999999999999998</v>
      </c>
    </row>
    <row r="254" spans="1:15" x14ac:dyDescent="0.15">
      <c r="A254" s="5">
        <v>251</v>
      </c>
      <c r="B254" s="5" t="str">
        <f t="shared" si="8"/>
        <v>小学男子走幅跳2</v>
      </c>
      <c r="C254" s="5" t="str">
        <f>J254&amp;COUNTIF($J$4:J254,J254)</f>
        <v>加藤遼太1</v>
      </c>
      <c r="D254" s="5" t="str">
        <f>データ貼付!D252&amp;データ貼付!E252</f>
        <v>小学男子走幅跳</v>
      </c>
      <c r="E254" s="5">
        <f>データ貼付!G252+ROW()/1000000</f>
        <v>433.00025399999998</v>
      </c>
      <c r="F254" s="5">
        <f t="shared" si="9"/>
        <v>2</v>
      </c>
      <c r="G254" s="5" t="str">
        <f>データ貼付!A252</f>
        <v>小学生ｵﾎｰﾂｸ</v>
      </c>
      <c r="H254" s="5" t="str">
        <f>データ貼付!B252</f>
        <v>北見</v>
      </c>
      <c r="I254" s="5">
        <f>データ貼付!C252</f>
        <v>43632</v>
      </c>
      <c r="J254" s="5" t="str">
        <f>データ貼付!F252</f>
        <v>加藤遼太</v>
      </c>
      <c r="K254" s="5">
        <f>データ貼付!G252</f>
        <v>433</v>
      </c>
      <c r="L254" s="5" t="str">
        <f>データ貼付!H252</f>
        <v>決</v>
      </c>
      <c r="M254" s="5" t="str">
        <f>データ貼付!I252</f>
        <v>ｵﾎｰﾂｸｷｯｽﾞ</v>
      </c>
      <c r="N254" s="5">
        <f>データ貼付!J252</f>
        <v>6</v>
      </c>
      <c r="O254" s="5">
        <f>データ貼付!K252</f>
        <v>0</v>
      </c>
    </row>
    <row r="255" spans="1:15" x14ac:dyDescent="0.15">
      <c r="A255" s="5">
        <v>252</v>
      </c>
      <c r="B255" s="5" t="str">
        <f t="shared" si="8"/>
        <v>小学女子走幅跳11</v>
      </c>
      <c r="C255" s="5" t="str">
        <f>J255&amp;COUNTIF($J$4:J255,J255)</f>
        <v>河端美桜1</v>
      </c>
      <c r="D255" s="5" t="str">
        <f>データ貼付!D253&amp;データ貼付!E253</f>
        <v>小学女子走幅跳</v>
      </c>
      <c r="E255" s="5">
        <f>データ貼付!G253+ROW()/1000000</f>
        <v>344.00025499999998</v>
      </c>
      <c r="F255" s="5">
        <f t="shared" si="9"/>
        <v>11</v>
      </c>
      <c r="G255" s="5" t="str">
        <f>データ貼付!A253</f>
        <v>小学生ｵﾎｰﾂｸ</v>
      </c>
      <c r="H255" s="5" t="str">
        <f>データ貼付!B253</f>
        <v>北見</v>
      </c>
      <c r="I255" s="5">
        <f>データ貼付!C253</f>
        <v>43632</v>
      </c>
      <c r="J255" s="5" t="str">
        <f>データ貼付!F253</f>
        <v>河端美桜</v>
      </c>
      <c r="K255" s="5">
        <f>データ貼付!G253</f>
        <v>344</v>
      </c>
      <c r="L255" s="5" t="str">
        <f>データ貼付!H253</f>
        <v>決</v>
      </c>
      <c r="M255" s="5" t="str">
        <f>データ貼付!I253</f>
        <v>訓子府陸上少年団</v>
      </c>
      <c r="N255" s="5">
        <f>データ貼付!J253</f>
        <v>4</v>
      </c>
      <c r="O255" s="5">
        <f>データ貼付!K253</f>
        <v>0</v>
      </c>
    </row>
    <row r="256" spans="1:15" x14ac:dyDescent="0.15">
      <c r="A256" s="5">
        <v>253</v>
      </c>
      <c r="B256" s="5" t="str">
        <f t="shared" si="8"/>
        <v>中学男子走幅跳27</v>
      </c>
      <c r="C256" s="5" t="str">
        <f>J256&amp;COUNTIF($J$4:J256,J256)</f>
        <v>河部純平1</v>
      </c>
      <c r="D256" s="5" t="str">
        <f>データ貼付!D254&amp;データ貼付!E254</f>
        <v>中学男子走幅跳</v>
      </c>
      <c r="E256" s="5">
        <f>データ貼付!G254+ROW()/1000000</f>
        <v>423.00025599999998</v>
      </c>
      <c r="F256" s="5">
        <f t="shared" si="9"/>
        <v>27</v>
      </c>
      <c r="G256" s="5" t="str">
        <f>データ貼付!A254</f>
        <v>中体連地区</v>
      </c>
      <c r="H256" s="5" t="str">
        <f>データ貼付!B254</f>
        <v>北見</v>
      </c>
      <c r="I256" s="5">
        <f>データ貼付!C254</f>
        <v>43630</v>
      </c>
      <c r="J256" s="5" t="str">
        <f>データ貼付!F254</f>
        <v>河部純平</v>
      </c>
      <c r="K256" s="5">
        <f>データ貼付!G254</f>
        <v>423</v>
      </c>
      <c r="L256" s="5" t="str">
        <f>データ貼付!H254</f>
        <v>予</v>
      </c>
      <c r="M256" s="5" t="str">
        <f>データ貼付!I254</f>
        <v>斜里中</v>
      </c>
      <c r="N256" s="5">
        <f>データ貼付!J254</f>
        <v>3</v>
      </c>
      <c r="O256" s="5">
        <f>データ貼付!K254</f>
        <v>3.1</v>
      </c>
    </row>
    <row r="257" spans="1:15" x14ac:dyDescent="0.15">
      <c r="A257" s="5">
        <v>254</v>
      </c>
      <c r="B257" s="5" t="str">
        <f t="shared" si="8"/>
        <v>中学女子走幅跳10</v>
      </c>
      <c r="C257" s="5" t="str">
        <f>J257&amp;COUNTIF($J$4:J257,J257)</f>
        <v>改元希1</v>
      </c>
      <c r="D257" s="5" t="str">
        <f>データ貼付!D255&amp;データ貼付!E255</f>
        <v>中学女子走幅跳</v>
      </c>
      <c r="E257" s="5">
        <f>データ貼付!G255+ROW()/1000000</f>
        <v>424.00025699999998</v>
      </c>
      <c r="F257" s="5">
        <f t="shared" si="9"/>
        <v>10</v>
      </c>
      <c r="G257" s="5" t="str">
        <f>データ貼付!A255</f>
        <v>中体連地区</v>
      </c>
      <c r="H257" s="5" t="str">
        <f>データ貼付!B255</f>
        <v>北見</v>
      </c>
      <c r="I257" s="5">
        <f>データ貼付!C255</f>
        <v>43630</v>
      </c>
      <c r="J257" s="5" t="str">
        <f>データ貼付!F255</f>
        <v>改元希</v>
      </c>
      <c r="K257" s="5">
        <f>データ貼付!G255</f>
        <v>424</v>
      </c>
      <c r="L257" s="5" t="str">
        <f>データ貼付!H255</f>
        <v>予</v>
      </c>
      <c r="M257" s="5" t="str">
        <f>データ貼付!I255</f>
        <v>網走第一中</v>
      </c>
      <c r="N257" s="5">
        <f>データ貼付!J255</f>
        <v>2</v>
      </c>
      <c r="O257" s="5">
        <f>データ貼付!K255</f>
        <v>1.3</v>
      </c>
    </row>
    <row r="258" spans="1:15" x14ac:dyDescent="0.15">
      <c r="A258" s="5">
        <v>255</v>
      </c>
      <c r="B258" s="5" t="str">
        <f t="shared" si="8"/>
        <v>小学男子走幅跳19</v>
      </c>
      <c r="C258" s="5" t="str">
        <f>J258&amp;COUNTIF($J$4:J258,J258)</f>
        <v>角田蓮2</v>
      </c>
      <c r="D258" s="5" t="str">
        <f>データ貼付!D256&amp;データ貼付!E256</f>
        <v>小学男子走幅跳</v>
      </c>
      <c r="E258" s="5">
        <f>データ貼付!G256+ROW()/1000000</f>
        <v>350.00025799999997</v>
      </c>
      <c r="F258" s="5">
        <f t="shared" si="9"/>
        <v>19</v>
      </c>
      <c r="G258" s="5" t="str">
        <f>データ貼付!A256</f>
        <v>記録会第１戦</v>
      </c>
      <c r="H258" s="5" t="str">
        <f>データ貼付!B256</f>
        <v>北見</v>
      </c>
      <c r="I258" s="5">
        <f>データ貼付!C256</f>
        <v>43583</v>
      </c>
      <c r="J258" s="5" t="str">
        <f>データ貼付!F256</f>
        <v>角田蓮</v>
      </c>
      <c r="K258" s="5">
        <f>データ貼付!G256</f>
        <v>350</v>
      </c>
      <c r="L258" s="5" t="str">
        <f>データ貼付!H256</f>
        <v>決</v>
      </c>
      <c r="M258" s="5" t="str">
        <f>データ貼付!I256</f>
        <v>美幌RC</v>
      </c>
      <c r="N258" s="5">
        <f>データ貼付!J256</f>
        <v>6</v>
      </c>
      <c r="O258" s="5">
        <f>データ貼付!K256</f>
        <v>0</v>
      </c>
    </row>
    <row r="259" spans="1:15" x14ac:dyDescent="0.15">
      <c r="A259" s="5">
        <v>256</v>
      </c>
      <c r="B259" s="5" t="str">
        <f t="shared" si="8"/>
        <v>中学女子走幅跳12</v>
      </c>
      <c r="C259" s="5" t="str">
        <f>J259&amp;COUNTIF($J$4:J259,J259)</f>
        <v>笠原優来1</v>
      </c>
      <c r="D259" s="5" t="str">
        <f>データ貼付!D257&amp;データ貼付!E257</f>
        <v>中学女子走幅跳</v>
      </c>
      <c r="E259" s="5">
        <f>データ貼付!G257+ROW()/1000000</f>
        <v>413.00025900000003</v>
      </c>
      <c r="F259" s="5">
        <f t="shared" si="9"/>
        <v>12</v>
      </c>
      <c r="G259" s="5" t="str">
        <f>データ貼付!A257</f>
        <v>中体連地区</v>
      </c>
      <c r="H259" s="5" t="str">
        <f>データ貼付!B257</f>
        <v>北見</v>
      </c>
      <c r="I259" s="5">
        <f>データ貼付!C257</f>
        <v>43630</v>
      </c>
      <c r="J259" s="5" t="str">
        <f>データ貼付!F257</f>
        <v>笠原優来</v>
      </c>
      <c r="K259" s="5">
        <f>データ貼付!G257</f>
        <v>413</v>
      </c>
      <c r="L259" s="5" t="str">
        <f>データ貼付!H257</f>
        <v>予</v>
      </c>
      <c r="M259" s="5" t="str">
        <f>データ貼付!I257</f>
        <v>北見北中</v>
      </c>
      <c r="N259" s="5">
        <f>データ貼付!J257</f>
        <v>2</v>
      </c>
      <c r="O259" s="5">
        <f>データ貼付!K257</f>
        <v>1.3</v>
      </c>
    </row>
    <row r="260" spans="1:15" x14ac:dyDescent="0.15">
      <c r="A260" s="5">
        <v>257</v>
      </c>
      <c r="B260" s="5" t="str">
        <f t="shared" si="8"/>
        <v>高校男子走幅跳18</v>
      </c>
      <c r="C260" s="5" t="str">
        <f>J260&amp;COUNTIF($J$4:J260,J260)</f>
        <v>葛西光雄2</v>
      </c>
      <c r="D260" s="5" t="str">
        <f>データ貼付!D258&amp;データ貼付!E258</f>
        <v>高校男子走幅跳</v>
      </c>
      <c r="E260" s="5">
        <f>データ貼付!G258+ROW()/1000000</f>
        <v>551.00026000000003</v>
      </c>
      <c r="F260" s="5">
        <f t="shared" si="9"/>
        <v>18</v>
      </c>
      <c r="G260" s="5" t="str">
        <f>データ貼付!A258</f>
        <v>高体連支部</v>
      </c>
      <c r="H260" s="5" t="str">
        <f>データ貼付!B258</f>
        <v>北見</v>
      </c>
      <c r="I260" s="5">
        <f>データ貼付!C258</f>
        <v>43608</v>
      </c>
      <c r="J260" s="5" t="str">
        <f>データ貼付!F258</f>
        <v>葛西光雄</v>
      </c>
      <c r="K260" s="5">
        <f>データ貼付!G258</f>
        <v>551</v>
      </c>
      <c r="L260" s="5" t="str">
        <f>データ貼付!H258</f>
        <v>決</v>
      </c>
      <c r="M260" s="5" t="str">
        <f>データ貼付!I258</f>
        <v>日体大附属</v>
      </c>
      <c r="N260" s="5">
        <f>データ貼付!J258</f>
        <v>3</v>
      </c>
      <c r="O260" s="5">
        <f>データ貼付!K258</f>
        <v>0</v>
      </c>
    </row>
    <row r="261" spans="1:15" x14ac:dyDescent="0.15">
      <c r="A261" s="5">
        <v>258</v>
      </c>
      <c r="B261" s="5" t="str">
        <f t="shared" ref="B261:B324" si="10">D261&amp;F261</f>
        <v>高校男子走幅跳16</v>
      </c>
      <c r="C261" s="5" t="str">
        <f>J261&amp;COUNTIF($J$4:J261,J261)</f>
        <v>株田貴敏1</v>
      </c>
      <c r="D261" s="5" t="str">
        <f>データ貼付!D259&amp;データ貼付!E259</f>
        <v>高校男子走幅跳</v>
      </c>
      <c r="E261" s="5">
        <f>データ貼付!G259+ROW()/1000000</f>
        <v>559.00026100000002</v>
      </c>
      <c r="F261" s="5">
        <f t="shared" ref="F261:F324" si="11">SUMPRODUCT(($D$4:$D$903=D261)*($E$4:$E$903&gt;E261))+1</f>
        <v>16</v>
      </c>
      <c r="G261" s="5" t="str">
        <f>データ貼付!A259</f>
        <v>高体連支部</v>
      </c>
      <c r="H261" s="5" t="str">
        <f>データ貼付!B259</f>
        <v>北見</v>
      </c>
      <c r="I261" s="5">
        <f>データ貼付!C259</f>
        <v>43608</v>
      </c>
      <c r="J261" s="5" t="str">
        <f>データ貼付!F259</f>
        <v>株田貴敏</v>
      </c>
      <c r="K261" s="5">
        <f>データ貼付!G259</f>
        <v>559</v>
      </c>
      <c r="L261" s="5" t="str">
        <f>データ貼付!H259</f>
        <v>決</v>
      </c>
      <c r="M261" s="5" t="str">
        <f>データ貼付!I259</f>
        <v>網走桂陽</v>
      </c>
      <c r="N261" s="5">
        <f>データ貼付!J259</f>
        <v>1</v>
      </c>
      <c r="O261" s="5">
        <f>データ貼付!K259</f>
        <v>1.1000000000000001</v>
      </c>
    </row>
    <row r="262" spans="1:15" x14ac:dyDescent="0.15">
      <c r="A262" s="5">
        <v>259</v>
      </c>
      <c r="B262" s="5" t="str">
        <f t="shared" si="10"/>
        <v>小学男子走幅跳10</v>
      </c>
      <c r="C262" s="5" t="str">
        <f>J262&amp;COUNTIF($J$4:J262,J262)</f>
        <v>鎌田亜津煌1</v>
      </c>
      <c r="D262" s="5" t="str">
        <f>データ貼付!D260&amp;データ貼付!E260</f>
        <v>小学男子走幅跳</v>
      </c>
      <c r="E262" s="5">
        <f>データ貼付!G260+ROW()/1000000</f>
        <v>389.00026200000002</v>
      </c>
      <c r="F262" s="5">
        <f t="shared" si="11"/>
        <v>10</v>
      </c>
      <c r="G262" s="5" t="str">
        <f>データ貼付!A260</f>
        <v>記録会第１戦</v>
      </c>
      <c r="H262" s="5" t="str">
        <f>データ貼付!B260</f>
        <v>北見</v>
      </c>
      <c r="I262" s="5">
        <f>データ貼付!C260</f>
        <v>43583</v>
      </c>
      <c r="J262" s="5" t="str">
        <f>データ貼付!F260</f>
        <v>鎌田亜津煌</v>
      </c>
      <c r="K262" s="5">
        <f>データ貼付!G260</f>
        <v>389</v>
      </c>
      <c r="L262" s="5" t="str">
        <f>データ貼付!H260</f>
        <v>決</v>
      </c>
      <c r="M262" s="5" t="str">
        <f>データ貼付!I260</f>
        <v>知床斜里RC</v>
      </c>
      <c r="N262" s="5">
        <f>データ貼付!J260</f>
        <v>4</v>
      </c>
      <c r="O262" s="5">
        <f>データ貼付!K260</f>
        <v>0</v>
      </c>
    </row>
    <row r="263" spans="1:15" x14ac:dyDescent="0.15">
      <c r="A263" s="5">
        <v>260</v>
      </c>
      <c r="B263" s="5" t="str">
        <f t="shared" si="10"/>
        <v>中学女子走幅跳31</v>
      </c>
      <c r="C263" s="5" t="str">
        <f>J263&amp;COUNTIF($J$4:J263,J263)</f>
        <v>鎌田絢萌1</v>
      </c>
      <c r="D263" s="5" t="str">
        <f>データ貼付!D261&amp;データ貼付!E261</f>
        <v>中学女子走幅跳</v>
      </c>
      <c r="E263" s="5">
        <f>データ貼付!G261+ROW()/1000000</f>
        <v>356.00026300000002</v>
      </c>
      <c r="F263" s="5">
        <f t="shared" si="11"/>
        <v>31</v>
      </c>
      <c r="G263" s="5" t="str">
        <f>データ貼付!A261</f>
        <v>フィールド記録会</v>
      </c>
      <c r="H263" s="5" t="str">
        <f>データ貼付!B261</f>
        <v>網走</v>
      </c>
      <c r="I263" s="5">
        <f>データ貼付!C261</f>
        <v>43624</v>
      </c>
      <c r="J263" s="5" t="str">
        <f>データ貼付!F261</f>
        <v>鎌田絢萌</v>
      </c>
      <c r="K263" s="5">
        <f>データ貼付!G261</f>
        <v>356</v>
      </c>
      <c r="L263" s="5" t="str">
        <f>データ貼付!H261</f>
        <v>決</v>
      </c>
      <c r="M263" s="5" t="str">
        <f>データ貼付!I261</f>
        <v>斜里中</v>
      </c>
      <c r="N263" s="5">
        <f>データ貼付!J261</f>
        <v>1</v>
      </c>
      <c r="O263" s="5">
        <f>データ貼付!K261</f>
        <v>3.2</v>
      </c>
    </row>
    <row r="264" spans="1:15" x14ac:dyDescent="0.15">
      <c r="A264" s="5">
        <v>261</v>
      </c>
      <c r="B264" s="5" t="str">
        <f t="shared" si="10"/>
        <v>小学男子走幅跳54</v>
      </c>
      <c r="C264" s="5" t="str">
        <f>J264&amp;COUNTIF($J$4:J264,J264)</f>
        <v>刈屋柊晴2</v>
      </c>
      <c r="D264" s="5" t="str">
        <f>データ貼付!D262&amp;データ貼付!E262</f>
        <v>小学男子走幅跳</v>
      </c>
      <c r="E264" s="5">
        <f>データ貼付!G262+ROW()/1000000</f>
        <v>227.00026399999999</v>
      </c>
      <c r="F264" s="5">
        <f t="shared" si="11"/>
        <v>54</v>
      </c>
      <c r="G264" s="5" t="str">
        <f>データ貼付!A262</f>
        <v>選手権</v>
      </c>
      <c r="H264" s="5" t="str">
        <f>データ貼付!B262</f>
        <v>北見</v>
      </c>
      <c r="I264" s="5">
        <f>データ貼付!C262</f>
        <v>43597</v>
      </c>
      <c r="J264" s="5" t="str">
        <f>データ貼付!F262</f>
        <v>刈屋柊晴</v>
      </c>
      <c r="K264" s="5">
        <f>データ貼付!G262</f>
        <v>227</v>
      </c>
      <c r="L264" s="5" t="str">
        <f>データ貼付!H262</f>
        <v>決</v>
      </c>
      <c r="M264" s="5" t="str">
        <f>データ貼付!I262</f>
        <v>ｵﾎｰﾂｸｷｯｽﾞ</v>
      </c>
      <c r="N264" s="5">
        <f>データ貼付!J262</f>
        <v>4</v>
      </c>
      <c r="O264" s="5">
        <f>データ貼付!K262</f>
        <v>0</v>
      </c>
    </row>
    <row r="265" spans="1:15" x14ac:dyDescent="0.15">
      <c r="A265" s="5">
        <v>262</v>
      </c>
      <c r="B265" s="5" t="str">
        <f t="shared" si="10"/>
        <v>中学男子走幅跳5</v>
      </c>
      <c r="C265" s="5" t="str">
        <f>J265&amp;COUNTIF($J$4:J265,J265)</f>
        <v>関根至恩1</v>
      </c>
      <c r="D265" s="5" t="str">
        <f>データ貼付!D263&amp;データ貼付!E263</f>
        <v>中学男子走幅跳</v>
      </c>
      <c r="E265" s="5">
        <f>データ貼付!G263+ROW()/1000000</f>
        <v>580.00026500000001</v>
      </c>
      <c r="F265" s="5">
        <f t="shared" si="11"/>
        <v>5</v>
      </c>
      <c r="G265" s="5" t="str">
        <f>データ貼付!A263</f>
        <v>中体連地区</v>
      </c>
      <c r="H265" s="5" t="str">
        <f>データ貼付!B263</f>
        <v>北見</v>
      </c>
      <c r="I265" s="5">
        <f>データ貼付!C263</f>
        <v>43631</v>
      </c>
      <c r="J265" s="5" t="str">
        <f>データ貼付!F263</f>
        <v>関根至恩</v>
      </c>
      <c r="K265" s="5">
        <f>データ貼付!G263</f>
        <v>580</v>
      </c>
      <c r="L265" s="5" t="str">
        <f>データ貼付!H263</f>
        <v>決</v>
      </c>
      <c r="M265" s="5" t="str">
        <f>データ貼付!I263</f>
        <v>北見北光中</v>
      </c>
      <c r="N265" s="5">
        <f>データ貼付!J263</f>
        <v>3</v>
      </c>
      <c r="O265" s="5">
        <f>データ貼付!K263</f>
        <v>2</v>
      </c>
    </row>
    <row r="266" spans="1:15" x14ac:dyDescent="0.15">
      <c r="A266" s="5">
        <v>263</v>
      </c>
      <c r="B266" s="5" t="str">
        <f t="shared" si="10"/>
        <v>中学男子走幅跳46</v>
      </c>
      <c r="C266" s="5" t="str">
        <f>J266&amp;COUNTIF($J$4:J266,J266)</f>
        <v>岩原右京1</v>
      </c>
      <c r="D266" s="5" t="str">
        <f>データ貼付!D264&amp;データ貼付!E264</f>
        <v>中学男子走幅跳</v>
      </c>
      <c r="E266" s="5">
        <f>データ貼付!G264+ROW()/1000000</f>
        <v>346.00026600000001</v>
      </c>
      <c r="F266" s="5">
        <f t="shared" si="11"/>
        <v>46</v>
      </c>
      <c r="G266" s="5" t="str">
        <f>データ貼付!A264</f>
        <v>中体連地区</v>
      </c>
      <c r="H266" s="5" t="str">
        <f>データ貼付!B264</f>
        <v>北見</v>
      </c>
      <c r="I266" s="5">
        <f>データ貼付!C264</f>
        <v>43630</v>
      </c>
      <c r="J266" s="5" t="str">
        <f>データ貼付!F264</f>
        <v>岩原右京</v>
      </c>
      <c r="K266" s="5">
        <f>データ貼付!G264</f>
        <v>346</v>
      </c>
      <c r="L266" s="5" t="str">
        <f>データ貼付!H264</f>
        <v>予</v>
      </c>
      <c r="M266" s="5" t="str">
        <f>データ貼付!I264</f>
        <v>大空女満別中</v>
      </c>
      <c r="N266" s="5">
        <f>データ貼付!J264</f>
        <v>1</v>
      </c>
      <c r="O266" s="5">
        <f>データ貼付!K264</f>
        <v>1.7</v>
      </c>
    </row>
    <row r="267" spans="1:15" x14ac:dyDescent="0.15">
      <c r="A267" s="5">
        <v>264</v>
      </c>
      <c r="B267" s="5" t="str">
        <f t="shared" si="10"/>
        <v>小学男子走幅跳27</v>
      </c>
      <c r="C267" s="5" t="str">
        <f>J267&amp;COUNTIF($J$4:J267,J267)</f>
        <v>岩崎鼓太郎1</v>
      </c>
      <c r="D267" s="5" t="str">
        <f>データ貼付!D265&amp;データ貼付!E265</f>
        <v>小学男子走幅跳</v>
      </c>
      <c r="E267" s="5">
        <f>データ貼付!G265+ROW()/1000000</f>
        <v>339.00026700000001</v>
      </c>
      <c r="F267" s="5">
        <f t="shared" si="11"/>
        <v>27</v>
      </c>
      <c r="G267" s="5" t="str">
        <f>データ貼付!A265</f>
        <v>記録会第１戦</v>
      </c>
      <c r="H267" s="5" t="str">
        <f>データ貼付!B265</f>
        <v>北見</v>
      </c>
      <c r="I267" s="5">
        <f>データ貼付!C265</f>
        <v>43583</v>
      </c>
      <c r="J267" s="5" t="str">
        <f>データ貼付!F265</f>
        <v>岩崎鼓太郎</v>
      </c>
      <c r="K267" s="5">
        <f>データ貼付!G265</f>
        <v>339</v>
      </c>
      <c r="L267" s="5" t="str">
        <f>データ貼付!H265</f>
        <v>決</v>
      </c>
      <c r="M267" s="5" t="str">
        <f>データ貼付!I265</f>
        <v>ｵﾎｰﾂｸｷｯｽﾞ</v>
      </c>
      <c r="N267" s="5">
        <f>データ貼付!J265</f>
        <v>6</v>
      </c>
      <c r="O267" s="5">
        <f>データ貼付!K265</f>
        <v>0</v>
      </c>
    </row>
    <row r="268" spans="1:15" x14ac:dyDescent="0.15">
      <c r="A268" s="5">
        <v>265</v>
      </c>
      <c r="B268" s="5" t="str">
        <f t="shared" si="10"/>
        <v>高校男子走幅跳12</v>
      </c>
      <c r="C268" s="5" t="str">
        <f>J268&amp;COUNTIF($J$4:J268,J268)</f>
        <v>喜多駿介1</v>
      </c>
      <c r="D268" s="5" t="str">
        <f>データ貼付!D266&amp;データ貼付!E266</f>
        <v>高校男子走幅跳</v>
      </c>
      <c r="E268" s="5">
        <f>データ貼付!G266+ROW()/1000000</f>
        <v>594.00026800000001</v>
      </c>
      <c r="F268" s="5">
        <f t="shared" si="11"/>
        <v>12</v>
      </c>
      <c r="G268" s="5" t="str">
        <f>データ貼付!A266</f>
        <v>高体連支部</v>
      </c>
      <c r="H268" s="5" t="str">
        <f>データ貼付!B266</f>
        <v>北見</v>
      </c>
      <c r="I268" s="5">
        <f>データ貼付!C266</f>
        <v>43608</v>
      </c>
      <c r="J268" s="5" t="str">
        <f>データ貼付!F266</f>
        <v>喜多駿介</v>
      </c>
      <c r="K268" s="5">
        <f>データ貼付!G266</f>
        <v>594</v>
      </c>
      <c r="L268" s="5" t="str">
        <f>データ貼付!H266</f>
        <v>決</v>
      </c>
      <c r="M268" s="5" t="str">
        <f>データ貼付!I266</f>
        <v>紋別</v>
      </c>
      <c r="N268" s="5">
        <f>データ貼付!J266</f>
        <v>3</v>
      </c>
      <c r="O268" s="5">
        <f>データ貼付!K266</f>
        <v>0.6</v>
      </c>
    </row>
    <row r="269" spans="1:15" x14ac:dyDescent="0.15">
      <c r="A269" s="5">
        <v>266</v>
      </c>
      <c r="B269" s="5" t="str">
        <f t="shared" si="10"/>
        <v>高校男子走幅跳37</v>
      </c>
      <c r="C269" s="5" t="str">
        <f>J269&amp;COUNTIF($J$4:J269,J269)</f>
        <v>亀山結渡1</v>
      </c>
      <c r="D269" s="5" t="str">
        <f>データ貼付!D267&amp;データ貼付!E267</f>
        <v>高校男子走幅跳</v>
      </c>
      <c r="E269" s="5">
        <f>データ貼付!G267+ROW()/1000000</f>
        <v>424.000269</v>
      </c>
      <c r="F269" s="5">
        <f t="shared" si="11"/>
        <v>37</v>
      </c>
      <c r="G269" s="5" t="str">
        <f>データ貼付!A267</f>
        <v>記録会第２戦</v>
      </c>
      <c r="H269" s="5" t="str">
        <f>データ貼付!B267</f>
        <v>網走</v>
      </c>
      <c r="I269" s="5">
        <f>データ貼付!C267</f>
        <v>43590</v>
      </c>
      <c r="J269" s="5" t="str">
        <f>データ貼付!F267</f>
        <v>亀山結渡</v>
      </c>
      <c r="K269" s="5">
        <f>データ貼付!G267</f>
        <v>424</v>
      </c>
      <c r="L269" s="5" t="str">
        <f>データ貼付!H267</f>
        <v>決</v>
      </c>
      <c r="M269" s="5" t="str">
        <f>データ貼付!I267</f>
        <v>日体大附属</v>
      </c>
      <c r="N269" s="5">
        <f>データ貼付!J267</f>
        <v>2</v>
      </c>
      <c r="O269" s="5">
        <f>データ貼付!K267</f>
        <v>1.8</v>
      </c>
    </row>
    <row r="270" spans="1:15" x14ac:dyDescent="0.15">
      <c r="A270" s="5">
        <v>267</v>
      </c>
      <c r="B270" s="5" t="str">
        <f t="shared" si="10"/>
        <v>中学男子走幅跳36</v>
      </c>
      <c r="C270" s="5" t="str">
        <f>J270&amp;COUNTIF($J$4:J270,J270)</f>
        <v>亀田怜苑1</v>
      </c>
      <c r="D270" s="5" t="str">
        <f>データ貼付!D268&amp;データ貼付!E268</f>
        <v>中学男子走幅跳</v>
      </c>
      <c r="E270" s="5">
        <f>データ貼付!G268+ROW()/1000000</f>
        <v>392.00027</v>
      </c>
      <c r="F270" s="5">
        <f t="shared" si="11"/>
        <v>36</v>
      </c>
      <c r="G270" s="5" t="str">
        <f>データ貼付!A268</f>
        <v>中体連地区</v>
      </c>
      <c r="H270" s="5" t="str">
        <f>データ貼付!B268</f>
        <v>北見</v>
      </c>
      <c r="I270" s="5">
        <f>データ貼付!C268</f>
        <v>43630</v>
      </c>
      <c r="J270" s="5" t="str">
        <f>データ貼付!F268</f>
        <v>亀田怜苑</v>
      </c>
      <c r="K270" s="5">
        <f>データ貼付!G268</f>
        <v>392</v>
      </c>
      <c r="L270" s="5" t="str">
        <f>データ貼付!H268</f>
        <v>予</v>
      </c>
      <c r="M270" s="5" t="str">
        <f>データ貼付!I268</f>
        <v>北見小泉中</v>
      </c>
      <c r="N270" s="5">
        <f>データ貼付!J268</f>
        <v>1</v>
      </c>
      <c r="O270" s="5">
        <f>データ貼付!K268</f>
        <v>0.7</v>
      </c>
    </row>
    <row r="271" spans="1:15" x14ac:dyDescent="0.15">
      <c r="A271" s="5">
        <v>268</v>
      </c>
      <c r="B271" s="5" t="str">
        <f t="shared" si="10"/>
        <v>高校男子走幅跳38</v>
      </c>
      <c r="C271" s="5" t="str">
        <f>J271&amp;COUNTIF($J$4:J271,J271)</f>
        <v>菊地一輝1</v>
      </c>
      <c r="D271" s="5" t="str">
        <f>データ貼付!D269&amp;データ貼付!E269</f>
        <v>高校男子走幅跳</v>
      </c>
      <c r="E271" s="5">
        <f>データ貼付!G269+ROW()/1000000</f>
        <v>416.000271</v>
      </c>
      <c r="F271" s="5">
        <f t="shared" si="11"/>
        <v>38</v>
      </c>
      <c r="G271" s="5" t="str">
        <f>データ貼付!A269</f>
        <v>フィールド記録会</v>
      </c>
      <c r="H271" s="5" t="str">
        <f>データ貼付!B269</f>
        <v>網走</v>
      </c>
      <c r="I271" s="5">
        <f>データ貼付!C269</f>
        <v>43624</v>
      </c>
      <c r="J271" s="5" t="str">
        <f>データ貼付!F269</f>
        <v>菊地一輝</v>
      </c>
      <c r="K271" s="5">
        <f>データ貼付!G269</f>
        <v>416</v>
      </c>
      <c r="L271" s="5" t="str">
        <f>データ貼付!H269</f>
        <v>決</v>
      </c>
      <c r="M271" s="5" t="str">
        <f>データ貼付!I269</f>
        <v>遠軽高</v>
      </c>
      <c r="N271" s="5">
        <f>データ貼付!J269</f>
        <v>1</v>
      </c>
      <c r="O271" s="5">
        <f>データ貼付!K269</f>
        <v>-1</v>
      </c>
    </row>
    <row r="272" spans="1:15" x14ac:dyDescent="0.15">
      <c r="A272" s="5">
        <v>269</v>
      </c>
      <c r="B272" s="5" t="str">
        <f t="shared" si="10"/>
        <v>中学男子走幅跳16</v>
      </c>
      <c r="C272" s="5" t="str">
        <f>J272&amp;COUNTIF($J$4:J272,J272)</f>
        <v>菊地遥粋1</v>
      </c>
      <c r="D272" s="5" t="str">
        <f>データ貼付!D270&amp;データ貼付!E270</f>
        <v>中学男子走幅跳</v>
      </c>
      <c r="E272" s="5">
        <f>データ貼付!G270+ROW()/1000000</f>
        <v>492.000272</v>
      </c>
      <c r="F272" s="5">
        <f t="shared" si="11"/>
        <v>16</v>
      </c>
      <c r="G272" s="5" t="str">
        <f>データ貼付!A270</f>
        <v>中体連地区</v>
      </c>
      <c r="H272" s="5" t="str">
        <f>データ貼付!B270</f>
        <v>北見</v>
      </c>
      <c r="I272" s="5">
        <f>データ貼付!C270</f>
        <v>43631</v>
      </c>
      <c r="J272" s="5" t="str">
        <f>データ貼付!F270</f>
        <v>菊地遥粋</v>
      </c>
      <c r="K272" s="5">
        <f>データ貼付!G270</f>
        <v>492</v>
      </c>
      <c r="L272" s="5" t="str">
        <f>データ貼付!H270</f>
        <v>決</v>
      </c>
      <c r="M272" s="5" t="str">
        <f>データ貼付!I270</f>
        <v>北見南中</v>
      </c>
      <c r="N272" s="5">
        <f>データ貼付!J270</f>
        <v>3</v>
      </c>
      <c r="O272" s="5">
        <f>データ貼付!K270</f>
        <v>-0.1</v>
      </c>
    </row>
    <row r="273" spans="1:15" x14ac:dyDescent="0.15">
      <c r="A273" s="5">
        <v>270</v>
      </c>
      <c r="B273" s="5" t="str">
        <f t="shared" si="10"/>
        <v>中学女子走幅跳38</v>
      </c>
      <c r="C273" s="5" t="str">
        <f>J273&amp;COUNTIF($J$4:J273,J273)</f>
        <v>菊池優璃2</v>
      </c>
      <c r="D273" s="5" t="str">
        <f>データ貼付!D271&amp;データ貼付!E271</f>
        <v>中学女子走幅跳</v>
      </c>
      <c r="E273" s="5">
        <f>データ貼付!G271+ROW()/1000000</f>
        <v>314.00027299999999</v>
      </c>
      <c r="F273" s="5">
        <f t="shared" si="11"/>
        <v>38</v>
      </c>
      <c r="G273" s="5" t="str">
        <f>データ貼付!A271</f>
        <v>フィールド記録会</v>
      </c>
      <c r="H273" s="5" t="str">
        <f>データ貼付!B271</f>
        <v>網走</v>
      </c>
      <c r="I273" s="5">
        <f>データ貼付!C271</f>
        <v>43624</v>
      </c>
      <c r="J273" s="5" t="str">
        <f>データ貼付!F271</f>
        <v>菊池優璃</v>
      </c>
      <c r="K273" s="5">
        <f>データ貼付!G271</f>
        <v>314</v>
      </c>
      <c r="L273" s="5" t="str">
        <f>データ貼付!H271</f>
        <v>決</v>
      </c>
      <c r="M273" s="5" t="str">
        <f>データ貼付!I271</f>
        <v>網走第四中</v>
      </c>
      <c r="N273" s="5">
        <f>データ貼付!J271</f>
        <v>2</v>
      </c>
      <c r="O273" s="5">
        <f>データ貼付!K271</f>
        <v>2.2999999999999998</v>
      </c>
    </row>
    <row r="274" spans="1:15" x14ac:dyDescent="0.15">
      <c r="A274" s="5">
        <v>271</v>
      </c>
      <c r="B274" s="5" t="str">
        <f t="shared" si="10"/>
        <v>高校男子走幅跳41</v>
      </c>
      <c r="C274" s="5" t="str">
        <f>J274&amp;COUNTIF($J$4:J274,J274)</f>
        <v>菊池勇翔1</v>
      </c>
      <c r="D274" s="5" t="str">
        <f>データ貼付!D272&amp;データ貼付!E272</f>
        <v>高校男子走幅跳</v>
      </c>
      <c r="E274" s="5">
        <f>データ貼付!G272+ROW()/1000000</f>
        <v>256.00027399999999</v>
      </c>
      <c r="F274" s="5">
        <f t="shared" si="11"/>
        <v>41</v>
      </c>
      <c r="G274" s="5" t="str">
        <f>データ貼付!A272</f>
        <v>高体連支部</v>
      </c>
      <c r="H274" s="5" t="str">
        <f>データ貼付!B272</f>
        <v>北見</v>
      </c>
      <c r="I274" s="5">
        <f>データ貼付!C272</f>
        <v>43608</v>
      </c>
      <c r="J274" s="5" t="str">
        <f>データ貼付!F272</f>
        <v>菊池勇翔</v>
      </c>
      <c r="K274" s="5">
        <f>データ貼付!G272</f>
        <v>256</v>
      </c>
      <c r="L274" s="5" t="str">
        <f>データ貼付!H272</f>
        <v>決</v>
      </c>
      <c r="M274" s="5" t="str">
        <f>データ貼付!I272</f>
        <v>北見商業</v>
      </c>
      <c r="N274" s="5">
        <f>データ貼付!J272</f>
        <v>1</v>
      </c>
      <c r="O274" s="5">
        <f>データ貼付!K272</f>
        <v>0.4</v>
      </c>
    </row>
    <row r="275" spans="1:15" x14ac:dyDescent="0.15">
      <c r="A275" s="5">
        <v>272</v>
      </c>
      <c r="B275" s="5" t="str">
        <f t="shared" si="10"/>
        <v>高校男子走幅跳30</v>
      </c>
      <c r="C275" s="5" t="str">
        <f>J275&amp;COUNTIF($J$4:J275,J275)</f>
        <v>吉澤蓮1</v>
      </c>
      <c r="D275" s="5" t="str">
        <f>データ貼付!D273&amp;データ貼付!E273</f>
        <v>高校男子走幅跳</v>
      </c>
      <c r="E275" s="5">
        <f>データ貼付!G273+ROW()/1000000</f>
        <v>496.00027499999999</v>
      </c>
      <c r="F275" s="5">
        <f t="shared" si="11"/>
        <v>30</v>
      </c>
      <c r="G275" s="5" t="str">
        <f>データ貼付!A273</f>
        <v>高体連支部</v>
      </c>
      <c r="H275" s="5" t="str">
        <f>データ貼付!B273</f>
        <v>北見</v>
      </c>
      <c r="I275" s="5">
        <f>データ貼付!C273</f>
        <v>43608</v>
      </c>
      <c r="J275" s="5" t="str">
        <f>データ貼付!F273</f>
        <v>吉澤蓮</v>
      </c>
      <c r="K275" s="5">
        <f>データ貼付!G273</f>
        <v>496</v>
      </c>
      <c r="L275" s="5" t="str">
        <f>データ貼付!H273</f>
        <v>決</v>
      </c>
      <c r="M275" s="5" t="str">
        <f>データ貼付!I273</f>
        <v>湧別</v>
      </c>
      <c r="N275" s="5">
        <f>データ貼付!J273</f>
        <v>1</v>
      </c>
      <c r="O275" s="5">
        <f>データ貼付!K273</f>
        <v>2.4</v>
      </c>
    </row>
    <row r="276" spans="1:15" x14ac:dyDescent="0.15">
      <c r="A276" s="5">
        <v>273</v>
      </c>
      <c r="B276" s="5" t="str">
        <f t="shared" si="10"/>
        <v>中学男子走幅跳31</v>
      </c>
      <c r="C276" s="5" t="str">
        <f>J276&amp;COUNTIF($J$4:J276,J276)</f>
        <v>久保秋結仁1</v>
      </c>
      <c r="D276" s="5" t="str">
        <f>データ貼付!D274&amp;データ貼付!E274</f>
        <v>中学男子走幅跳</v>
      </c>
      <c r="E276" s="5">
        <f>データ貼付!G274+ROW()/1000000</f>
        <v>410.00027599999999</v>
      </c>
      <c r="F276" s="5">
        <f t="shared" si="11"/>
        <v>31</v>
      </c>
      <c r="G276" s="5" t="str">
        <f>データ貼付!A274</f>
        <v>中体連地区</v>
      </c>
      <c r="H276" s="5" t="str">
        <f>データ貼付!B274</f>
        <v>北見</v>
      </c>
      <c r="I276" s="5">
        <f>データ貼付!C274</f>
        <v>43630</v>
      </c>
      <c r="J276" s="5" t="str">
        <f>データ貼付!F274</f>
        <v>久保秋結仁</v>
      </c>
      <c r="K276" s="5">
        <f>データ貼付!G274</f>
        <v>410</v>
      </c>
      <c r="L276" s="5" t="str">
        <f>データ貼付!H274</f>
        <v>予</v>
      </c>
      <c r="M276" s="5" t="str">
        <f>データ貼付!I274</f>
        <v>紋別中</v>
      </c>
      <c r="N276" s="5">
        <f>データ貼付!J274</f>
        <v>2</v>
      </c>
      <c r="O276" s="5">
        <f>データ貼付!K274</f>
        <v>0.1</v>
      </c>
    </row>
    <row r="277" spans="1:15" x14ac:dyDescent="0.15">
      <c r="A277" s="5">
        <v>274</v>
      </c>
      <c r="B277" s="5" t="str">
        <f t="shared" si="10"/>
        <v>中学女子走幅跳20</v>
      </c>
      <c r="C277" s="5" t="str">
        <f>J277&amp;COUNTIF($J$4:J277,J277)</f>
        <v>宮下美侑1</v>
      </c>
      <c r="D277" s="5" t="str">
        <f>データ貼付!D275&amp;データ貼付!E275</f>
        <v>中学女子走幅跳</v>
      </c>
      <c r="E277" s="5">
        <f>データ貼付!G275+ROW()/1000000</f>
        <v>400.00027699999998</v>
      </c>
      <c r="F277" s="5">
        <f t="shared" si="11"/>
        <v>20</v>
      </c>
      <c r="G277" s="5" t="str">
        <f>データ貼付!A275</f>
        <v>中体連地区</v>
      </c>
      <c r="H277" s="5" t="str">
        <f>データ貼付!B275</f>
        <v>北見</v>
      </c>
      <c r="I277" s="5">
        <f>データ貼付!C275</f>
        <v>43630</v>
      </c>
      <c r="J277" s="5" t="str">
        <f>データ貼付!F275</f>
        <v>宮下美侑</v>
      </c>
      <c r="K277" s="5">
        <f>データ貼付!G275</f>
        <v>400</v>
      </c>
      <c r="L277" s="5" t="str">
        <f>データ貼付!H275</f>
        <v>予</v>
      </c>
      <c r="M277" s="5" t="str">
        <f>データ貼付!I275</f>
        <v>紋別中</v>
      </c>
      <c r="N277" s="5">
        <f>データ貼付!J275</f>
        <v>2</v>
      </c>
      <c r="O277" s="5">
        <f>データ貼付!K275</f>
        <v>-0.7</v>
      </c>
    </row>
    <row r="278" spans="1:15" x14ac:dyDescent="0.15">
      <c r="A278" s="5">
        <v>275</v>
      </c>
      <c r="B278" s="5" t="str">
        <f t="shared" si="10"/>
        <v>中学女子走幅跳7</v>
      </c>
      <c r="C278" s="5" t="str">
        <f>J278&amp;COUNTIF($J$4:J278,J278)</f>
        <v>宮末侑奈1</v>
      </c>
      <c r="D278" s="5" t="str">
        <f>データ貼付!D276&amp;データ貼付!E276</f>
        <v>中学女子走幅跳</v>
      </c>
      <c r="E278" s="5">
        <f>データ貼付!G276+ROW()/1000000</f>
        <v>428.00027799999998</v>
      </c>
      <c r="F278" s="5">
        <f t="shared" si="11"/>
        <v>7</v>
      </c>
      <c r="G278" s="5" t="str">
        <f>データ貼付!A276</f>
        <v>中体連地区</v>
      </c>
      <c r="H278" s="5" t="str">
        <f>データ貼付!B276</f>
        <v>北見</v>
      </c>
      <c r="I278" s="5">
        <f>データ貼付!C276</f>
        <v>43631</v>
      </c>
      <c r="J278" s="5" t="str">
        <f>データ貼付!F276</f>
        <v>宮末侑奈</v>
      </c>
      <c r="K278" s="5">
        <f>データ貼付!G276</f>
        <v>428</v>
      </c>
      <c r="L278" s="5" t="str">
        <f>データ貼付!H276</f>
        <v>決</v>
      </c>
      <c r="M278" s="5" t="str">
        <f>データ貼付!I276</f>
        <v>美幌北中</v>
      </c>
      <c r="N278" s="5">
        <f>データ貼付!J276</f>
        <v>1</v>
      </c>
      <c r="O278" s="5">
        <f>データ貼付!K276</f>
        <v>2.5</v>
      </c>
    </row>
    <row r="279" spans="1:15" x14ac:dyDescent="0.15">
      <c r="A279" s="5">
        <v>276</v>
      </c>
      <c r="B279" s="5" t="str">
        <f t="shared" si="10"/>
        <v>高校男子走幅跳1</v>
      </c>
      <c r="C279" s="5" t="str">
        <f>J279&amp;COUNTIF($J$4:J279,J279)</f>
        <v>橋本悠利1</v>
      </c>
      <c r="D279" s="5" t="str">
        <f>データ貼付!D277&amp;データ貼付!E277</f>
        <v>高校男子走幅跳</v>
      </c>
      <c r="E279" s="5">
        <f>データ貼付!G277+ROW()/1000000</f>
        <v>678.00027899999998</v>
      </c>
      <c r="F279" s="5">
        <f t="shared" si="11"/>
        <v>1</v>
      </c>
      <c r="G279" s="5" t="str">
        <f>データ貼付!A277</f>
        <v>高体連支部</v>
      </c>
      <c r="H279" s="5" t="str">
        <f>データ貼付!B277</f>
        <v>北見</v>
      </c>
      <c r="I279" s="5">
        <f>データ貼付!C277</f>
        <v>43608</v>
      </c>
      <c r="J279" s="5" t="str">
        <f>データ貼付!F277</f>
        <v>橋本悠利</v>
      </c>
      <c r="K279" s="5">
        <f>データ貼付!G277</f>
        <v>678</v>
      </c>
      <c r="L279" s="5" t="str">
        <f>データ貼付!H277</f>
        <v>決</v>
      </c>
      <c r="M279" s="5" t="str">
        <f>データ貼付!I277</f>
        <v>雄武</v>
      </c>
      <c r="N279" s="5">
        <f>データ貼付!J277</f>
        <v>3</v>
      </c>
      <c r="O279" s="5">
        <f>データ貼付!K277</f>
        <v>0.5</v>
      </c>
    </row>
    <row r="280" spans="1:15" x14ac:dyDescent="0.15">
      <c r="A280" s="5">
        <v>277</v>
      </c>
      <c r="B280" s="5" t="str">
        <f t="shared" si="10"/>
        <v>中学男子走幅跳40</v>
      </c>
      <c r="C280" s="5" t="str">
        <f>J280&amp;COUNTIF($J$4:J280,J280)</f>
        <v>橋本颯汰1</v>
      </c>
      <c r="D280" s="5" t="str">
        <f>データ貼付!D278&amp;データ貼付!E278</f>
        <v>中学男子走幅跳</v>
      </c>
      <c r="E280" s="5">
        <f>データ貼付!G278+ROW()/1000000</f>
        <v>377.00027999999998</v>
      </c>
      <c r="F280" s="5">
        <f t="shared" si="11"/>
        <v>40</v>
      </c>
      <c r="G280" s="5" t="str">
        <f>データ貼付!A278</f>
        <v>中体連地区</v>
      </c>
      <c r="H280" s="5" t="str">
        <f>データ貼付!B278</f>
        <v>北見</v>
      </c>
      <c r="I280" s="5">
        <f>データ貼付!C278</f>
        <v>43630</v>
      </c>
      <c r="J280" s="5" t="str">
        <f>データ貼付!F278</f>
        <v>橋本颯汰</v>
      </c>
      <c r="K280" s="5">
        <f>データ貼付!G278</f>
        <v>377</v>
      </c>
      <c r="L280" s="5" t="str">
        <f>データ貼付!H278</f>
        <v>予</v>
      </c>
      <c r="M280" s="5" t="str">
        <f>データ貼付!I278</f>
        <v>美幌北中</v>
      </c>
      <c r="N280" s="5">
        <f>データ貼付!J278</f>
        <v>1</v>
      </c>
      <c r="O280" s="5">
        <f>データ貼付!K278</f>
        <v>2.9</v>
      </c>
    </row>
    <row r="281" spans="1:15" x14ac:dyDescent="0.15">
      <c r="A281" s="5">
        <v>278</v>
      </c>
      <c r="B281" s="5" t="str">
        <f t="shared" si="10"/>
        <v>小学男子走幅跳6</v>
      </c>
      <c r="C281" s="5" t="str">
        <f>J281&amp;COUNTIF($J$4:J281,J281)</f>
        <v>近藤輝空1</v>
      </c>
      <c r="D281" s="5" t="str">
        <f>データ貼付!D279&amp;データ貼付!E279</f>
        <v>小学男子走幅跳</v>
      </c>
      <c r="E281" s="5">
        <f>データ貼付!G279+ROW()/1000000</f>
        <v>400.00028099999997</v>
      </c>
      <c r="F281" s="5">
        <f t="shared" si="11"/>
        <v>6</v>
      </c>
      <c r="G281" s="5" t="str">
        <f>データ貼付!A279</f>
        <v>フィールド記録会</v>
      </c>
      <c r="H281" s="5" t="str">
        <f>データ貼付!B279</f>
        <v>網走</v>
      </c>
      <c r="I281" s="5">
        <f>データ貼付!C279</f>
        <v>43624</v>
      </c>
      <c r="J281" s="5" t="str">
        <f>データ貼付!F279</f>
        <v>近藤輝空</v>
      </c>
      <c r="K281" s="5">
        <f>データ貼付!G279</f>
        <v>400</v>
      </c>
      <c r="L281" s="5" t="str">
        <f>データ貼付!H279</f>
        <v>決</v>
      </c>
      <c r="M281" s="5" t="str">
        <f>データ貼付!I279</f>
        <v>ｵﾎｰﾂｸｷｯｽﾞ</v>
      </c>
      <c r="N281" s="5">
        <f>データ貼付!J279</f>
        <v>6</v>
      </c>
      <c r="O281" s="5">
        <f>データ貼付!K279</f>
        <v>0</v>
      </c>
    </row>
    <row r="282" spans="1:15" x14ac:dyDescent="0.15">
      <c r="A282" s="5">
        <v>279</v>
      </c>
      <c r="B282" s="5" t="str">
        <f t="shared" si="10"/>
        <v>小学男子走幅跳22</v>
      </c>
      <c r="C282" s="5" t="str">
        <f>J282&amp;COUNTIF($J$4:J282,J282)</f>
        <v>近藤伶1</v>
      </c>
      <c r="D282" s="5" t="str">
        <f>データ貼付!D280&amp;データ貼付!E280</f>
        <v>小学男子走幅跳</v>
      </c>
      <c r="E282" s="5">
        <f>データ貼付!G280+ROW()/1000000</f>
        <v>346.00028200000003</v>
      </c>
      <c r="F282" s="5">
        <f t="shared" si="11"/>
        <v>22</v>
      </c>
      <c r="G282" s="5" t="str">
        <f>データ貼付!A280</f>
        <v>小学生ｵﾎｰﾂｸ</v>
      </c>
      <c r="H282" s="5" t="str">
        <f>データ貼付!B280</f>
        <v>北見</v>
      </c>
      <c r="I282" s="5">
        <f>データ貼付!C280</f>
        <v>43632</v>
      </c>
      <c r="J282" s="5" t="str">
        <f>データ貼付!F280</f>
        <v>近藤伶</v>
      </c>
      <c r="K282" s="5">
        <f>データ貼付!G280</f>
        <v>346</v>
      </c>
      <c r="L282" s="5" t="str">
        <f>データ貼付!H280</f>
        <v>決</v>
      </c>
      <c r="M282" s="5" t="str">
        <f>データ貼付!I280</f>
        <v>興部小　</v>
      </c>
      <c r="N282" s="5">
        <f>データ貼付!J280</f>
        <v>6</v>
      </c>
      <c r="O282" s="5">
        <f>データ貼付!K280</f>
        <v>0</v>
      </c>
    </row>
    <row r="283" spans="1:15" x14ac:dyDescent="0.15">
      <c r="A283" s="5">
        <v>280</v>
      </c>
      <c r="B283" s="5" t="str">
        <f t="shared" si="10"/>
        <v>一般男子走幅跳1</v>
      </c>
      <c r="C283" s="5" t="str">
        <f>J283&amp;COUNTIF($J$4:J283,J283)</f>
        <v>金子航太2</v>
      </c>
      <c r="D283" s="5" t="str">
        <f>データ貼付!D281&amp;データ貼付!E281</f>
        <v>一般男子走幅跳</v>
      </c>
      <c r="E283" s="5">
        <f>データ貼付!G281+ROW()/1000000</f>
        <v>730.00028299999997</v>
      </c>
      <c r="F283" s="5">
        <f t="shared" si="11"/>
        <v>1</v>
      </c>
      <c r="G283" s="5" t="str">
        <f>データ貼付!A281</f>
        <v>選手権</v>
      </c>
      <c r="H283" s="5" t="str">
        <f>データ貼付!B281</f>
        <v>北見</v>
      </c>
      <c r="I283" s="5">
        <f>データ貼付!C281</f>
        <v>43597</v>
      </c>
      <c r="J283" s="5" t="str">
        <f>データ貼付!F281</f>
        <v>金子航太</v>
      </c>
      <c r="K283" s="5">
        <f>データ貼付!G281</f>
        <v>730</v>
      </c>
      <c r="L283" s="5" t="str">
        <f>データ貼付!H281</f>
        <v>決</v>
      </c>
      <c r="M283" s="5" t="str">
        <f>データ貼付!I281</f>
        <v>ｵﾎｰﾂｸAC</v>
      </c>
      <c r="N283" s="5">
        <f>データ貼付!J281</f>
        <v>0</v>
      </c>
      <c r="O283" s="5">
        <f>データ貼付!K281</f>
        <v>2.5</v>
      </c>
    </row>
    <row r="284" spans="1:15" x14ac:dyDescent="0.15">
      <c r="A284" s="5">
        <v>281</v>
      </c>
      <c r="B284" s="5" t="str">
        <f t="shared" si="10"/>
        <v>中学男子走幅跳3</v>
      </c>
      <c r="C284" s="5" t="str">
        <f>J284&amp;COUNTIF($J$4:J284,J284)</f>
        <v>金澤世凪1</v>
      </c>
      <c r="D284" s="5" t="str">
        <f>データ貼付!D282&amp;データ貼付!E282</f>
        <v>中学男子走幅跳</v>
      </c>
      <c r="E284" s="5">
        <f>データ貼付!G282+ROW()/1000000</f>
        <v>591.00028399999997</v>
      </c>
      <c r="F284" s="5">
        <f t="shared" si="11"/>
        <v>3</v>
      </c>
      <c r="G284" s="5" t="str">
        <f>データ貼付!A282</f>
        <v>記録会第１戦</v>
      </c>
      <c r="H284" s="5" t="str">
        <f>データ貼付!B282</f>
        <v>北見</v>
      </c>
      <c r="I284" s="5">
        <f>データ貼付!C282</f>
        <v>43583</v>
      </c>
      <c r="J284" s="5" t="str">
        <f>データ貼付!F282</f>
        <v>金澤世凪</v>
      </c>
      <c r="K284" s="5">
        <f>データ貼付!G282</f>
        <v>591</v>
      </c>
      <c r="L284" s="5" t="str">
        <f>データ貼付!H282</f>
        <v>決</v>
      </c>
      <c r="M284" s="5" t="str">
        <f>データ貼付!I282</f>
        <v>斜里中</v>
      </c>
      <c r="N284" s="5">
        <f>データ貼付!J282</f>
        <v>2</v>
      </c>
      <c r="O284" s="5">
        <f>データ貼付!K282</f>
        <v>-1.3</v>
      </c>
    </row>
    <row r="285" spans="1:15" x14ac:dyDescent="0.15">
      <c r="A285" s="5">
        <v>282</v>
      </c>
      <c r="B285" s="5" t="str">
        <f t="shared" si="10"/>
        <v>小学男子走幅跳34</v>
      </c>
      <c r="C285" s="5" t="str">
        <f>J285&amp;COUNTIF($J$4:J285,J285)</f>
        <v>金澤裕真1</v>
      </c>
      <c r="D285" s="5" t="str">
        <f>データ貼付!D283&amp;データ貼付!E283</f>
        <v>小学男子走幅跳</v>
      </c>
      <c r="E285" s="5">
        <f>データ貼付!G283+ROW()/1000000</f>
        <v>314.00028500000002</v>
      </c>
      <c r="F285" s="5">
        <f t="shared" si="11"/>
        <v>34</v>
      </c>
      <c r="G285" s="5" t="str">
        <f>データ貼付!A283</f>
        <v>記録会第１戦</v>
      </c>
      <c r="H285" s="5" t="str">
        <f>データ貼付!B283</f>
        <v>北見</v>
      </c>
      <c r="I285" s="5">
        <f>データ貼付!C283</f>
        <v>43583</v>
      </c>
      <c r="J285" s="5" t="str">
        <f>データ貼付!F283</f>
        <v>金澤裕真</v>
      </c>
      <c r="K285" s="5">
        <f>データ貼付!G283</f>
        <v>314</v>
      </c>
      <c r="L285" s="5" t="str">
        <f>データ貼付!H283</f>
        <v>決</v>
      </c>
      <c r="M285" s="5" t="str">
        <f>データ貼付!I283</f>
        <v>美幌RC</v>
      </c>
      <c r="N285" s="5">
        <f>データ貼付!J283</f>
        <v>5</v>
      </c>
      <c r="O285" s="5">
        <f>データ貼付!K283</f>
        <v>0</v>
      </c>
    </row>
    <row r="286" spans="1:15" x14ac:dyDescent="0.15">
      <c r="A286" s="5">
        <v>283</v>
      </c>
      <c r="B286" s="5" t="str">
        <f t="shared" si="10"/>
        <v>小学女子走幅跳23</v>
      </c>
      <c r="C286" s="5" t="str">
        <f>J286&amp;COUNTIF($J$4:J286,J286)</f>
        <v>金澤琉花1</v>
      </c>
      <c r="D286" s="5" t="str">
        <f>データ貼付!D284&amp;データ貼付!E284</f>
        <v>小学女子走幅跳</v>
      </c>
      <c r="E286" s="5">
        <f>データ貼付!G284+ROW()/1000000</f>
        <v>240.00028599999999</v>
      </c>
      <c r="F286" s="5">
        <f t="shared" si="11"/>
        <v>23</v>
      </c>
      <c r="G286" s="5" t="str">
        <f>データ貼付!A284</f>
        <v>記録会第１戦</v>
      </c>
      <c r="H286" s="5" t="str">
        <f>データ貼付!B284</f>
        <v>北見</v>
      </c>
      <c r="I286" s="5">
        <f>データ貼付!C284</f>
        <v>43583</v>
      </c>
      <c r="J286" s="5" t="str">
        <f>データ貼付!F284</f>
        <v>金澤琉花</v>
      </c>
      <c r="K286" s="5">
        <f>データ貼付!G284</f>
        <v>240</v>
      </c>
      <c r="L286" s="5" t="str">
        <f>データ貼付!H284</f>
        <v>決</v>
      </c>
      <c r="M286" s="5" t="str">
        <f>データ貼付!I284</f>
        <v>知床斜里RC</v>
      </c>
      <c r="N286" s="5">
        <f>データ貼付!J284</f>
        <v>3</v>
      </c>
      <c r="O286" s="5">
        <f>データ貼付!K284</f>
        <v>0</v>
      </c>
    </row>
    <row r="287" spans="1:15" x14ac:dyDescent="0.15">
      <c r="A287" s="5">
        <v>284</v>
      </c>
      <c r="B287" s="5" t="str">
        <f t="shared" si="10"/>
        <v>高校女子走幅跳12</v>
      </c>
      <c r="C287" s="5" t="str">
        <f>J287&amp;COUNTIF($J$4:J287,J287)</f>
        <v>金澤茉梨亜4</v>
      </c>
      <c r="D287" s="5" t="str">
        <f>データ貼付!D285&amp;データ貼付!E285</f>
        <v>高校女子走幅跳</v>
      </c>
      <c r="E287" s="5">
        <f>データ貼付!G285+ROW()/1000000</f>
        <v>387.00028700000001</v>
      </c>
      <c r="F287" s="5">
        <f t="shared" si="11"/>
        <v>12</v>
      </c>
      <c r="G287" s="5" t="str">
        <f>データ貼付!A285</f>
        <v>記録会第１戦</v>
      </c>
      <c r="H287" s="5" t="str">
        <f>データ貼付!B285</f>
        <v>北見</v>
      </c>
      <c r="I287" s="5">
        <f>データ貼付!C285</f>
        <v>43583</v>
      </c>
      <c r="J287" s="5" t="str">
        <f>データ貼付!F285</f>
        <v>金澤茉梨亜</v>
      </c>
      <c r="K287" s="5">
        <f>データ貼付!G285</f>
        <v>387</v>
      </c>
      <c r="L287" s="5" t="str">
        <f>データ貼付!H285</f>
        <v>決</v>
      </c>
      <c r="M287" s="5" t="str">
        <f>データ貼付!I285</f>
        <v>遠軽高</v>
      </c>
      <c r="N287" s="5">
        <f>データ貼付!J285</f>
        <v>2</v>
      </c>
      <c r="O287" s="5">
        <f>データ貼付!K285</f>
        <v>3</v>
      </c>
    </row>
    <row r="288" spans="1:15" x14ac:dyDescent="0.15">
      <c r="A288" s="5">
        <v>285</v>
      </c>
      <c r="B288" s="5" t="str">
        <f t="shared" si="10"/>
        <v>中学女子走幅跳40</v>
      </c>
      <c r="C288" s="5" t="str">
        <f>J288&amp;COUNTIF($J$4:J288,J288)</f>
        <v>穴山美夢1</v>
      </c>
      <c r="D288" s="5" t="str">
        <f>データ貼付!D286&amp;データ貼付!E286</f>
        <v>中学女子走幅跳</v>
      </c>
      <c r="E288" s="5">
        <f>データ貼付!G286+ROW()/1000000</f>
        <v>282.00028800000001</v>
      </c>
      <c r="F288" s="5">
        <f t="shared" si="11"/>
        <v>40</v>
      </c>
      <c r="G288" s="5" t="str">
        <f>データ貼付!A286</f>
        <v>フィールド記録会</v>
      </c>
      <c r="H288" s="5" t="str">
        <f>データ貼付!B286</f>
        <v>網走</v>
      </c>
      <c r="I288" s="5">
        <f>データ貼付!C286</f>
        <v>43624</v>
      </c>
      <c r="J288" s="5" t="str">
        <f>データ貼付!F286</f>
        <v>穴山美夢</v>
      </c>
      <c r="K288" s="5">
        <f>データ貼付!G286</f>
        <v>282</v>
      </c>
      <c r="L288" s="5" t="str">
        <f>データ貼付!H286</f>
        <v>決</v>
      </c>
      <c r="M288" s="5" t="str">
        <f>データ貼付!I286</f>
        <v>網走第二中</v>
      </c>
      <c r="N288" s="5">
        <f>データ貼付!J286</f>
        <v>1</v>
      </c>
      <c r="O288" s="5">
        <f>データ貼付!K286</f>
        <v>3.1</v>
      </c>
    </row>
    <row r="289" spans="1:15" x14ac:dyDescent="0.15">
      <c r="A289" s="5">
        <v>286</v>
      </c>
      <c r="B289" s="5" t="str">
        <f t="shared" si="10"/>
        <v>中学女子走幅跳13</v>
      </c>
      <c r="C289" s="5" t="str">
        <f>J289&amp;COUNTIF($J$4:J289,J289)</f>
        <v>穴澤日菜1</v>
      </c>
      <c r="D289" s="5" t="str">
        <f>データ貼付!D287&amp;データ貼付!E287</f>
        <v>中学女子走幅跳</v>
      </c>
      <c r="E289" s="5">
        <f>データ貼付!G287+ROW()/1000000</f>
        <v>411.00028900000001</v>
      </c>
      <c r="F289" s="5">
        <f t="shared" si="11"/>
        <v>13</v>
      </c>
      <c r="G289" s="5" t="str">
        <f>データ貼付!A287</f>
        <v>中体連地区</v>
      </c>
      <c r="H289" s="5" t="str">
        <f>データ貼付!B287</f>
        <v>北見</v>
      </c>
      <c r="I289" s="5">
        <f>データ貼付!C287</f>
        <v>43630</v>
      </c>
      <c r="J289" s="5" t="str">
        <f>データ貼付!F287</f>
        <v>穴澤日菜</v>
      </c>
      <c r="K289" s="5">
        <f>データ貼付!G287</f>
        <v>411</v>
      </c>
      <c r="L289" s="5" t="str">
        <f>データ貼付!H287</f>
        <v>予</v>
      </c>
      <c r="M289" s="5" t="str">
        <f>データ貼付!I287</f>
        <v>北見南中</v>
      </c>
      <c r="N289" s="5">
        <f>データ貼付!J287</f>
        <v>1</v>
      </c>
      <c r="O289" s="5">
        <f>データ貼付!K287</f>
        <v>2.5</v>
      </c>
    </row>
    <row r="290" spans="1:15" x14ac:dyDescent="0.15">
      <c r="A290" s="5">
        <v>287</v>
      </c>
      <c r="B290" s="5" t="str">
        <f t="shared" si="10"/>
        <v>高校男子走幅跳14</v>
      </c>
      <c r="C290" s="5" t="str">
        <f>J290&amp;COUNTIF($J$4:J290,J290)</f>
        <v>原田雲向2</v>
      </c>
      <c r="D290" s="5" t="str">
        <f>データ貼付!D288&amp;データ貼付!E288</f>
        <v>高校男子走幅跳</v>
      </c>
      <c r="E290" s="5">
        <f>データ貼付!G288+ROW()/1000000</f>
        <v>577.00028999999995</v>
      </c>
      <c r="F290" s="5">
        <f t="shared" si="11"/>
        <v>14</v>
      </c>
      <c r="G290" s="5" t="str">
        <f>データ貼付!A288</f>
        <v>選手権</v>
      </c>
      <c r="H290" s="5" t="str">
        <f>データ貼付!B288</f>
        <v>北見</v>
      </c>
      <c r="I290" s="5">
        <f>データ貼付!C288</f>
        <v>43597</v>
      </c>
      <c r="J290" s="5" t="str">
        <f>データ貼付!F288</f>
        <v>原田雲向</v>
      </c>
      <c r="K290" s="5">
        <f>データ貼付!G288</f>
        <v>577</v>
      </c>
      <c r="L290" s="5" t="str">
        <f>データ貼付!H288</f>
        <v>決</v>
      </c>
      <c r="M290" s="5" t="str">
        <f>データ貼付!I288</f>
        <v>女満別高</v>
      </c>
      <c r="N290" s="5">
        <f>データ貼付!J288</f>
        <v>2</v>
      </c>
      <c r="O290" s="5">
        <f>データ貼付!K288</f>
        <v>2.4</v>
      </c>
    </row>
    <row r="291" spans="1:15" x14ac:dyDescent="0.15">
      <c r="A291" s="5">
        <v>288</v>
      </c>
      <c r="B291" s="5" t="str">
        <f t="shared" si="10"/>
        <v>小学女子走幅跳12</v>
      </c>
      <c r="C291" s="5" t="str">
        <f>J291&amp;COUNTIF($J$4:J291,J291)</f>
        <v>戸田百音1</v>
      </c>
      <c r="D291" s="5" t="str">
        <f>データ貼付!D289&amp;データ貼付!E289</f>
        <v>小学女子走幅跳</v>
      </c>
      <c r="E291" s="5">
        <f>データ貼付!G289+ROW()/1000000</f>
        <v>342.000291</v>
      </c>
      <c r="F291" s="5">
        <f t="shared" si="11"/>
        <v>12</v>
      </c>
      <c r="G291" s="5" t="str">
        <f>データ貼付!A289</f>
        <v>選手権</v>
      </c>
      <c r="H291" s="5" t="str">
        <f>データ貼付!B289</f>
        <v>北見</v>
      </c>
      <c r="I291" s="5">
        <f>データ貼付!C289</f>
        <v>43597</v>
      </c>
      <c r="J291" s="5" t="str">
        <f>データ貼付!F289</f>
        <v>戸田百音</v>
      </c>
      <c r="K291" s="5">
        <f>データ貼付!G289</f>
        <v>342</v>
      </c>
      <c r="L291" s="5" t="str">
        <f>データ貼付!H289</f>
        <v>決</v>
      </c>
      <c r="M291" s="5" t="str">
        <f>データ貼付!I289</f>
        <v>共栄陸上クラブ</v>
      </c>
      <c r="N291" s="5">
        <f>データ貼付!J289</f>
        <v>6</v>
      </c>
      <c r="O291" s="5">
        <f>データ貼付!K289</f>
        <v>0</v>
      </c>
    </row>
    <row r="292" spans="1:15" x14ac:dyDescent="0.15">
      <c r="A292" s="5">
        <v>289</v>
      </c>
      <c r="B292" s="5" t="str">
        <f t="shared" si="10"/>
        <v>小学男子走幅跳1</v>
      </c>
      <c r="C292" s="5" t="str">
        <f>J292&amp;COUNTIF($J$4:J292,J292)</f>
        <v>後藤大輔2</v>
      </c>
      <c r="D292" s="5" t="str">
        <f>データ貼付!D290&amp;データ貼付!E290</f>
        <v>小学男子走幅跳</v>
      </c>
      <c r="E292" s="5">
        <f>データ貼付!G290+ROW()/1000000</f>
        <v>445.000292</v>
      </c>
      <c r="F292" s="5">
        <f t="shared" si="11"/>
        <v>1</v>
      </c>
      <c r="G292" s="5" t="str">
        <f>データ貼付!A290</f>
        <v>フィールド記録会</v>
      </c>
      <c r="H292" s="5" t="str">
        <f>データ貼付!B290</f>
        <v>網走</v>
      </c>
      <c r="I292" s="5">
        <f>データ貼付!C290</f>
        <v>43624</v>
      </c>
      <c r="J292" s="5" t="str">
        <f>データ貼付!F290</f>
        <v>後藤大輔</v>
      </c>
      <c r="K292" s="5">
        <f>データ貼付!G290</f>
        <v>445</v>
      </c>
      <c r="L292" s="5" t="str">
        <f>データ貼付!H290</f>
        <v>決</v>
      </c>
      <c r="M292" s="5" t="str">
        <f>データ貼付!I290</f>
        <v>美幌RC</v>
      </c>
      <c r="N292" s="5">
        <f>データ貼付!J290</f>
        <v>6</v>
      </c>
      <c r="O292" s="5">
        <f>データ貼付!K290</f>
        <v>0</v>
      </c>
    </row>
    <row r="293" spans="1:15" x14ac:dyDescent="0.15">
      <c r="A293" s="5">
        <v>290</v>
      </c>
      <c r="B293" s="5" t="str">
        <f t="shared" si="10"/>
        <v>中学男子走幅跳28</v>
      </c>
      <c r="C293" s="5" t="str">
        <f>J293&amp;COUNTIF($J$4:J293,J293)</f>
        <v>工藤之雅2</v>
      </c>
      <c r="D293" s="5" t="str">
        <f>データ貼付!D291&amp;データ貼付!E291</f>
        <v>中学男子走幅跳</v>
      </c>
      <c r="E293" s="5">
        <f>データ貼付!G291+ROW()/1000000</f>
        <v>421.000293</v>
      </c>
      <c r="F293" s="5">
        <f t="shared" si="11"/>
        <v>28</v>
      </c>
      <c r="G293" s="5" t="str">
        <f>データ貼付!A291</f>
        <v>中体連地区</v>
      </c>
      <c r="H293" s="5" t="str">
        <f>データ貼付!B291</f>
        <v>北見</v>
      </c>
      <c r="I293" s="5">
        <f>データ貼付!C291</f>
        <v>43630</v>
      </c>
      <c r="J293" s="5" t="str">
        <f>データ貼付!F291</f>
        <v>工藤之雅</v>
      </c>
      <c r="K293" s="5">
        <f>データ貼付!G291</f>
        <v>421</v>
      </c>
      <c r="L293" s="5" t="str">
        <f>データ貼付!H291</f>
        <v>予</v>
      </c>
      <c r="M293" s="5" t="str">
        <f>データ貼付!I291</f>
        <v>北見北中</v>
      </c>
      <c r="N293" s="5">
        <f>データ貼付!J291</f>
        <v>2</v>
      </c>
      <c r="O293" s="5">
        <f>データ貼付!K291</f>
        <v>-0.7</v>
      </c>
    </row>
    <row r="294" spans="1:15" x14ac:dyDescent="0.15">
      <c r="A294" s="5">
        <v>291</v>
      </c>
      <c r="B294" s="5" t="str">
        <f t="shared" si="10"/>
        <v>小学男子走幅跳42</v>
      </c>
      <c r="C294" s="5" t="str">
        <f>J294&amp;COUNTIF($J$4:J294,J294)</f>
        <v>工藤龍祈2</v>
      </c>
      <c r="D294" s="5" t="str">
        <f>データ貼付!D292&amp;データ貼付!E292</f>
        <v>小学男子走幅跳</v>
      </c>
      <c r="E294" s="5">
        <f>データ貼付!G292+ROW()/1000000</f>
        <v>300.000294</v>
      </c>
      <c r="F294" s="5">
        <f t="shared" si="11"/>
        <v>42</v>
      </c>
      <c r="G294" s="5" t="str">
        <f>データ貼付!A292</f>
        <v>記録会第１戦</v>
      </c>
      <c r="H294" s="5" t="str">
        <f>データ貼付!B292</f>
        <v>北見</v>
      </c>
      <c r="I294" s="5">
        <f>データ貼付!C292</f>
        <v>43583</v>
      </c>
      <c r="J294" s="5" t="str">
        <f>データ貼付!F292</f>
        <v>工藤龍祈</v>
      </c>
      <c r="K294" s="5">
        <f>データ貼付!G292</f>
        <v>300</v>
      </c>
      <c r="L294" s="5" t="str">
        <f>データ貼付!H292</f>
        <v>決</v>
      </c>
      <c r="M294" s="5" t="str">
        <f>データ貼付!I292</f>
        <v>ｵﾎｰﾂｸｷｯｽﾞ</v>
      </c>
      <c r="N294" s="5">
        <f>データ貼付!J292</f>
        <v>4</v>
      </c>
      <c r="O294" s="5">
        <f>データ貼付!K292</f>
        <v>0</v>
      </c>
    </row>
    <row r="295" spans="1:15" x14ac:dyDescent="0.15">
      <c r="A295" s="5">
        <v>292</v>
      </c>
      <c r="B295" s="5" t="str">
        <f t="shared" si="10"/>
        <v>小学男子走幅跳28</v>
      </c>
      <c r="C295" s="5" t="str">
        <f>J295&amp;COUNTIF($J$4:J295,J295)</f>
        <v>綱淵蓮1</v>
      </c>
      <c r="D295" s="5" t="str">
        <f>データ貼付!D293&amp;データ貼付!E293</f>
        <v>小学男子走幅跳</v>
      </c>
      <c r="E295" s="5">
        <f>データ貼付!G293+ROW()/1000000</f>
        <v>336.00029499999999</v>
      </c>
      <c r="F295" s="5">
        <f t="shared" si="11"/>
        <v>28</v>
      </c>
      <c r="G295" s="5" t="str">
        <f>データ貼付!A293</f>
        <v>選手権</v>
      </c>
      <c r="H295" s="5" t="str">
        <f>データ貼付!B293</f>
        <v>北見</v>
      </c>
      <c r="I295" s="5">
        <f>データ貼付!C293</f>
        <v>43597</v>
      </c>
      <c r="J295" s="5" t="str">
        <f>データ貼付!F293</f>
        <v>綱淵蓮</v>
      </c>
      <c r="K295" s="5">
        <f>データ貼付!G293</f>
        <v>336</v>
      </c>
      <c r="L295" s="5" t="str">
        <f>データ貼付!H293</f>
        <v>決</v>
      </c>
      <c r="M295" s="5" t="str">
        <f>データ貼付!I293</f>
        <v>共栄陸上クラブ</v>
      </c>
      <c r="N295" s="5">
        <f>データ貼付!J293</f>
        <v>4</v>
      </c>
      <c r="O295" s="5">
        <f>データ貼付!K293</f>
        <v>0</v>
      </c>
    </row>
    <row r="296" spans="1:15" x14ac:dyDescent="0.15">
      <c r="A296" s="5">
        <v>293</v>
      </c>
      <c r="B296" s="5" t="str">
        <f t="shared" si="10"/>
        <v>中学男子走幅跳7</v>
      </c>
      <c r="C296" s="5" t="str">
        <f>J296&amp;COUNTIF($J$4:J296,J296)</f>
        <v>荒木颯葵1</v>
      </c>
      <c r="D296" s="5" t="str">
        <f>データ貼付!D294&amp;データ貼付!E294</f>
        <v>中学男子走幅跳</v>
      </c>
      <c r="E296" s="5">
        <f>データ貼付!G294+ROW()/1000000</f>
        <v>546.00029600000005</v>
      </c>
      <c r="F296" s="5">
        <f t="shared" si="11"/>
        <v>7</v>
      </c>
      <c r="G296" s="5" t="str">
        <f>データ貼付!A294</f>
        <v>選手権</v>
      </c>
      <c r="H296" s="5" t="str">
        <f>データ貼付!B294</f>
        <v>北見</v>
      </c>
      <c r="I296" s="5">
        <f>データ貼付!C294</f>
        <v>43596</v>
      </c>
      <c r="J296" s="5" t="str">
        <f>データ貼付!F294</f>
        <v>荒木颯葵</v>
      </c>
      <c r="K296" s="5">
        <f>データ貼付!G294</f>
        <v>546</v>
      </c>
      <c r="L296" s="5" t="str">
        <f>データ貼付!H294</f>
        <v>決</v>
      </c>
      <c r="M296" s="5" t="str">
        <f>データ貼付!I294</f>
        <v>北見小泉中</v>
      </c>
      <c r="N296" s="5">
        <f>データ貼付!J294</f>
        <v>3</v>
      </c>
      <c r="O296" s="5">
        <f>データ貼付!K294</f>
        <v>1.1000000000000001</v>
      </c>
    </row>
    <row r="297" spans="1:15" x14ac:dyDescent="0.15">
      <c r="A297" s="5">
        <v>294</v>
      </c>
      <c r="B297" s="5" t="str">
        <f t="shared" si="10"/>
        <v>高校男子走幅跳17</v>
      </c>
      <c r="C297" s="5" t="str">
        <f>J297&amp;COUNTIF($J$4:J297,J297)</f>
        <v>高宮魁1</v>
      </c>
      <c r="D297" s="5" t="str">
        <f>データ貼付!D295&amp;データ貼付!E295</f>
        <v>高校男子走幅跳</v>
      </c>
      <c r="E297" s="5">
        <f>データ貼付!G295+ROW()/1000000</f>
        <v>552.00029700000005</v>
      </c>
      <c r="F297" s="5">
        <f t="shared" si="11"/>
        <v>17</v>
      </c>
      <c r="G297" s="5" t="str">
        <f>データ貼付!A295</f>
        <v>フィールド記録会</v>
      </c>
      <c r="H297" s="5" t="str">
        <f>データ貼付!B295</f>
        <v>網走</v>
      </c>
      <c r="I297" s="5">
        <f>データ貼付!C295</f>
        <v>43624</v>
      </c>
      <c r="J297" s="5" t="str">
        <f>データ貼付!F295</f>
        <v>高宮魁</v>
      </c>
      <c r="K297" s="5">
        <f>データ貼付!G295</f>
        <v>552</v>
      </c>
      <c r="L297" s="5" t="str">
        <f>データ貼付!H295</f>
        <v>決</v>
      </c>
      <c r="M297" s="5" t="str">
        <f>データ貼付!I295</f>
        <v>雄武高</v>
      </c>
      <c r="N297" s="5">
        <f>データ貼付!J295</f>
        <v>1</v>
      </c>
      <c r="O297" s="5">
        <f>データ貼付!K295</f>
        <v>1.6</v>
      </c>
    </row>
    <row r="298" spans="1:15" x14ac:dyDescent="0.15">
      <c r="A298" s="5">
        <v>295</v>
      </c>
      <c r="B298" s="5" t="str">
        <f t="shared" si="10"/>
        <v>小学女子走幅跳10</v>
      </c>
      <c r="C298" s="5" t="str">
        <f>J298&amp;COUNTIF($J$4:J298,J298)</f>
        <v>高嶋美來1</v>
      </c>
      <c r="D298" s="5" t="str">
        <f>データ貼付!D296&amp;データ貼付!E296</f>
        <v>小学女子走幅跳</v>
      </c>
      <c r="E298" s="5">
        <f>データ貼付!G296+ROW()/1000000</f>
        <v>346.00029799999999</v>
      </c>
      <c r="F298" s="5">
        <f t="shared" si="11"/>
        <v>10</v>
      </c>
      <c r="G298" s="5" t="str">
        <f>データ貼付!A296</f>
        <v>小学生ｵﾎｰﾂｸ</v>
      </c>
      <c r="H298" s="5" t="str">
        <f>データ貼付!B296</f>
        <v>北見</v>
      </c>
      <c r="I298" s="5">
        <f>データ貼付!C296</f>
        <v>43632</v>
      </c>
      <c r="J298" s="5" t="str">
        <f>データ貼付!F296</f>
        <v>高嶋美來</v>
      </c>
      <c r="K298" s="5">
        <f>データ貼付!G296</f>
        <v>346</v>
      </c>
      <c r="L298" s="5" t="str">
        <f>データ貼付!H296</f>
        <v>決</v>
      </c>
      <c r="M298" s="5" t="str">
        <f>データ貼付!I296</f>
        <v>網走陸上少年団</v>
      </c>
      <c r="N298" s="5">
        <f>データ貼付!J296</f>
        <v>6</v>
      </c>
      <c r="O298" s="5">
        <f>データ貼付!K296</f>
        <v>0</v>
      </c>
    </row>
    <row r="299" spans="1:15" x14ac:dyDescent="0.15">
      <c r="A299" s="5">
        <v>296</v>
      </c>
      <c r="B299" s="5" t="str">
        <f t="shared" si="10"/>
        <v>高校男子走幅跳39</v>
      </c>
      <c r="C299" s="5" t="str">
        <f>J299&amp;COUNTIF($J$4:J299,J299)</f>
        <v>高野羽流1</v>
      </c>
      <c r="D299" s="5" t="str">
        <f>データ貼付!D297&amp;データ貼付!E297</f>
        <v>高校男子走幅跳</v>
      </c>
      <c r="E299" s="5">
        <f>データ貼付!G297+ROW()/1000000</f>
        <v>351.00029899999998</v>
      </c>
      <c r="F299" s="5">
        <f t="shared" si="11"/>
        <v>39</v>
      </c>
      <c r="G299" s="5" t="str">
        <f>データ貼付!A297</f>
        <v>高体連支部</v>
      </c>
      <c r="H299" s="5" t="str">
        <f>データ貼付!B297</f>
        <v>北見</v>
      </c>
      <c r="I299" s="5">
        <f>データ貼付!C297</f>
        <v>43608</v>
      </c>
      <c r="J299" s="5" t="str">
        <f>データ貼付!F297</f>
        <v>高野羽流</v>
      </c>
      <c r="K299" s="5">
        <f>データ貼付!G297</f>
        <v>351</v>
      </c>
      <c r="L299" s="5" t="str">
        <f>データ貼付!H297</f>
        <v>決</v>
      </c>
      <c r="M299" s="5" t="str">
        <f>データ貼付!I297</f>
        <v>北見商業</v>
      </c>
      <c r="N299" s="5">
        <f>データ貼付!J297</f>
        <v>1</v>
      </c>
      <c r="O299" s="5">
        <f>データ貼付!K297</f>
        <v>2.4</v>
      </c>
    </row>
    <row r="300" spans="1:15" x14ac:dyDescent="0.15">
      <c r="A300" s="5">
        <v>297</v>
      </c>
      <c r="B300" s="5" t="str">
        <f t="shared" si="10"/>
        <v>中学女子走幅跳21</v>
      </c>
      <c r="C300" s="5" t="str">
        <f>J300&amp;COUNTIF($J$4:J300,J300)</f>
        <v>高野夕奈1</v>
      </c>
      <c r="D300" s="5" t="str">
        <f>データ貼付!D298&amp;データ貼付!E298</f>
        <v>中学女子走幅跳</v>
      </c>
      <c r="E300" s="5">
        <f>データ貼付!G298+ROW()/1000000</f>
        <v>391.00029999999998</v>
      </c>
      <c r="F300" s="5">
        <f t="shared" si="11"/>
        <v>21</v>
      </c>
      <c r="G300" s="5" t="str">
        <f>データ貼付!A298</f>
        <v>中体連地区</v>
      </c>
      <c r="H300" s="5" t="str">
        <f>データ貼付!B298</f>
        <v>北見</v>
      </c>
      <c r="I300" s="5">
        <f>データ貼付!C298</f>
        <v>43630</v>
      </c>
      <c r="J300" s="5" t="str">
        <f>データ貼付!F298</f>
        <v>高野夕奈</v>
      </c>
      <c r="K300" s="5">
        <f>データ貼付!G298</f>
        <v>391</v>
      </c>
      <c r="L300" s="5" t="str">
        <f>データ貼付!H298</f>
        <v>予</v>
      </c>
      <c r="M300" s="5" t="str">
        <f>データ貼付!I298</f>
        <v>網走第四中</v>
      </c>
      <c r="N300" s="5">
        <f>データ貼付!J298</f>
        <v>3</v>
      </c>
      <c r="O300" s="5">
        <f>データ貼付!K298</f>
        <v>0.9</v>
      </c>
    </row>
    <row r="301" spans="1:15" x14ac:dyDescent="0.15">
      <c r="A301" s="5">
        <v>298</v>
      </c>
      <c r="B301" s="5" t="str">
        <f t="shared" si="10"/>
        <v>高校女子走幅跳10</v>
      </c>
      <c r="C301" s="5" t="str">
        <f>J301&amp;COUNTIF($J$4:J301,J301)</f>
        <v>合田未夢2</v>
      </c>
      <c r="D301" s="5" t="str">
        <f>データ貼付!D299&amp;データ貼付!E299</f>
        <v>高校女子走幅跳</v>
      </c>
      <c r="E301" s="5">
        <f>データ貼付!G299+ROW()/1000000</f>
        <v>452.00030099999998</v>
      </c>
      <c r="F301" s="5">
        <f t="shared" si="11"/>
        <v>10</v>
      </c>
      <c r="G301" s="5" t="str">
        <f>データ貼付!A299</f>
        <v>高体連支部</v>
      </c>
      <c r="H301" s="5" t="str">
        <f>データ貼付!B299</f>
        <v>北見</v>
      </c>
      <c r="I301" s="5">
        <f>データ貼付!C299</f>
        <v>43608</v>
      </c>
      <c r="J301" s="5" t="str">
        <f>データ貼付!F299</f>
        <v>合田未夢</v>
      </c>
      <c r="K301" s="5">
        <f>データ貼付!G299</f>
        <v>452</v>
      </c>
      <c r="L301" s="5" t="str">
        <f>データ貼付!H299</f>
        <v>決</v>
      </c>
      <c r="M301" s="5" t="str">
        <f>データ貼付!I299</f>
        <v>北見北斗</v>
      </c>
      <c r="N301" s="5">
        <f>データ貼付!J299</f>
        <v>2</v>
      </c>
      <c r="O301" s="5">
        <f>データ貼付!K299</f>
        <v>0.3</v>
      </c>
    </row>
    <row r="302" spans="1:15" x14ac:dyDescent="0.15">
      <c r="A302" s="5">
        <v>299</v>
      </c>
      <c r="B302" s="5" t="str">
        <f t="shared" si="10"/>
        <v>中学男子走幅跳47</v>
      </c>
      <c r="C302" s="5" t="str">
        <f>J302&amp;COUNTIF($J$4:J302,J302)</f>
        <v>黒田悠羽2</v>
      </c>
      <c r="D302" s="5" t="str">
        <f>データ貼付!D300&amp;データ貼付!E300</f>
        <v>中学男子走幅跳</v>
      </c>
      <c r="E302" s="5">
        <f>データ貼付!G300+ROW()/1000000</f>
        <v>334.00030199999998</v>
      </c>
      <c r="F302" s="5">
        <f t="shared" si="11"/>
        <v>47</v>
      </c>
      <c r="G302" s="5" t="str">
        <f>データ貼付!A300</f>
        <v>記録会第２戦</v>
      </c>
      <c r="H302" s="5" t="str">
        <f>データ貼付!B300</f>
        <v>網走</v>
      </c>
      <c r="I302" s="5">
        <f>データ貼付!C300</f>
        <v>43590</v>
      </c>
      <c r="J302" s="5" t="str">
        <f>データ貼付!F300</f>
        <v>黒田悠羽</v>
      </c>
      <c r="K302" s="5">
        <f>データ貼付!G300</f>
        <v>334</v>
      </c>
      <c r="L302" s="5" t="str">
        <f>データ貼付!H300</f>
        <v>決</v>
      </c>
      <c r="M302" s="5" t="str">
        <f>データ貼付!I300</f>
        <v>北見常呂中</v>
      </c>
      <c r="N302" s="5">
        <f>データ貼付!J300</f>
        <v>1</v>
      </c>
      <c r="O302" s="5">
        <f>データ貼付!K300</f>
        <v>1.9</v>
      </c>
    </row>
    <row r="303" spans="1:15" x14ac:dyDescent="0.15">
      <c r="A303" s="5">
        <v>300</v>
      </c>
      <c r="B303" s="5" t="str">
        <f t="shared" si="10"/>
        <v>高校女子走幅跳2</v>
      </c>
      <c r="C303" s="5" t="str">
        <f>J303&amp;COUNTIF($J$4:J303,J303)</f>
        <v>根田りりん2</v>
      </c>
      <c r="D303" s="5" t="str">
        <f>データ貼付!D301&amp;データ貼付!E301</f>
        <v>高校女子走幅跳</v>
      </c>
      <c r="E303" s="5">
        <f>データ貼付!G301+ROW()/1000000</f>
        <v>536.00030300000003</v>
      </c>
      <c r="F303" s="5">
        <f t="shared" si="11"/>
        <v>2</v>
      </c>
      <c r="G303" s="5" t="str">
        <f>データ貼付!A301</f>
        <v>高体連支部</v>
      </c>
      <c r="H303" s="5" t="str">
        <f>データ貼付!B301</f>
        <v>北見</v>
      </c>
      <c r="I303" s="5">
        <f>データ貼付!C301</f>
        <v>43608</v>
      </c>
      <c r="J303" s="5" t="str">
        <f>データ貼付!F301</f>
        <v>根田りりん</v>
      </c>
      <c r="K303" s="5">
        <f>データ貼付!G301</f>
        <v>536</v>
      </c>
      <c r="L303" s="5" t="str">
        <f>データ貼付!H301</f>
        <v>決</v>
      </c>
      <c r="M303" s="5" t="str">
        <f>データ貼付!I301</f>
        <v>網走南ヶ丘</v>
      </c>
      <c r="N303" s="5">
        <f>データ貼付!J301</f>
        <v>3</v>
      </c>
      <c r="O303" s="5">
        <f>データ貼付!K301</f>
        <v>1.8</v>
      </c>
    </row>
    <row r="304" spans="1:15" x14ac:dyDescent="0.15">
      <c r="A304" s="5">
        <v>301</v>
      </c>
      <c r="B304" s="5" t="str">
        <f t="shared" si="10"/>
        <v>小学女子走幅跳20</v>
      </c>
      <c r="C304" s="5" t="str">
        <f>J304&amp;COUNTIF($J$4:J304,J304)</f>
        <v>佐々木紀香2</v>
      </c>
      <c r="D304" s="5" t="str">
        <f>データ貼付!D302&amp;データ貼付!E302</f>
        <v>小学女子走幅跳</v>
      </c>
      <c r="E304" s="5">
        <f>データ貼付!G302+ROW()/1000000</f>
        <v>287.00030400000003</v>
      </c>
      <c r="F304" s="5">
        <f t="shared" si="11"/>
        <v>20</v>
      </c>
      <c r="G304" s="5" t="str">
        <f>データ貼付!A302</f>
        <v>小学生ｵﾎｰﾂｸ</v>
      </c>
      <c r="H304" s="5" t="str">
        <f>データ貼付!B302</f>
        <v>北見</v>
      </c>
      <c r="I304" s="5">
        <f>データ貼付!C302</f>
        <v>43632</v>
      </c>
      <c r="J304" s="5" t="str">
        <f>データ貼付!F302</f>
        <v>佐々木紀香</v>
      </c>
      <c r="K304" s="5">
        <f>データ貼付!G302</f>
        <v>287</v>
      </c>
      <c r="L304" s="5" t="str">
        <f>データ貼付!H302</f>
        <v>決</v>
      </c>
      <c r="M304" s="5" t="str">
        <f>データ貼付!I302</f>
        <v>訓子府陸上少年団</v>
      </c>
      <c r="N304" s="5">
        <f>データ貼付!J302</f>
        <v>6</v>
      </c>
      <c r="O304" s="5">
        <f>データ貼付!K302</f>
        <v>0</v>
      </c>
    </row>
    <row r="305" spans="1:15" x14ac:dyDescent="0.15">
      <c r="A305" s="5">
        <v>302</v>
      </c>
      <c r="B305" s="5" t="str">
        <f t="shared" si="10"/>
        <v>小学男子走幅跳51</v>
      </c>
      <c r="C305" s="5" t="str">
        <f>J305&amp;COUNTIF($J$4:J305,J305)</f>
        <v>佐々木瞬汰2</v>
      </c>
      <c r="D305" s="5" t="str">
        <f>データ貼付!D303&amp;データ貼付!E303</f>
        <v>小学男子走幅跳</v>
      </c>
      <c r="E305" s="5">
        <f>データ貼付!G303+ROW()/1000000</f>
        <v>249.000305</v>
      </c>
      <c r="F305" s="5">
        <f t="shared" si="11"/>
        <v>51</v>
      </c>
      <c r="G305" s="5" t="str">
        <f>データ貼付!A303</f>
        <v>記録会第１戦</v>
      </c>
      <c r="H305" s="5" t="str">
        <f>データ貼付!B303</f>
        <v>北見</v>
      </c>
      <c r="I305" s="5">
        <f>データ貼付!C303</f>
        <v>43583</v>
      </c>
      <c r="J305" s="5" t="str">
        <f>データ貼付!F303</f>
        <v>佐々木瞬汰</v>
      </c>
      <c r="K305" s="5">
        <f>データ貼付!G303</f>
        <v>249</v>
      </c>
      <c r="L305" s="5" t="str">
        <f>データ貼付!H303</f>
        <v>決</v>
      </c>
      <c r="M305" s="5" t="str">
        <f>データ貼付!I303</f>
        <v>美幌RC</v>
      </c>
      <c r="N305" s="5">
        <f>データ貼付!J303</f>
        <v>4</v>
      </c>
      <c r="O305" s="5">
        <f>データ貼付!K303</f>
        <v>0</v>
      </c>
    </row>
    <row r="306" spans="1:15" x14ac:dyDescent="0.15">
      <c r="A306" s="5">
        <v>303</v>
      </c>
      <c r="B306" s="5" t="str">
        <f t="shared" si="10"/>
        <v>高校男子走幅跳40</v>
      </c>
      <c r="C306" s="5" t="str">
        <f>J306&amp;COUNTIF($J$4:J306,J306)</f>
        <v>佐々木洸瑠2</v>
      </c>
      <c r="D306" s="5" t="str">
        <f>データ貼付!D304&amp;データ貼付!E304</f>
        <v>高校男子走幅跳</v>
      </c>
      <c r="E306" s="5">
        <f>データ貼付!G304+ROW()/1000000</f>
        <v>316.00030600000002</v>
      </c>
      <c r="F306" s="5">
        <f t="shared" si="11"/>
        <v>40</v>
      </c>
      <c r="G306" s="5" t="str">
        <f>データ貼付!A304</f>
        <v>選手権</v>
      </c>
      <c r="H306" s="5" t="str">
        <f>データ貼付!B304</f>
        <v>北見</v>
      </c>
      <c r="I306" s="5">
        <f>データ貼付!C304</f>
        <v>43597</v>
      </c>
      <c r="J306" s="5" t="str">
        <f>データ貼付!F304</f>
        <v>佐々木洸瑠</v>
      </c>
      <c r="K306" s="5">
        <f>データ貼付!G304</f>
        <v>316</v>
      </c>
      <c r="L306" s="5" t="str">
        <f>データ貼付!H304</f>
        <v>決</v>
      </c>
      <c r="M306" s="5" t="str">
        <f>データ貼付!I304</f>
        <v>興部高</v>
      </c>
      <c r="N306" s="5">
        <f>データ貼付!J304</f>
        <v>1</v>
      </c>
      <c r="O306" s="5">
        <f>データ貼付!K304</f>
        <v>1.6</v>
      </c>
    </row>
    <row r="307" spans="1:15" x14ac:dyDescent="0.15">
      <c r="A307" s="5">
        <v>304</v>
      </c>
      <c r="B307" s="5" t="str">
        <f t="shared" si="10"/>
        <v>小学男子走幅跳12</v>
      </c>
      <c r="C307" s="5" t="str">
        <f>J307&amp;COUNTIF($J$4:J307,J307)</f>
        <v>佐藤世志明1</v>
      </c>
      <c r="D307" s="5" t="str">
        <f>データ貼付!D305&amp;データ貼付!E305</f>
        <v>小学男子走幅跳</v>
      </c>
      <c r="E307" s="5">
        <f>データ貼付!G305+ROW()/1000000</f>
        <v>386.00030700000002</v>
      </c>
      <c r="F307" s="5">
        <f t="shared" si="11"/>
        <v>12</v>
      </c>
      <c r="G307" s="5" t="str">
        <f>データ貼付!A305</f>
        <v>フィールド記録会</v>
      </c>
      <c r="H307" s="5" t="str">
        <f>データ貼付!B305</f>
        <v>網走</v>
      </c>
      <c r="I307" s="5">
        <f>データ貼付!C305</f>
        <v>43624</v>
      </c>
      <c r="J307" s="5" t="str">
        <f>データ貼付!F305</f>
        <v>佐藤世志明</v>
      </c>
      <c r="K307" s="5">
        <f>データ貼付!G305</f>
        <v>386</v>
      </c>
      <c r="L307" s="5" t="str">
        <f>データ貼付!H305</f>
        <v>決</v>
      </c>
      <c r="M307" s="5" t="str">
        <f>データ貼付!I305</f>
        <v>知床斜里RC</v>
      </c>
      <c r="N307" s="5">
        <f>データ貼付!J305</f>
        <v>6</v>
      </c>
      <c r="O307" s="5">
        <f>データ貼付!K305</f>
        <v>0</v>
      </c>
    </row>
    <row r="308" spans="1:15" x14ac:dyDescent="0.15">
      <c r="A308" s="5">
        <v>305</v>
      </c>
      <c r="B308" s="5" t="str">
        <f t="shared" si="10"/>
        <v>中学女子走幅跳6</v>
      </c>
      <c r="C308" s="5" t="str">
        <f>J308&amp;COUNTIF($J$4:J308,J308)</f>
        <v>佐伯涼子1</v>
      </c>
      <c r="D308" s="5" t="str">
        <f>データ貼付!D306&amp;データ貼付!E306</f>
        <v>中学女子走幅跳</v>
      </c>
      <c r="E308" s="5">
        <f>データ貼付!G306+ROW()/1000000</f>
        <v>429.00030800000002</v>
      </c>
      <c r="F308" s="5">
        <f t="shared" si="11"/>
        <v>6</v>
      </c>
      <c r="G308" s="5" t="str">
        <f>データ貼付!A306</f>
        <v>中体連地区</v>
      </c>
      <c r="H308" s="5" t="str">
        <f>データ貼付!B306</f>
        <v>北見</v>
      </c>
      <c r="I308" s="5">
        <f>データ貼付!C306</f>
        <v>43631</v>
      </c>
      <c r="J308" s="5" t="str">
        <f>データ貼付!F306</f>
        <v>佐伯涼子</v>
      </c>
      <c r="K308" s="5">
        <f>データ貼付!G306</f>
        <v>429</v>
      </c>
      <c r="L308" s="5" t="str">
        <f>データ貼付!H306</f>
        <v>決</v>
      </c>
      <c r="M308" s="5" t="str">
        <f>データ貼付!I306</f>
        <v>北見南中</v>
      </c>
      <c r="N308" s="5">
        <f>データ貼付!J306</f>
        <v>2</v>
      </c>
      <c r="O308" s="5">
        <f>データ貼付!K306</f>
        <v>5.7</v>
      </c>
    </row>
    <row r="309" spans="1:15" x14ac:dyDescent="0.15">
      <c r="A309" s="5">
        <v>306</v>
      </c>
      <c r="B309" s="5" t="str">
        <f t="shared" si="10"/>
        <v>高校男子走幅跳28</v>
      </c>
      <c r="C309" s="5" t="str">
        <f>J309&amp;COUNTIF($J$4:J309,J309)</f>
        <v>佐野光1</v>
      </c>
      <c r="D309" s="5" t="str">
        <f>データ貼付!D307&amp;データ貼付!E307</f>
        <v>高校男子走幅跳</v>
      </c>
      <c r="E309" s="5">
        <f>データ貼付!G307+ROW()/1000000</f>
        <v>516.00030900000002</v>
      </c>
      <c r="F309" s="5">
        <f t="shared" si="11"/>
        <v>28</v>
      </c>
      <c r="G309" s="5" t="str">
        <f>データ貼付!A307</f>
        <v>高体連支部</v>
      </c>
      <c r="H309" s="5" t="str">
        <f>データ貼付!B307</f>
        <v>北見</v>
      </c>
      <c r="I309" s="5">
        <f>データ貼付!C307</f>
        <v>43608</v>
      </c>
      <c r="J309" s="5" t="str">
        <f>データ貼付!F307</f>
        <v>佐野光</v>
      </c>
      <c r="K309" s="5">
        <f>データ貼付!G307</f>
        <v>516</v>
      </c>
      <c r="L309" s="5" t="str">
        <f>データ貼付!H307</f>
        <v>決</v>
      </c>
      <c r="M309" s="5" t="str">
        <f>データ貼付!I307</f>
        <v>北見北斗</v>
      </c>
      <c r="N309" s="5">
        <f>データ貼付!J307</f>
        <v>1</v>
      </c>
      <c r="O309" s="5">
        <f>データ貼付!K307</f>
        <v>1.7</v>
      </c>
    </row>
    <row r="310" spans="1:15" x14ac:dyDescent="0.15">
      <c r="A310" s="5">
        <v>307</v>
      </c>
      <c r="B310" s="5" t="str">
        <f t="shared" si="10"/>
        <v>小学男子走幅跳46</v>
      </c>
      <c r="C310" s="5" t="str">
        <f>J310&amp;COUNTIF($J$4:J310,J310)</f>
        <v>佐野氷佳流1</v>
      </c>
      <c r="D310" s="5" t="str">
        <f>データ貼付!D308&amp;データ貼付!E308</f>
        <v>小学男子走幅跳</v>
      </c>
      <c r="E310" s="5">
        <f>データ貼付!G308+ROW()/1000000</f>
        <v>285.00031000000001</v>
      </c>
      <c r="F310" s="5">
        <f t="shared" si="11"/>
        <v>46</v>
      </c>
      <c r="G310" s="5" t="str">
        <f>データ貼付!A308</f>
        <v>選手権</v>
      </c>
      <c r="H310" s="5" t="str">
        <f>データ貼付!B308</f>
        <v>北見</v>
      </c>
      <c r="I310" s="5">
        <f>データ貼付!C308</f>
        <v>43597</v>
      </c>
      <c r="J310" s="5" t="str">
        <f>データ貼付!F308</f>
        <v>佐野氷佳流</v>
      </c>
      <c r="K310" s="5">
        <f>データ貼付!G308</f>
        <v>285</v>
      </c>
      <c r="L310" s="5" t="str">
        <f>データ貼付!H308</f>
        <v>決</v>
      </c>
      <c r="M310" s="5" t="str">
        <f>データ貼付!I308</f>
        <v>知床斜里RC</v>
      </c>
      <c r="N310" s="5">
        <f>データ貼付!J308</f>
        <v>5</v>
      </c>
      <c r="O310" s="5">
        <f>データ貼付!K308</f>
        <v>0</v>
      </c>
    </row>
    <row r="311" spans="1:15" x14ac:dyDescent="0.15">
      <c r="A311" s="5">
        <v>308</v>
      </c>
      <c r="B311" s="5" t="str">
        <f t="shared" si="10"/>
        <v>小学男子走幅跳44</v>
      </c>
      <c r="C311" s="5" t="str">
        <f>J311&amp;COUNTIF($J$4:J311,J311)</f>
        <v>斎藤快晴1</v>
      </c>
      <c r="D311" s="5" t="str">
        <f>データ貼付!D309&amp;データ貼付!E309</f>
        <v>小学男子走幅跳</v>
      </c>
      <c r="E311" s="5">
        <f>データ貼付!G309+ROW()/1000000</f>
        <v>295.00031100000001</v>
      </c>
      <c r="F311" s="5">
        <f t="shared" si="11"/>
        <v>44</v>
      </c>
      <c r="G311" s="5" t="str">
        <f>データ貼付!A309</f>
        <v>選手権</v>
      </c>
      <c r="H311" s="5" t="str">
        <f>データ貼付!B309</f>
        <v>北見</v>
      </c>
      <c r="I311" s="5">
        <f>データ貼付!C309</f>
        <v>43597</v>
      </c>
      <c r="J311" s="5" t="str">
        <f>データ貼付!F309</f>
        <v>斎藤快晴</v>
      </c>
      <c r="K311" s="5">
        <f>データ貼付!G309</f>
        <v>295</v>
      </c>
      <c r="L311" s="5" t="str">
        <f>データ貼付!H309</f>
        <v>決</v>
      </c>
      <c r="M311" s="5" t="str">
        <f>データ貼付!I309</f>
        <v>常呂陸上少年団</v>
      </c>
      <c r="N311" s="5">
        <f>データ貼付!J309</f>
        <v>6</v>
      </c>
      <c r="O311" s="5">
        <f>データ貼付!K309</f>
        <v>0</v>
      </c>
    </row>
    <row r="312" spans="1:15" x14ac:dyDescent="0.15">
      <c r="A312" s="5">
        <v>309</v>
      </c>
      <c r="B312" s="5" t="str">
        <f t="shared" si="10"/>
        <v>小学男子走幅跳43</v>
      </c>
      <c r="C312" s="5" t="str">
        <f>J312&amp;COUNTIF($J$4:J312,J312)</f>
        <v>斎藤青空1</v>
      </c>
      <c r="D312" s="5" t="str">
        <f>データ貼付!D310&amp;データ貼付!E310</f>
        <v>小学男子走幅跳</v>
      </c>
      <c r="E312" s="5">
        <f>データ貼付!G310+ROW()/1000000</f>
        <v>295.00031200000001</v>
      </c>
      <c r="F312" s="5">
        <f t="shared" si="11"/>
        <v>43</v>
      </c>
      <c r="G312" s="5" t="str">
        <f>データ貼付!A310</f>
        <v>記録会第１戦</v>
      </c>
      <c r="H312" s="5" t="str">
        <f>データ貼付!B310</f>
        <v>北見</v>
      </c>
      <c r="I312" s="5">
        <f>データ貼付!C310</f>
        <v>43583</v>
      </c>
      <c r="J312" s="5" t="str">
        <f>データ貼付!F310</f>
        <v>斎藤青空</v>
      </c>
      <c r="K312" s="5">
        <f>データ貼付!G310</f>
        <v>295</v>
      </c>
      <c r="L312" s="5" t="str">
        <f>データ貼付!H310</f>
        <v>決</v>
      </c>
      <c r="M312" s="5" t="str">
        <f>データ貼付!I310</f>
        <v>ｵﾎｰﾂｸｷｯｽﾞ</v>
      </c>
      <c r="N312" s="5">
        <f>データ貼付!J310</f>
        <v>4</v>
      </c>
      <c r="O312" s="5">
        <f>データ貼付!K310</f>
        <v>0</v>
      </c>
    </row>
    <row r="313" spans="1:15" x14ac:dyDescent="0.15">
      <c r="A313" s="5">
        <v>310</v>
      </c>
      <c r="B313" s="5" t="str">
        <f t="shared" si="10"/>
        <v>小学男子走幅跳45</v>
      </c>
      <c r="C313" s="5" t="str">
        <f>J313&amp;COUNTIF($J$4:J313,J313)</f>
        <v>斎藤大至1</v>
      </c>
      <c r="D313" s="5" t="str">
        <f>データ貼付!D311&amp;データ貼付!E311</f>
        <v>小学男子走幅跳</v>
      </c>
      <c r="E313" s="5">
        <f>データ貼付!G311+ROW()/1000000</f>
        <v>286.00031300000001</v>
      </c>
      <c r="F313" s="5">
        <f t="shared" si="11"/>
        <v>45</v>
      </c>
      <c r="G313" s="5" t="str">
        <f>データ貼付!A311</f>
        <v>記録会第１戦</v>
      </c>
      <c r="H313" s="5" t="str">
        <f>データ貼付!B311</f>
        <v>北見</v>
      </c>
      <c r="I313" s="5">
        <f>データ貼付!C311</f>
        <v>43583</v>
      </c>
      <c r="J313" s="5" t="str">
        <f>データ貼付!F311</f>
        <v>斎藤大至</v>
      </c>
      <c r="K313" s="5">
        <f>データ貼付!G311</f>
        <v>286</v>
      </c>
      <c r="L313" s="5" t="str">
        <f>データ貼付!H311</f>
        <v>決</v>
      </c>
      <c r="M313" s="5" t="str">
        <f>データ貼付!I311</f>
        <v>ｵﾎｰﾂｸｷｯｽﾞ</v>
      </c>
      <c r="N313" s="5">
        <f>データ貼付!J311</f>
        <v>4</v>
      </c>
      <c r="O313" s="5">
        <f>データ貼付!K311</f>
        <v>0</v>
      </c>
    </row>
    <row r="314" spans="1:15" x14ac:dyDescent="0.15">
      <c r="A314" s="5">
        <v>311</v>
      </c>
      <c r="B314" s="5" t="str">
        <f t="shared" si="10"/>
        <v>高校男子走幅跳34</v>
      </c>
      <c r="C314" s="5" t="str">
        <f>J314&amp;COUNTIF($J$4:J314,J314)</f>
        <v>坂口直樹1</v>
      </c>
      <c r="D314" s="5" t="str">
        <f>データ貼付!D312&amp;データ貼付!E312</f>
        <v>高校男子走幅跳</v>
      </c>
      <c r="E314" s="5">
        <f>データ貼付!G312+ROW()/1000000</f>
        <v>464.000314</v>
      </c>
      <c r="F314" s="5">
        <f t="shared" si="11"/>
        <v>34</v>
      </c>
      <c r="G314" s="5" t="str">
        <f>データ貼付!A312</f>
        <v>選手権</v>
      </c>
      <c r="H314" s="5" t="str">
        <f>データ貼付!B312</f>
        <v>北見</v>
      </c>
      <c r="I314" s="5">
        <f>データ貼付!C312</f>
        <v>43597</v>
      </c>
      <c r="J314" s="5" t="str">
        <f>データ貼付!F312</f>
        <v>坂口直樹</v>
      </c>
      <c r="K314" s="5">
        <f>データ貼付!G312</f>
        <v>464</v>
      </c>
      <c r="L314" s="5" t="str">
        <f>データ貼付!H312</f>
        <v>決</v>
      </c>
      <c r="M314" s="5" t="str">
        <f>データ貼付!I312</f>
        <v>遠軽高</v>
      </c>
      <c r="N314" s="5">
        <f>データ貼付!J312</f>
        <v>1</v>
      </c>
      <c r="O314" s="5">
        <f>データ貼付!K312</f>
        <v>0.7</v>
      </c>
    </row>
    <row r="315" spans="1:15" x14ac:dyDescent="0.15">
      <c r="A315" s="5">
        <v>312</v>
      </c>
      <c r="B315" s="5" t="str">
        <f t="shared" si="10"/>
        <v>小学男子走幅跳26</v>
      </c>
      <c r="C315" s="5" t="str">
        <f>J315&amp;COUNTIF($J$4:J315,J315)</f>
        <v>坂本好希1</v>
      </c>
      <c r="D315" s="5" t="str">
        <f>データ貼付!D313&amp;データ貼付!E313</f>
        <v>小学男子走幅跳</v>
      </c>
      <c r="E315" s="5">
        <f>データ貼付!G313+ROW()/1000000</f>
        <v>340.000315</v>
      </c>
      <c r="F315" s="5">
        <f t="shared" si="11"/>
        <v>26</v>
      </c>
      <c r="G315" s="5" t="str">
        <f>データ貼付!A313</f>
        <v>小学生ｵﾎｰﾂｸ</v>
      </c>
      <c r="H315" s="5" t="str">
        <f>データ貼付!B313</f>
        <v>北見</v>
      </c>
      <c r="I315" s="5">
        <f>データ貼付!C313</f>
        <v>43632</v>
      </c>
      <c r="J315" s="5" t="str">
        <f>データ貼付!F313</f>
        <v>坂本好希</v>
      </c>
      <c r="K315" s="5">
        <f>データ貼付!G313</f>
        <v>340</v>
      </c>
      <c r="L315" s="5" t="str">
        <f>データ貼付!H313</f>
        <v>決</v>
      </c>
      <c r="M315" s="5" t="str">
        <f>データ貼付!I313</f>
        <v>訓子府陸上少年団</v>
      </c>
      <c r="N315" s="5">
        <f>データ貼付!J313</f>
        <v>4</v>
      </c>
      <c r="O315" s="5">
        <f>データ貼付!K313</f>
        <v>0</v>
      </c>
    </row>
    <row r="316" spans="1:15" x14ac:dyDescent="0.15">
      <c r="A316" s="5">
        <v>313</v>
      </c>
      <c r="B316" s="5" t="str">
        <f t="shared" si="10"/>
        <v>中学男子走幅跳29</v>
      </c>
      <c r="C316" s="5" t="str">
        <f>J316&amp;COUNTIF($J$4:J316,J316)</f>
        <v>坂野綾圭泉1</v>
      </c>
      <c r="D316" s="5" t="str">
        <f>データ貼付!D314&amp;データ貼付!E314</f>
        <v>中学男子走幅跳</v>
      </c>
      <c r="E316" s="5">
        <f>データ貼付!G314+ROW()/1000000</f>
        <v>419.000316</v>
      </c>
      <c r="F316" s="5">
        <f t="shared" si="11"/>
        <v>29</v>
      </c>
      <c r="G316" s="5" t="str">
        <f>データ貼付!A314</f>
        <v>記録会第１戦</v>
      </c>
      <c r="H316" s="5" t="str">
        <f>データ貼付!B314</f>
        <v>北見</v>
      </c>
      <c r="I316" s="5">
        <f>データ貼付!C314</f>
        <v>43583</v>
      </c>
      <c r="J316" s="5" t="str">
        <f>データ貼付!F314</f>
        <v>坂野綾圭泉</v>
      </c>
      <c r="K316" s="5">
        <f>データ貼付!G314</f>
        <v>419</v>
      </c>
      <c r="L316" s="5" t="str">
        <f>データ貼付!H314</f>
        <v>決</v>
      </c>
      <c r="M316" s="5" t="str">
        <f>データ貼付!I314</f>
        <v>斜里中</v>
      </c>
      <c r="N316" s="5">
        <f>データ貼付!J314</f>
        <v>3</v>
      </c>
      <c r="O316" s="5">
        <f>データ貼付!K314</f>
        <v>1.6</v>
      </c>
    </row>
    <row r="317" spans="1:15" x14ac:dyDescent="0.15">
      <c r="A317" s="5">
        <v>314</v>
      </c>
      <c r="B317" s="5" t="str">
        <f t="shared" si="10"/>
        <v>中学男子走幅跳22</v>
      </c>
      <c r="C317" s="5" t="str">
        <f>J317&amp;COUNTIF($J$4:J317,J317)</f>
        <v>笹原煌一朗1</v>
      </c>
      <c r="D317" s="5" t="str">
        <f>データ貼付!D315&amp;データ貼付!E315</f>
        <v>中学男子走幅跳</v>
      </c>
      <c r="E317" s="5">
        <f>データ貼付!G315+ROW()/1000000</f>
        <v>454.000317</v>
      </c>
      <c r="F317" s="5">
        <f t="shared" si="11"/>
        <v>22</v>
      </c>
      <c r="G317" s="5" t="str">
        <f>データ貼付!A315</f>
        <v>中体連地区</v>
      </c>
      <c r="H317" s="5" t="str">
        <f>データ貼付!B315</f>
        <v>北見</v>
      </c>
      <c r="I317" s="5">
        <f>データ貼付!C315</f>
        <v>43630</v>
      </c>
      <c r="J317" s="5" t="str">
        <f>データ貼付!F315</f>
        <v>笹原煌一朗</v>
      </c>
      <c r="K317" s="5">
        <f>データ貼付!G315</f>
        <v>454</v>
      </c>
      <c r="L317" s="5" t="str">
        <f>データ貼付!H315</f>
        <v>予</v>
      </c>
      <c r="M317" s="5" t="str">
        <f>データ貼付!I315</f>
        <v>遠軽中</v>
      </c>
      <c r="N317" s="5">
        <f>データ貼付!J315</f>
        <v>2</v>
      </c>
      <c r="O317" s="5">
        <f>データ貼付!K315</f>
        <v>4.5</v>
      </c>
    </row>
    <row r="318" spans="1:15" x14ac:dyDescent="0.15">
      <c r="A318" s="5">
        <v>315</v>
      </c>
      <c r="B318" s="5" t="str">
        <f t="shared" si="10"/>
        <v>中学女子走幅跳30</v>
      </c>
      <c r="C318" s="5" t="str">
        <f>J318&amp;COUNTIF($J$4:J318,J318)</f>
        <v>山口佳瑛1</v>
      </c>
      <c r="D318" s="5" t="str">
        <f>データ貼付!D316&amp;データ貼付!E316</f>
        <v>中学女子走幅跳</v>
      </c>
      <c r="E318" s="5">
        <f>データ貼付!G316+ROW()/1000000</f>
        <v>358.00031799999999</v>
      </c>
      <c r="F318" s="5">
        <f t="shared" si="11"/>
        <v>30</v>
      </c>
      <c r="G318" s="5" t="str">
        <f>データ貼付!A316</f>
        <v>中体連地区</v>
      </c>
      <c r="H318" s="5" t="str">
        <f>データ貼付!B316</f>
        <v>北見</v>
      </c>
      <c r="I318" s="5">
        <f>データ貼付!C316</f>
        <v>43630</v>
      </c>
      <c r="J318" s="5" t="str">
        <f>データ貼付!F316</f>
        <v>山口佳瑛</v>
      </c>
      <c r="K318" s="5">
        <f>データ貼付!G316</f>
        <v>358</v>
      </c>
      <c r="L318" s="5" t="str">
        <f>データ貼付!H316</f>
        <v>予</v>
      </c>
      <c r="M318" s="5" t="str">
        <f>データ貼付!I316</f>
        <v>北見小泉中</v>
      </c>
      <c r="N318" s="5">
        <f>データ貼付!J316</f>
        <v>2</v>
      </c>
      <c r="O318" s="5">
        <f>データ貼付!K316</f>
        <v>2</v>
      </c>
    </row>
    <row r="319" spans="1:15" x14ac:dyDescent="0.15">
      <c r="A319" s="5">
        <v>316</v>
      </c>
      <c r="B319" s="5" t="str">
        <f t="shared" si="10"/>
        <v>中学男子走幅跳10</v>
      </c>
      <c r="C319" s="5" t="str">
        <f>J319&amp;COUNTIF($J$4:J319,J319)</f>
        <v>山崎幸希1</v>
      </c>
      <c r="D319" s="5" t="str">
        <f>データ貼付!D317&amp;データ貼付!E317</f>
        <v>中学男子走幅跳</v>
      </c>
      <c r="E319" s="5">
        <f>データ貼付!G317+ROW()/1000000</f>
        <v>512.00031899999999</v>
      </c>
      <c r="F319" s="5">
        <f t="shared" si="11"/>
        <v>10</v>
      </c>
      <c r="G319" s="5" t="str">
        <f>データ貼付!A317</f>
        <v>中体連地区</v>
      </c>
      <c r="H319" s="5" t="str">
        <f>データ貼付!B317</f>
        <v>北見</v>
      </c>
      <c r="I319" s="5">
        <f>データ貼付!C317</f>
        <v>43631</v>
      </c>
      <c r="J319" s="5" t="str">
        <f>データ貼付!F317</f>
        <v>山崎幸希</v>
      </c>
      <c r="K319" s="5">
        <f>データ貼付!G317</f>
        <v>512</v>
      </c>
      <c r="L319" s="5" t="str">
        <f>データ貼付!H317</f>
        <v>決</v>
      </c>
      <c r="M319" s="5" t="str">
        <f>データ貼付!I317</f>
        <v>斜里中</v>
      </c>
      <c r="N319" s="5">
        <f>データ貼付!J317</f>
        <v>2</v>
      </c>
      <c r="O319" s="5">
        <f>データ貼付!K317</f>
        <v>1.3</v>
      </c>
    </row>
    <row r="320" spans="1:15" x14ac:dyDescent="0.15">
      <c r="A320" s="5">
        <v>317</v>
      </c>
      <c r="B320" s="5" t="str">
        <f t="shared" si="10"/>
        <v>中学女子走幅跳42</v>
      </c>
      <c r="C320" s="5" t="str">
        <f>J320&amp;COUNTIF($J$4:J320,J320)</f>
        <v>山崎真由1</v>
      </c>
      <c r="D320" s="5" t="str">
        <f>データ貼付!D318&amp;データ貼付!E318</f>
        <v>中学女子走幅跳</v>
      </c>
      <c r="E320" s="5">
        <f>データ貼付!G318+ROW()/1000000</f>
        <v>259.00031999999999</v>
      </c>
      <c r="F320" s="5">
        <f t="shared" si="11"/>
        <v>42</v>
      </c>
      <c r="G320" s="5" t="str">
        <f>データ貼付!A318</f>
        <v>フィールド記録会</v>
      </c>
      <c r="H320" s="5" t="str">
        <f>データ貼付!B318</f>
        <v>網走</v>
      </c>
      <c r="I320" s="5">
        <f>データ貼付!C318</f>
        <v>43624</v>
      </c>
      <c r="J320" s="5" t="str">
        <f>データ貼付!F318</f>
        <v>山崎真由</v>
      </c>
      <c r="K320" s="5">
        <f>データ貼付!G318</f>
        <v>259</v>
      </c>
      <c r="L320" s="5" t="str">
        <f>データ貼付!H318</f>
        <v>決</v>
      </c>
      <c r="M320" s="5" t="str">
        <f>データ貼付!I318</f>
        <v>斜里中</v>
      </c>
      <c r="N320" s="5">
        <f>データ貼付!J318</f>
        <v>1</v>
      </c>
      <c r="O320" s="5">
        <f>データ貼付!K318</f>
        <v>2.5</v>
      </c>
    </row>
    <row r="321" spans="1:15" x14ac:dyDescent="0.15">
      <c r="A321" s="5">
        <v>318</v>
      </c>
      <c r="B321" s="5" t="str">
        <f t="shared" si="10"/>
        <v>高校男子走幅跳25</v>
      </c>
      <c r="C321" s="5" t="str">
        <f>J321&amp;COUNTIF($J$4:J321,J321)</f>
        <v>山田翔也1</v>
      </c>
      <c r="D321" s="5" t="str">
        <f>データ貼付!D319&amp;データ貼付!E319</f>
        <v>高校男子走幅跳</v>
      </c>
      <c r="E321" s="5">
        <f>データ貼付!G319+ROW()/1000000</f>
        <v>519.00032099999999</v>
      </c>
      <c r="F321" s="5">
        <f t="shared" si="11"/>
        <v>25</v>
      </c>
      <c r="G321" s="5" t="str">
        <f>データ貼付!A319</f>
        <v>記録会第１戦</v>
      </c>
      <c r="H321" s="5" t="str">
        <f>データ貼付!B319</f>
        <v>北見</v>
      </c>
      <c r="I321" s="5">
        <f>データ貼付!C319</f>
        <v>43583</v>
      </c>
      <c r="J321" s="5" t="str">
        <f>データ貼付!F319</f>
        <v>山田翔也</v>
      </c>
      <c r="K321" s="5">
        <f>データ貼付!G319</f>
        <v>519</v>
      </c>
      <c r="L321" s="5" t="str">
        <f>データ貼付!H319</f>
        <v>決</v>
      </c>
      <c r="M321" s="5" t="str">
        <f>データ貼付!I319</f>
        <v>紋別高</v>
      </c>
      <c r="N321" s="5">
        <f>データ貼付!J319</f>
        <v>2</v>
      </c>
      <c r="O321" s="5">
        <f>データ貼付!K319</f>
        <v>1.1000000000000001</v>
      </c>
    </row>
    <row r="322" spans="1:15" x14ac:dyDescent="0.15">
      <c r="A322" s="5">
        <v>319</v>
      </c>
      <c r="B322" s="5" t="str">
        <f t="shared" si="10"/>
        <v>小学女子走幅跳14</v>
      </c>
      <c r="C322" s="5" t="str">
        <f>J322&amp;COUNTIF($J$4:J322,J322)</f>
        <v>山内一紗1</v>
      </c>
      <c r="D322" s="5" t="str">
        <f>データ貼付!D320&amp;データ貼付!E320</f>
        <v>小学女子走幅跳</v>
      </c>
      <c r="E322" s="5">
        <f>データ貼付!G320+ROW()/1000000</f>
        <v>330.00032199999998</v>
      </c>
      <c r="F322" s="5">
        <f t="shared" si="11"/>
        <v>14</v>
      </c>
      <c r="G322" s="5" t="str">
        <f>データ貼付!A320</f>
        <v>小学生ｵﾎｰﾂｸ</v>
      </c>
      <c r="H322" s="5" t="str">
        <f>データ貼付!B320</f>
        <v>北見</v>
      </c>
      <c r="I322" s="5">
        <f>データ貼付!C320</f>
        <v>43632</v>
      </c>
      <c r="J322" s="5" t="str">
        <f>データ貼付!F320</f>
        <v>山内一紗</v>
      </c>
      <c r="K322" s="5">
        <f>データ貼付!G320</f>
        <v>330</v>
      </c>
      <c r="L322" s="5" t="str">
        <f>データ貼付!H320</f>
        <v>決</v>
      </c>
      <c r="M322" s="5" t="str">
        <f>データ貼付!I320</f>
        <v>訓子府陸上少年団</v>
      </c>
      <c r="N322" s="5">
        <f>データ貼付!J320</f>
        <v>6</v>
      </c>
      <c r="O322" s="5">
        <f>データ貼付!K320</f>
        <v>0</v>
      </c>
    </row>
    <row r="323" spans="1:15" x14ac:dyDescent="0.15">
      <c r="A323" s="5">
        <v>320</v>
      </c>
      <c r="B323" s="5" t="str">
        <f t="shared" si="10"/>
        <v>小学女子走幅跳27</v>
      </c>
      <c r="C323" s="5" t="str">
        <f>J323&amp;COUNTIF($J$4:J323,J323)</f>
        <v>山本はな1</v>
      </c>
      <c r="D323" s="5" t="str">
        <f>データ貼付!D321&amp;データ貼付!E321</f>
        <v>小学女子走幅跳</v>
      </c>
      <c r="E323" s="5">
        <f>データ貼付!G321+ROW()/1000000</f>
        <v>217.00032300000001</v>
      </c>
      <c r="F323" s="5">
        <f t="shared" si="11"/>
        <v>27</v>
      </c>
      <c r="G323" s="5" t="str">
        <f>データ貼付!A321</f>
        <v>記録会第１戦</v>
      </c>
      <c r="H323" s="5" t="str">
        <f>データ貼付!B321</f>
        <v>北見</v>
      </c>
      <c r="I323" s="5">
        <f>データ貼付!C321</f>
        <v>43583</v>
      </c>
      <c r="J323" s="5" t="str">
        <f>データ貼付!F321</f>
        <v>山本はな</v>
      </c>
      <c r="K323" s="5">
        <f>データ貼付!G321</f>
        <v>217</v>
      </c>
      <c r="L323" s="5" t="str">
        <f>データ貼付!H321</f>
        <v>決</v>
      </c>
      <c r="M323" s="5" t="str">
        <f>データ貼付!I321</f>
        <v>ｵﾎｰﾂｸACｼﾞｭﾆｱ</v>
      </c>
      <c r="N323" s="5">
        <f>データ貼付!J321</f>
        <v>3</v>
      </c>
      <c r="O323" s="5">
        <f>データ貼付!K321</f>
        <v>0</v>
      </c>
    </row>
    <row r="324" spans="1:15" x14ac:dyDescent="0.15">
      <c r="A324" s="5">
        <v>321</v>
      </c>
      <c r="B324" s="5" t="str">
        <f t="shared" si="10"/>
        <v>小学男子走幅跳33</v>
      </c>
      <c r="C324" s="5" t="str">
        <f>J324&amp;COUNTIF($J$4:J324,J324)</f>
        <v>山本耕四郎1</v>
      </c>
      <c r="D324" s="5" t="str">
        <f>データ貼付!D322&amp;データ貼付!E322</f>
        <v>小学男子走幅跳</v>
      </c>
      <c r="E324" s="5">
        <f>データ貼付!G322+ROW()/1000000</f>
        <v>315.00032399999998</v>
      </c>
      <c r="F324" s="5">
        <f t="shared" si="11"/>
        <v>33</v>
      </c>
      <c r="G324" s="5" t="str">
        <f>データ貼付!A322</f>
        <v>記録会第１戦</v>
      </c>
      <c r="H324" s="5" t="str">
        <f>データ貼付!B322</f>
        <v>北見</v>
      </c>
      <c r="I324" s="5">
        <f>データ貼付!C322</f>
        <v>43583</v>
      </c>
      <c r="J324" s="5" t="str">
        <f>データ貼付!F322</f>
        <v>山本耕四郎</v>
      </c>
      <c r="K324" s="5">
        <f>データ貼付!G322</f>
        <v>315</v>
      </c>
      <c r="L324" s="5" t="str">
        <f>データ貼付!H322</f>
        <v>決</v>
      </c>
      <c r="M324" s="5" t="str">
        <f>データ貼付!I322</f>
        <v>ｵﾎｰﾂｸACｼﾞｭﾆｱ</v>
      </c>
      <c r="N324" s="5">
        <f>データ貼付!J322</f>
        <v>5</v>
      </c>
      <c r="O324" s="5">
        <f>データ貼付!K322</f>
        <v>0</v>
      </c>
    </row>
    <row r="325" spans="1:15" x14ac:dyDescent="0.15">
      <c r="A325" s="5">
        <v>322</v>
      </c>
      <c r="B325" s="5" t="str">
        <f t="shared" ref="B325:B388" si="12">D325&amp;F325</f>
        <v>小学男子走幅跳21</v>
      </c>
      <c r="C325" s="5" t="str">
        <f>J325&amp;COUNTIF($J$4:J325,J325)</f>
        <v>山本大三郎1</v>
      </c>
      <c r="D325" s="5" t="str">
        <f>データ貼付!D323&amp;データ貼付!E323</f>
        <v>小学男子走幅跳</v>
      </c>
      <c r="E325" s="5">
        <f>データ貼付!G323+ROW()/1000000</f>
        <v>348.00032499999998</v>
      </c>
      <c r="F325" s="5">
        <f t="shared" ref="F325:F388" si="13">SUMPRODUCT(($D$4:$D$903=D325)*($E$4:$E$903&gt;E325))+1</f>
        <v>21</v>
      </c>
      <c r="G325" s="5" t="str">
        <f>データ貼付!A323</f>
        <v>小学生ｵﾎｰﾂｸ</v>
      </c>
      <c r="H325" s="5" t="str">
        <f>データ貼付!B323</f>
        <v>北見</v>
      </c>
      <c r="I325" s="5">
        <f>データ貼付!C323</f>
        <v>43632</v>
      </c>
      <c r="J325" s="5" t="str">
        <f>データ貼付!F323</f>
        <v>山本大三郎</v>
      </c>
      <c r="K325" s="5">
        <f>データ貼付!G323</f>
        <v>348</v>
      </c>
      <c r="L325" s="5" t="str">
        <f>データ貼付!H323</f>
        <v>決</v>
      </c>
      <c r="M325" s="5" t="str">
        <f>データ貼付!I323</f>
        <v>ｵﾎｰﾂｸACｼﾞｭﾆｱ</v>
      </c>
      <c r="N325" s="5">
        <f>データ貼付!J323</f>
        <v>6</v>
      </c>
      <c r="O325" s="5">
        <f>データ貼付!K323</f>
        <v>0</v>
      </c>
    </row>
    <row r="326" spans="1:15" x14ac:dyDescent="0.15">
      <c r="A326" s="5">
        <v>323</v>
      </c>
      <c r="B326" s="5" t="str">
        <f t="shared" si="12"/>
        <v>高校男子走幅跳2</v>
      </c>
      <c r="C326" s="5" t="str">
        <f>J326&amp;COUNTIF($J$4:J326,J326)</f>
        <v>山本凛太郎2</v>
      </c>
      <c r="D326" s="5" t="str">
        <f>データ貼付!D324&amp;データ貼付!E324</f>
        <v>高校男子走幅跳</v>
      </c>
      <c r="E326" s="5">
        <f>データ貼付!G324+ROW()/1000000</f>
        <v>653.00032599999997</v>
      </c>
      <c r="F326" s="5">
        <f t="shared" si="13"/>
        <v>2</v>
      </c>
      <c r="G326" s="5" t="str">
        <f>データ貼付!A324</f>
        <v>記録会第１戦</v>
      </c>
      <c r="H326" s="5" t="str">
        <f>データ貼付!B324</f>
        <v>北見</v>
      </c>
      <c r="I326" s="5">
        <f>データ貼付!C324</f>
        <v>43583</v>
      </c>
      <c r="J326" s="5" t="str">
        <f>データ貼付!F324</f>
        <v>山本凛太郎</v>
      </c>
      <c r="K326" s="5">
        <f>データ貼付!G324</f>
        <v>653</v>
      </c>
      <c r="L326" s="5" t="str">
        <f>データ貼付!H324</f>
        <v>決</v>
      </c>
      <c r="M326" s="5" t="str">
        <f>データ貼付!I324</f>
        <v>網走南ヶ丘高</v>
      </c>
      <c r="N326" s="5">
        <f>データ貼付!J324</f>
        <v>3</v>
      </c>
      <c r="O326" s="5">
        <f>データ貼付!K324</f>
        <v>-0.5</v>
      </c>
    </row>
    <row r="327" spans="1:15" x14ac:dyDescent="0.15">
      <c r="A327" s="5">
        <v>324</v>
      </c>
      <c r="B327" s="5" t="str">
        <f t="shared" si="12"/>
        <v>高校男子走幅跳3</v>
      </c>
      <c r="C327" s="5" t="str">
        <f>J327&amp;COUNTIF($J$4:J327,J327)</f>
        <v>山本凜太郎2</v>
      </c>
      <c r="D327" s="5" t="str">
        <f>データ貼付!D325&amp;データ貼付!E325</f>
        <v>高校男子走幅跳</v>
      </c>
      <c r="E327" s="5">
        <f>データ貼付!G325+ROW()/1000000</f>
        <v>652.00032699999997</v>
      </c>
      <c r="F327" s="5">
        <f t="shared" si="13"/>
        <v>3</v>
      </c>
      <c r="G327" s="5" t="str">
        <f>データ貼付!A325</f>
        <v>高体連支部</v>
      </c>
      <c r="H327" s="5" t="str">
        <f>データ貼付!B325</f>
        <v>北見</v>
      </c>
      <c r="I327" s="5">
        <f>データ貼付!C325</f>
        <v>43608</v>
      </c>
      <c r="J327" s="5" t="str">
        <f>データ貼付!F325</f>
        <v>山本凜太郎</v>
      </c>
      <c r="K327" s="5">
        <f>データ貼付!G325</f>
        <v>652</v>
      </c>
      <c r="L327" s="5" t="str">
        <f>データ貼付!H325</f>
        <v>決</v>
      </c>
      <c r="M327" s="5" t="str">
        <f>データ貼付!I325</f>
        <v>網走南ヶ丘</v>
      </c>
      <c r="N327" s="5">
        <f>データ貼付!J325</f>
        <v>3</v>
      </c>
      <c r="O327" s="5">
        <f>データ貼付!K325</f>
        <v>0.8</v>
      </c>
    </row>
    <row r="328" spans="1:15" x14ac:dyDescent="0.15">
      <c r="A328" s="5">
        <v>325</v>
      </c>
      <c r="B328" s="5" t="str">
        <f t="shared" si="12"/>
        <v>小学女子走幅跳4</v>
      </c>
      <c r="C328" s="5" t="str">
        <f>J328&amp;COUNTIF($J$4:J328,J328)</f>
        <v>寺澤碧凜1</v>
      </c>
      <c r="D328" s="5" t="str">
        <f>データ貼付!D326&amp;データ貼付!E326</f>
        <v>小学女子走幅跳</v>
      </c>
      <c r="E328" s="5">
        <f>データ貼付!G326+ROW()/1000000</f>
        <v>376.00032800000002</v>
      </c>
      <c r="F328" s="5">
        <f t="shared" si="13"/>
        <v>4</v>
      </c>
      <c r="G328" s="5" t="str">
        <f>データ貼付!A326</f>
        <v>小学生ｵﾎｰﾂｸ</v>
      </c>
      <c r="H328" s="5" t="str">
        <f>データ貼付!B326</f>
        <v>北見</v>
      </c>
      <c r="I328" s="5">
        <f>データ貼付!C326</f>
        <v>43632</v>
      </c>
      <c r="J328" s="5" t="str">
        <f>データ貼付!F326</f>
        <v>寺澤碧凜</v>
      </c>
      <c r="K328" s="5">
        <f>データ貼付!G326</f>
        <v>376</v>
      </c>
      <c r="L328" s="5" t="str">
        <f>データ貼付!H326</f>
        <v>決</v>
      </c>
      <c r="M328" s="5" t="str">
        <f>データ貼付!I326</f>
        <v>ｵﾎｰﾂｸｷｯｽﾞ</v>
      </c>
      <c r="N328" s="5">
        <f>データ貼付!J326</f>
        <v>6</v>
      </c>
      <c r="O328" s="5">
        <f>データ貼付!K326</f>
        <v>0</v>
      </c>
    </row>
    <row r="329" spans="1:15" x14ac:dyDescent="0.15">
      <c r="A329" s="5">
        <v>326</v>
      </c>
      <c r="B329" s="5" t="str">
        <f t="shared" si="12"/>
        <v>小学男子走幅跳53</v>
      </c>
      <c r="C329" s="5" t="str">
        <f>J329&amp;COUNTIF($J$4:J329,J329)</f>
        <v>若月柚樹2</v>
      </c>
      <c r="D329" s="5" t="str">
        <f>データ貼付!D327&amp;データ貼付!E327</f>
        <v>小学男子走幅跳</v>
      </c>
      <c r="E329" s="5">
        <f>データ貼付!G327+ROW()/1000000</f>
        <v>236.00032899999999</v>
      </c>
      <c r="F329" s="5">
        <f t="shared" si="13"/>
        <v>53</v>
      </c>
      <c r="G329" s="5" t="str">
        <f>データ貼付!A327</f>
        <v>フィールド記録会</v>
      </c>
      <c r="H329" s="5" t="str">
        <f>データ貼付!B327</f>
        <v>網走</v>
      </c>
      <c r="I329" s="5">
        <f>データ貼付!C327</f>
        <v>43624</v>
      </c>
      <c r="J329" s="5" t="str">
        <f>データ貼付!F327</f>
        <v>若月柚樹</v>
      </c>
      <c r="K329" s="5">
        <f>データ貼付!G327</f>
        <v>236</v>
      </c>
      <c r="L329" s="5" t="str">
        <f>データ貼付!H327</f>
        <v>決</v>
      </c>
      <c r="M329" s="5" t="str">
        <f>データ貼付!I327</f>
        <v>美幌RC</v>
      </c>
      <c r="N329" s="5">
        <f>データ貼付!J327</f>
        <v>4</v>
      </c>
      <c r="O329" s="5">
        <f>データ貼付!K327</f>
        <v>0</v>
      </c>
    </row>
    <row r="330" spans="1:15" x14ac:dyDescent="0.15">
      <c r="A330" s="5">
        <v>327</v>
      </c>
      <c r="B330" s="5" t="str">
        <f t="shared" si="12"/>
        <v>中学女子走幅跳23</v>
      </c>
      <c r="C330" s="5" t="str">
        <f>J330&amp;COUNTIF($J$4:J330,J330)</f>
        <v>若沢美勇1</v>
      </c>
      <c r="D330" s="5" t="str">
        <f>データ貼付!D328&amp;データ貼付!E328</f>
        <v>中学女子走幅跳</v>
      </c>
      <c r="E330" s="5">
        <f>データ貼付!G328+ROW()/1000000</f>
        <v>389.00033000000002</v>
      </c>
      <c r="F330" s="5">
        <f t="shared" si="13"/>
        <v>23</v>
      </c>
      <c r="G330" s="5" t="str">
        <f>データ貼付!A328</f>
        <v>記録会第１戦</v>
      </c>
      <c r="H330" s="5" t="str">
        <f>データ貼付!B328</f>
        <v>北見</v>
      </c>
      <c r="I330" s="5">
        <f>データ貼付!C328</f>
        <v>43583</v>
      </c>
      <c r="J330" s="5" t="str">
        <f>データ貼付!F328</f>
        <v>若沢美勇</v>
      </c>
      <c r="K330" s="5">
        <f>データ貼付!G328</f>
        <v>389</v>
      </c>
      <c r="L330" s="5" t="str">
        <f>データ貼付!H328</f>
        <v>決</v>
      </c>
      <c r="M330" s="5" t="str">
        <f>データ貼付!I328</f>
        <v>北見小泉中</v>
      </c>
      <c r="N330" s="5">
        <f>データ貼付!J328</f>
        <v>2</v>
      </c>
      <c r="O330" s="5">
        <f>データ貼付!K328</f>
        <v>1.2</v>
      </c>
    </row>
    <row r="331" spans="1:15" x14ac:dyDescent="0.15">
      <c r="A331" s="5">
        <v>328</v>
      </c>
      <c r="B331" s="5" t="str">
        <f t="shared" si="12"/>
        <v>中学男子走幅跳33</v>
      </c>
      <c r="C331" s="5" t="str">
        <f>J331&amp;COUNTIF($J$4:J331,J331)</f>
        <v>酒井柊優2</v>
      </c>
      <c r="D331" s="5" t="str">
        <f>データ貼付!D329&amp;データ貼付!E329</f>
        <v>中学男子走幅跳</v>
      </c>
      <c r="E331" s="5">
        <f>データ貼付!G329+ROW()/1000000</f>
        <v>399.00033100000002</v>
      </c>
      <c r="F331" s="5">
        <f t="shared" si="13"/>
        <v>33</v>
      </c>
      <c r="G331" s="5" t="str">
        <f>データ貼付!A329</f>
        <v>記録会第２戦</v>
      </c>
      <c r="H331" s="5" t="str">
        <f>データ貼付!B329</f>
        <v>網走</v>
      </c>
      <c r="I331" s="5">
        <f>データ貼付!C329</f>
        <v>43590</v>
      </c>
      <c r="J331" s="5" t="str">
        <f>データ貼付!F329</f>
        <v>酒井柊優</v>
      </c>
      <c r="K331" s="5">
        <f>データ貼付!G329</f>
        <v>399</v>
      </c>
      <c r="L331" s="5" t="str">
        <f>データ貼付!H329</f>
        <v>決</v>
      </c>
      <c r="M331" s="5" t="str">
        <f>データ貼付!I329</f>
        <v>北見東陵中</v>
      </c>
      <c r="N331" s="5">
        <f>データ貼付!J329</f>
        <v>1</v>
      </c>
      <c r="O331" s="5">
        <f>データ貼付!K329</f>
        <v>1.1000000000000001</v>
      </c>
    </row>
    <row r="332" spans="1:15" x14ac:dyDescent="0.15">
      <c r="A332" s="5">
        <v>329</v>
      </c>
      <c r="B332" s="5" t="str">
        <f t="shared" si="12"/>
        <v>中学女子走幅跳25</v>
      </c>
      <c r="C332" s="5" t="str">
        <f>J332&amp;COUNTIF($J$4:J332,J332)</f>
        <v>酒部暖1</v>
      </c>
      <c r="D332" s="5" t="str">
        <f>データ貼付!D330&amp;データ貼付!E330</f>
        <v>中学女子走幅跳</v>
      </c>
      <c r="E332" s="5">
        <f>データ貼付!G330+ROW()/1000000</f>
        <v>376.00033200000001</v>
      </c>
      <c r="F332" s="5">
        <f t="shared" si="13"/>
        <v>25</v>
      </c>
      <c r="G332" s="5" t="str">
        <f>データ貼付!A330</f>
        <v>フィールド記録会</v>
      </c>
      <c r="H332" s="5" t="str">
        <f>データ貼付!B330</f>
        <v>網走</v>
      </c>
      <c r="I332" s="5">
        <f>データ貼付!C330</f>
        <v>43624</v>
      </c>
      <c r="J332" s="5" t="str">
        <f>データ貼付!F330</f>
        <v>酒部暖</v>
      </c>
      <c r="K332" s="5">
        <f>データ貼付!G330</f>
        <v>376</v>
      </c>
      <c r="L332" s="5" t="str">
        <f>データ貼付!H330</f>
        <v>決</v>
      </c>
      <c r="M332" s="5" t="str">
        <f>データ貼付!I330</f>
        <v>斜里中</v>
      </c>
      <c r="N332" s="5">
        <f>データ貼付!J330</f>
        <v>1</v>
      </c>
      <c r="O332" s="5">
        <f>データ貼付!K330</f>
        <v>3.2</v>
      </c>
    </row>
    <row r="333" spans="1:15" x14ac:dyDescent="0.15">
      <c r="A333" s="5">
        <v>330</v>
      </c>
      <c r="B333" s="5" t="str">
        <f t="shared" si="12"/>
        <v>高校男子走幅跳22</v>
      </c>
      <c r="C333" s="5" t="str">
        <f>J333&amp;COUNTIF($J$4:J333,J333)</f>
        <v>小澄晴斗1</v>
      </c>
      <c r="D333" s="5" t="str">
        <f>データ貼付!D331&amp;データ貼付!E331</f>
        <v>高校男子走幅跳</v>
      </c>
      <c r="E333" s="5">
        <f>データ貼付!G331+ROW()/1000000</f>
        <v>527.00033299999996</v>
      </c>
      <c r="F333" s="5">
        <f t="shared" si="13"/>
        <v>22</v>
      </c>
      <c r="G333" s="5" t="str">
        <f>データ貼付!A331</f>
        <v>選手権</v>
      </c>
      <c r="H333" s="5" t="str">
        <f>データ貼付!B331</f>
        <v>北見</v>
      </c>
      <c r="I333" s="5">
        <f>データ貼付!C331</f>
        <v>43597</v>
      </c>
      <c r="J333" s="5" t="str">
        <f>データ貼付!F331</f>
        <v>小澄晴斗</v>
      </c>
      <c r="K333" s="5">
        <f>データ貼付!G331</f>
        <v>527</v>
      </c>
      <c r="L333" s="5" t="str">
        <f>データ貼付!H331</f>
        <v>決</v>
      </c>
      <c r="M333" s="5" t="str">
        <f>データ貼付!I331</f>
        <v>北見工業高</v>
      </c>
      <c r="N333" s="5">
        <f>データ貼付!J331</f>
        <v>3</v>
      </c>
      <c r="O333" s="5">
        <f>データ貼付!K331</f>
        <v>2.2999999999999998</v>
      </c>
    </row>
    <row r="334" spans="1:15" x14ac:dyDescent="0.15">
      <c r="A334" s="5">
        <v>331</v>
      </c>
      <c r="B334" s="5" t="str">
        <f t="shared" si="12"/>
        <v>高校男子走幅跳27</v>
      </c>
      <c r="C334" s="5" t="str">
        <f>J334&amp;COUNTIF($J$4:J334,J334)</f>
        <v>小川慶士2</v>
      </c>
      <c r="D334" s="5" t="str">
        <f>データ貼付!D332&amp;データ貼付!E332</f>
        <v>高校男子走幅跳</v>
      </c>
      <c r="E334" s="5">
        <f>データ貼付!G332+ROW()/1000000</f>
        <v>518.00033399999995</v>
      </c>
      <c r="F334" s="5">
        <f t="shared" si="13"/>
        <v>27</v>
      </c>
      <c r="G334" s="5" t="str">
        <f>データ貼付!A332</f>
        <v>高体連支部</v>
      </c>
      <c r="H334" s="5" t="str">
        <f>データ貼付!B332</f>
        <v>北見</v>
      </c>
      <c r="I334" s="5">
        <f>データ貼付!C332</f>
        <v>43608</v>
      </c>
      <c r="J334" s="5" t="str">
        <f>データ貼付!F332</f>
        <v>小川慶士</v>
      </c>
      <c r="K334" s="5">
        <f>データ貼付!G332</f>
        <v>518</v>
      </c>
      <c r="L334" s="5" t="str">
        <f>データ貼付!H332</f>
        <v>決</v>
      </c>
      <c r="M334" s="5" t="str">
        <f>データ貼付!I332</f>
        <v>紋別</v>
      </c>
      <c r="N334" s="5">
        <f>データ貼付!J332</f>
        <v>2</v>
      </c>
      <c r="O334" s="5">
        <f>データ貼付!K332</f>
        <v>3.1</v>
      </c>
    </row>
    <row r="335" spans="1:15" x14ac:dyDescent="0.15">
      <c r="A335" s="5">
        <v>332</v>
      </c>
      <c r="B335" s="5" t="str">
        <f t="shared" si="12"/>
        <v>小学女子走幅跳16</v>
      </c>
      <c r="C335" s="5" t="str">
        <f>J335&amp;COUNTIF($J$4:J335,J335)</f>
        <v>小泉杏実1</v>
      </c>
      <c r="D335" s="5" t="str">
        <f>データ貼付!D333&amp;データ貼付!E333</f>
        <v>小学女子走幅跳</v>
      </c>
      <c r="E335" s="5">
        <f>データ貼付!G333+ROW()/1000000</f>
        <v>317.00033500000001</v>
      </c>
      <c r="F335" s="5">
        <f t="shared" si="13"/>
        <v>16</v>
      </c>
      <c r="G335" s="5" t="str">
        <f>データ貼付!A333</f>
        <v>小学生ｵﾎｰﾂｸ</v>
      </c>
      <c r="H335" s="5" t="str">
        <f>データ貼付!B333</f>
        <v>北見</v>
      </c>
      <c r="I335" s="5">
        <f>データ貼付!C333</f>
        <v>43632</v>
      </c>
      <c r="J335" s="5" t="str">
        <f>データ貼付!F333</f>
        <v>小泉杏実</v>
      </c>
      <c r="K335" s="5">
        <f>データ貼付!G333</f>
        <v>317</v>
      </c>
      <c r="L335" s="5" t="str">
        <f>データ貼付!H333</f>
        <v>決</v>
      </c>
      <c r="M335" s="5" t="str">
        <f>データ貼付!I333</f>
        <v>訓子府陸上少年団</v>
      </c>
      <c r="N335" s="5">
        <f>データ貼付!J333</f>
        <v>4</v>
      </c>
      <c r="O335" s="5">
        <f>データ貼付!K333</f>
        <v>0</v>
      </c>
    </row>
    <row r="336" spans="1:15" x14ac:dyDescent="0.15">
      <c r="A336" s="5">
        <v>333</v>
      </c>
      <c r="B336" s="5" t="str">
        <f t="shared" si="12"/>
        <v>高校女子走幅跳4</v>
      </c>
      <c r="C336" s="5" t="str">
        <f>J336&amp;COUNTIF($J$4:J336,J336)</f>
        <v>小野寺萌華1</v>
      </c>
      <c r="D336" s="5" t="str">
        <f>データ貼付!D334&amp;データ貼付!E334</f>
        <v>高校女子走幅跳</v>
      </c>
      <c r="E336" s="5">
        <f>データ貼付!G334+ROW()/1000000</f>
        <v>506.000336</v>
      </c>
      <c r="F336" s="5">
        <f t="shared" si="13"/>
        <v>4</v>
      </c>
      <c r="G336" s="5" t="str">
        <f>データ貼付!A334</f>
        <v>高体連支部</v>
      </c>
      <c r="H336" s="5" t="str">
        <f>データ貼付!B334</f>
        <v>北見</v>
      </c>
      <c r="I336" s="5">
        <f>データ貼付!C334</f>
        <v>43608</v>
      </c>
      <c r="J336" s="5" t="str">
        <f>データ貼付!F334</f>
        <v>小野寺萌華</v>
      </c>
      <c r="K336" s="5">
        <f>データ貼付!G334</f>
        <v>506</v>
      </c>
      <c r="L336" s="5" t="str">
        <f>データ貼付!H334</f>
        <v>決</v>
      </c>
      <c r="M336" s="5" t="str">
        <f>データ貼付!I334</f>
        <v>網走南ヶ丘</v>
      </c>
      <c r="N336" s="5">
        <f>データ貼付!J334</f>
        <v>1</v>
      </c>
      <c r="O336" s="5">
        <f>データ貼付!K334</f>
        <v>2.6</v>
      </c>
    </row>
    <row r="337" spans="1:15" x14ac:dyDescent="0.15">
      <c r="A337" s="5">
        <v>334</v>
      </c>
      <c r="B337" s="5" t="str">
        <f t="shared" si="12"/>
        <v>高校男子走幅跳26</v>
      </c>
      <c r="C337" s="5" t="str">
        <f>J337&amp;COUNTIF($J$4:J337,J337)</f>
        <v>小野拓也1</v>
      </c>
      <c r="D337" s="5" t="str">
        <f>データ貼付!D335&amp;データ貼付!E335</f>
        <v>高校男子走幅跳</v>
      </c>
      <c r="E337" s="5">
        <f>データ貼付!G335+ROW()/1000000</f>
        <v>518.00033699999994</v>
      </c>
      <c r="F337" s="5">
        <f t="shared" si="13"/>
        <v>26</v>
      </c>
      <c r="G337" s="5" t="str">
        <f>データ貼付!A335</f>
        <v>記録会第２戦</v>
      </c>
      <c r="H337" s="5" t="str">
        <f>データ貼付!B335</f>
        <v>網走</v>
      </c>
      <c r="I337" s="5">
        <f>データ貼付!C335</f>
        <v>43590</v>
      </c>
      <c r="J337" s="5" t="str">
        <f>データ貼付!F335</f>
        <v>小野拓也</v>
      </c>
      <c r="K337" s="5">
        <f>データ貼付!G335</f>
        <v>518</v>
      </c>
      <c r="L337" s="5" t="str">
        <f>データ貼付!H335</f>
        <v>決</v>
      </c>
      <c r="M337" s="5" t="str">
        <f>データ貼付!I335</f>
        <v>網走桂陽高</v>
      </c>
      <c r="N337" s="5">
        <f>データ貼付!J335</f>
        <v>3</v>
      </c>
      <c r="O337" s="5">
        <f>データ貼付!K335</f>
        <v>1.4</v>
      </c>
    </row>
    <row r="338" spans="1:15" x14ac:dyDescent="0.15">
      <c r="A338" s="5">
        <v>335</v>
      </c>
      <c r="B338" s="5" t="str">
        <f t="shared" si="12"/>
        <v>中学女子走幅跳19</v>
      </c>
      <c r="C338" s="5" t="str">
        <f>J338&amp;COUNTIF($J$4:J338,J338)</f>
        <v>小林澪1</v>
      </c>
      <c r="D338" s="5" t="str">
        <f>データ貼付!D336&amp;データ貼付!E336</f>
        <v>中学女子走幅跳</v>
      </c>
      <c r="E338" s="5">
        <f>データ貼付!G336+ROW()/1000000</f>
        <v>403.000338</v>
      </c>
      <c r="F338" s="5">
        <f t="shared" si="13"/>
        <v>19</v>
      </c>
      <c r="G338" s="5" t="str">
        <f>データ貼付!A336</f>
        <v>フィールド記録会</v>
      </c>
      <c r="H338" s="5" t="str">
        <f>データ貼付!B336</f>
        <v>網走</v>
      </c>
      <c r="I338" s="5">
        <f>データ貼付!C336</f>
        <v>43624</v>
      </c>
      <c r="J338" s="5" t="str">
        <f>データ貼付!F336</f>
        <v>小林澪</v>
      </c>
      <c r="K338" s="5">
        <f>データ貼付!G336</f>
        <v>403</v>
      </c>
      <c r="L338" s="5" t="str">
        <f>データ貼付!H336</f>
        <v>決</v>
      </c>
      <c r="M338" s="5" t="str">
        <f>データ貼付!I336</f>
        <v>斜里中</v>
      </c>
      <c r="N338" s="5">
        <f>データ貼付!J336</f>
        <v>1</v>
      </c>
      <c r="O338" s="5">
        <f>データ貼付!K336</f>
        <v>3.3</v>
      </c>
    </row>
    <row r="339" spans="1:15" x14ac:dyDescent="0.15">
      <c r="A339" s="5">
        <v>336</v>
      </c>
      <c r="B339" s="5" t="str">
        <f t="shared" si="12"/>
        <v>小学女子走幅跳22</v>
      </c>
      <c r="C339" s="5" t="str">
        <f>J339&amp;COUNTIF($J$4:J339,J339)</f>
        <v>松井杏美李1</v>
      </c>
      <c r="D339" s="5" t="str">
        <f>データ貼付!D337&amp;データ貼付!E337</f>
        <v>小学女子走幅跳</v>
      </c>
      <c r="E339" s="5">
        <f>データ貼付!G337+ROW()/1000000</f>
        <v>257.000339</v>
      </c>
      <c r="F339" s="5">
        <f t="shared" si="13"/>
        <v>22</v>
      </c>
      <c r="G339" s="5" t="str">
        <f>データ貼付!A337</f>
        <v>記録会第１戦</v>
      </c>
      <c r="H339" s="5" t="str">
        <f>データ貼付!B337</f>
        <v>北見</v>
      </c>
      <c r="I339" s="5">
        <f>データ貼付!C337</f>
        <v>43583</v>
      </c>
      <c r="J339" s="5" t="str">
        <f>データ貼付!F337</f>
        <v>松井杏美李</v>
      </c>
      <c r="K339" s="5">
        <f>データ貼付!G337</f>
        <v>257</v>
      </c>
      <c r="L339" s="5" t="str">
        <f>データ貼付!H337</f>
        <v>決</v>
      </c>
      <c r="M339" s="5" t="str">
        <f>データ貼付!I337</f>
        <v>美幌RC</v>
      </c>
      <c r="N339" s="5">
        <f>データ貼付!J337</f>
        <v>3</v>
      </c>
      <c r="O339" s="5">
        <f>データ貼付!K337</f>
        <v>0</v>
      </c>
    </row>
    <row r="340" spans="1:15" x14ac:dyDescent="0.15">
      <c r="A340" s="5">
        <v>337</v>
      </c>
      <c r="B340" s="5" t="str">
        <f t="shared" si="12"/>
        <v>中学男子走幅跳30</v>
      </c>
      <c r="C340" s="5" t="str">
        <f>J340&amp;COUNTIF($J$4:J340,J340)</f>
        <v>松永悠輝1</v>
      </c>
      <c r="D340" s="5" t="str">
        <f>データ貼付!D338&amp;データ貼付!E338</f>
        <v>中学男子走幅跳</v>
      </c>
      <c r="E340" s="5">
        <f>データ貼付!G338+ROW()/1000000</f>
        <v>417.00033999999999</v>
      </c>
      <c r="F340" s="5">
        <f t="shared" si="13"/>
        <v>30</v>
      </c>
      <c r="G340" s="5" t="str">
        <f>データ貼付!A338</f>
        <v>中体連地区</v>
      </c>
      <c r="H340" s="5" t="str">
        <f>データ貼付!B338</f>
        <v>北見</v>
      </c>
      <c r="I340" s="5">
        <f>データ貼付!C338</f>
        <v>43630</v>
      </c>
      <c r="J340" s="5" t="str">
        <f>データ貼付!F338</f>
        <v>松永悠輝</v>
      </c>
      <c r="K340" s="5">
        <f>データ貼付!G338</f>
        <v>417</v>
      </c>
      <c r="L340" s="5" t="str">
        <f>データ貼付!H338</f>
        <v>予</v>
      </c>
      <c r="M340" s="5" t="str">
        <f>データ貼付!I338</f>
        <v>雄武中</v>
      </c>
      <c r="N340" s="5">
        <f>データ貼付!J338</f>
        <v>2</v>
      </c>
      <c r="O340" s="5">
        <f>データ貼付!K338</f>
        <v>2.2999999999999998</v>
      </c>
    </row>
    <row r="341" spans="1:15" x14ac:dyDescent="0.15">
      <c r="A341" s="5">
        <v>338</v>
      </c>
      <c r="B341" s="5" t="str">
        <f t="shared" si="12"/>
        <v>高校女子走幅跳7</v>
      </c>
      <c r="C341" s="5" t="str">
        <f>J341&amp;COUNTIF($J$4:J341,J341)</f>
        <v>松原麗1</v>
      </c>
      <c r="D341" s="5" t="str">
        <f>データ貼付!D339&amp;データ貼付!E339</f>
        <v>高校女子走幅跳</v>
      </c>
      <c r="E341" s="5">
        <f>データ貼付!G339+ROW()/1000000</f>
        <v>481.00034099999999</v>
      </c>
      <c r="F341" s="5">
        <f t="shared" si="13"/>
        <v>7</v>
      </c>
      <c r="G341" s="5" t="str">
        <f>データ貼付!A339</f>
        <v>高体連支部</v>
      </c>
      <c r="H341" s="5" t="str">
        <f>データ貼付!B339</f>
        <v>北見</v>
      </c>
      <c r="I341" s="5">
        <f>データ貼付!C339</f>
        <v>43608</v>
      </c>
      <c r="J341" s="5" t="str">
        <f>データ貼付!F339</f>
        <v>松原麗</v>
      </c>
      <c r="K341" s="5">
        <f>データ貼付!G339</f>
        <v>481</v>
      </c>
      <c r="L341" s="5" t="str">
        <f>データ貼付!H339</f>
        <v>決</v>
      </c>
      <c r="M341" s="5" t="str">
        <f>データ貼付!I339</f>
        <v>遠軽</v>
      </c>
      <c r="N341" s="5">
        <f>データ貼付!J339</f>
        <v>2</v>
      </c>
      <c r="O341" s="5">
        <f>データ貼付!K339</f>
        <v>2.4</v>
      </c>
    </row>
    <row r="342" spans="1:15" x14ac:dyDescent="0.15">
      <c r="A342" s="5">
        <v>339</v>
      </c>
      <c r="B342" s="5" t="str">
        <f t="shared" si="12"/>
        <v>一般男子走幅跳3</v>
      </c>
      <c r="C342" s="5" t="str">
        <f>J342&amp;COUNTIF($J$4:J342,J342)</f>
        <v>松田侑也2</v>
      </c>
      <c r="D342" s="5" t="str">
        <f>データ貼付!D340&amp;データ貼付!E340</f>
        <v>一般男子走幅跳</v>
      </c>
      <c r="E342" s="5">
        <f>データ貼付!G340+ROW()/1000000</f>
        <v>566.00034200000005</v>
      </c>
      <c r="F342" s="5">
        <f t="shared" si="13"/>
        <v>3</v>
      </c>
      <c r="G342" s="5" t="str">
        <f>データ貼付!A340</f>
        <v>フィールド記録会</v>
      </c>
      <c r="H342" s="5" t="str">
        <f>データ貼付!B340</f>
        <v>網走</v>
      </c>
      <c r="I342" s="5">
        <f>データ貼付!C340</f>
        <v>43624</v>
      </c>
      <c r="J342" s="5" t="str">
        <f>データ貼付!F340</f>
        <v>松田侑也</v>
      </c>
      <c r="K342" s="5">
        <f>データ貼付!G340</f>
        <v>566</v>
      </c>
      <c r="L342" s="5" t="str">
        <f>データ貼付!H340</f>
        <v>決</v>
      </c>
      <c r="M342" s="5" t="str">
        <f>データ貼付!I340</f>
        <v>北見工大</v>
      </c>
      <c r="N342" s="5" t="str">
        <f>データ貼付!J340</f>
        <v>般</v>
      </c>
      <c r="O342" s="5">
        <f>データ貼付!K340</f>
        <v>2.2999999999999998</v>
      </c>
    </row>
    <row r="343" spans="1:15" x14ac:dyDescent="0.15">
      <c r="A343" s="5">
        <v>340</v>
      </c>
      <c r="B343" s="5" t="str">
        <f t="shared" si="12"/>
        <v>中学女子走幅跳8</v>
      </c>
      <c r="C343" s="5" t="str">
        <f>J343&amp;COUNTIF($J$4:J343,J343)</f>
        <v>松本優那1</v>
      </c>
      <c r="D343" s="5" t="str">
        <f>データ貼付!D341&amp;データ貼付!E341</f>
        <v>中学女子走幅跳</v>
      </c>
      <c r="E343" s="5">
        <f>データ貼付!G341+ROW()/1000000</f>
        <v>425.00034299999999</v>
      </c>
      <c r="F343" s="5">
        <f t="shared" si="13"/>
        <v>8</v>
      </c>
      <c r="G343" s="5" t="str">
        <f>データ貼付!A341</f>
        <v>選手権</v>
      </c>
      <c r="H343" s="5" t="str">
        <f>データ貼付!B341</f>
        <v>北見</v>
      </c>
      <c r="I343" s="5">
        <f>データ貼付!C341</f>
        <v>43596</v>
      </c>
      <c r="J343" s="5" t="str">
        <f>データ貼付!F341</f>
        <v>松本優那</v>
      </c>
      <c r="K343" s="5">
        <f>データ貼付!G341</f>
        <v>425</v>
      </c>
      <c r="L343" s="5" t="str">
        <f>データ貼付!H341</f>
        <v>決</v>
      </c>
      <c r="M343" s="5" t="str">
        <f>データ貼付!I341</f>
        <v>美幌北中</v>
      </c>
      <c r="N343" s="5">
        <f>データ貼付!J341</f>
        <v>1</v>
      </c>
      <c r="O343" s="5">
        <f>データ貼付!K341</f>
        <v>3.1</v>
      </c>
    </row>
    <row r="344" spans="1:15" x14ac:dyDescent="0.15">
      <c r="A344" s="5">
        <v>341</v>
      </c>
      <c r="B344" s="5" t="str">
        <f t="shared" si="12"/>
        <v>小学女子走幅跳6</v>
      </c>
      <c r="C344" s="5" t="str">
        <f>J344&amp;COUNTIF($J$4:J344,J344)</f>
        <v>沼岡実來1</v>
      </c>
      <c r="D344" s="5" t="str">
        <f>データ貼付!D342&amp;データ貼付!E342</f>
        <v>小学女子走幅跳</v>
      </c>
      <c r="E344" s="5">
        <f>データ貼付!G342+ROW()/1000000</f>
        <v>370.00034399999998</v>
      </c>
      <c r="F344" s="5">
        <f t="shared" si="13"/>
        <v>6</v>
      </c>
      <c r="G344" s="5" t="str">
        <f>データ貼付!A342</f>
        <v>小学生ｵﾎｰﾂｸ</v>
      </c>
      <c r="H344" s="5" t="str">
        <f>データ貼付!B342</f>
        <v>北見</v>
      </c>
      <c r="I344" s="5">
        <f>データ貼付!C342</f>
        <v>43632</v>
      </c>
      <c r="J344" s="5" t="str">
        <f>データ貼付!F342</f>
        <v>沼岡実來</v>
      </c>
      <c r="K344" s="5">
        <f>データ貼付!G342</f>
        <v>370</v>
      </c>
      <c r="L344" s="5" t="str">
        <f>データ貼付!H342</f>
        <v>決</v>
      </c>
      <c r="M344" s="5" t="str">
        <f>データ貼付!I342</f>
        <v>美幌RC</v>
      </c>
      <c r="N344" s="5">
        <f>データ貼付!J342</f>
        <v>5</v>
      </c>
      <c r="O344" s="5">
        <f>データ貼付!K342</f>
        <v>0</v>
      </c>
    </row>
    <row r="345" spans="1:15" x14ac:dyDescent="0.15">
      <c r="A345" s="5">
        <v>342</v>
      </c>
      <c r="B345" s="5" t="str">
        <f t="shared" si="12"/>
        <v>中学男子走幅跳34</v>
      </c>
      <c r="C345" s="5" t="str">
        <f>J345&amp;COUNTIF($J$4:J345,J345)</f>
        <v>上伊澤渉1</v>
      </c>
      <c r="D345" s="5" t="str">
        <f>データ貼付!D343&amp;データ貼付!E343</f>
        <v>中学男子走幅跳</v>
      </c>
      <c r="E345" s="5">
        <f>データ貼付!G343+ROW()/1000000</f>
        <v>396.00034499999998</v>
      </c>
      <c r="F345" s="5">
        <f t="shared" si="13"/>
        <v>34</v>
      </c>
      <c r="G345" s="5" t="str">
        <f>データ貼付!A343</f>
        <v>中体連地区</v>
      </c>
      <c r="H345" s="5" t="str">
        <f>データ貼付!B343</f>
        <v>北見</v>
      </c>
      <c r="I345" s="5">
        <f>データ貼付!C343</f>
        <v>43630</v>
      </c>
      <c r="J345" s="5" t="str">
        <f>データ貼付!F343</f>
        <v>上伊澤渉</v>
      </c>
      <c r="K345" s="5">
        <f>データ貼付!G343</f>
        <v>396</v>
      </c>
      <c r="L345" s="5" t="str">
        <f>データ貼付!H343</f>
        <v>予</v>
      </c>
      <c r="M345" s="5" t="str">
        <f>データ貼付!I343</f>
        <v>北見東陵中</v>
      </c>
      <c r="N345" s="5">
        <f>データ貼付!J343</f>
        <v>2</v>
      </c>
      <c r="O345" s="5">
        <f>データ貼付!K343</f>
        <v>4.5</v>
      </c>
    </row>
    <row r="346" spans="1:15" x14ac:dyDescent="0.15">
      <c r="A346" s="5">
        <v>343</v>
      </c>
      <c r="B346" s="5" t="str">
        <f t="shared" si="12"/>
        <v>中学男子走幅跳45</v>
      </c>
      <c r="C346" s="5" t="str">
        <f>J346&amp;COUNTIF($J$4:J346,J346)</f>
        <v>上西翔1</v>
      </c>
      <c r="D346" s="5" t="str">
        <f>データ貼付!D344&amp;データ貼付!E344</f>
        <v>中学男子走幅跳</v>
      </c>
      <c r="E346" s="5">
        <f>データ貼付!G344+ROW()/1000000</f>
        <v>346.00034599999998</v>
      </c>
      <c r="F346" s="5">
        <f t="shared" si="13"/>
        <v>45</v>
      </c>
      <c r="G346" s="5" t="str">
        <f>データ貼付!A344</f>
        <v>選手権</v>
      </c>
      <c r="H346" s="5" t="str">
        <f>データ貼付!B344</f>
        <v>北見</v>
      </c>
      <c r="I346" s="5">
        <f>データ貼付!C344</f>
        <v>43596</v>
      </c>
      <c r="J346" s="5" t="str">
        <f>データ貼付!F344</f>
        <v>上西翔</v>
      </c>
      <c r="K346" s="5">
        <f>データ貼付!G344</f>
        <v>346</v>
      </c>
      <c r="L346" s="5" t="str">
        <f>データ貼付!H344</f>
        <v>決</v>
      </c>
      <c r="M346" s="5" t="str">
        <f>データ貼付!I344</f>
        <v>美幌中</v>
      </c>
      <c r="N346" s="5">
        <f>データ貼付!J344</f>
        <v>1</v>
      </c>
      <c r="O346" s="5">
        <f>データ貼付!K344</f>
        <v>2.2999999999999998</v>
      </c>
    </row>
    <row r="347" spans="1:15" x14ac:dyDescent="0.15">
      <c r="A347" s="5">
        <v>344</v>
      </c>
      <c r="B347" s="5" t="str">
        <f t="shared" si="12"/>
        <v>小学女子走幅跳13</v>
      </c>
      <c r="C347" s="5" t="str">
        <f>J347&amp;COUNTIF($J$4:J347,J347)</f>
        <v>森下愛羽1</v>
      </c>
      <c r="D347" s="5" t="str">
        <f>データ貼付!D345&amp;データ貼付!E345</f>
        <v>小学女子走幅跳</v>
      </c>
      <c r="E347" s="5">
        <f>データ貼付!G345+ROW()/1000000</f>
        <v>333.00034699999998</v>
      </c>
      <c r="F347" s="5">
        <f t="shared" si="13"/>
        <v>13</v>
      </c>
      <c r="G347" s="5" t="str">
        <f>データ貼付!A345</f>
        <v>小学生ｵﾎｰﾂｸ</v>
      </c>
      <c r="H347" s="5" t="str">
        <f>データ貼付!B345</f>
        <v>北見</v>
      </c>
      <c r="I347" s="5">
        <f>データ貼付!C345</f>
        <v>43632</v>
      </c>
      <c r="J347" s="5" t="str">
        <f>データ貼付!F345</f>
        <v>森下愛羽</v>
      </c>
      <c r="K347" s="5">
        <f>データ貼付!G345</f>
        <v>333</v>
      </c>
      <c r="L347" s="5" t="str">
        <f>データ貼付!H345</f>
        <v>決</v>
      </c>
      <c r="M347" s="5" t="str">
        <f>データ貼付!I345</f>
        <v>訓子府陸上少年団</v>
      </c>
      <c r="N347" s="5">
        <f>データ貼付!J345</f>
        <v>6</v>
      </c>
      <c r="O347" s="5">
        <f>データ貼付!K345</f>
        <v>0</v>
      </c>
    </row>
    <row r="348" spans="1:15" x14ac:dyDescent="0.15">
      <c r="A348" s="5">
        <v>345</v>
      </c>
      <c r="B348" s="5" t="str">
        <f t="shared" si="12"/>
        <v>中学男子走幅跳42</v>
      </c>
      <c r="C348" s="5" t="str">
        <f>J348&amp;COUNTIF($J$4:J348,J348)</f>
        <v>森駿輝2</v>
      </c>
      <c r="D348" s="5" t="str">
        <f>データ貼付!D346&amp;データ貼付!E346</f>
        <v>中学男子走幅跳</v>
      </c>
      <c r="E348" s="5">
        <f>データ貼付!G346+ROW()/1000000</f>
        <v>375.00034799999997</v>
      </c>
      <c r="F348" s="5">
        <f t="shared" si="13"/>
        <v>42</v>
      </c>
      <c r="G348" s="5" t="str">
        <f>データ貼付!A346</f>
        <v>選手権</v>
      </c>
      <c r="H348" s="5" t="str">
        <f>データ貼付!B346</f>
        <v>北見</v>
      </c>
      <c r="I348" s="5">
        <f>データ貼付!C346</f>
        <v>43596</v>
      </c>
      <c r="J348" s="5" t="str">
        <f>データ貼付!F346</f>
        <v>森駿輝</v>
      </c>
      <c r="K348" s="5">
        <f>データ貼付!G346</f>
        <v>375</v>
      </c>
      <c r="L348" s="5" t="str">
        <f>データ貼付!H346</f>
        <v>決</v>
      </c>
      <c r="M348" s="5" t="str">
        <f>データ貼付!I346</f>
        <v>北見北光中</v>
      </c>
      <c r="N348" s="5">
        <f>データ貼付!J346</f>
        <v>2</v>
      </c>
      <c r="O348" s="5">
        <f>データ貼付!K346</f>
        <v>2.1</v>
      </c>
    </row>
    <row r="349" spans="1:15" x14ac:dyDescent="0.15">
      <c r="A349" s="5">
        <v>346</v>
      </c>
      <c r="B349" s="5" t="str">
        <f t="shared" si="12"/>
        <v>高校男子走幅跳11</v>
      </c>
      <c r="C349" s="5" t="str">
        <f>J349&amp;COUNTIF($J$4:J349,J349)</f>
        <v>水上遥翔1</v>
      </c>
      <c r="D349" s="5" t="str">
        <f>データ貼付!D347&amp;データ貼付!E347</f>
        <v>高校男子走幅跳</v>
      </c>
      <c r="E349" s="5">
        <f>データ貼付!G347+ROW()/1000000</f>
        <v>598.00034900000003</v>
      </c>
      <c r="F349" s="5">
        <f t="shared" si="13"/>
        <v>11</v>
      </c>
      <c r="G349" s="5" t="str">
        <f>データ貼付!A347</f>
        <v>高体連支部</v>
      </c>
      <c r="H349" s="5" t="str">
        <f>データ貼付!B347</f>
        <v>北見</v>
      </c>
      <c r="I349" s="5">
        <f>データ貼付!C347</f>
        <v>43608</v>
      </c>
      <c r="J349" s="5" t="str">
        <f>データ貼付!F347</f>
        <v>水上遥翔</v>
      </c>
      <c r="K349" s="5">
        <f>データ貼付!G347</f>
        <v>598</v>
      </c>
      <c r="L349" s="5" t="str">
        <f>データ貼付!H347</f>
        <v>決</v>
      </c>
      <c r="M349" s="5" t="str">
        <f>データ貼付!I347</f>
        <v>北見北斗</v>
      </c>
      <c r="N349" s="5">
        <f>データ貼付!J347</f>
        <v>1</v>
      </c>
      <c r="O349" s="5">
        <f>データ貼付!K347</f>
        <v>2.1</v>
      </c>
    </row>
    <row r="350" spans="1:15" x14ac:dyDescent="0.15">
      <c r="A350" s="5">
        <v>347</v>
      </c>
      <c r="B350" s="5" t="str">
        <f t="shared" si="12"/>
        <v>小学女子走幅跳26</v>
      </c>
      <c r="C350" s="5" t="str">
        <f>J350&amp;COUNTIF($J$4:J350,J350)</f>
        <v>水谷有里1</v>
      </c>
      <c r="D350" s="5" t="str">
        <f>データ貼付!D348&amp;データ貼付!E348</f>
        <v>小学女子走幅跳</v>
      </c>
      <c r="E350" s="5">
        <f>データ貼付!G348+ROW()/1000000</f>
        <v>225.00035</v>
      </c>
      <c r="F350" s="5">
        <f t="shared" si="13"/>
        <v>26</v>
      </c>
      <c r="G350" s="5" t="str">
        <f>データ貼付!A348</f>
        <v>小学生ｵﾎｰﾂｸ</v>
      </c>
      <c r="H350" s="5" t="str">
        <f>データ貼付!B348</f>
        <v>北見</v>
      </c>
      <c r="I350" s="5">
        <f>データ貼付!C348</f>
        <v>43632</v>
      </c>
      <c r="J350" s="5" t="str">
        <f>データ貼付!F348</f>
        <v>水谷有里</v>
      </c>
      <c r="K350" s="5">
        <f>データ貼付!G348</f>
        <v>225</v>
      </c>
      <c r="L350" s="5" t="str">
        <f>データ貼付!H348</f>
        <v>決</v>
      </c>
      <c r="M350" s="5" t="str">
        <f>データ貼付!I348</f>
        <v>常呂陸上少年団</v>
      </c>
      <c r="N350" s="5">
        <f>データ貼付!J348</f>
        <v>4</v>
      </c>
      <c r="O350" s="5">
        <f>データ貼付!K348</f>
        <v>0</v>
      </c>
    </row>
    <row r="351" spans="1:15" x14ac:dyDescent="0.15">
      <c r="A351" s="5">
        <v>348</v>
      </c>
      <c r="B351" s="5" t="str">
        <f t="shared" si="12"/>
        <v>中学女子走幅跳16</v>
      </c>
      <c r="C351" s="5" t="str">
        <f>J351&amp;COUNTIF($J$4:J351,J351)</f>
        <v>杉本玲奈1</v>
      </c>
      <c r="D351" s="5" t="str">
        <f>データ貼付!D349&amp;データ貼付!E349</f>
        <v>中学女子走幅跳</v>
      </c>
      <c r="E351" s="5">
        <f>データ貼付!G349+ROW()/1000000</f>
        <v>408.00035100000002</v>
      </c>
      <c r="F351" s="5">
        <f t="shared" si="13"/>
        <v>16</v>
      </c>
      <c r="G351" s="5" t="str">
        <f>データ貼付!A349</f>
        <v>フィールド記録会</v>
      </c>
      <c r="H351" s="5" t="str">
        <f>データ貼付!B349</f>
        <v>網走</v>
      </c>
      <c r="I351" s="5">
        <f>データ貼付!C349</f>
        <v>43624</v>
      </c>
      <c r="J351" s="5" t="str">
        <f>データ貼付!F349</f>
        <v>杉本玲奈</v>
      </c>
      <c r="K351" s="5">
        <f>データ貼付!G349</f>
        <v>408</v>
      </c>
      <c r="L351" s="5" t="str">
        <f>データ貼付!H349</f>
        <v>決</v>
      </c>
      <c r="M351" s="5" t="str">
        <f>データ貼付!I349</f>
        <v>網走第四中</v>
      </c>
      <c r="N351" s="5">
        <f>データ貼付!J349</f>
        <v>2</v>
      </c>
      <c r="O351" s="5">
        <f>データ貼付!K349</f>
        <v>2</v>
      </c>
    </row>
    <row r="352" spans="1:15" x14ac:dyDescent="0.15">
      <c r="A352" s="5">
        <v>349</v>
      </c>
      <c r="B352" s="5" t="str">
        <f t="shared" si="12"/>
        <v>中学男子走幅跳35</v>
      </c>
      <c r="C352" s="5" t="str">
        <f>J352&amp;COUNTIF($J$4:J352,J352)</f>
        <v>杉澤快流1</v>
      </c>
      <c r="D352" s="5" t="str">
        <f>データ貼付!D350&amp;データ貼付!E350</f>
        <v>中学男子走幅跳</v>
      </c>
      <c r="E352" s="5">
        <f>データ貼付!G350+ROW()/1000000</f>
        <v>392.00035200000002</v>
      </c>
      <c r="F352" s="5">
        <f t="shared" si="13"/>
        <v>35</v>
      </c>
      <c r="G352" s="5" t="str">
        <f>データ貼付!A350</f>
        <v>中体連地区</v>
      </c>
      <c r="H352" s="5" t="str">
        <f>データ貼付!B350</f>
        <v>北見</v>
      </c>
      <c r="I352" s="5">
        <f>データ貼付!C350</f>
        <v>43630</v>
      </c>
      <c r="J352" s="5" t="str">
        <f>データ貼付!F350</f>
        <v>杉澤快流</v>
      </c>
      <c r="K352" s="5">
        <f>データ貼付!G350</f>
        <v>392</v>
      </c>
      <c r="L352" s="5" t="str">
        <f>データ貼付!H350</f>
        <v>予</v>
      </c>
      <c r="M352" s="5" t="str">
        <f>データ貼付!I350</f>
        <v>北見東陵中</v>
      </c>
      <c r="N352" s="5">
        <f>データ貼付!J350</f>
        <v>2</v>
      </c>
      <c r="O352" s="5">
        <f>データ貼付!K350</f>
        <v>3</v>
      </c>
    </row>
    <row r="353" spans="1:15" x14ac:dyDescent="0.15">
      <c r="A353" s="5">
        <v>350</v>
      </c>
      <c r="B353" s="5" t="str">
        <f t="shared" si="12"/>
        <v>小学女子走幅跳9</v>
      </c>
      <c r="C353" s="5" t="str">
        <f>J353&amp;COUNTIF($J$4:J353,J353)</f>
        <v>菅田愛莉1</v>
      </c>
      <c r="D353" s="5" t="str">
        <f>データ貼付!D351&amp;データ貼付!E351</f>
        <v>小学女子走幅跳</v>
      </c>
      <c r="E353" s="5">
        <f>データ貼付!G351+ROW()/1000000</f>
        <v>357.00035300000002</v>
      </c>
      <c r="F353" s="5">
        <f t="shared" si="13"/>
        <v>9</v>
      </c>
      <c r="G353" s="5" t="str">
        <f>データ貼付!A351</f>
        <v>フィールド記録会</v>
      </c>
      <c r="H353" s="5" t="str">
        <f>データ貼付!B351</f>
        <v>網走</v>
      </c>
      <c r="I353" s="5">
        <f>データ貼付!C351</f>
        <v>43624</v>
      </c>
      <c r="J353" s="5" t="str">
        <f>データ貼付!F351</f>
        <v>菅田愛莉</v>
      </c>
      <c r="K353" s="5">
        <f>データ貼付!G351</f>
        <v>357</v>
      </c>
      <c r="L353" s="5" t="str">
        <f>データ貼付!H351</f>
        <v>決</v>
      </c>
      <c r="M353" s="5" t="str">
        <f>データ貼付!I351</f>
        <v>美幌RC</v>
      </c>
      <c r="N353" s="5">
        <f>データ貼付!J351</f>
        <v>4</v>
      </c>
      <c r="O353" s="5">
        <f>データ貼付!K351</f>
        <v>0</v>
      </c>
    </row>
    <row r="354" spans="1:15" x14ac:dyDescent="0.15">
      <c r="A354" s="5">
        <v>351</v>
      </c>
      <c r="B354" s="5" t="str">
        <f t="shared" si="12"/>
        <v>小学男子走幅跳18</v>
      </c>
      <c r="C354" s="5" t="str">
        <f>J354&amp;COUNTIF($J$4:J354,J354)</f>
        <v>菅田皓生1</v>
      </c>
      <c r="D354" s="5" t="str">
        <f>データ貼付!D352&amp;データ貼付!E352</f>
        <v>小学男子走幅跳</v>
      </c>
      <c r="E354" s="5">
        <f>データ貼付!G352+ROW()/1000000</f>
        <v>351.00035400000002</v>
      </c>
      <c r="F354" s="5">
        <f t="shared" si="13"/>
        <v>18</v>
      </c>
      <c r="G354" s="5" t="str">
        <f>データ貼付!A352</f>
        <v>記録会第１戦</v>
      </c>
      <c r="H354" s="5" t="str">
        <f>データ貼付!B352</f>
        <v>北見</v>
      </c>
      <c r="I354" s="5">
        <f>データ貼付!C352</f>
        <v>43583</v>
      </c>
      <c r="J354" s="5" t="str">
        <f>データ貼付!F352</f>
        <v>菅田皓生</v>
      </c>
      <c r="K354" s="5">
        <f>データ貼付!G352</f>
        <v>351</v>
      </c>
      <c r="L354" s="5" t="str">
        <f>データ貼付!H352</f>
        <v>決</v>
      </c>
      <c r="M354" s="5" t="str">
        <f>データ貼付!I352</f>
        <v>美幌RC</v>
      </c>
      <c r="N354" s="5">
        <f>データ貼付!J352</f>
        <v>4</v>
      </c>
      <c r="O354" s="5">
        <f>データ貼付!K352</f>
        <v>0</v>
      </c>
    </row>
    <row r="355" spans="1:15" x14ac:dyDescent="0.15">
      <c r="A355" s="5">
        <v>352</v>
      </c>
      <c r="B355" s="5" t="str">
        <f t="shared" si="12"/>
        <v>高校男子走幅跳31</v>
      </c>
      <c r="C355" s="5" t="str">
        <f>J355&amp;COUNTIF($J$4:J355,J355)</f>
        <v>菅野威織1</v>
      </c>
      <c r="D355" s="5" t="str">
        <f>データ貼付!D353&amp;データ貼付!E353</f>
        <v>高校男子走幅跳</v>
      </c>
      <c r="E355" s="5">
        <f>データ貼付!G353+ROW()/1000000</f>
        <v>490.00035500000001</v>
      </c>
      <c r="F355" s="5">
        <f t="shared" si="13"/>
        <v>31</v>
      </c>
      <c r="G355" s="5" t="str">
        <f>データ貼付!A353</f>
        <v>記録会第１戦</v>
      </c>
      <c r="H355" s="5" t="str">
        <f>データ貼付!B353</f>
        <v>北見</v>
      </c>
      <c r="I355" s="5">
        <f>データ貼付!C353</f>
        <v>43583</v>
      </c>
      <c r="J355" s="5" t="str">
        <f>データ貼付!F353</f>
        <v>菅野威織</v>
      </c>
      <c r="K355" s="5">
        <f>データ貼付!G353</f>
        <v>490</v>
      </c>
      <c r="L355" s="5" t="str">
        <f>データ貼付!H353</f>
        <v>決</v>
      </c>
      <c r="M355" s="5" t="str">
        <f>データ貼付!I353</f>
        <v>北見工業高</v>
      </c>
      <c r="N355" s="5">
        <f>データ貼付!J353</f>
        <v>3</v>
      </c>
      <c r="O355" s="5">
        <f>データ貼付!K353</f>
        <v>-0.1</v>
      </c>
    </row>
    <row r="356" spans="1:15" x14ac:dyDescent="0.15">
      <c r="A356" s="5">
        <v>353</v>
      </c>
      <c r="B356" s="5" t="str">
        <f t="shared" si="12"/>
        <v>中学女子走幅跳27</v>
      </c>
      <c r="C356" s="5" t="str">
        <f>J356&amp;COUNTIF($J$4:J356,J356)</f>
        <v>瀬川杏優1</v>
      </c>
      <c r="D356" s="5" t="str">
        <f>データ貼付!D354&amp;データ貼付!E354</f>
        <v>中学女子走幅跳</v>
      </c>
      <c r="E356" s="5">
        <f>データ貼付!G354+ROW()/1000000</f>
        <v>374.00035600000001</v>
      </c>
      <c r="F356" s="5">
        <f t="shared" si="13"/>
        <v>27</v>
      </c>
      <c r="G356" s="5" t="str">
        <f>データ貼付!A354</f>
        <v>記録会第１戦</v>
      </c>
      <c r="H356" s="5" t="str">
        <f>データ貼付!B354</f>
        <v>北見</v>
      </c>
      <c r="I356" s="5">
        <f>データ貼付!C354</f>
        <v>43583</v>
      </c>
      <c r="J356" s="5" t="str">
        <f>データ貼付!F354</f>
        <v>瀬川杏優</v>
      </c>
      <c r="K356" s="5">
        <f>データ貼付!G354</f>
        <v>374</v>
      </c>
      <c r="L356" s="5" t="str">
        <f>データ貼付!H354</f>
        <v>決</v>
      </c>
      <c r="M356" s="5" t="str">
        <f>データ貼付!I354</f>
        <v>網走第一中</v>
      </c>
      <c r="N356" s="5">
        <f>データ貼付!J354</f>
        <v>2</v>
      </c>
      <c r="O356" s="5">
        <f>データ貼付!K354</f>
        <v>1.3</v>
      </c>
    </row>
    <row r="357" spans="1:15" x14ac:dyDescent="0.15">
      <c r="A357" s="5">
        <v>354</v>
      </c>
      <c r="B357" s="5" t="str">
        <f t="shared" si="12"/>
        <v>中学女子走幅跳3</v>
      </c>
      <c r="C357" s="5" t="str">
        <f>J357&amp;COUNTIF($J$4:J357,J357)</f>
        <v>西田陽菜多1</v>
      </c>
      <c r="D357" s="5" t="str">
        <f>データ貼付!D355&amp;データ貼付!E355</f>
        <v>中学女子走幅跳</v>
      </c>
      <c r="E357" s="5">
        <f>データ貼付!G355+ROW()/1000000</f>
        <v>457.00035700000001</v>
      </c>
      <c r="F357" s="5">
        <f t="shared" si="13"/>
        <v>3</v>
      </c>
      <c r="G357" s="5" t="str">
        <f>データ貼付!A355</f>
        <v>中体連地区</v>
      </c>
      <c r="H357" s="5" t="str">
        <f>データ貼付!B355</f>
        <v>北見</v>
      </c>
      <c r="I357" s="5">
        <f>データ貼付!C355</f>
        <v>43631</v>
      </c>
      <c r="J357" s="5" t="str">
        <f>データ貼付!F355</f>
        <v>西田陽菜多</v>
      </c>
      <c r="K357" s="5">
        <f>データ貼付!G355</f>
        <v>457</v>
      </c>
      <c r="L357" s="5" t="str">
        <f>データ貼付!H355</f>
        <v>決</v>
      </c>
      <c r="M357" s="5" t="str">
        <f>データ貼付!I355</f>
        <v>北見高栄中</v>
      </c>
      <c r="N357" s="5">
        <f>データ貼付!J355</f>
        <v>3</v>
      </c>
      <c r="O357" s="5">
        <f>データ貼付!K355</f>
        <v>0.1</v>
      </c>
    </row>
    <row r="358" spans="1:15" x14ac:dyDescent="0.15">
      <c r="A358" s="5">
        <v>355</v>
      </c>
      <c r="B358" s="5" t="str">
        <f t="shared" si="12"/>
        <v>中学男子走幅跳38</v>
      </c>
      <c r="C358" s="5" t="str">
        <f>J358&amp;COUNTIF($J$4:J358,J358)</f>
        <v>西藤志竜1</v>
      </c>
      <c r="D358" s="5" t="str">
        <f>データ貼付!D356&amp;データ貼付!E356</f>
        <v>中学男子走幅跳</v>
      </c>
      <c r="E358" s="5">
        <f>データ貼付!G356+ROW()/1000000</f>
        <v>379.00035800000001</v>
      </c>
      <c r="F358" s="5">
        <f t="shared" si="13"/>
        <v>38</v>
      </c>
      <c r="G358" s="5" t="str">
        <f>データ貼付!A356</f>
        <v>中体連地区</v>
      </c>
      <c r="H358" s="5" t="str">
        <f>データ貼付!B356</f>
        <v>北見</v>
      </c>
      <c r="I358" s="5">
        <f>データ貼付!C356</f>
        <v>43630</v>
      </c>
      <c r="J358" s="5" t="str">
        <f>データ貼付!F356</f>
        <v>西藤志竜</v>
      </c>
      <c r="K358" s="5">
        <f>データ貼付!G356</f>
        <v>379</v>
      </c>
      <c r="L358" s="5" t="str">
        <f>データ貼付!H356</f>
        <v>予</v>
      </c>
      <c r="M358" s="5" t="str">
        <f>データ貼付!I356</f>
        <v>北見南中</v>
      </c>
      <c r="N358" s="5">
        <f>データ貼付!J356</f>
        <v>1</v>
      </c>
      <c r="O358" s="5">
        <f>データ貼付!K356</f>
        <v>3.7</v>
      </c>
    </row>
    <row r="359" spans="1:15" x14ac:dyDescent="0.15">
      <c r="A359" s="5">
        <v>356</v>
      </c>
      <c r="B359" s="5" t="str">
        <f t="shared" si="12"/>
        <v>小学男子走幅跳38</v>
      </c>
      <c r="C359" s="5" t="str">
        <f>J359&amp;COUNTIF($J$4:J359,J359)</f>
        <v>西迫知希1</v>
      </c>
      <c r="D359" s="5" t="str">
        <f>データ貼付!D357&amp;データ貼付!E357</f>
        <v>小学男子走幅跳</v>
      </c>
      <c r="E359" s="5">
        <f>データ貼付!G357+ROW()/1000000</f>
        <v>307.000359</v>
      </c>
      <c r="F359" s="5">
        <f t="shared" si="13"/>
        <v>38</v>
      </c>
      <c r="G359" s="5" t="str">
        <f>データ貼付!A357</f>
        <v>記録会第１戦</v>
      </c>
      <c r="H359" s="5" t="str">
        <f>データ貼付!B357</f>
        <v>北見</v>
      </c>
      <c r="I359" s="5">
        <f>データ貼付!C357</f>
        <v>43583</v>
      </c>
      <c r="J359" s="5" t="str">
        <f>データ貼付!F357</f>
        <v>西迫知希</v>
      </c>
      <c r="K359" s="5">
        <f>データ貼付!G357</f>
        <v>307</v>
      </c>
      <c r="L359" s="5" t="str">
        <f>データ貼付!H357</f>
        <v>決</v>
      </c>
      <c r="M359" s="5" t="str">
        <f>データ貼付!I357</f>
        <v>ｵﾎｰﾂｸｷｯｽﾞ</v>
      </c>
      <c r="N359" s="5">
        <f>データ貼付!J357</f>
        <v>5</v>
      </c>
      <c r="O359" s="5">
        <f>データ貼付!K357</f>
        <v>0</v>
      </c>
    </row>
    <row r="360" spans="1:15" x14ac:dyDescent="0.15">
      <c r="A360" s="5">
        <v>357</v>
      </c>
      <c r="B360" s="5" t="str">
        <f t="shared" si="12"/>
        <v>中学男子走幅跳1</v>
      </c>
      <c r="C360" s="5" t="str">
        <f>J360&amp;COUNTIF($J$4:J360,J360)</f>
        <v>西迫篤志1</v>
      </c>
      <c r="D360" s="5" t="str">
        <f>データ貼付!D358&amp;データ貼付!E358</f>
        <v>中学男子走幅跳</v>
      </c>
      <c r="E360" s="5">
        <f>データ貼付!G358+ROW()/1000000</f>
        <v>659.00036</v>
      </c>
      <c r="F360" s="5">
        <f t="shared" si="13"/>
        <v>1</v>
      </c>
      <c r="G360" s="5" t="str">
        <f>データ貼付!A358</f>
        <v>中体連地区</v>
      </c>
      <c r="H360" s="5" t="str">
        <f>データ貼付!B358</f>
        <v>北見</v>
      </c>
      <c r="I360" s="5">
        <f>データ貼付!C358</f>
        <v>43631</v>
      </c>
      <c r="J360" s="5" t="str">
        <f>データ貼付!F358</f>
        <v>西迫篤志</v>
      </c>
      <c r="K360" s="5">
        <f>データ貼付!G358</f>
        <v>659</v>
      </c>
      <c r="L360" s="5" t="str">
        <f>データ貼付!H358</f>
        <v>決</v>
      </c>
      <c r="M360" s="5" t="str">
        <f>データ貼付!I358</f>
        <v>北見北中</v>
      </c>
      <c r="N360" s="5">
        <f>データ貼付!J358</f>
        <v>3</v>
      </c>
      <c r="O360" s="5">
        <f>データ貼付!K358</f>
        <v>1.9</v>
      </c>
    </row>
    <row r="361" spans="1:15" x14ac:dyDescent="0.15">
      <c r="A361" s="5">
        <v>358</v>
      </c>
      <c r="B361" s="5" t="str">
        <f t="shared" si="12"/>
        <v>中学男子走幅跳41</v>
      </c>
      <c r="C361" s="5" t="str">
        <f>J361&amp;COUNTIF($J$4:J361,J361)</f>
        <v>西陽矢1</v>
      </c>
      <c r="D361" s="5" t="str">
        <f>データ貼付!D359&amp;データ貼付!E359</f>
        <v>中学男子走幅跳</v>
      </c>
      <c r="E361" s="5">
        <f>データ貼付!G359+ROW()/1000000</f>
        <v>375.000361</v>
      </c>
      <c r="F361" s="5">
        <f t="shared" si="13"/>
        <v>41</v>
      </c>
      <c r="G361" s="5" t="str">
        <f>データ貼付!A359</f>
        <v>選手権</v>
      </c>
      <c r="H361" s="5" t="str">
        <f>データ貼付!B359</f>
        <v>北見</v>
      </c>
      <c r="I361" s="5">
        <f>データ貼付!C359</f>
        <v>43596</v>
      </c>
      <c r="J361" s="5" t="str">
        <f>データ貼付!F359</f>
        <v>西陽矢</v>
      </c>
      <c r="K361" s="5">
        <f>データ貼付!G359</f>
        <v>375</v>
      </c>
      <c r="L361" s="5" t="str">
        <f>データ貼付!H359</f>
        <v>決</v>
      </c>
      <c r="M361" s="5" t="str">
        <f>データ貼付!I359</f>
        <v>大空東藻琴中</v>
      </c>
      <c r="N361" s="5">
        <f>データ貼付!J359</f>
        <v>2</v>
      </c>
      <c r="O361" s="5">
        <f>データ貼付!K359</f>
        <v>0.6</v>
      </c>
    </row>
    <row r="362" spans="1:15" x14ac:dyDescent="0.15">
      <c r="A362" s="5">
        <v>359</v>
      </c>
      <c r="B362" s="5" t="str">
        <f t="shared" si="12"/>
        <v>高校男子走幅跳21</v>
      </c>
      <c r="C362" s="5" t="str">
        <f>J362&amp;COUNTIF($J$4:J362,J362)</f>
        <v>斉藤双希2</v>
      </c>
      <c r="D362" s="5" t="str">
        <f>データ貼付!D360&amp;データ貼付!E360</f>
        <v>高校男子走幅跳</v>
      </c>
      <c r="E362" s="5">
        <f>データ貼付!G360+ROW()/1000000</f>
        <v>529.000362</v>
      </c>
      <c r="F362" s="5">
        <f t="shared" si="13"/>
        <v>21</v>
      </c>
      <c r="G362" s="5" t="str">
        <f>データ貼付!A360</f>
        <v>高体連支部</v>
      </c>
      <c r="H362" s="5" t="str">
        <f>データ貼付!B360</f>
        <v>北見</v>
      </c>
      <c r="I362" s="5">
        <f>データ貼付!C360</f>
        <v>43608</v>
      </c>
      <c r="J362" s="5" t="str">
        <f>データ貼付!F360</f>
        <v>斉藤双希</v>
      </c>
      <c r="K362" s="5">
        <f>データ貼付!G360</f>
        <v>529</v>
      </c>
      <c r="L362" s="5" t="str">
        <f>データ貼付!H360</f>
        <v>決</v>
      </c>
      <c r="M362" s="5" t="str">
        <f>データ貼付!I360</f>
        <v>日体大附属</v>
      </c>
      <c r="N362" s="5">
        <f>データ貼付!J360</f>
        <v>3</v>
      </c>
      <c r="O362" s="5">
        <f>データ貼付!K360</f>
        <v>0.9</v>
      </c>
    </row>
    <row r="363" spans="1:15" x14ac:dyDescent="0.15">
      <c r="A363" s="5">
        <v>360</v>
      </c>
      <c r="B363" s="5" t="str">
        <f t="shared" si="12"/>
        <v>小学男子走幅跳40</v>
      </c>
      <c r="C363" s="5" t="str">
        <f>J363&amp;COUNTIF($J$4:J363,J363)</f>
        <v>斉藤大至1</v>
      </c>
      <c r="D363" s="5" t="str">
        <f>データ貼付!D361&amp;データ貼付!E361</f>
        <v>小学男子走幅跳</v>
      </c>
      <c r="E363" s="5">
        <f>データ貼付!G361+ROW()/1000000</f>
        <v>305.00036299999999</v>
      </c>
      <c r="F363" s="5">
        <f t="shared" si="13"/>
        <v>40</v>
      </c>
      <c r="G363" s="5" t="str">
        <f>データ貼付!A361</f>
        <v>小学生ｵﾎｰﾂｸ</v>
      </c>
      <c r="H363" s="5" t="str">
        <f>データ貼付!B361</f>
        <v>北見</v>
      </c>
      <c r="I363" s="5">
        <f>データ貼付!C361</f>
        <v>43632</v>
      </c>
      <c r="J363" s="5" t="str">
        <f>データ貼付!F361</f>
        <v>斉藤大至</v>
      </c>
      <c r="K363" s="5">
        <f>データ貼付!G361</f>
        <v>305</v>
      </c>
      <c r="L363" s="5" t="str">
        <f>データ貼付!H361</f>
        <v>決</v>
      </c>
      <c r="M363" s="5" t="str">
        <f>データ貼付!I361</f>
        <v>ｵﾎｰﾂｸｷｯｽﾞ</v>
      </c>
      <c r="N363" s="5">
        <f>データ貼付!J361</f>
        <v>4</v>
      </c>
      <c r="O363" s="5">
        <f>データ貼付!K361</f>
        <v>0</v>
      </c>
    </row>
    <row r="364" spans="1:15" x14ac:dyDescent="0.15">
      <c r="A364" s="5">
        <v>361</v>
      </c>
      <c r="B364" s="5" t="str">
        <f t="shared" si="12"/>
        <v>中学男子走幅跳50</v>
      </c>
      <c r="C364" s="5" t="str">
        <f>J364&amp;COUNTIF($J$4:J364,J364)</f>
        <v>斉藤楓1</v>
      </c>
      <c r="D364" s="5" t="str">
        <f>データ貼付!D362&amp;データ貼付!E362</f>
        <v>中学男子走幅跳</v>
      </c>
      <c r="E364" s="5">
        <f>データ貼付!G362+ROW()/1000000</f>
        <v>304.00036399999999</v>
      </c>
      <c r="F364" s="5">
        <f t="shared" si="13"/>
        <v>50</v>
      </c>
      <c r="G364" s="5" t="str">
        <f>データ貼付!A362</f>
        <v>中体連地区</v>
      </c>
      <c r="H364" s="5" t="str">
        <f>データ貼付!B362</f>
        <v>北見</v>
      </c>
      <c r="I364" s="5">
        <f>データ貼付!C362</f>
        <v>43630</v>
      </c>
      <c r="J364" s="5" t="str">
        <f>データ貼付!F362</f>
        <v>斉藤楓</v>
      </c>
      <c r="K364" s="5">
        <f>データ貼付!G362</f>
        <v>304</v>
      </c>
      <c r="L364" s="5" t="str">
        <f>データ貼付!H362</f>
        <v>予</v>
      </c>
      <c r="M364" s="5" t="str">
        <f>データ貼付!I362</f>
        <v>紋別中</v>
      </c>
      <c r="N364" s="5">
        <f>データ貼付!J362</f>
        <v>1</v>
      </c>
      <c r="O364" s="5">
        <f>データ貼付!K362</f>
        <v>3.3</v>
      </c>
    </row>
    <row r="365" spans="1:15" x14ac:dyDescent="0.15">
      <c r="A365" s="5">
        <v>362</v>
      </c>
      <c r="B365" s="5" t="str">
        <f t="shared" si="12"/>
        <v>高校男子走幅跳10</v>
      </c>
      <c r="C365" s="5" t="str">
        <f>J365&amp;COUNTIF($J$4:J365,J365)</f>
        <v>石井建太郎1</v>
      </c>
      <c r="D365" s="5" t="str">
        <f>データ貼付!D363&amp;データ貼付!E363</f>
        <v>高校男子走幅跳</v>
      </c>
      <c r="E365" s="5">
        <f>データ貼付!G363+ROW()/1000000</f>
        <v>601.00036499999999</v>
      </c>
      <c r="F365" s="5">
        <f t="shared" si="13"/>
        <v>10</v>
      </c>
      <c r="G365" s="5" t="str">
        <f>データ貼付!A363</f>
        <v>高体連支部</v>
      </c>
      <c r="H365" s="5" t="str">
        <f>データ貼付!B363</f>
        <v>北見</v>
      </c>
      <c r="I365" s="5">
        <f>データ貼付!C363</f>
        <v>43608</v>
      </c>
      <c r="J365" s="5" t="str">
        <f>データ貼付!F363</f>
        <v>石井建太郎</v>
      </c>
      <c r="K365" s="5">
        <f>データ貼付!G363</f>
        <v>601</v>
      </c>
      <c r="L365" s="5" t="str">
        <f>データ貼付!H363</f>
        <v>決</v>
      </c>
      <c r="M365" s="5" t="str">
        <f>データ貼付!I363</f>
        <v>網走南ヶ丘</v>
      </c>
      <c r="N365" s="5">
        <f>データ貼付!J363</f>
        <v>2</v>
      </c>
      <c r="O365" s="5">
        <f>データ貼付!K363</f>
        <v>2.2999999999999998</v>
      </c>
    </row>
    <row r="366" spans="1:15" x14ac:dyDescent="0.15">
      <c r="A366" s="5">
        <v>363</v>
      </c>
      <c r="B366" s="5" t="str">
        <f t="shared" si="12"/>
        <v>高校男子走幅跳7</v>
      </c>
      <c r="C366" s="5" t="str">
        <f>J366&amp;COUNTIF($J$4:J366,J366)</f>
        <v>石井建太朗1</v>
      </c>
      <c r="D366" s="5" t="str">
        <f>データ貼付!D364&amp;データ貼付!E364</f>
        <v>高校男子走幅跳</v>
      </c>
      <c r="E366" s="5">
        <f>データ貼付!G364+ROW()/1000000</f>
        <v>619.00036599999999</v>
      </c>
      <c r="F366" s="5">
        <f t="shared" si="13"/>
        <v>7</v>
      </c>
      <c r="G366" s="5" t="str">
        <f>データ貼付!A364</f>
        <v>記録会第２戦</v>
      </c>
      <c r="H366" s="5" t="str">
        <f>データ貼付!B364</f>
        <v>網走</v>
      </c>
      <c r="I366" s="5">
        <f>データ貼付!C364</f>
        <v>43590</v>
      </c>
      <c r="J366" s="5" t="str">
        <f>データ貼付!F364</f>
        <v>石井建太朗</v>
      </c>
      <c r="K366" s="5">
        <f>データ貼付!G364</f>
        <v>619</v>
      </c>
      <c r="L366" s="5" t="str">
        <f>データ貼付!H364</f>
        <v>決</v>
      </c>
      <c r="M366" s="5" t="str">
        <f>データ貼付!I364</f>
        <v>網走南ヶ丘高</v>
      </c>
      <c r="N366" s="5">
        <f>データ貼付!J364</f>
        <v>2</v>
      </c>
      <c r="O366" s="5">
        <f>データ貼付!K364</f>
        <v>2.2000000000000002</v>
      </c>
    </row>
    <row r="367" spans="1:15" x14ac:dyDescent="0.15">
      <c r="A367" s="5">
        <v>364</v>
      </c>
      <c r="B367" s="5" t="str">
        <f t="shared" si="12"/>
        <v>中学男子走幅跳15</v>
      </c>
      <c r="C367" s="5" t="str">
        <f>J367&amp;COUNTIF($J$4:J367,J367)</f>
        <v>石崎虎太郎1</v>
      </c>
      <c r="D367" s="5" t="str">
        <f>データ貼付!D365&amp;データ貼付!E365</f>
        <v>中学男子走幅跳</v>
      </c>
      <c r="E367" s="5">
        <f>データ貼付!G365+ROW()/1000000</f>
        <v>492.00036699999998</v>
      </c>
      <c r="F367" s="5">
        <f t="shared" si="13"/>
        <v>15</v>
      </c>
      <c r="G367" s="5" t="str">
        <f>データ貼付!A365</f>
        <v>中体連地区</v>
      </c>
      <c r="H367" s="5" t="str">
        <f>データ貼付!B365</f>
        <v>北見</v>
      </c>
      <c r="I367" s="5">
        <f>データ貼付!C365</f>
        <v>43631</v>
      </c>
      <c r="J367" s="5" t="str">
        <f>データ貼付!F365</f>
        <v>石崎虎太郎</v>
      </c>
      <c r="K367" s="5">
        <f>データ貼付!G365</f>
        <v>492</v>
      </c>
      <c r="L367" s="5" t="str">
        <f>データ貼付!H365</f>
        <v>決</v>
      </c>
      <c r="M367" s="5" t="str">
        <f>データ貼付!I365</f>
        <v>北見南中</v>
      </c>
      <c r="N367" s="5">
        <f>データ貼付!J365</f>
        <v>2</v>
      </c>
      <c r="O367" s="5">
        <f>データ貼付!K365</f>
        <v>-1.7</v>
      </c>
    </row>
    <row r="368" spans="1:15" x14ac:dyDescent="0.15">
      <c r="A368" s="5">
        <v>365</v>
      </c>
      <c r="B368" s="5" t="str">
        <f t="shared" si="12"/>
        <v>高校女子走幅跳11</v>
      </c>
      <c r="C368" s="5" t="str">
        <f>J368&amp;COUNTIF($J$4:J368,J368)</f>
        <v>石山真衣1</v>
      </c>
      <c r="D368" s="5" t="str">
        <f>データ貼付!D366&amp;データ貼付!E366</f>
        <v>高校女子走幅跳</v>
      </c>
      <c r="E368" s="5">
        <f>データ貼付!G366+ROW()/1000000</f>
        <v>442.00036799999998</v>
      </c>
      <c r="F368" s="5">
        <f t="shared" si="13"/>
        <v>11</v>
      </c>
      <c r="G368" s="5" t="str">
        <f>データ貼付!A366</f>
        <v>記録会第１戦</v>
      </c>
      <c r="H368" s="5" t="str">
        <f>データ貼付!B366</f>
        <v>北見</v>
      </c>
      <c r="I368" s="5">
        <f>データ貼付!C366</f>
        <v>43583</v>
      </c>
      <c r="J368" s="5" t="str">
        <f>データ貼付!F366</f>
        <v>石山真衣</v>
      </c>
      <c r="K368" s="5">
        <f>データ貼付!G366</f>
        <v>442</v>
      </c>
      <c r="L368" s="5" t="str">
        <f>データ貼付!H366</f>
        <v>決</v>
      </c>
      <c r="M368" s="5" t="str">
        <f>データ貼付!I366</f>
        <v>湧別高</v>
      </c>
      <c r="N368" s="5">
        <f>データ貼付!J366</f>
        <v>3</v>
      </c>
      <c r="O368" s="5">
        <f>データ貼付!K366</f>
        <v>1.5</v>
      </c>
    </row>
    <row r="369" spans="1:15" x14ac:dyDescent="0.15">
      <c r="A369" s="5">
        <v>366</v>
      </c>
      <c r="B369" s="5" t="str">
        <f t="shared" si="12"/>
        <v>小学男子走幅跳11</v>
      </c>
      <c r="C369" s="5" t="str">
        <f>J369&amp;COUNTIF($J$4:J369,J369)</f>
        <v>石川大道1</v>
      </c>
      <c r="D369" s="5" t="str">
        <f>データ貼付!D367&amp;データ貼付!E367</f>
        <v>小学男子走幅跳</v>
      </c>
      <c r="E369" s="5">
        <f>データ貼付!G367+ROW()/1000000</f>
        <v>387.00036899999998</v>
      </c>
      <c r="F369" s="5">
        <f t="shared" si="13"/>
        <v>11</v>
      </c>
      <c r="G369" s="5" t="str">
        <f>データ貼付!A367</f>
        <v>小学生ｵﾎｰﾂｸ</v>
      </c>
      <c r="H369" s="5" t="str">
        <f>データ貼付!B367</f>
        <v>北見</v>
      </c>
      <c r="I369" s="5">
        <f>データ貼付!C367</f>
        <v>43632</v>
      </c>
      <c r="J369" s="5" t="str">
        <f>データ貼付!F367</f>
        <v>石川大道</v>
      </c>
      <c r="K369" s="5">
        <f>データ貼付!G367</f>
        <v>387</v>
      </c>
      <c r="L369" s="5" t="str">
        <f>データ貼付!H367</f>
        <v>決</v>
      </c>
      <c r="M369" s="5" t="str">
        <f>データ貼付!I367</f>
        <v>美幌RC</v>
      </c>
      <c r="N369" s="5">
        <f>データ貼付!J367</f>
        <v>5</v>
      </c>
      <c r="O369" s="5">
        <f>データ貼付!K367</f>
        <v>0</v>
      </c>
    </row>
    <row r="370" spans="1:15" x14ac:dyDescent="0.15">
      <c r="A370" s="5">
        <v>367</v>
      </c>
      <c r="B370" s="5" t="str">
        <f t="shared" si="12"/>
        <v>小学女子走幅跳21</v>
      </c>
      <c r="C370" s="5" t="str">
        <f>J370&amp;COUNTIF($J$4:J370,J370)</f>
        <v>石川知優2</v>
      </c>
      <c r="D370" s="5" t="str">
        <f>データ貼付!D368&amp;データ貼付!E368</f>
        <v>小学女子走幅跳</v>
      </c>
      <c r="E370" s="5">
        <f>データ貼付!G368+ROW()/1000000</f>
        <v>270.00036999999998</v>
      </c>
      <c r="F370" s="5">
        <f t="shared" si="13"/>
        <v>21</v>
      </c>
      <c r="G370" s="5" t="str">
        <f>データ貼付!A368</f>
        <v>記録会第１戦</v>
      </c>
      <c r="H370" s="5" t="str">
        <f>データ貼付!B368</f>
        <v>北見</v>
      </c>
      <c r="I370" s="5">
        <f>データ貼付!C368</f>
        <v>43583</v>
      </c>
      <c r="J370" s="5" t="str">
        <f>データ貼付!F368</f>
        <v>石川知優</v>
      </c>
      <c r="K370" s="5">
        <f>データ貼付!G368</f>
        <v>270</v>
      </c>
      <c r="L370" s="5" t="str">
        <f>データ貼付!H368</f>
        <v>決</v>
      </c>
      <c r="M370" s="5" t="str">
        <f>データ貼付!I368</f>
        <v>美幌RC</v>
      </c>
      <c r="N370" s="5">
        <f>データ貼付!J368</f>
        <v>3</v>
      </c>
      <c r="O370" s="5">
        <f>データ貼付!K368</f>
        <v>0</v>
      </c>
    </row>
    <row r="371" spans="1:15" x14ac:dyDescent="0.15">
      <c r="A371" s="5">
        <v>368</v>
      </c>
      <c r="B371" s="5" t="str">
        <f t="shared" si="12"/>
        <v>小学男子走幅跳7</v>
      </c>
      <c r="C371" s="5" t="str">
        <f>J371&amp;COUNTIF($J$4:J371,J371)</f>
        <v>石田晴大1</v>
      </c>
      <c r="D371" s="5" t="str">
        <f>データ貼付!D369&amp;データ貼付!E369</f>
        <v>小学男子走幅跳</v>
      </c>
      <c r="E371" s="5">
        <f>データ貼付!G369+ROW()/1000000</f>
        <v>392.00037099999997</v>
      </c>
      <c r="F371" s="5">
        <f t="shared" si="13"/>
        <v>7</v>
      </c>
      <c r="G371" s="5" t="str">
        <f>データ貼付!A369</f>
        <v>フィールド記録会</v>
      </c>
      <c r="H371" s="5" t="str">
        <f>データ貼付!B369</f>
        <v>網走</v>
      </c>
      <c r="I371" s="5">
        <f>データ貼付!C369</f>
        <v>43624</v>
      </c>
      <c r="J371" s="5" t="str">
        <f>データ貼付!F369</f>
        <v>石田晴大</v>
      </c>
      <c r="K371" s="5">
        <f>データ貼付!G369</f>
        <v>392</v>
      </c>
      <c r="L371" s="5" t="str">
        <f>データ貼付!H369</f>
        <v>決</v>
      </c>
      <c r="M371" s="5" t="str">
        <f>データ貼付!I369</f>
        <v>ｵﾎｰﾂｸｷｯｽﾞ</v>
      </c>
      <c r="N371" s="5">
        <f>データ貼付!J369</f>
        <v>5</v>
      </c>
      <c r="O371" s="5">
        <f>データ貼付!K369</f>
        <v>0</v>
      </c>
    </row>
    <row r="372" spans="1:15" x14ac:dyDescent="0.15">
      <c r="A372" s="5">
        <v>369</v>
      </c>
      <c r="B372" s="5" t="str">
        <f t="shared" si="12"/>
        <v>小学男子走幅跳16</v>
      </c>
      <c r="C372" s="5" t="str">
        <f>J372&amp;COUNTIF($J$4:J372,J372)</f>
        <v>川瀬智仁1</v>
      </c>
      <c r="D372" s="5" t="str">
        <f>データ貼付!D370&amp;データ貼付!E370</f>
        <v>小学男子走幅跳</v>
      </c>
      <c r="E372" s="5">
        <f>データ貼付!G370+ROW()/1000000</f>
        <v>363.00037200000003</v>
      </c>
      <c r="F372" s="5">
        <f t="shared" si="13"/>
        <v>16</v>
      </c>
      <c r="G372" s="5" t="str">
        <f>データ貼付!A370</f>
        <v>記録会第１戦</v>
      </c>
      <c r="H372" s="5" t="str">
        <f>データ貼付!B370</f>
        <v>北見</v>
      </c>
      <c r="I372" s="5">
        <f>データ貼付!C370</f>
        <v>43583</v>
      </c>
      <c r="J372" s="5" t="str">
        <f>データ貼付!F370</f>
        <v>川瀬智仁</v>
      </c>
      <c r="K372" s="5">
        <f>データ貼付!G370</f>
        <v>363</v>
      </c>
      <c r="L372" s="5" t="str">
        <f>データ貼付!H370</f>
        <v>決</v>
      </c>
      <c r="M372" s="5" t="str">
        <f>データ貼付!I370</f>
        <v>ｵﾎｰﾂｸACｼﾞｭﾆｱ</v>
      </c>
      <c r="N372" s="5">
        <f>データ貼付!J370</f>
        <v>5</v>
      </c>
      <c r="O372" s="5">
        <f>データ貼付!K370</f>
        <v>0</v>
      </c>
    </row>
    <row r="373" spans="1:15" x14ac:dyDescent="0.15">
      <c r="A373" s="5">
        <v>370</v>
      </c>
      <c r="B373" s="5" t="str">
        <f t="shared" si="12"/>
        <v>高校男子走幅跳19</v>
      </c>
      <c r="C373" s="5" t="str">
        <f>J373&amp;COUNTIF($J$4:J373,J373)</f>
        <v>泉仁1</v>
      </c>
      <c r="D373" s="5" t="str">
        <f>データ貼付!D371&amp;データ貼付!E371</f>
        <v>高校男子走幅跳</v>
      </c>
      <c r="E373" s="5">
        <f>データ貼付!G371+ROW()/1000000</f>
        <v>531.00037299999997</v>
      </c>
      <c r="F373" s="5">
        <f t="shared" si="13"/>
        <v>19</v>
      </c>
      <c r="G373" s="5" t="str">
        <f>データ貼付!A371</f>
        <v>高体連支部</v>
      </c>
      <c r="H373" s="5" t="str">
        <f>データ貼付!B371</f>
        <v>北見</v>
      </c>
      <c r="I373" s="5">
        <f>データ貼付!C371</f>
        <v>43608</v>
      </c>
      <c r="J373" s="5" t="str">
        <f>データ貼付!F371</f>
        <v>泉仁</v>
      </c>
      <c r="K373" s="5">
        <f>データ貼付!G371</f>
        <v>531</v>
      </c>
      <c r="L373" s="5" t="str">
        <f>データ貼付!H371</f>
        <v>決</v>
      </c>
      <c r="M373" s="5" t="str">
        <f>データ貼付!I371</f>
        <v>日体大附属</v>
      </c>
      <c r="N373" s="5">
        <f>データ貼付!J371</f>
        <v>1</v>
      </c>
      <c r="O373" s="5">
        <f>データ貼付!K371</f>
        <v>0.6</v>
      </c>
    </row>
    <row r="374" spans="1:15" x14ac:dyDescent="0.15">
      <c r="A374" s="5">
        <v>371</v>
      </c>
      <c r="B374" s="5" t="str">
        <f t="shared" si="12"/>
        <v>小学男子走幅跳9</v>
      </c>
      <c r="C374" s="5" t="str">
        <f>J374&amp;COUNTIF($J$4:J374,J374)</f>
        <v>曽根天太1</v>
      </c>
      <c r="D374" s="5" t="str">
        <f>データ貼付!D372&amp;データ貼付!E372</f>
        <v>小学男子走幅跳</v>
      </c>
      <c r="E374" s="5">
        <f>データ貼付!G372+ROW()/1000000</f>
        <v>389.00037400000002</v>
      </c>
      <c r="F374" s="5">
        <f t="shared" si="13"/>
        <v>9</v>
      </c>
      <c r="G374" s="5" t="str">
        <f>データ貼付!A372</f>
        <v>小学生ｵﾎｰﾂｸ</v>
      </c>
      <c r="H374" s="5" t="str">
        <f>データ貼付!B372</f>
        <v>北見</v>
      </c>
      <c r="I374" s="5">
        <f>データ貼付!C372</f>
        <v>43632</v>
      </c>
      <c r="J374" s="5" t="str">
        <f>データ貼付!F372</f>
        <v>曽根天太</v>
      </c>
      <c r="K374" s="5">
        <f>データ貼付!G372</f>
        <v>389</v>
      </c>
      <c r="L374" s="5" t="str">
        <f>データ貼付!H372</f>
        <v>決</v>
      </c>
      <c r="M374" s="5" t="str">
        <f>データ貼付!I372</f>
        <v>美幌RC</v>
      </c>
      <c r="N374" s="5">
        <f>データ貼付!J372</f>
        <v>5</v>
      </c>
      <c r="O374" s="5">
        <f>データ貼付!K372</f>
        <v>0</v>
      </c>
    </row>
    <row r="375" spans="1:15" x14ac:dyDescent="0.15">
      <c r="A375" s="5">
        <v>372</v>
      </c>
      <c r="B375" s="5" t="str">
        <f t="shared" si="12"/>
        <v>高校女子走幅跳9</v>
      </c>
      <c r="C375" s="5" t="str">
        <f>J375&amp;COUNTIF($J$4:J375,J375)</f>
        <v>曽根美紅1</v>
      </c>
      <c r="D375" s="5" t="str">
        <f>データ貼付!D373&amp;データ貼付!E373</f>
        <v>高校女子走幅跳</v>
      </c>
      <c r="E375" s="5">
        <f>データ貼付!G373+ROW()/1000000</f>
        <v>469.00037500000002</v>
      </c>
      <c r="F375" s="5">
        <f t="shared" si="13"/>
        <v>9</v>
      </c>
      <c r="G375" s="5" t="str">
        <f>データ貼付!A373</f>
        <v>記録会第２戦</v>
      </c>
      <c r="H375" s="5" t="str">
        <f>データ貼付!B373</f>
        <v>網走</v>
      </c>
      <c r="I375" s="5">
        <f>データ貼付!C373</f>
        <v>43590</v>
      </c>
      <c r="J375" s="5" t="str">
        <f>データ貼付!F373</f>
        <v>曽根美紅</v>
      </c>
      <c r="K375" s="5">
        <f>データ貼付!G373</f>
        <v>469</v>
      </c>
      <c r="L375" s="5" t="str">
        <f>データ貼付!H373</f>
        <v>決</v>
      </c>
      <c r="M375" s="5" t="str">
        <f>データ貼付!I373</f>
        <v>網走南ヶ丘高</v>
      </c>
      <c r="N375" s="5">
        <f>データ貼付!J373</f>
        <v>1</v>
      </c>
      <c r="O375" s="5">
        <f>データ貼付!K373</f>
        <v>2.2000000000000002</v>
      </c>
    </row>
    <row r="376" spans="1:15" x14ac:dyDescent="0.15">
      <c r="A376" s="5">
        <v>373</v>
      </c>
      <c r="B376" s="5" t="str">
        <f t="shared" si="12"/>
        <v>小学女子走幅跳25</v>
      </c>
      <c r="C376" s="5" t="str">
        <f>J376&amp;COUNTIF($J$4:J376,J376)</f>
        <v>相馬羽夏2</v>
      </c>
      <c r="D376" s="5" t="str">
        <f>データ貼付!D374&amp;データ貼付!E374</f>
        <v>小学女子走幅跳</v>
      </c>
      <c r="E376" s="5">
        <f>データ貼付!G374+ROW()/1000000</f>
        <v>229.00037599999999</v>
      </c>
      <c r="F376" s="5">
        <f t="shared" si="13"/>
        <v>25</v>
      </c>
      <c r="G376" s="5" t="str">
        <f>データ貼付!A374</f>
        <v>記録会第１戦</v>
      </c>
      <c r="H376" s="5" t="str">
        <f>データ貼付!B374</f>
        <v>北見</v>
      </c>
      <c r="I376" s="5">
        <f>データ貼付!C374</f>
        <v>43583</v>
      </c>
      <c r="J376" s="5" t="str">
        <f>データ貼付!F374</f>
        <v>相馬羽夏</v>
      </c>
      <c r="K376" s="5">
        <f>データ貼付!G374</f>
        <v>229</v>
      </c>
      <c r="L376" s="5" t="str">
        <f>データ貼付!H374</f>
        <v>決</v>
      </c>
      <c r="M376" s="5" t="str">
        <f>データ貼付!I374</f>
        <v>ｵﾎｰﾂｸｷｯｽﾞ</v>
      </c>
      <c r="N376" s="5">
        <f>データ貼付!J374</f>
        <v>3</v>
      </c>
      <c r="O376" s="5">
        <f>データ貼付!K374</f>
        <v>0</v>
      </c>
    </row>
    <row r="377" spans="1:15" x14ac:dyDescent="0.15">
      <c r="A377" s="5">
        <v>374</v>
      </c>
      <c r="B377" s="5" t="str">
        <f t="shared" si="12"/>
        <v>小学女子走幅跳8</v>
      </c>
      <c r="C377" s="5" t="str">
        <f>J377&amp;COUNTIF($J$4:J377,J377)</f>
        <v>相馬可夏子1</v>
      </c>
      <c r="D377" s="5" t="str">
        <f>データ貼付!D375&amp;データ貼付!E375</f>
        <v>小学女子走幅跳</v>
      </c>
      <c r="E377" s="5">
        <f>データ貼付!G375+ROW()/1000000</f>
        <v>360.00037700000001</v>
      </c>
      <c r="F377" s="5">
        <f t="shared" si="13"/>
        <v>8</v>
      </c>
      <c r="G377" s="5" t="str">
        <f>データ貼付!A375</f>
        <v>小学生ｵﾎｰﾂｸ</v>
      </c>
      <c r="H377" s="5" t="str">
        <f>データ貼付!B375</f>
        <v>北見</v>
      </c>
      <c r="I377" s="5">
        <f>データ貼付!C375</f>
        <v>43632</v>
      </c>
      <c r="J377" s="5" t="str">
        <f>データ貼付!F375</f>
        <v>相馬可夏子</v>
      </c>
      <c r="K377" s="5">
        <f>データ貼付!G375</f>
        <v>360</v>
      </c>
      <c r="L377" s="5" t="str">
        <f>データ貼付!H375</f>
        <v>決</v>
      </c>
      <c r="M377" s="5" t="str">
        <f>データ貼付!I375</f>
        <v>ｵﾎｰﾂｸｷｯｽﾞ</v>
      </c>
      <c r="N377" s="5">
        <f>データ貼付!J375</f>
        <v>5</v>
      </c>
      <c r="O377" s="5">
        <f>データ貼付!K375</f>
        <v>0</v>
      </c>
    </row>
    <row r="378" spans="1:15" x14ac:dyDescent="0.15">
      <c r="A378" s="5">
        <v>375</v>
      </c>
      <c r="B378" s="5" t="str">
        <f t="shared" si="12"/>
        <v>中学男子走幅跳24</v>
      </c>
      <c r="C378" s="5" t="str">
        <f>J378&amp;COUNTIF($J$4:J378,J378)</f>
        <v>増山奈孝1</v>
      </c>
      <c r="D378" s="5" t="str">
        <f>データ貼付!D376&amp;データ貼付!E376</f>
        <v>中学男子走幅跳</v>
      </c>
      <c r="E378" s="5">
        <f>データ貼付!G376+ROW()/1000000</f>
        <v>444.00037800000001</v>
      </c>
      <c r="F378" s="5">
        <f t="shared" si="13"/>
        <v>24</v>
      </c>
      <c r="G378" s="5" t="str">
        <f>データ貼付!A376</f>
        <v>中体連地区</v>
      </c>
      <c r="H378" s="5" t="str">
        <f>データ貼付!B376</f>
        <v>北見</v>
      </c>
      <c r="I378" s="5">
        <f>データ貼付!C376</f>
        <v>43630</v>
      </c>
      <c r="J378" s="5" t="str">
        <f>データ貼付!F376</f>
        <v>増山奈孝</v>
      </c>
      <c r="K378" s="5">
        <f>データ貼付!G376</f>
        <v>444</v>
      </c>
      <c r="L378" s="5" t="str">
        <f>データ貼付!H376</f>
        <v>予</v>
      </c>
      <c r="M378" s="5" t="str">
        <f>データ貼付!I376</f>
        <v>北見光西中</v>
      </c>
      <c r="N378" s="5">
        <f>データ貼付!J376</f>
        <v>1</v>
      </c>
      <c r="O378" s="5">
        <f>データ貼付!K376</f>
        <v>0.8</v>
      </c>
    </row>
    <row r="379" spans="1:15" x14ac:dyDescent="0.15">
      <c r="A379" s="5">
        <v>376</v>
      </c>
      <c r="B379" s="5" t="str">
        <f t="shared" si="12"/>
        <v>中学女子走幅跳32</v>
      </c>
      <c r="C379" s="5" t="str">
        <f>J379&amp;COUNTIF($J$4:J379,J379)</f>
        <v>村田爽1</v>
      </c>
      <c r="D379" s="5" t="str">
        <f>データ貼付!D377&amp;データ貼付!E377</f>
        <v>中学女子走幅跳</v>
      </c>
      <c r="E379" s="5">
        <f>データ貼付!G377+ROW()/1000000</f>
        <v>351.00037900000001</v>
      </c>
      <c r="F379" s="5">
        <f t="shared" si="13"/>
        <v>32</v>
      </c>
      <c r="G379" s="5" t="str">
        <f>データ貼付!A377</f>
        <v>中体連地区</v>
      </c>
      <c r="H379" s="5" t="str">
        <f>データ貼付!B377</f>
        <v>北見</v>
      </c>
      <c r="I379" s="5">
        <f>データ貼付!C377</f>
        <v>43630</v>
      </c>
      <c r="J379" s="5" t="str">
        <f>データ貼付!F377</f>
        <v>村田爽</v>
      </c>
      <c r="K379" s="5">
        <f>データ貼付!G377</f>
        <v>351</v>
      </c>
      <c r="L379" s="5" t="str">
        <f>データ貼付!H377</f>
        <v>予</v>
      </c>
      <c r="M379" s="5" t="str">
        <f>データ貼付!I377</f>
        <v>網走第二中</v>
      </c>
      <c r="N379" s="5">
        <f>データ貼付!J377</f>
        <v>1</v>
      </c>
      <c r="O379" s="5">
        <f>データ貼付!K377</f>
        <v>2.6</v>
      </c>
    </row>
    <row r="380" spans="1:15" x14ac:dyDescent="0.15">
      <c r="A380" s="5">
        <v>377</v>
      </c>
      <c r="B380" s="5" t="str">
        <f t="shared" si="12"/>
        <v>高校男子走幅跳9</v>
      </c>
      <c r="C380" s="5" t="str">
        <f>J380&amp;COUNTIF($J$4:J380,J380)</f>
        <v>村田陽平1</v>
      </c>
      <c r="D380" s="5" t="str">
        <f>データ貼付!D378&amp;データ貼付!E378</f>
        <v>高校男子走幅跳</v>
      </c>
      <c r="E380" s="5">
        <f>データ貼付!G378+ROW()/1000000</f>
        <v>608.00037999999995</v>
      </c>
      <c r="F380" s="5">
        <f t="shared" si="13"/>
        <v>9</v>
      </c>
      <c r="G380" s="5" t="str">
        <f>データ貼付!A378</f>
        <v>選手権</v>
      </c>
      <c r="H380" s="5" t="str">
        <f>データ貼付!B378</f>
        <v>北見</v>
      </c>
      <c r="I380" s="5">
        <f>データ貼付!C378</f>
        <v>43597</v>
      </c>
      <c r="J380" s="5" t="str">
        <f>データ貼付!F378</f>
        <v>村田陽平</v>
      </c>
      <c r="K380" s="5">
        <f>データ貼付!G378</f>
        <v>608</v>
      </c>
      <c r="L380" s="5" t="str">
        <f>データ貼付!H378</f>
        <v>決</v>
      </c>
      <c r="M380" s="5" t="str">
        <f>データ貼付!I378</f>
        <v>雄武高</v>
      </c>
      <c r="N380" s="5">
        <f>データ貼付!J378</f>
        <v>3</v>
      </c>
      <c r="O380" s="5">
        <f>データ貼付!K378</f>
        <v>1.8</v>
      </c>
    </row>
    <row r="381" spans="1:15" x14ac:dyDescent="0.15">
      <c r="A381" s="5">
        <v>378</v>
      </c>
      <c r="B381" s="5" t="str">
        <f t="shared" si="12"/>
        <v>小学男子走幅跳32</v>
      </c>
      <c r="C381" s="5" t="str">
        <f>J381&amp;COUNTIF($J$4:J381,J381)</f>
        <v>大森光真1</v>
      </c>
      <c r="D381" s="5" t="str">
        <f>データ貼付!D379&amp;データ貼付!E379</f>
        <v>小学男子走幅跳</v>
      </c>
      <c r="E381" s="5">
        <f>データ貼付!G379+ROW()/1000000</f>
        <v>317.000381</v>
      </c>
      <c r="F381" s="5">
        <f t="shared" si="13"/>
        <v>32</v>
      </c>
      <c r="G381" s="5" t="str">
        <f>データ貼付!A379</f>
        <v>小学生ｵﾎｰﾂｸ</v>
      </c>
      <c r="H381" s="5" t="str">
        <f>データ貼付!B379</f>
        <v>北見</v>
      </c>
      <c r="I381" s="5">
        <f>データ貼付!C379</f>
        <v>43632</v>
      </c>
      <c r="J381" s="5" t="str">
        <f>データ貼付!F379</f>
        <v>大森光真</v>
      </c>
      <c r="K381" s="5">
        <f>データ貼付!G379</f>
        <v>317</v>
      </c>
      <c r="L381" s="5" t="str">
        <f>データ貼付!H379</f>
        <v>決</v>
      </c>
      <c r="M381" s="5" t="str">
        <f>データ貼付!I379</f>
        <v>ｵﾎｰﾂｸｷｯｽﾞ</v>
      </c>
      <c r="N381" s="5">
        <f>データ貼付!J379</f>
        <v>4</v>
      </c>
      <c r="O381" s="5">
        <f>データ貼付!K379</f>
        <v>0</v>
      </c>
    </row>
    <row r="382" spans="1:15" x14ac:dyDescent="0.15">
      <c r="A382" s="5">
        <v>379</v>
      </c>
      <c r="B382" s="5" t="str">
        <f t="shared" si="12"/>
        <v>中学男子走幅跳12</v>
      </c>
      <c r="C382" s="5" t="str">
        <f>J382&amp;COUNTIF($J$4:J382,J382)</f>
        <v>大水皓輝1</v>
      </c>
      <c r="D382" s="5" t="str">
        <f>データ貼付!D380&amp;データ貼付!E380</f>
        <v>中学男子走幅跳</v>
      </c>
      <c r="E382" s="5">
        <f>データ貼付!G380+ROW()/1000000</f>
        <v>506.000382</v>
      </c>
      <c r="F382" s="5">
        <f t="shared" si="13"/>
        <v>12</v>
      </c>
      <c r="G382" s="5" t="str">
        <f>データ貼付!A380</f>
        <v>選手権</v>
      </c>
      <c r="H382" s="5" t="str">
        <f>データ貼付!B380</f>
        <v>北見</v>
      </c>
      <c r="I382" s="5">
        <f>データ貼付!C380</f>
        <v>43596</v>
      </c>
      <c r="J382" s="5" t="str">
        <f>データ貼付!F380</f>
        <v>大水皓輝</v>
      </c>
      <c r="K382" s="5">
        <f>データ貼付!G380</f>
        <v>506</v>
      </c>
      <c r="L382" s="5" t="str">
        <f>データ貼付!H380</f>
        <v>決</v>
      </c>
      <c r="M382" s="5" t="str">
        <f>データ貼付!I380</f>
        <v>雄武中</v>
      </c>
      <c r="N382" s="5">
        <f>データ貼付!J380</f>
        <v>1</v>
      </c>
      <c r="O382" s="5">
        <f>データ貼付!K380</f>
        <v>1.9</v>
      </c>
    </row>
    <row r="383" spans="1:15" x14ac:dyDescent="0.15">
      <c r="A383" s="5">
        <v>380</v>
      </c>
      <c r="B383" s="5" t="str">
        <f t="shared" si="12"/>
        <v>中学男子走幅跳11</v>
      </c>
      <c r="C383" s="5" t="str">
        <f>J383&amp;COUNTIF($J$4:J383,J383)</f>
        <v>大水皓生1</v>
      </c>
      <c r="D383" s="5" t="str">
        <f>データ貼付!D381&amp;データ貼付!E381</f>
        <v>中学男子走幅跳</v>
      </c>
      <c r="E383" s="5">
        <f>データ貼付!G381+ROW()/1000000</f>
        <v>506.000383</v>
      </c>
      <c r="F383" s="5">
        <f t="shared" si="13"/>
        <v>11</v>
      </c>
      <c r="G383" s="5" t="str">
        <f>データ貼付!A381</f>
        <v>中体連地区</v>
      </c>
      <c r="H383" s="5" t="str">
        <f>データ貼付!B381</f>
        <v>北見</v>
      </c>
      <c r="I383" s="5">
        <f>データ貼付!C381</f>
        <v>43631</v>
      </c>
      <c r="J383" s="5" t="str">
        <f>データ貼付!F381</f>
        <v>大水皓生</v>
      </c>
      <c r="K383" s="5">
        <f>データ貼付!G381</f>
        <v>506</v>
      </c>
      <c r="L383" s="5" t="str">
        <f>データ貼付!H381</f>
        <v>決</v>
      </c>
      <c r="M383" s="5" t="str">
        <f>データ貼付!I381</f>
        <v>雄武中</v>
      </c>
      <c r="N383" s="5">
        <f>データ貼付!J381</f>
        <v>1</v>
      </c>
      <c r="O383" s="5">
        <f>データ貼付!K381</f>
        <v>1</v>
      </c>
    </row>
    <row r="384" spans="1:15" x14ac:dyDescent="0.15">
      <c r="A384" s="5">
        <v>381</v>
      </c>
      <c r="B384" s="5" t="str">
        <f t="shared" si="12"/>
        <v>中学男子走幅跳2</v>
      </c>
      <c r="C384" s="5" t="str">
        <f>J384&amp;COUNTIF($J$4:J384,J384)</f>
        <v>大水颯太1</v>
      </c>
      <c r="D384" s="5" t="str">
        <f>データ貼付!D382&amp;データ貼付!E382</f>
        <v>中学男子走幅跳</v>
      </c>
      <c r="E384" s="5">
        <f>データ貼付!G382+ROW()/1000000</f>
        <v>639.00038400000005</v>
      </c>
      <c r="F384" s="5">
        <f t="shared" si="13"/>
        <v>2</v>
      </c>
      <c r="G384" s="5" t="str">
        <f>データ貼付!A382</f>
        <v>フィールド記録会</v>
      </c>
      <c r="H384" s="5" t="str">
        <f>データ貼付!B382</f>
        <v>網走</v>
      </c>
      <c r="I384" s="5">
        <f>データ貼付!C382</f>
        <v>43624</v>
      </c>
      <c r="J384" s="5" t="str">
        <f>データ貼付!F382</f>
        <v>大水颯太</v>
      </c>
      <c r="K384" s="5">
        <f>データ貼付!G382</f>
        <v>639</v>
      </c>
      <c r="L384" s="5" t="str">
        <f>データ貼付!H382</f>
        <v>決</v>
      </c>
      <c r="M384" s="5" t="str">
        <f>データ貼付!I382</f>
        <v>雄武中</v>
      </c>
      <c r="N384" s="5">
        <f>データ貼付!J382</f>
        <v>3</v>
      </c>
      <c r="O384" s="5">
        <f>データ貼付!K382</f>
        <v>3.3</v>
      </c>
    </row>
    <row r="385" spans="1:15" x14ac:dyDescent="0.15">
      <c r="A385" s="5">
        <v>382</v>
      </c>
      <c r="B385" s="5" t="str">
        <f t="shared" si="12"/>
        <v>中学男子走幅跳43</v>
      </c>
      <c r="C385" s="5" t="str">
        <f>J385&amp;COUNTIF($J$4:J385,J385)</f>
        <v>大津陽弥1</v>
      </c>
      <c r="D385" s="5" t="str">
        <f>データ貼付!D383&amp;データ貼付!E383</f>
        <v>中学男子走幅跳</v>
      </c>
      <c r="E385" s="5">
        <f>データ貼付!G383+ROW()/1000000</f>
        <v>373.00038499999999</v>
      </c>
      <c r="F385" s="5">
        <f t="shared" si="13"/>
        <v>43</v>
      </c>
      <c r="G385" s="5" t="str">
        <f>データ貼付!A383</f>
        <v>中体連地区</v>
      </c>
      <c r="H385" s="5" t="str">
        <f>データ貼付!B383</f>
        <v>北見</v>
      </c>
      <c r="I385" s="5">
        <f>データ貼付!C383</f>
        <v>43630</v>
      </c>
      <c r="J385" s="5" t="str">
        <f>データ貼付!F383</f>
        <v>大津陽弥</v>
      </c>
      <c r="K385" s="5">
        <f>データ貼付!G383</f>
        <v>373</v>
      </c>
      <c r="L385" s="5" t="str">
        <f>データ貼付!H383</f>
        <v>予</v>
      </c>
      <c r="M385" s="5" t="str">
        <f>データ貼付!I383</f>
        <v>北見高栄中</v>
      </c>
      <c r="N385" s="5">
        <f>データ貼付!J383</f>
        <v>1</v>
      </c>
      <c r="O385" s="5">
        <f>データ貼付!K383</f>
        <v>1.6</v>
      </c>
    </row>
    <row r="386" spans="1:15" x14ac:dyDescent="0.15">
      <c r="A386" s="5">
        <v>383</v>
      </c>
      <c r="B386" s="5" t="str">
        <f t="shared" si="12"/>
        <v>小学男子走幅跳48</v>
      </c>
      <c r="C386" s="5" t="str">
        <f>J386&amp;COUNTIF($J$4:J386,J386)</f>
        <v>大東啓2</v>
      </c>
      <c r="D386" s="5" t="str">
        <f>データ貼付!D384&amp;データ貼付!E384</f>
        <v>小学男子走幅跳</v>
      </c>
      <c r="E386" s="5">
        <f>データ貼付!G384+ROW()/1000000</f>
        <v>270.00038599999999</v>
      </c>
      <c r="F386" s="5">
        <f t="shared" si="13"/>
        <v>48</v>
      </c>
      <c r="G386" s="5" t="str">
        <f>データ貼付!A384</f>
        <v>フィールド記録会</v>
      </c>
      <c r="H386" s="5" t="str">
        <f>データ貼付!B384</f>
        <v>網走</v>
      </c>
      <c r="I386" s="5">
        <f>データ貼付!C384</f>
        <v>43624</v>
      </c>
      <c r="J386" s="5" t="str">
        <f>データ貼付!F384</f>
        <v>大東啓</v>
      </c>
      <c r="K386" s="5">
        <f>データ貼付!G384</f>
        <v>270</v>
      </c>
      <c r="L386" s="5" t="str">
        <f>データ貼付!H384</f>
        <v>決</v>
      </c>
      <c r="M386" s="5" t="str">
        <f>データ貼付!I384</f>
        <v>美幌RC</v>
      </c>
      <c r="N386" s="5">
        <f>データ貼付!J384</f>
        <v>5</v>
      </c>
      <c r="O386" s="5">
        <f>データ貼付!K384</f>
        <v>0</v>
      </c>
    </row>
    <row r="387" spans="1:15" x14ac:dyDescent="0.15">
      <c r="A387" s="5">
        <v>384</v>
      </c>
      <c r="B387" s="5" t="str">
        <f t="shared" si="12"/>
        <v>小学女子走幅跳5</v>
      </c>
      <c r="C387" s="5" t="str">
        <f>J387&amp;COUNTIF($J$4:J387,J387)</f>
        <v>大内埜瑚1</v>
      </c>
      <c r="D387" s="5" t="str">
        <f>データ貼付!D385&amp;データ貼付!E385</f>
        <v>小学女子走幅跳</v>
      </c>
      <c r="E387" s="5">
        <f>データ貼付!G385+ROW()/1000000</f>
        <v>375.00038699999999</v>
      </c>
      <c r="F387" s="5">
        <f t="shared" si="13"/>
        <v>5</v>
      </c>
      <c r="G387" s="5" t="str">
        <f>データ貼付!A385</f>
        <v>フィールド記録会</v>
      </c>
      <c r="H387" s="5" t="str">
        <f>データ貼付!B385</f>
        <v>網走</v>
      </c>
      <c r="I387" s="5">
        <f>データ貼付!C385</f>
        <v>43624</v>
      </c>
      <c r="J387" s="5" t="str">
        <f>データ貼付!F385</f>
        <v>大内埜瑚</v>
      </c>
      <c r="K387" s="5">
        <f>データ貼付!G385</f>
        <v>375</v>
      </c>
      <c r="L387" s="5" t="str">
        <f>データ貼付!H385</f>
        <v>決</v>
      </c>
      <c r="M387" s="5" t="str">
        <f>データ貼付!I385</f>
        <v>美幌RC</v>
      </c>
      <c r="N387" s="5">
        <f>データ貼付!J385</f>
        <v>4</v>
      </c>
      <c r="O387" s="5">
        <f>データ貼付!K385</f>
        <v>0</v>
      </c>
    </row>
    <row r="388" spans="1:15" x14ac:dyDescent="0.15">
      <c r="A388" s="5">
        <v>385</v>
      </c>
      <c r="B388" s="5" t="str">
        <f t="shared" si="12"/>
        <v>中学男子走幅跳39</v>
      </c>
      <c r="C388" s="5" t="str">
        <f>J388&amp;COUNTIF($J$4:J388,J388)</f>
        <v>大友永遠1</v>
      </c>
      <c r="D388" s="5" t="str">
        <f>データ貼付!D386&amp;データ貼付!E386</f>
        <v>中学男子走幅跳</v>
      </c>
      <c r="E388" s="5">
        <f>データ貼付!G386+ROW()/1000000</f>
        <v>378.00038799999999</v>
      </c>
      <c r="F388" s="5">
        <f t="shared" si="13"/>
        <v>39</v>
      </c>
      <c r="G388" s="5" t="str">
        <f>データ貼付!A386</f>
        <v>中体連地区</v>
      </c>
      <c r="H388" s="5" t="str">
        <f>データ貼付!B386</f>
        <v>北見</v>
      </c>
      <c r="I388" s="5">
        <f>データ貼付!C386</f>
        <v>43630</v>
      </c>
      <c r="J388" s="5" t="str">
        <f>データ貼付!F386</f>
        <v>大友永遠</v>
      </c>
      <c r="K388" s="5">
        <f>データ貼付!G386</f>
        <v>378</v>
      </c>
      <c r="L388" s="5" t="str">
        <f>データ貼付!H386</f>
        <v>予</v>
      </c>
      <c r="M388" s="5" t="str">
        <f>データ貼付!I386</f>
        <v>美幌北中</v>
      </c>
      <c r="N388" s="5">
        <f>データ貼付!J386</f>
        <v>1</v>
      </c>
      <c r="O388" s="5">
        <f>データ貼付!K386</f>
        <v>2</v>
      </c>
    </row>
    <row r="389" spans="1:15" x14ac:dyDescent="0.15">
      <c r="A389" s="5">
        <v>386</v>
      </c>
      <c r="B389" s="5" t="str">
        <f t="shared" ref="B389:B452" si="14">D389&amp;F389</f>
        <v>小学男子走幅跳15</v>
      </c>
      <c r="C389" s="5" t="str">
        <f>J389&amp;COUNTIF($J$4:J389,J389)</f>
        <v>滝口葉1</v>
      </c>
      <c r="D389" s="5" t="str">
        <f>データ貼付!D387&amp;データ貼付!E387</f>
        <v>小学男子走幅跳</v>
      </c>
      <c r="E389" s="5">
        <f>データ貼付!G387+ROW()/1000000</f>
        <v>369.00038899999998</v>
      </c>
      <c r="F389" s="5">
        <f t="shared" ref="F389:F452" si="15">SUMPRODUCT(($D$4:$D$903=D389)*($E$4:$E$903&gt;E389))+1</f>
        <v>15</v>
      </c>
      <c r="G389" s="5" t="str">
        <f>データ貼付!A387</f>
        <v>記録会第１戦</v>
      </c>
      <c r="H389" s="5" t="str">
        <f>データ貼付!B387</f>
        <v>北見</v>
      </c>
      <c r="I389" s="5">
        <f>データ貼付!C387</f>
        <v>43583</v>
      </c>
      <c r="J389" s="5" t="str">
        <f>データ貼付!F387</f>
        <v>滝口葉</v>
      </c>
      <c r="K389" s="5">
        <f>データ貼付!G387</f>
        <v>369</v>
      </c>
      <c r="L389" s="5" t="str">
        <f>データ貼付!H387</f>
        <v>決</v>
      </c>
      <c r="M389" s="5" t="str">
        <f>データ貼付!I387</f>
        <v>ｵﾎｰﾂｸｷｯｽﾞ</v>
      </c>
      <c r="N389" s="5">
        <f>データ貼付!J387</f>
        <v>6</v>
      </c>
      <c r="O389" s="5">
        <f>データ貼付!K387</f>
        <v>0</v>
      </c>
    </row>
    <row r="390" spans="1:15" x14ac:dyDescent="0.15">
      <c r="A390" s="5">
        <v>387</v>
      </c>
      <c r="B390" s="5" t="str">
        <f t="shared" si="14"/>
        <v>小学男子走幅跳29</v>
      </c>
      <c r="C390" s="5" t="str">
        <f>J390&amp;COUNTIF($J$4:J390,J390)</f>
        <v>谷浦晴磨2</v>
      </c>
      <c r="D390" s="5" t="str">
        <f>データ貼付!D388&amp;データ貼付!E388</f>
        <v>小学男子走幅跳</v>
      </c>
      <c r="E390" s="5">
        <f>データ貼付!G388+ROW()/1000000</f>
        <v>335.00038999999998</v>
      </c>
      <c r="F390" s="5">
        <f t="shared" si="15"/>
        <v>29</v>
      </c>
      <c r="G390" s="5" t="str">
        <f>データ貼付!A388</f>
        <v>フィールド記録会</v>
      </c>
      <c r="H390" s="5" t="str">
        <f>データ貼付!B388</f>
        <v>網走</v>
      </c>
      <c r="I390" s="5">
        <f>データ貼付!C388</f>
        <v>43624</v>
      </c>
      <c r="J390" s="5" t="str">
        <f>データ貼付!F388</f>
        <v>谷浦晴磨</v>
      </c>
      <c r="K390" s="5">
        <f>データ貼付!G388</f>
        <v>335</v>
      </c>
      <c r="L390" s="5" t="str">
        <f>データ貼付!H388</f>
        <v>決</v>
      </c>
      <c r="M390" s="5" t="str">
        <f>データ貼付!I388</f>
        <v>美幌RC</v>
      </c>
      <c r="N390" s="5">
        <f>データ貼付!J388</f>
        <v>4</v>
      </c>
      <c r="O390" s="5">
        <f>データ貼付!K388</f>
        <v>0</v>
      </c>
    </row>
    <row r="391" spans="1:15" x14ac:dyDescent="0.15">
      <c r="A391" s="5">
        <v>388</v>
      </c>
      <c r="B391" s="5" t="str">
        <f t="shared" si="14"/>
        <v>小学男子走幅跳41</v>
      </c>
      <c r="C391" s="5" t="str">
        <f>J391&amp;COUNTIF($J$4:J391,J391)</f>
        <v>谷柊亜1</v>
      </c>
      <c r="D391" s="5" t="str">
        <f>データ貼付!D389&amp;データ貼付!E389</f>
        <v>小学男子走幅跳</v>
      </c>
      <c r="E391" s="5">
        <f>データ貼付!G389+ROW()/1000000</f>
        <v>303.00039099999998</v>
      </c>
      <c r="F391" s="5">
        <f t="shared" si="15"/>
        <v>41</v>
      </c>
      <c r="G391" s="5" t="str">
        <f>データ貼付!A389</f>
        <v>小学生ｵﾎｰﾂｸ</v>
      </c>
      <c r="H391" s="5" t="str">
        <f>データ貼付!B389</f>
        <v>北見</v>
      </c>
      <c r="I391" s="5">
        <f>データ貼付!C389</f>
        <v>43632</v>
      </c>
      <c r="J391" s="5" t="str">
        <f>データ貼付!F389</f>
        <v>谷柊亜</v>
      </c>
      <c r="K391" s="5">
        <f>データ貼付!G389</f>
        <v>303</v>
      </c>
      <c r="L391" s="5" t="str">
        <f>データ貼付!H389</f>
        <v>決</v>
      </c>
      <c r="M391" s="5" t="str">
        <f>データ貼付!I389</f>
        <v>常呂陸上少年団</v>
      </c>
      <c r="N391" s="5">
        <f>データ貼付!J389</f>
        <v>6</v>
      </c>
      <c r="O391" s="5">
        <f>データ貼付!K389</f>
        <v>0</v>
      </c>
    </row>
    <row r="392" spans="1:15" x14ac:dyDescent="0.15">
      <c r="A392" s="5">
        <v>389</v>
      </c>
      <c r="B392" s="5" t="str">
        <f t="shared" si="14"/>
        <v>高校女子走幅跳13</v>
      </c>
      <c r="C392" s="5" t="str">
        <f>J392&amp;COUNTIF($J$4:J392,J392)</f>
        <v>池谷菜摘子2</v>
      </c>
      <c r="D392" s="5" t="str">
        <f>データ貼付!D390&amp;データ貼付!E390</f>
        <v>高校女子走幅跳</v>
      </c>
      <c r="E392" s="5">
        <f>データ貼付!G390+ROW()/1000000</f>
        <v>359.00039199999998</v>
      </c>
      <c r="F392" s="5">
        <f t="shared" si="15"/>
        <v>13</v>
      </c>
      <c r="G392" s="5" t="str">
        <f>データ貼付!A390</f>
        <v>記録会第１戦</v>
      </c>
      <c r="H392" s="5" t="str">
        <f>データ貼付!B390</f>
        <v>北見</v>
      </c>
      <c r="I392" s="5">
        <f>データ貼付!C390</f>
        <v>43583</v>
      </c>
      <c r="J392" s="5" t="str">
        <f>データ貼付!F390</f>
        <v>池谷菜摘子</v>
      </c>
      <c r="K392" s="5">
        <f>データ貼付!G390</f>
        <v>359</v>
      </c>
      <c r="L392" s="5" t="str">
        <f>データ貼付!H390</f>
        <v>決</v>
      </c>
      <c r="M392" s="5" t="str">
        <f>データ貼付!I390</f>
        <v>北見北斗高</v>
      </c>
      <c r="N392" s="5">
        <f>データ貼付!J390</f>
        <v>2</v>
      </c>
      <c r="O392" s="5">
        <f>データ貼付!K390</f>
        <v>2.4</v>
      </c>
    </row>
    <row r="393" spans="1:15" x14ac:dyDescent="0.15">
      <c r="A393" s="5">
        <v>390</v>
      </c>
      <c r="B393" s="5" t="str">
        <f t="shared" si="14"/>
        <v>中学男子走幅跳18</v>
      </c>
      <c r="C393" s="5" t="str">
        <f>J393&amp;COUNTIF($J$4:J393,J393)</f>
        <v>竹村璃玖1</v>
      </c>
      <c r="D393" s="5" t="str">
        <f>データ貼付!D391&amp;データ貼付!E391</f>
        <v>中学男子走幅跳</v>
      </c>
      <c r="E393" s="5">
        <f>データ貼付!G391+ROW()/1000000</f>
        <v>468.00039299999997</v>
      </c>
      <c r="F393" s="5">
        <f t="shared" si="15"/>
        <v>18</v>
      </c>
      <c r="G393" s="5" t="str">
        <f>データ貼付!A391</f>
        <v>フィールド記録会</v>
      </c>
      <c r="H393" s="5" t="str">
        <f>データ貼付!B391</f>
        <v>網走</v>
      </c>
      <c r="I393" s="5">
        <f>データ貼付!C391</f>
        <v>43624</v>
      </c>
      <c r="J393" s="5" t="str">
        <f>データ貼付!F391</f>
        <v>竹村璃玖</v>
      </c>
      <c r="K393" s="5">
        <f>データ貼付!G391</f>
        <v>468</v>
      </c>
      <c r="L393" s="5" t="str">
        <f>データ貼付!H391</f>
        <v>決</v>
      </c>
      <c r="M393" s="5" t="str">
        <f>データ貼付!I391</f>
        <v>北見常呂中</v>
      </c>
      <c r="N393" s="5">
        <f>データ貼付!J391</f>
        <v>2</v>
      </c>
      <c r="O393" s="5">
        <f>データ貼付!K391</f>
        <v>-1.6</v>
      </c>
    </row>
    <row r="394" spans="1:15" x14ac:dyDescent="0.15">
      <c r="A394" s="5">
        <v>391</v>
      </c>
      <c r="B394" s="5" t="str">
        <f t="shared" si="14"/>
        <v>中学男子走幅跳21</v>
      </c>
      <c r="C394" s="5" t="str">
        <f>J394&amp;COUNTIF($J$4:J394,J394)</f>
        <v>中井啓晴1</v>
      </c>
      <c r="D394" s="5" t="str">
        <f>データ貼付!D392&amp;データ貼付!E392</f>
        <v>中学男子走幅跳</v>
      </c>
      <c r="E394" s="5">
        <f>データ貼付!G392+ROW()/1000000</f>
        <v>461.00039400000003</v>
      </c>
      <c r="F394" s="5">
        <f t="shared" si="15"/>
        <v>21</v>
      </c>
      <c r="G394" s="5" t="str">
        <f>データ貼付!A392</f>
        <v>記録会第１戦</v>
      </c>
      <c r="H394" s="5" t="str">
        <f>データ貼付!B392</f>
        <v>北見</v>
      </c>
      <c r="I394" s="5">
        <f>データ貼付!C392</f>
        <v>43583</v>
      </c>
      <c r="J394" s="5" t="str">
        <f>データ貼付!F392</f>
        <v>中井啓晴</v>
      </c>
      <c r="K394" s="5">
        <f>データ貼付!G392</f>
        <v>461</v>
      </c>
      <c r="L394" s="5" t="str">
        <f>データ貼付!H392</f>
        <v>決</v>
      </c>
      <c r="M394" s="5" t="str">
        <f>データ貼付!I392</f>
        <v>北見小泉中</v>
      </c>
      <c r="N394" s="5">
        <f>データ貼付!J392</f>
        <v>3</v>
      </c>
      <c r="O394" s="5">
        <f>データ貼付!K392</f>
        <v>0.3</v>
      </c>
    </row>
    <row r="395" spans="1:15" x14ac:dyDescent="0.15">
      <c r="A395" s="5">
        <v>392</v>
      </c>
      <c r="B395" s="5" t="str">
        <f t="shared" si="14"/>
        <v>小学男子走幅跳8</v>
      </c>
      <c r="C395" s="5" t="str">
        <f>J395&amp;COUNTIF($J$4:J395,J395)</f>
        <v>中崎楽久1</v>
      </c>
      <c r="D395" s="5" t="str">
        <f>データ貼付!D393&amp;データ貼付!E393</f>
        <v>小学男子走幅跳</v>
      </c>
      <c r="E395" s="5">
        <f>データ貼付!G393+ROW()/1000000</f>
        <v>391.00039500000003</v>
      </c>
      <c r="F395" s="5">
        <f t="shared" si="15"/>
        <v>8</v>
      </c>
      <c r="G395" s="5" t="str">
        <f>データ貼付!A393</f>
        <v>記録会第１戦</v>
      </c>
      <c r="H395" s="5" t="str">
        <f>データ貼付!B393</f>
        <v>北見</v>
      </c>
      <c r="I395" s="5">
        <f>データ貼付!C393</f>
        <v>43583</v>
      </c>
      <c r="J395" s="5" t="str">
        <f>データ貼付!F393</f>
        <v>中崎楽久</v>
      </c>
      <c r="K395" s="5">
        <f>データ貼付!G393</f>
        <v>391</v>
      </c>
      <c r="L395" s="5" t="str">
        <f>データ貼付!H393</f>
        <v>決</v>
      </c>
      <c r="M395" s="5" t="str">
        <f>データ貼付!I393</f>
        <v>ｵﾎｰﾂｸｷｯｽﾞ</v>
      </c>
      <c r="N395" s="5">
        <f>データ貼付!J393</f>
        <v>5</v>
      </c>
      <c r="O395" s="5">
        <f>データ貼付!K393</f>
        <v>0</v>
      </c>
    </row>
    <row r="396" spans="1:15" x14ac:dyDescent="0.15">
      <c r="A396" s="5">
        <v>393</v>
      </c>
      <c r="B396" s="5" t="str">
        <f t="shared" si="14"/>
        <v>中学女子走幅跳37</v>
      </c>
      <c r="C396" s="5" t="str">
        <f>J396&amp;COUNTIF($J$4:J396,J396)</f>
        <v>中村のあ1</v>
      </c>
      <c r="D396" s="5" t="str">
        <f>データ貼付!D394&amp;データ貼付!E394</f>
        <v>中学女子走幅跳</v>
      </c>
      <c r="E396" s="5">
        <f>データ貼付!G394+ROW()/1000000</f>
        <v>321.00039600000002</v>
      </c>
      <c r="F396" s="5">
        <f t="shared" si="15"/>
        <v>37</v>
      </c>
      <c r="G396" s="5" t="str">
        <f>データ貼付!A394</f>
        <v>中体連地区</v>
      </c>
      <c r="H396" s="5" t="str">
        <f>データ貼付!B394</f>
        <v>北見</v>
      </c>
      <c r="I396" s="5">
        <f>データ貼付!C394</f>
        <v>43630</v>
      </c>
      <c r="J396" s="5" t="str">
        <f>データ貼付!F394</f>
        <v>中村のあ</v>
      </c>
      <c r="K396" s="5">
        <f>データ貼付!G394</f>
        <v>321</v>
      </c>
      <c r="L396" s="5" t="str">
        <f>データ貼付!H394</f>
        <v>予</v>
      </c>
      <c r="M396" s="5" t="str">
        <f>データ貼付!I394</f>
        <v>雄武中</v>
      </c>
      <c r="N396" s="5">
        <f>データ貼付!J394</f>
        <v>1</v>
      </c>
      <c r="O396" s="5">
        <f>データ貼付!K394</f>
        <v>2.2000000000000002</v>
      </c>
    </row>
    <row r="397" spans="1:15" x14ac:dyDescent="0.15">
      <c r="A397" s="5">
        <v>394</v>
      </c>
      <c r="B397" s="5" t="str">
        <f t="shared" si="14"/>
        <v>高校男子走幅跳20</v>
      </c>
      <c r="C397" s="5" t="str">
        <f>J397&amp;COUNTIF($J$4:J397,J397)</f>
        <v>中村優斗1</v>
      </c>
      <c r="D397" s="5" t="str">
        <f>データ貼付!D395&amp;データ貼付!E395</f>
        <v>高校男子走幅跳</v>
      </c>
      <c r="E397" s="5">
        <f>データ貼付!G395+ROW()/1000000</f>
        <v>529.00039700000002</v>
      </c>
      <c r="F397" s="5">
        <f t="shared" si="15"/>
        <v>20</v>
      </c>
      <c r="G397" s="5" t="str">
        <f>データ貼付!A395</f>
        <v>高体連支部</v>
      </c>
      <c r="H397" s="5" t="str">
        <f>データ貼付!B395</f>
        <v>北見</v>
      </c>
      <c r="I397" s="5">
        <f>データ貼付!C395</f>
        <v>43608</v>
      </c>
      <c r="J397" s="5" t="str">
        <f>データ貼付!F395</f>
        <v>中村優斗</v>
      </c>
      <c r="K397" s="5">
        <f>データ貼付!G395</f>
        <v>529</v>
      </c>
      <c r="L397" s="5" t="str">
        <f>データ貼付!H395</f>
        <v>決</v>
      </c>
      <c r="M397" s="5" t="str">
        <f>データ貼付!I395</f>
        <v>北見商業</v>
      </c>
      <c r="N397" s="5">
        <f>データ貼付!J395</f>
        <v>2</v>
      </c>
      <c r="O397" s="5">
        <f>データ貼付!K395</f>
        <v>-0.5</v>
      </c>
    </row>
    <row r="398" spans="1:15" x14ac:dyDescent="0.15">
      <c r="A398" s="5">
        <v>395</v>
      </c>
      <c r="B398" s="5" t="str">
        <f t="shared" si="14"/>
        <v>中学女子走幅跳29</v>
      </c>
      <c r="C398" s="5" t="str">
        <f>J398&amp;COUNTIF($J$4:J398,J398)</f>
        <v>中村栞奈1</v>
      </c>
      <c r="D398" s="5" t="str">
        <f>データ貼付!D396&amp;データ貼付!E396</f>
        <v>中学女子走幅跳</v>
      </c>
      <c r="E398" s="5">
        <f>データ貼付!G396+ROW()/1000000</f>
        <v>361.00039800000002</v>
      </c>
      <c r="F398" s="5">
        <f t="shared" si="15"/>
        <v>29</v>
      </c>
      <c r="G398" s="5" t="str">
        <f>データ貼付!A396</f>
        <v>フィールド記録会</v>
      </c>
      <c r="H398" s="5" t="str">
        <f>データ貼付!B396</f>
        <v>網走</v>
      </c>
      <c r="I398" s="5">
        <f>データ貼付!C396</f>
        <v>43624</v>
      </c>
      <c r="J398" s="5" t="str">
        <f>データ貼付!F396</f>
        <v>中村栞奈</v>
      </c>
      <c r="K398" s="5">
        <f>データ貼付!G396</f>
        <v>361</v>
      </c>
      <c r="L398" s="5" t="str">
        <f>データ貼付!H396</f>
        <v>決</v>
      </c>
      <c r="M398" s="5" t="str">
        <f>データ貼付!I396</f>
        <v>斜里中</v>
      </c>
      <c r="N398" s="5">
        <f>データ貼付!J396</f>
        <v>1</v>
      </c>
      <c r="O398" s="5">
        <f>データ貼付!K396</f>
        <v>2</v>
      </c>
    </row>
    <row r="399" spans="1:15" x14ac:dyDescent="0.15">
      <c r="A399" s="5">
        <v>396</v>
      </c>
      <c r="B399" s="5" t="str">
        <f t="shared" si="14"/>
        <v>小学男子走幅跳13</v>
      </c>
      <c r="C399" s="5" t="str">
        <f>J399&amp;COUNTIF($J$4:J399,J399)</f>
        <v>中田隼翔1</v>
      </c>
      <c r="D399" s="5" t="str">
        <f>データ貼付!D397&amp;データ貼付!E397</f>
        <v>小学男子走幅跳</v>
      </c>
      <c r="E399" s="5">
        <f>データ貼付!G397+ROW()/1000000</f>
        <v>383.00039900000002</v>
      </c>
      <c r="F399" s="5">
        <f t="shared" si="15"/>
        <v>13</v>
      </c>
      <c r="G399" s="5" t="str">
        <f>データ貼付!A397</f>
        <v>記録会第１戦</v>
      </c>
      <c r="H399" s="5" t="str">
        <f>データ貼付!B397</f>
        <v>北見</v>
      </c>
      <c r="I399" s="5">
        <f>データ貼付!C397</f>
        <v>43583</v>
      </c>
      <c r="J399" s="5" t="str">
        <f>データ貼付!F397</f>
        <v>中田隼翔</v>
      </c>
      <c r="K399" s="5">
        <f>データ貼付!G397</f>
        <v>383</v>
      </c>
      <c r="L399" s="5" t="str">
        <f>データ貼付!H397</f>
        <v>決</v>
      </c>
      <c r="M399" s="5" t="str">
        <f>データ貼付!I397</f>
        <v>ｵﾎｰﾂｸACｼﾞｭﾆｱ</v>
      </c>
      <c r="N399" s="5">
        <f>データ貼付!J397</f>
        <v>6</v>
      </c>
      <c r="O399" s="5">
        <f>データ貼付!K397</f>
        <v>0</v>
      </c>
    </row>
    <row r="400" spans="1:15" x14ac:dyDescent="0.15">
      <c r="A400" s="5">
        <v>397</v>
      </c>
      <c r="B400" s="5" t="str">
        <f t="shared" si="14"/>
        <v>中学男子走幅跳13</v>
      </c>
      <c r="C400" s="5" t="str">
        <f>J400&amp;COUNTIF($J$4:J400,J400)</f>
        <v>中田竜翔1</v>
      </c>
      <c r="D400" s="5" t="str">
        <f>データ貼付!D398&amp;データ貼付!E398</f>
        <v>中学男子走幅跳</v>
      </c>
      <c r="E400" s="5">
        <f>データ貼付!G398+ROW()/1000000</f>
        <v>505.00040000000001</v>
      </c>
      <c r="F400" s="5">
        <f t="shared" si="15"/>
        <v>13</v>
      </c>
      <c r="G400" s="5" t="str">
        <f>データ貼付!A398</f>
        <v>記録会第２戦</v>
      </c>
      <c r="H400" s="5" t="str">
        <f>データ貼付!B398</f>
        <v>網走</v>
      </c>
      <c r="I400" s="5">
        <f>データ貼付!C398</f>
        <v>43590</v>
      </c>
      <c r="J400" s="5" t="str">
        <f>データ貼付!F398</f>
        <v>中田竜翔</v>
      </c>
      <c r="K400" s="5">
        <f>データ貼付!G398</f>
        <v>505</v>
      </c>
      <c r="L400" s="5" t="str">
        <f>データ貼付!H398</f>
        <v>決</v>
      </c>
      <c r="M400" s="5" t="str">
        <f>データ貼付!I398</f>
        <v>網走第一中</v>
      </c>
      <c r="N400" s="5">
        <f>データ貼付!J398</f>
        <v>3</v>
      </c>
      <c r="O400" s="5">
        <f>データ貼付!K398</f>
        <v>1.2</v>
      </c>
    </row>
    <row r="401" spans="1:15" x14ac:dyDescent="0.15">
      <c r="A401" s="5">
        <v>398</v>
      </c>
      <c r="B401" s="5" t="str">
        <f t="shared" si="14"/>
        <v>中学男子走幅跳4</v>
      </c>
      <c r="C401" s="5" t="str">
        <f>J401&amp;COUNTIF($J$4:J401,J401)</f>
        <v>中嶋優斗1</v>
      </c>
      <c r="D401" s="5" t="str">
        <f>データ貼付!D399&amp;データ貼付!E399</f>
        <v>中学男子走幅跳</v>
      </c>
      <c r="E401" s="5">
        <f>データ貼付!G399+ROW()/1000000</f>
        <v>581.00040100000001</v>
      </c>
      <c r="F401" s="5">
        <f t="shared" si="15"/>
        <v>4</v>
      </c>
      <c r="G401" s="5" t="str">
        <f>データ貼付!A399</f>
        <v>中体連地区</v>
      </c>
      <c r="H401" s="5" t="str">
        <f>データ貼付!B399</f>
        <v>北見</v>
      </c>
      <c r="I401" s="5">
        <f>データ貼付!C399</f>
        <v>43631</v>
      </c>
      <c r="J401" s="5" t="str">
        <f>データ貼付!F399</f>
        <v>中嶋優斗</v>
      </c>
      <c r="K401" s="5">
        <f>データ貼付!G399</f>
        <v>581</v>
      </c>
      <c r="L401" s="5" t="str">
        <f>データ貼付!H399</f>
        <v>決</v>
      </c>
      <c r="M401" s="5" t="str">
        <f>データ貼付!I399</f>
        <v>北見光西中</v>
      </c>
      <c r="N401" s="5">
        <f>データ貼付!J399</f>
        <v>3</v>
      </c>
      <c r="O401" s="5">
        <f>データ貼付!K399</f>
        <v>1.6</v>
      </c>
    </row>
    <row r="402" spans="1:15" x14ac:dyDescent="0.15">
      <c r="A402" s="5">
        <v>399</v>
      </c>
      <c r="B402" s="5" t="str">
        <f t="shared" si="14"/>
        <v>高校男子走幅跳36</v>
      </c>
      <c r="C402" s="5" t="str">
        <f>J402&amp;COUNTIF($J$4:J402,J402)</f>
        <v>長原瑞紀1</v>
      </c>
      <c r="D402" s="5" t="str">
        <f>データ貼付!D400&amp;データ貼付!E400</f>
        <v>高校男子走幅跳</v>
      </c>
      <c r="E402" s="5">
        <f>データ貼付!G400+ROW()/1000000</f>
        <v>428.00040200000001</v>
      </c>
      <c r="F402" s="5">
        <f t="shared" si="15"/>
        <v>36</v>
      </c>
      <c r="G402" s="5" t="str">
        <f>データ貼付!A400</f>
        <v>高体連支部</v>
      </c>
      <c r="H402" s="5" t="str">
        <f>データ貼付!B400</f>
        <v>北見</v>
      </c>
      <c r="I402" s="5">
        <f>データ貼付!C400</f>
        <v>43608</v>
      </c>
      <c r="J402" s="5" t="str">
        <f>データ貼付!F400</f>
        <v>長原瑞紀</v>
      </c>
      <c r="K402" s="5">
        <f>データ貼付!G400</f>
        <v>428</v>
      </c>
      <c r="L402" s="5" t="str">
        <f>データ貼付!H400</f>
        <v>決</v>
      </c>
      <c r="M402" s="5" t="str">
        <f>データ貼付!I400</f>
        <v>湧別</v>
      </c>
      <c r="N402" s="5">
        <f>データ貼付!J400</f>
        <v>2</v>
      </c>
      <c r="O402" s="5">
        <f>データ貼付!K400</f>
        <v>1.4</v>
      </c>
    </row>
    <row r="403" spans="1:15" x14ac:dyDescent="0.15">
      <c r="A403" s="5">
        <v>400</v>
      </c>
      <c r="B403" s="5" t="str">
        <f t="shared" si="14"/>
        <v>中学男子走幅跳6</v>
      </c>
      <c r="C403" s="5" t="str">
        <f>J403&amp;COUNTIF($J$4:J403,J403)</f>
        <v>長谷川佳祐1</v>
      </c>
      <c r="D403" s="5" t="str">
        <f>データ貼付!D401&amp;データ貼付!E401</f>
        <v>中学男子走幅跳</v>
      </c>
      <c r="E403" s="5">
        <f>データ貼付!G401+ROW()/1000000</f>
        <v>575.00040300000001</v>
      </c>
      <c r="F403" s="5">
        <f t="shared" si="15"/>
        <v>6</v>
      </c>
      <c r="G403" s="5" t="str">
        <f>データ貼付!A401</f>
        <v>記録会第１戦</v>
      </c>
      <c r="H403" s="5" t="str">
        <f>データ貼付!B401</f>
        <v>北見</v>
      </c>
      <c r="I403" s="5">
        <f>データ貼付!C401</f>
        <v>43583</v>
      </c>
      <c r="J403" s="5" t="str">
        <f>データ貼付!F401</f>
        <v>長谷川佳祐</v>
      </c>
      <c r="K403" s="5">
        <f>データ貼付!G401</f>
        <v>575</v>
      </c>
      <c r="L403" s="5" t="str">
        <f>データ貼付!H401</f>
        <v>決</v>
      </c>
      <c r="M403" s="5" t="str">
        <f>データ貼付!I401</f>
        <v>網走第二中</v>
      </c>
      <c r="N403" s="5">
        <f>データ貼付!J401</f>
        <v>2</v>
      </c>
      <c r="O403" s="5">
        <f>データ貼付!K401</f>
        <v>0.7</v>
      </c>
    </row>
    <row r="404" spans="1:15" x14ac:dyDescent="0.15">
      <c r="A404" s="5">
        <v>401</v>
      </c>
      <c r="B404" s="5" t="str">
        <f t="shared" si="14"/>
        <v>小学男子走幅跳35</v>
      </c>
      <c r="C404" s="5" t="str">
        <f>J404&amp;COUNTIF($J$4:J404,J404)</f>
        <v>長島羽佑1</v>
      </c>
      <c r="D404" s="5" t="str">
        <f>データ貼付!D402&amp;データ貼付!E402</f>
        <v>小学男子走幅跳</v>
      </c>
      <c r="E404" s="5">
        <f>データ貼付!G402+ROW()/1000000</f>
        <v>312.000404</v>
      </c>
      <c r="F404" s="5">
        <f t="shared" si="15"/>
        <v>35</v>
      </c>
      <c r="G404" s="5" t="str">
        <f>データ貼付!A402</f>
        <v>選手権</v>
      </c>
      <c r="H404" s="5" t="str">
        <f>データ貼付!B402</f>
        <v>北見</v>
      </c>
      <c r="I404" s="5">
        <f>データ貼付!C402</f>
        <v>43597</v>
      </c>
      <c r="J404" s="5" t="str">
        <f>データ貼付!F402</f>
        <v>長島羽佑</v>
      </c>
      <c r="K404" s="5">
        <f>データ貼付!G402</f>
        <v>312</v>
      </c>
      <c r="L404" s="5" t="str">
        <f>データ貼付!H402</f>
        <v>決</v>
      </c>
      <c r="M404" s="5" t="str">
        <f>データ貼付!I402</f>
        <v>知床斜里RC</v>
      </c>
      <c r="N404" s="5">
        <f>データ貼付!J402</f>
        <v>5</v>
      </c>
      <c r="O404" s="5">
        <f>データ貼付!K402</f>
        <v>0</v>
      </c>
    </row>
    <row r="405" spans="1:15" x14ac:dyDescent="0.15">
      <c r="A405" s="5">
        <v>402</v>
      </c>
      <c r="B405" s="5" t="str">
        <f t="shared" si="14"/>
        <v>中学女子走幅跳1</v>
      </c>
      <c r="C405" s="5" t="str">
        <f>J405&amp;COUNTIF($J$4:J405,J405)</f>
        <v>長野萌果1</v>
      </c>
      <c r="D405" s="5" t="str">
        <f>データ貼付!D403&amp;データ貼付!E403</f>
        <v>中学女子走幅跳</v>
      </c>
      <c r="E405" s="5">
        <f>データ貼付!G403+ROW()/1000000</f>
        <v>513.000405</v>
      </c>
      <c r="F405" s="5">
        <f t="shared" si="15"/>
        <v>1</v>
      </c>
      <c r="G405" s="5" t="str">
        <f>データ貼付!A403</f>
        <v>フィールド記録会</v>
      </c>
      <c r="H405" s="5" t="str">
        <f>データ貼付!B403</f>
        <v>網走</v>
      </c>
      <c r="I405" s="5">
        <f>データ貼付!C403</f>
        <v>43624</v>
      </c>
      <c r="J405" s="5" t="str">
        <f>データ貼付!F403</f>
        <v>長野萌果</v>
      </c>
      <c r="K405" s="5">
        <f>データ貼付!G403</f>
        <v>513</v>
      </c>
      <c r="L405" s="5" t="str">
        <f>データ貼付!H403</f>
        <v>決</v>
      </c>
      <c r="M405" s="5" t="str">
        <f>データ貼付!I403</f>
        <v>北見高栄中</v>
      </c>
      <c r="N405" s="5">
        <f>データ貼付!J403</f>
        <v>2</v>
      </c>
      <c r="O405" s="5">
        <f>データ貼付!K403</f>
        <v>2.1</v>
      </c>
    </row>
    <row r="406" spans="1:15" x14ac:dyDescent="0.15">
      <c r="A406" s="5">
        <v>403</v>
      </c>
      <c r="B406" s="5" t="str">
        <f t="shared" si="14"/>
        <v>中学男子走幅跳20</v>
      </c>
      <c r="C406" s="5" t="str">
        <f>J406&amp;COUNTIF($J$4:J406,J406)</f>
        <v>天野琉稀1</v>
      </c>
      <c r="D406" s="5" t="str">
        <f>データ貼付!D404&amp;データ貼付!E404</f>
        <v>中学男子走幅跳</v>
      </c>
      <c r="E406" s="5">
        <f>データ貼付!G404+ROW()/1000000</f>
        <v>462.000406</v>
      </c>
      <c r="F406" s="5">
        <f t="shared" si="15"/>
        <v>20</v>
      </c>
      <c r="G406" s="5" t="str">
        <f>データ貼付!A404</f>
        <v>中体連地区</v>
      </c>
      <c r="H406" s="5" t="str">
        <f>データ貼付!B404</f>
        <v>北見</v>
      </c>
      <c r="I406" s="5">
        <f>データ貼付!C404</f>
        <v>43630</v>
      </c>
      <c r="J406" s="5" t="str">
        <f>データ貼付!F404</f>
        <v>天野琉稀</v>
      </c>
      <c r="K406" s="5">
        <f>データ貼付!G404</f>
        <v>462</v>
      </c>
      <c r="L406" s="5" t="str">
        <f>データ貼付!H404</f>
        <v>予</v>
      </c>
      <c r="M406" s="5" t="str">
        <f>データ貼付!I404</f>
        <v>大空女満別中</v>
      </c>
      <c r="N406" s="5">
        <f>データ貼付!J404</f>
        <v>3</v>
      </c>
      <c r="O406" s="5">
        <f>データ貼付!K404</f>
        <v>1.3</v>
      </c>
    </row>
    <row r="407" spans="1:15" x14ac:dyDescent="0.15">
      <c r="A407" s="5">
        <v>404</v>
      </c>
      <c r="B407" s="5" t="str">
        <f t="shared" si="14"/>
        <v>中学女子走幅跳26</v>
      </c>
      <c r="C407" s="5" t="str">
        <f>J407&amp;COUNTIF($J$4:J407,J407)</f>
        <v>田中こころ1</v>
      </c>
      <c r="D407" s="5" t="str">
        <f>データ貼付!D405&amp;データ貼付!E405</f>
        <v>中学女子走幅跳</v>
      </c>
      <c r="E407" s="5">
        <f>データ貼付!G405+ROW()/1000000</f>
        <v>374.000407</v>
      </c>
      <c r="F407" s="5">
        <f t="shared" si="15"/>
        <v>26</v>
      </c>
      <c r="G407" s="5" t="str">
        <f>データ貼付!A405</f>
        <v>中体連地区</v>
      </c>
      <c r="H407" s="5" t="str">
        <f>データ貼付!B405</f>
        <v>北見</v>
      </c>
      <c r="I407" s="5">
        <f>データ貼付!C405</f>
        <v>43630</v>
      </c>
      <c r="J407" s="5" t="str">
        <f>データ貼付!F405</f>
        <v>田中こころ</v>
      </c>
      <c r="K407" s="5">
        <f>データ貼付!G405</f>
        <v>374</v>
      </c>
      <c r="L407" s="5" t="str">
        <f>データ貼付!H405</f>
        <v>予</v>
      </c>
      <c r="M407" s="5" t="str">
        <f>データ貼付!I405</f>
        <v>北見南中</v>
      </c>
      <c r="N407" s="5">
        <f>データ貼付!J405</f>
        <v>3</v>
      </c>
      <c r="O407" s="5">
        <f>データ貼付!K405</f>
        <v>-0.2</v>
      </c>
    </row>
    <row r="408" spans="1:15" x14ac:dyDescent="0.15">
      <c r="A408" s="5">
        <v>405</v>
      </c>
      <c r="B408" s="5" t="str">
        <f t="shared" si="14"/>
        <v>中学男子走幅跳49</v>
      </c>
      <c r="C408" s="5" t="str">
        <f>J408&amp;COUNTIF($J$4:J408,J408)</f>
        <v>田中智也1</v>
      </c>
      <c r="D408" s="5" t="str">
        <f>データ貼付!D406&amp;データ貼付!E406</f>
        <v>中学男子走幅跳</v>
      </c>
      <c r="E408" s="5">
        <f>データ貼付!G406+ROW()/1000000</f>
        <v>306.00040799999999</v>
      </c>
      <c r="F408" s="5">
        <f t="shared" si="15"/>
        <v>49</v>
      </c>
      <c r="G408" s="5" t="str">
        <f>データ貼付!A406</f>
        <v>中体連地区</v>
      </c>
      <c r="H408" s="5" t="str">
        <f>データ貼付!B406</f>
        <v>北見</v>
      </c>
      <c r="I408" s="5">
        <f>データ貼付!C406</f>
        <v>43630</v>
      </c>
      <c r="J408" s="5" t="str">
        <f>データ貼付!F406</f>
        <v>田中智也</v>
      </c>
      <c r="K408" s="5">
        <f>データ貼付!G406</f>
        <v>306</v>
      </c>
      <c r="L408" s="5" t="str">
        <f>データ貼付!H406</f>
        <v>予</v>
      </c>
      <c r="M408" s="5" t="str">
        <f>データ貼付!I406</f>
        <v>網走第一中</v>
      </c>
      <c r="N408" s="5">
        <f>データ貼付!J406</f>
        <v>1</v>
      </c>
      <c r="O408" s="5">
        <f>データ貼付!K406</f>
        <v>4.3</v>
      </c>
    </row>
    <row r="409" spans="1:15" x14ac:dyDescent="0.15">
      <c r="A409" s="5">
        <v>406</v>
      </c>
      <c r="B409" s="5" t="str">
        <f t="shared" si="14"/>
        <v>小学女子走幅跳1</v>
      </c>
      <c r="C409" s="5" t="str">
        <f>J409&amp;COUNTIF($J$4:J409,J409)</f>
        <v>渡部桜音1</v>
      </c>
      <c r="D409" s="5" t="str">
        <f>データ貼付!D407&amp;データ貼付!E407</f>
        <v>小学女子走幅跳</v>
      </c>
      <c r="E409" s="5">
        <f>データ貼付!G407+ROW()/1000000</f>
        <v>399.00040899999999</v>
      </c>
      <c r="F409" s="5">
        <f t="shared" si="15"/>
        <v>1</v>
      </c>
      <c r="G409" s="5" t="str">
        <f>データ貼付!A407</f>
        <v>選手権</v>
      </c>
      <c r="H409" s="5" t="str">
        <f>データ貼付!B407</f>
        <v>北見</v>
      </c>
      <c r="I409" s="5">
        <f>データ貼付!C407</f>
        <v>43597</v>
      </c>
      <c r="J409" s="5" t="str">
        <f>データ貼付!F407</f>
        <v>渡部桜音</v>
      </c>
      <c r="K409" s="5">
        <f>データ貼付!G407</f>
        <v>399</v>
      </c>
      <c r="L409" s="5" t="str">
        <f>データ貼付!H407</f>
        <v>決</v>
      </c>
      <c r="M409" s="5" t="str">
        <f>データ貼付!I407</f>
        <v>共栄陸上クラブ</v>
      </c>
      <c r="N409" s="5">
        <f>データ貼付!J407</f>
        <v>6</v>
      </c>
      <c r="O409" s="5">
        <f>データ貼付!K407</f>
        <v>0</v>
      </c>
    </row>
    <row r="410" spans="1:15" x14ac:dyDescent="0.15">
      <c r="A410" s="5">
        <v>407</v>
      </c>
      <c r="B410" s="5" t="str">
        <f t="shared" si="14"/>
        <v>小学女子走幅跳24</v>
      </c>
      <c r="C410" s="5" t="str">
        <f>J410&amp;COUNTIF($J$4:J410,J410)</f>
        <v>渡辺朔音1</v>
      </c>
      <c r="D410" s="5" t="str">
        <f>データ貼付!D408&amp;データ貼付!E408</f>
        <v>小学女子走幅跳</v>
      </c>
      <c r="E410" s="5">
        <f>データ貼付!G408+ROW()/1000000</f>
        <v>239.00040999999999</v>
      </c>
      <c r="F410" s="5">
        <f t="shared" si="15"/>
        <v>24</v>
      </c>
      <c r="G410" s="5" t="str">
        <f>データ貼付!A408</f>
        <v>小学生ｵﾎｰﾂｸ</v>
      </c>
      <c r="H410" s="5" t="str">
        <f>データ貼付!B408</f>
        <v>北見</v>
      </c>
      <c r="I410" s="5">
        <f>データ貼付!C408</f>
        <v>43632</v>
      </c>
      <c r="J410" s="5" t="str">
        <f>データ貼付!F408</f>
        <v>渡辺朔音</v>
      </c>
      <c r="K410" s="5">
        <f>データ貼付!G408</f>
        <v>239</v>
      </c>
      <c r="L410" s="5" t="str">
        <f>データ貼付!H408</f>
        <v>決</v>
      </c>
      <c r="M410" s="5" t="str">
        <f>データ貼付!I408</f>
        <v>ｵﾎｰﾂｸACｼﾞｭﾆｱ</v>
      </c>
      <c r="N410" s="5">
        <f>データ貼付!J408</f>
        <v>4</v>
      </c>
      <c r="O410" s="5">
        <f>データ貼付!K408</f>
        <v>0</v>
      </c>
    </row>
    <row r="411" spans="1:15" x14ac:dyDescent="0.15">
      <c r="A411" s="5">
        <v>408</v>
      </c>
      <c r="B411" s="5" t="str">
        <f t="shared" si="14"/>
        <v>中学女子走幅跳36</v>
      </c>
      <c r="C411" s="5" t="str">
        <f>J411&amp;COUNTIF($J$4:J411,J411)</f>
        <v>渡辺理世1</v>
      </c>
      <c r="D411" s="5" t="str">
        <f>データ貼付!D409&amp;データ貼付!E409</f>
        <v>中学女子走幅跳</v>
      </c>
      <c r="E411" s="5">
        <f>データ貼付!G409+ROW()/1000000</f>
        <v>325.00041099999999</v>
      </c>
      <c r="F411" s="5">
        <f t="shared" si="15"/>
        <v>36</v>
      </c>
      <c r="G411" s="5" t="str">
        <f>データ貼付!A409</f>
        <v>中体連地区</v>
      </c>
      <c r="H411" s="5" t="str">
        <f>データ貼付!B409</f>
        <v>北見</v>
      </c>
      <c r="I411" s="5">
        <f>データ貼付!C409</f>
        <v>43630</v>
      </c>
      <c r="J411" s="5" t="str">
        <f>データ貼付!F409</f>
        <v>渡辺理世</v>
      </c>
      <c r="K411" s="5">
        <f>データ貼付!G409</f>
        <v>325</v>
      </c>
      <c r="L411" s="5" t="str">
        <f>データ貼付!H409</f>
        <v>予</v>
      </c>
      <c r="M411" s="5" t="str">
        <f>データ貼付!I409</f>
        <v>北見北光中</v>
      </c>
      <c r="N411" s="5">
        <f>データ貼付!J409</f>
        <v>2</v>
      </c>
      <c r="O411" s="5">
        <f>データ貼付!K409</f>
        <v>6</v>
      </c>
    </row>
    <row r="412" spans="1:15" x14ac:dyDescent="0.15">
      <c r="A412" s="5">
        <v>409</v>
      </c>
      <c r="B412" s="5" t="str">
        <f t="shared" si="14"/>
        <v>中学男子走幅跳8</v>
      </c>
      <c r="C412" s="5" t="str">
        <f>J412&amp;COUNTIF($J$4:J412,J412)</f>
        <v>渡邊里恭1</v>
      </c>
      <c r="D412" s="5" t="str">
        <f>データ貼付!D410&amp;データ貼付!E410</f>
        <v>中学男子走幅跳</v>
      </c>
      <c r="E412" s="5">
        <f>データ貼付!G410+ROW()/1000000</f>
        <v>543.00041199999998</v>
      </c>
      <c r="F412" s="5">
        <f t="shared" si="15"/>
        <v>8</v>
      </c>
      <c r="G412" s="5" t="str">
        <f>データ貼付!A410</f>
        <v>中体連地区</v>
      </c>
      <c r="H412" s="5" t="str">
        <f>データ貼付!B410</f>
        <v>北見</v>
      </c>
      <c r="I412" s="5">
        <f>データ貼付!C410</f>
        <v>43630</v>
      </c>
      <c r="J412" s="5" t="str">
        <f>データ貼付!F410</f>
        <v>渡邊里恭</v>
      </c>
      <c r="K412" s="5">
        <f>データ貼付!G410</f>
        <v>543</v>
      </c>
      <c r="L412" s="5" t="str">
        <f>データ貼付!H410</f>
        <v>予</v>
      </c>
      <c r="M412" s="5" t="str">
        <f>データ貼付!I410</f>
        <v>北見北光中</v>
      </c>
      <c r="N412" s="5">
        <f>データ貼付!J410</f>
        <v>3</v>
      </c>
      <c r="O412" s="5">
        <f>データ貼付!K410</f>
        <v>-0.2</v>
      </c>
    </row>
    <row r="413" spans="1:15" x14ac:dyDescent="0.15">
      <c r="A413" s="5">
        <v>410</v>
      </c>
      <c r="B413" s="5" t="str">
        <f t="shared" si="14"/>
        <v>中学女子走幅跳15</v>
      </c>
      <c r="C413" s="5" t="str">
        <f>J413&amp;COUNTIF($J$4:J413,J413)</f>
        <v>土田結子1</v>
      </c>
      <c r="D413" s="5" t="str">
        <f>データ貼付!D411&amp;データ貼付!E411</f>
        <v>中学女子走幅跳</v>
      </c>
      <c r="E413" s="5">
        <f>データ貼付!G411+ROW()/1000000</f>
        <v>408.00041299999998</v>
      </c>
      <c r="F413" s="5">
        <f t="shared" si="15"/>
        <v>15</v>
      </c>
      <c r="G413" s="5" t="str">
        <f>データ貼付!A411</f>
        <v>中体連地区</v>
      </c>
      <c r="H413" s="5" t="str">
        <f>データ貼付!B411</f>
        <v>北見</v>
      </c>
      <c r="I413" s="5">
        <f>データ貼付!C411</f>
        <v>43630</v>
      </c>
      <c r="J413" s="5" t="str">
        <f>データ貼付!F411</f>
        <v>土田結子</v>
      </c>
      <c r="K413" s="5">
        <f>データ貼付!G411</f>
        <v>408</v>
      </c>
      <c r="L413" s="5" t="str">
        <f>データ貼付!H411</f>
        <v>予</v>
      </c>
      <c r="M413" s="5" t="str">
        <f>データ貼付!I411</f>
        <v>大空女満別中</v>
      </c>
      <c r="N413" s="5">
        <f>データ貼付!J411</f>
        <v>3</v>
      </c>
      <c r="O413" s="5">
        <f>データ貼付!K411</f>
        <v>2.2999999999999998</v>
      </c>
    </row>
    <row r="414" spans="1:15" x14ac:dyDescent="0.15">
      <c r="A414" s="5">
        <v>411</v>
      </c>
      <c r="B414" s="5" t="str">
        <f t="shared" si="14"/>
        <v>高校男子走幅跳5</v>
      </c>
      <c r="C414" s="5" t="str">
        <f>J414&amp;COUNTIF($J$4:J414,J414)</f>
        <v>土門樹央1</v>
      </c>
      <c r="D414" s="5" t="str">
        <f>データ貼付!D412&amp;データ貼付!E412</f>
        <v>高校男子走幅跳</v>
      </c>
      <c r="E414" s="5">
        <f>データ貼付!G412+ROW()/1000000</f>
        <v>622.00041399999998</v>
      </c>
      <c r="F414" s="5">
        <f t="shared" si="15"/>
        <v>5</v>
      </c>
      <c r="G414" s="5" t="str">
        <f>データ貼付!A412</f>
        <v>選手権</v>
      </c>
      <c r="H414" s="5" t="str">
        <f>データ貼付!B412</f>
        <v>北見</v>
      </c>
      <c r="I414" s="5">
        <f>データ貼付!C412</f>
        <v>43597</v>
      </c>
      <c r="J414" s="5" t="str">
        <f>データ貼付!F412</f>
        <v>土門樹央</v>
      </c>
      <c r="K414" s="5">
        <f>データ貼付!G412</f>
        <v>622</v>
      </c>
      <c r="L414" s="5" t="str">
        <f>データ貼付!H412</f>
        <v>決</v>
      </c>
      <c r="M414" s="5" t="str">
        <f>データ貼付!I412</f>
        <v>美幌高</v>
      </c>
      <c r="N414" s="5">
        <f>データ貼付!J412</f>
        <v>3</v>
      </c>
      <c r="O414" s="5">
        <f>データ貼付!K412</f>
        <v>1.7</v>
      </c>
    </row>
    <row r="415" spans="1:15" x14ac:dyDescent="0.15">
      <c r="A415" s="5">
        <v>412</v>
      </c>
      <c r="B415" s="5" t="str">
        <f t="shared" si="14"/>
        <v>高校男子走幅跳8</v>
      </c>
      <c r="C415" s="5" t="str">
        <f>J415&amp;COUNTIF($J$4:J415,J415)</f>
        <v>土門樹生1</v>
      </c>
      <c r="D415" s="5" t="str">
        <f>データ貼付!D413&amp;データ貼付!E413</f>
        <v>高校男子走幅跳</v>
      </c>
      <c r="E415" s="5">
        <f>データ貼付!G413+ROW()/1000000</f>
        <v>608.00041499999998</v>
      </c>
      <c r="F415" s="5">
        <f t="shared" si="15"/>
        <v>8</v>
      </c>
      <c r="G415" s="5" t="str">
        <f>データ貼付!A413</f>
        <v>フィールド記録会</v>
      </c>
      <c r="H415" s="5" t="str">
        <f>データ貼付!B413</f>
        <v>網走</v>
      </c>
      <c r="I415" s="5">
        <f>データ貼付!C413</f>
        <v>43624</v>
      </c>
      <c r="J415" s="5" t="str">
        <f>データ貼付!F413</f>
        <v>土門樹生</v>
      </c>
      <c r="K415" s="5">
        <f>データ貼付!G413</f>
        <v>608</v>
      </c>
      <c r="L415" s="5" t="str">
        <f>データ貼付!H413</f>
        <v>決</v>
      </c>
      <c r="M415" s="5" t="str">
        <f>データ貼付!I413</f>
        <v>美幌高</v>
      </c>
      <c r="N415" s="5">
        <f>データ貼付!J413</f>
        <v>3</v>
      </c>
      <c r="O415" s="5">
        <f>データ貼付!K413</f>
        <v>2.4</v>
      </c>
    </row>
    <row r="416" spans="1:15" x14ac:dyDescent="0.15">
      <c r="A416" s="5">
        <v>413</v>
      </c>
      <c r="B416" s="5" t="str">
        <f t="shared" si="14"/>
        <v>中学男子走幅跳25</v>
      </c>
      <c r="C416" s="5" t="str">
        <f>J416&amp;COUNTIF($J$4:J416,J416)</f>
        <v>藤江諒丞1</v>
      </c>
      <c r="D416" s="5" t="str">
        <f>データ貼付!D414&amp;データ貼付!E414</f>
        <v>中学男子走幅跳</v>
      </c>
      <c r="E416" s="5">
        <f>データ貼付!G414+ROW()/1000000</f>
        <v>433.00041599999997</v>
      </c>
      <c r="F416" s="5">
        <f t="shared" si="15"/>
        <v>25</v>
      </c>
      <c r="G416" s="5" t="str">
        <f>データ貼付!A414</f>
        <v>中体連地区</v>
      </c>
      <c r="H416" s="5" t="str">
        <f>データ貼付!B414</f>
        <v>北見</v>
      </c>
      <c r="I416" s="5">
        <f>データ貼付!C414</f>
        <v>43630</v>
      </c>
      <c r="J416" s="5" t="str">
        <f>データ貼付!F414</f>
        <v>藤江諒丞</v>
      </c>
      <c r="K416" s="5">
        <f>データ貼付!G414</f>
        <v>433</v>
      </c>
      <c r="L416" s="5" t="str">
        <f>データ貼付!H414</f>
        <v>予</v>
      </c>
      <c r="M416" s="5" t="str">
        <f>データ貼付!I414</f>
        <v>遠軽中</v>
      </c>
      <c r="N416" s="5">
        <f>データ貼付!J414</f>
        <v>2</v>
      </c>
      <c r="O416" s="5">
        <f>データ貼付!K414</f>
        <v>3.6</v>
      </c>
    </row>
    <row r="417" spans="1:15" x14ac:dyDescent="0.15">
      <c r="A417" s="5">
        <v>414</v>
      </c>
      <c r="B417" s="5" t="str">
        <f t="shared" si="14"/>
        <v>高校男子走幅跳13</v>
      </c>
      <c r="C417" s="5" t="str">
        <f>J417&amp;COUNTIF($J$4:J417,J417)</f>
        <v>南出竜之介1</v>
      </c>
      <c r="D417" s="5" t="str">
        <f>データ貼付!D415&amp;データ貼付!E415</f>
        <v>高校男子走幅跳</v>
      </c>
      <c r="E417" s="5">
        <f>データ貼付!G415+ROW()/1000000</f>
        <v>592.00041699999997</v>
      </c>
      <c r="F417" s="5">
        <f t="shared" si="15"/>
        <v>13</v>
      </c>
      <c r="G417" s="5" t="str">
        <f>データ貼付!A415</f>
        <v>選手権</v>
      </c>
      <c r="H417" s="5" t="str">
        <f>データ貼付!B415</f>
        <v>北見</v>
      </c>
      <c r="I417" s="5">
        <f>データ貼付!C415</f>
        <v>43597</v>
      </c>
      <c r="J417" s="5" t="str">
        <f>データ貼付!F415</f>
        <v>南出竜之介</v>
      </c>
      <c r="K417" s="5">
        <f>データ貼付!G415</f>
        <v>592</v>
      </c>
      <c r="L417" s="5" t="str">
        <f>データ貼付!H415</f>
        <v>決</v>
      </c>
      <c r="M417" s="5" t="str">
        <f>データ貼付!I415</f>
        <v>網走桂陽高</v>
      </c>
      <c r="N417" s="5">
        <f>データ貼付!J415</f>
        <v>3</v>
      </c>
      <c r="O417" s="5">
        <f>データ貼付!K415</f>
        <v>1.9</v>
      </c>
    </row>
    <row r="418" spans="1:15" x14ac:dyDescent="0.15">
      <c r="A418" s="5">
        <v>415</v>
      </c>
      <c r="B418" s="5" t="str">
        <f t="shared" si="14"/>
        <v>中学女子走幅跳18</v>
      </c>
      <c r="C418" s="5" t="str">
        <f>J418&amp;COUNTIF($J$4:J418,J418)</f>
        <v>二上優美1</v>
      </c>
      <c r="D418" s="5" t="str">
        <f>データ貼付!D416&amp;データ貼付!E416</f>
        <v>中学女子走幅跳</v>
      </c>
      <c r="E418" s="5">
        <f>データ貼付!G416+ROW()/1000000</f>
        <v>406.00041800000002</v>
      </c>
      <c r="F418" s="5">
        <f t="shared" si="15"/>
        <v>18</v>
      </c>
      <c r="G418" s="5" t="str">
        <f>データ貼付!A416</f>
        <v>選手権</v>
      </c>
      <c r="H418" s="5" t="str">
        <f>データ貼付!B416</f>
        <v>北見</v>
      </c>
      <c r="I418" s="5">
        <f>データ貼付!C416</f>
        <v>43596</v>
      </c>
      <c r="J418" s="5" t="str">
        <f>データ貼付!F416</f>
        <v>二上優美</v>
      </c>
      <c r="K418" s="5">
        <f>データ貼付!G416</f>
        <v>406</v>
      </c>
      <c r="L418" s="5" t="str">
        <f>データ貼付!H416</f>
        <v>決</v>
      </c>
      <c r="M418" s="5" t="str">
        <f>データ貼付!I416</f>
        <v>美幌中</v>
      </c>
      <c r="N418" s="5">
        <f>データ貼付!J416</f>
        <v>3</v>
      </c>
      <c r="O418" s="5">
        <f>データ貼付!K416</f>
        <v>2.9</v>
      </c>
    </row>
    <row r="419" spans="1:15" x14ac:dyDescent="0.15">
      <c r="A419" s="5">
        <v>416</v>
      </c>
      <c r="B419" s="5" t="str">
        <f t="shared" si="14"/>
        <v>中学女子走幅跳4</v>
      </c>
      <c r="C419" s="5" t="str">
        <f>J419&amp;COUNTIF($J$4:J419,J419)</f>
        <v>白石光2</v>
      </c>
      <c r="D419" s="5" t="str">
        <f>データ貼付!D417&amp;データ貼付!E417</f>
        <v>中学女子走幅跳</v>
      </c>
      <c r="E419" s="5">
        <f>データ貼付!G417+ROW()/1000000</f>
        <v>440.00041900000002</v>
      </c>
      <c r="F419" s="5">
        <f t="shared" si="15"/>
        <v>4</v>
      </c>
      <c r="G419" s="5" t="str">
        <f>データ貼付!A417</f>
        <v>フィールド記録会</v>
      </c>
      <c r="H419" s="5" t="str">
        <f>データ貼付!B417</f>
        <v>網走</v>
      </c>
      <c r="I419" s="5">
        <f>データ貼付!C417</f>
        <v>43624</v>
      </c>
      <c r="J419" s="5" t="str">
        <f>データ貼付!F417</f>
        <v>白石光</v>
      </c>
      <c r="K419" s="5">
        <f>データ貼付!G417</f>
        <v>440</v>
      </c>
      <c r="L419" s="5" t="str">
        <f>データ貼付!H417</f>
        <v>決</v>
      </c>
      <c r="M419" s="5" t="str">
        <f>データ貼付!I417</f>
        <v>ｵﾎｰﾂｸAC(中学)</v>
      </c>
      <c r="N419" s="5">
        <f>データ貼付!J417</f>
        <v>3</v>
      </c>
      <c r="O419" s="5">
        <f>データ貼付!K417</f>
        <v>3</v>
      </c>
    </row>
    <row r="420" spans="1:15" x14ac:dyDescent="0.15">
      <c r="A420" s="5">
        <v>417</v>
      </c>
      <c r="B420" s="5" t="str">
        <f t="shared" si="14"/>
        <v>小学男子走幅跳20</v>
      </c>
      <c r="C420" s="5" t="str">
        <f>J420&amp;COUNTIF($J$4:J420,J420)</f>
        <v>白石大和2</v>
      </c>
      <c r="D420" s="5" t="str">
        <f>データ貼付!D418&amp;データ貼付!E418</f>
        <v>小学男子走幅跳</v>
      </c>
      <c r="E420" s="5">
        <f>データ貼付!G418+ROW()/1000000</f>
        <v>348.00042000000002</v>
      </c>
      <c r="F420" s="5">
        <f t="shared" si="15"/>
        <v>20</v>
      </c>
      <c r="G420" s="5" t="str">
        <f>データ貼付!A418</f>
        <v>記録会第１戦</v>
      </c>
      <c r="H420" s="5" t="str">
        <f>データ貼付!B418</f>
        <v>北見</v>
      </c>
      <c r="I420" s="5">
        <f>データ貼付!C418</f>
        <v>43583</v>
      </c>
      <c r="J420" s="5" t="str">
        <f>データ貼付!F418</f>
        <v>白石大和</v>
      </c>
      <c r="K420" s="5">
        <f>データ貼付!G418</f>
        <v>348</v>
      </c>
      <c r="L420" s="5" t="str">
        <f>データ貼付!H418</f>
        <v>決</v>
      </c>
      <c r="M420" s="5" t="str">
        <f>データ貼付!I418</f>
        <v>ｵﾎｰﾂｸｷｯｽﾞ</v>
      </c>
      <c r="N420" s="5">
        <f>データ貼付!J418</f>
        <v>5</v>
      </c>
      <c r="O420" s="5">
        <f>データ貼付!K418</f>
        <v>0</v>
      </c>
    </row>
    <row r="421" spans="1:15" x14ac:dyDescent="0.15">
      <c r="A421" s="5">
        <v>418</v>
      </c>
      <c r="B421" s="5" t="str">
        <f t="shared" si="14"/>
        <v>小学男子走幅跳47</v>
      </c>
      <c r="C421" s="5" t="str">
        <f>J421&amp;COUNTIF($J$4:J421,J421)</f>
        <v>畑谷颯樹2</v>
      </c>
      <c r="D421" s="5" t="str">
        <f>データ貼付!D419&amp;データ貼付!E419</f>
        <v>小学男子走幅跳</v>
      </c>
      <c r="E421" s="5">
        <f>データ貼付!G419+ROW()/1000000</f>
        <v>282.00042100000002</v>
      </c>
      <c r="F421" s="5">
        <f t="shared" si="15"/>
        <v>47</v>
      </c>
      <c r="G421" s="5" t="str">
        <f>データ貼付!A419</f>
        <v>フィールド記録会</v>
      </c>
      <c r="H421" s="5" t="str">
        <f>データ貼付!B419</f>
        <v>網走</v>
      </c>
      <c r="I421" s="5">
        <f>データ貼付!C419</f>
        <v>43624</v>
      </c>
      <c r="J421" s="5" t="str">
        <f>データ貼付!F419</f>
        <v>畑谷颯樹</v>
      </c>
      <c r="K421" s="5">
        <f>データ貼付!G419</f>
        <v>282</v>
      </c>
      <c r="L421" s="5" t="str">
        <f>データ貼付!H419</f>
        <v>決</v>
      </c>
      <c r="M421" s="5" t="str">
        <f>データ貼付!I419</f>
        <v>知床アスリートクラブ</v>
      </c>
      <c r="N421" s="5">
        <f>データ貼付!J419</f>
        <v>3</v>
      </c>
      <c r="O421" s="5">
        <f>データ貼付!K419</f>
        <v>0</v>
      </c>
    </row>
    <row r="422" spans="1:15" x14ac:dyDescent="0.15">
      <c r="A422" s="5">
        <v>419</v>
      </c>
      <c r="B422" s="5" t="str">
        <f t="shared" si="14"/>
        <v>中学女子走幅跳39</v>
      </c>
      <c r="C422" s="5" t="str">
        <f>J422&amp;COUNTIF($J$4:J422,J422)</f>
        <v>八木沼歩花1</v>
      </c>
      <c r="D422" s="5" t="str">
        <f>データ貼付!D420&amp;データ貼付!E420</f>
        <v>中学女子走幅跳</v>
      </c>
      <c r="E422" s="5">
        <f>データ貼付!G420+ROW()/1000000</f>
        <v>289.00042200000001</v>
      </c>
      <c r="F422" s="5">
        <f t="shared" si="15"/>
        <v>39</v>
      </c>
      <c r="G422" s="5" t="str">
        <f>データ貼付!A420</f>
        <v>記録会第１戦</v>
      </c>
      <c r="H422" s="5" t="str">
        <f>データ貼付!B420</f>
        <v>北見</v>
      </c>
      <c r="I422" s="5">
        <f>データ貼付!C420</f>
        <v>43583</v>
      </c>
      <c r="J422" s="5" t="str">
        <f>データ貼付!F420</f>
        <v>八木沼歩花</v>
      </c>
      <c r="K422" s="5">
        <f>データ貼付!G420</f>
        <v>289</v>
      </c>
      <c r="L422" s="5" t="str">
        <f>データ貼付!H420</f>
        <v>決</v>
      </c>
      <c r="M422" s="5" t="str">
        <f>データ貼付!I420</f>
        <v>北見北中</v>
      </c>
      <c r="N422" s="5">
        <f>データ貼付!J420</f>
        <v>2</v>
      </c>
      <c r="O422" s="5">
        <f>データ貼付!K420</f>
        <v>-0.3</v>
      </c>
    </row>
    <row r="423" spans="1:15" x14ac:dyDescent="0.15">
      <c r="A423" s="5">
        <v>420</v>
      </c>
      <c r="B423" s="5" t="str">
        <f t="shared" si="14"/>
        <v>小学女子走幅跳18</v>
      </c>
      <c r="C423" s="5" t="str">
        <f>J423&amp;COUNTIF($J$4:J423,J423)</f>
        <v>板岡沙英1</v>
      </c>
      <c r="D423" s="5" t="str">
        <f>データ貼付!D421&amp;データ貼付!E421</f>
        <v>小学女子走幅跳</v>
      </c>
      <c r="E423" s="5">
        <f>データ貼付!G421+ROW()/1000000</f>
        <v>313.00042300000001</v>
      </c>
      <c r="F423" s="5">
        <f t="shared" si="15"/>
        <v>18</v>
      </c>
      <c r="G423" s="5" t="str">
        <f>データ貼付!A421</f>
        <v>小学生ｵﾎｰﾂｸ</v>
      </c>
      <c r="H423" s="5" t="str">
        <f>データ貼付!B421</f>
        <v>北見</v>
      </c>
      <c r="I423" s="5">
        <f>データ貼付!C421</f>
        <v>43632</v>
      </c>
      <c r="J423" s="5" t="str">
        <f>データ貼付!F421</f>
        <v>板岡沙英</v>
      </c>
      <c r="K423" s="5">
        <f>データ貼付!G421</f>
        <v>313</v>
      </c>
      <c r="L423" s="5" t="str">
        <f>データ貼付!H421</f>
        <v>決</v>
      </c>
      <c r="M423" s="5" t="str">
        <f>データ貼付!I421</f>
        <v>ｵﾎｰﾂｸｷｯｽﾞ</v>
      </c>
      <c r="N423" s="5">
        <f>データ貼付!J421</f>
        <v>4</v>
      </c>
      <c r="O423" s="5">
        <f>データ貼付!K421</f>
        <v>0</v>
      </c>
    </row>
    <row r="424" spans="1:15" x14ac:dyDescent="0.15">
      <c r="A424" s="5">
        <v>421</v>
      </c>
      <c r="B424" s="5" t="str">
        <f t="shared" si="14"/>
        <v>高校男子走幅跳15</v>
      </c>
      <c r="C424" s="5" t="str">
        <f>J424&amp;COUNTIF($J$4:J424,J424)</f>
        <v>板垣航平2</v>
      </c>
      <c r="D424" s="5" t="str">
        <f>データ貼付!D422&amp;データ貼付!E422</f>
        <v>高校男子走幅跳</v>
      </c>
      <c r="E424" s="5">
        <f>データ貼付!G422+ROW()/1000000</f>
        <v>561.00042399999995</v>
      </c>
      <c r="F424" s="5">
        <f t="shared" si="15"/>
        <v>15</v>
      </c>
      <c r="G424" s="5" t="str">
        <f>データ貼付!A422</f>
        <v>高体連支部</v>
      </c>
      <c r="H424" s="5" t="str">
        <f>データ貼付!B422</f>
        <v>北見</v>
      </c>
      <c r="I424" s="5">
        <f>データ貼付!C422</f>
        <v>43608</v>
      </c>
      <c r="J424" s="5" t="str">
        <f>データ貼付!F422</f>
        <v>板垣航平</v>
      </c>
      <c r="K424" s="5">
        <f>データ貼付!G422</f>
        <v>561</v>
      </c>
      <c r="L424" s="5" t="str">
        <f>データ貼付!H422</f>
        <v>決</v>
      </c>
      <c r="M424" s="5" t="str">
        <f>データ貼付!I422</f>
        <v>北見柏陽</v>
      </c>
      <c r="N424" s="5">
        <f>データ貼付!J422</f>
        <v>2</v>
      </c>
      <c r="O424" s="5">
        <f>データ貼付!K422</f>
        <v>0.2</v>
      </c>
    </row>
    <row r="425" spans="1:15" x14ac:dyDescent="0.15">
      <c r="A425" s="5">
        <v>422</v>
      </c>
      <c r="B425" s="5" t="str">
        <f t="shared" si="14"/>
        <v>一般男子走幅跳2</v>
      </c>
      <c r="C425" s="5" t="str">
        <f>J425&amp;COUNTIF($J$4:J425,J425)</f>
        <v>板垣颯平2</v>
      </c>
      <c r="D425" s="5" t="str">
        <f>データ貼付!D423&amp;データ貼付!E423</f>
        <v>一般男子走幅跳</v>
      </c>
      <c r="E425" s="5">
        <f>データ貼付!G423+ROW()/1000000</f>
        <v>599.00042499999995</v>
      </c>
      <c r="F425" s="5">
        <f t="shared" si="15"/>
        <v>2</v>
      </c>
      <c r="G425" s="5" t="str">
        <f>データ貼付!A423</f>
        <v>記録会第１戦</v>
      </c>
      <c r="H425" s="5" t="str">
        <f>データ貼付!B423</f>
        <v>北見</v>
      </c>
      <c r="I425" s="5">
        <f>データ貼付!C423</f>
        <v>43583</v>
      </c>
      <c r="J425" s="5" t="str">
        <f>データ貼付!F423</f>
        <v>板垣颯平</v>
      </c>
      <c r="K425" s="5">
        <f>データ貼付!G423</f>
        <v>599</v>
      </c>
      <c r="L425" s="5" t="str">
        <f>データ貼付!H423</f>
        <v>決</v>
      </c>
      <c r="M425" s="5" t="str">
        <f>データ貼付!I423</f>
        <v>東農大ｵﾎｰﾂｸ</v>
      </c>
      <c r="N425" s="5" t="str">
        <f>データ貼付!J423</f>
        <v>般</v>
      </c>
      <c r="O425" s="5">
        <f>データ貼付!K423</f>
        <v>0.8</v>
      </c>
    </row>
    <row r="426" spans="1:15" x14ac:dyDescent="0.15">
      <c r="A426" s="5">
        <v>423</v>
      </c>
      <c r="B426" s="5" t="str">
        <f t="shared" si="14"/>
        <v>中学男子走幅跳48</v>
      </c>
      <c r="C426" s="5" t="str">
        <f>J426&amp;COUNTIF($J$4:J426,J426)</f>
        <v>飯島空輝1</v>
      </c>
      <c r="D426" s="5" t="str">
        <f>データ貼付!D424&amp;データ貼付!E424</f>
        <v>中学男子走幅跳</v>
      </c>
      <c r="E426" s="5">
        <f>データ貼付!G424+ROW()/1000000</f>
        <v>310.000426</v>
      </c>
      <c r="F426" s="5">
        <f t="shared" si="15"/>
        <v>48</v>
      </c>
      <c r="G426" s="5" t="str">
        <f>データ貼付!A424</f>
        <v>記録会第２戦</v>
      </c>
      <c r="H426" s="5" t="str">
        <f>データ貼付!B424</f>
        <v>網走</v>
      </c>
      <c r="I426" s="5">
        <f>データ貼付!C424</f>
        <v>43590</v>
      </c>
      <c r="J426" s="5" t="str">
        <f>データ貼付!F424</f>
        <v>飯島空輝</v>
      </c>
      <c r="K426" s="5">
        <f>データ貼付!G424</f>
        <v>310</v>
      </c>
      <c r="L426" s="5" t="str">
        <f>データ貼付!H424</f>
        <v>決</v>
      </c>
      <c r="M426" s="5" t="str">
        <f>データ貼付!I424</f>
        <v>北見北中</v>
      </c>
      <c r="N426" s="5">
        <f>データ貼付!J424</f>
        <v>1</v>
      </c>
      <c r="O426" s="5">
        <f>データ貼付!K424</f>
        <v>1.4</v>
      </c>
    </row>
    <row r="427" spans="1:15" x14ac:dyDescent="0.15">
      <c r="A427" s="5">
        <v>424</v>
      </c>
      <c r="B427" s="5" t="str">
        <f t="shared" si="14"/>
        <v>中学女子走幅跳17</v>
      </c>
      <c r="C427" s="5" t="str">
        <f>J427&amp;COUNTIF($J$4:J427,J427)</f>
        <v>富永咲愛1</v>
      </c>
      <c r="D427" s="5" t="str">
        <f>データ貼付!D425&amp;データ貼付!E425</f>
        <v>中学女子走幅跳</v>
      </c>
      <c r="E427" s="5">
        <f>データ貼付!G425+ROW()/1000000</f>
        <v>406.000427</v>
      </c>
      <c r="F427" s="5">
        <f t="shared" si="15"/>
        <v>17</v>
      </c>
      <c r="G427" s="5" t="str">
        <f>データ貼付!A425</f>
        <v>中体連地区</v>
      </c>
      <c r="H427" s="5" t="str">
        <f>データ貼付!B425</f>
        <v>北見</v>
      </c>
      <c r="I427" s="5">
        <f>データ貼付!C425</f>
        <v>43630</v>
      </c>
      <c r="J427" s="5" t="str">
        <f>データ貼付!F425</f>
        <v>富永咲愛</v>
      </c>
      <c r="K427" s="5">
        <f>データ貼付!G425</f>
        <v>406</v>
      </c>
      <c r="L427" s="5" t="str">
        <f>データ貼付!H425</f>
        <v>予</v>
      </c>
      <c r="M427" s="5" t="str">
        <f>データ貼付!I425</f>
        <v>北見小泉中</v>
      </c>
      <c r="N427" s="5">
        <f>データ貼付!J425</f>
        <v>1</v>
      </c>
      <c r="O427" s="5">
        <f>データ貼付!K425</f>
        <v>5</v>
      </c>
    </row>
    <row r="428" spans="1:15" x14ac:dyDescent="0.15">
      <c r="A428" s="5">
        <v>425</v>
      </c>
      <c r="B428" s="5" t="str">
        <f t="shared" si="14"/>
        <v>小学女子走幅跳3</v>
      </c>
      <c r="C428" s="5" t="str">
        <f>J428&amp;COUNTIF($J$4:J428,J428)</f>
        <v>布目友理1</v>
      </c>
      <c r="D428" s="5" t="str">
        <f>データ貼付!D426&amp;データ貼付!E426</f>
        <v>小学女子走幅跳</v>
      </c>
      <c r="E428" s="5">
        <f>データ貼付!G426+ROW()/1000000</f>
        <v>377.000428</v>
      </c>
      <c r="F428" s="5">
        <f t="shared" si="15"/>
        <v>3</v>
      </c>
      <c r="G428" s="5" t="str">
        <f>データ貼付!A426</f>
        <v>記録会第１戦</v>
      </c>
      <c r="H428" s="5" t="str">
        <f>データ貼付!B426</f>
        <v>北見</v>
      </c>
      <c r="I428" s="5">
        <f>データ貼付!C426</f>
        <v>43583</v>
      </c>
      <c r="J428" s="5" t="str">
        <f>データ貼付!F426</f>
        <v>布目友理</v>
      </c>
      <c r="K428" s="5">
        <f>データ貼付!G426</f>
        <v>377</v>
      </c>
      <c r="L428" s="5" t="str">
        <f>データ貼付!H426</f>
        <v>決</v>
      </c>
      <c r="M428" s="5" t="str">
        <f>データ貼付!I426</f>
        <v>留辺蘂JSC</v>
      </c>
      <c r="N428" s="5">
        <f>データ貼付!J426</f>
        <v>5</v>
      </c>
      <c r="O428" s="5">
        <f>データ貼付!K426</f>
        <v>0</v>
      </c>
    </row>
    <row r="429" spans="1:15" x14ac:dyDescent="0.15">
      <c r="A429" s="5">
        <v>426</v>
      </c>
      <c r="B429" s="5" t="str">
        <f t="shared" si="14"/>
        <v>小学男子走幅跳49</v>
      </c>
      <c r="C429" s="5" t="str">
        <f>J429&amp;COUNTIF($J$4:J429,J429)</f>
        <v>武田航太朗2</v>
      </c>
      <c r="D429" s="5" t="str">
        <f>データ貼付!D427&amp;データ貼付!E427</f>
        <v>小学男子走幅跳</v>
      </c>
      <c r="E429" s="5">
        <f>データ貼付!G427+ROW()/1000000</f>
        <v>261.000429</v>
      </c>
      <c r="F429" s="5">
        <f t="shared" si="15"/>
        <v>49</v>
      </c>
      <c r="G429" s="5" t="str">
        <f>データ貼付!A427</f>
        <v>小学生ｵﾎｰﾂｸ</v>
      </c>
      <c r="H429" s="5" t="str">
        <f>データ貼付!B427</f>
        <v>北見</v>
      </c>
      <c r="I429" s="5">
        <f>データ貼付!C427</f>
        <v>43632</v>
      </c>
      <c r="J429" s="5" t="str">
        <f>データ貼付!F427</f>
        <v>武田航太朗</v>
      </c>
      <c r="K429" s="5">
        <f>データ貼付!G427</f>
        <v>261</v>
      </c>
      <c r="L429" s="5" t="str">
        <f>データ貼付!H427</f>
        <v>決</v>
      </c>
      <c r="M429" s="5" t="str">
        <f>データ貼付!I427</f>
        <v>常呂陸上少年団</v>
      </c>
      <c r="N429" s="5">
        <f>データ貼付!J427</f>
        <v>4</v>
      </c>
      <c r="O429" s="5">
        <f>データ貼付!K427</f>
        <v>0</v>
      </c>
    </row>
    <row r="430" spans="1:15" x14ac:dyDescent="0.15">
      <c r="A430" s="5">
        <v>427</v>
      </c>
      <c r="B430" s="5" t="str">
        <f t="shared" si="14"/>
        <v>小学女子走幅跳19</v>
      </c>
      <c r="C430" s="5" t="str">
        <f>J430&amp;COUNTIF($J$4:J430,J430)</f>
        <v>武田美桜1</v>
      </c>
      <c r="D430" s="5" t="str">
        <f>データ貼付!D428&amp;データ貼付!E428</f>
        <v>小学女子走幅跳</v>
      </c>
      <c r="E430" s="5">
        <f>データ貼付!G428+ROW()/1000000</f>
        <v>293.00042999999999</v>
      </c>
      <c r="F430" s="5">
        <f t="shared" si="15"/>
        <v>19</v>
      </c>
      <c r="G430" s="5" t="str">
        <f>データ貼付!A428</f>
        <v>選手権</v>
      </c>
      <c r="H430" s="5" t="str">
        <f>データ貼付!B428</f>
        <v>北見</v>
      </c>
      <c r="I430" s="5">
        <f>データ貼付!C428</f>
        <v>43597</v>
      </c>
      <c r="J430" s="5" t="str">
        <f>データ貼付!F428</f>
        <v>武田美桜</v>
      </c>
      <c r="K430" s="5">
        <f>データ貼付!G428</f>
        <v>293</v>
      </c>
      <c r="L430" s="5" t="str">
        <f>データ貼付!H428</f>
        <v>決</v>
      </c>
      <c r="M430" s="5" t="str">
        <f>データ貼付!I428</f>
        <v>訓子府陸上少年団</v>
      </c>
      <c r="N430" s="5">
        <f>データ貼付!J428</f>
        <v>6</v>
      </c>
      <c r="O430" s="5">
        <f>データ貼付!K428</f>
        <v>0</v>
      </c>
    </row>
    <row r="431" spans="1:15" x14ac:dyDescent="0.15">
      <c r="A431" s="5">
        <v>428</v>
      </c>
      <c r="B431" s="5" t="str">
        <f t="shared" si="14"/>
        <v>小学女子走幅跳15</v>
      </c>
      <c r="C431" s="5" t="str">
        <f>J431&amp;COUNTIF($J$4:J431,J431)</f>
        <v>福井花歩1</v>
      </c>
      <c r="D431" s="5" t="str">
        <f>データ貼付!D429&amp;データ貼付!E429</f>
        <v>小学女子走幅跳</v>
      </c>
      <c r="E431" s="5">
        <f>データ貼付!G429+ROW()/1000000</f>
        <v>320.00043099999999</v>
      </c>
      <c r="F431" s="5">
        <f t="shared" si="15"/>
        <v>15</v>
      </c>
      <c r="G431" s="5" t="str">
        <f>データ貼付!A429</f>
        <v>記録会第１戦</v>
      </c>
      <c r="H431" s="5" t="str">
        <f>データ貼付!B429</f>
        <v>北見</v>
      </c>
      <c r="I431" s="5">
        <f>データ貼付!C429</f>
        <v>43583</v>
      </c>
      <c r="J431" s="5" t="str">
        <f>データ貼付!F429</f>
        <v>福井花歩</v>
      </c>
      <c r="K431" s="5">
        <f>データ貼付!G429</f>
        <v>320</v>
      </c>
      <c r="L431" s="5" t="str">
        <f>データ貼付!H429</f>
        <v>決</v>
      </c>
      <c r="M431" s="5" t="str">
        <f>データ貼付!I429</f>
        <v>ｵﾎｰﾂｸｷｯｽﾞ</v>
      </c>
      <c r="N431" s="5">
        <f>データ貼付!J429</f>
        <v>5</v>
      </c>
      <c r="O431" s="5">
        <f>データ貼付!K429</f>
        <v>0</v>
      </c>
    </row>
    <row r="432" spans="1:15" x14ac:dyDescent="0.15">
      <c r="A432" s="5">
        <v>429</v>
      </c>
      <c r="B432" s="5" t="str">
        <f t="shared" si="14"/>
        <v>小学男子走幅跳25</v>
      </c>
      <c r="C432" s="5" t="str">
        <f>J432&amp;COUNTIF($J$4:J432,J432)</f>
        <v>福井慶太2</v>
      </c>
      <c r="D432" s="5" t="str">
        <f>データ貼付!D430&amp;データ貼付!E430</f>
        <v>小学男子走幅跳</v>
      </c>
      <c r="E432" s="5">
        <f>データ貼付!G430+ROW()/1000000</f>
        <v>342.00043199999999</v>
      </c>
      <c r="F432" s="5">
        <f t="shared" si="15"/>
        <v>25</v>
      </c>
      <c r="G432" s="5" t="str">
        <f>データ貼付!A430</f>
        <v>記録会第１戦</v>
      </c>
      <c r="H432" s="5" t="str">
        <f>データ貼付!B430</f>
        <v>北見</v>
      </c>
      <c r="I432" s="5">
        <f>データ貼付!C430</f>
        <v>43583</v>
      </c>
      <c r="J432" s="5" t="str">
        <f>データ貼付!F430</f>
        <v>福井慶太</v>
      </c>
      <c r="K432" s="5">
        <f>データ貼付!G430</f>
        <v>342</v>
      </c>
      <c r="L432" s="5" t="str">
        <f>データ貼付!H430</f>
        <v>決</v>
      </c>
      <c r="M432" s="5" t="str">
        <f>データ貼付!I430</f>
        <v>ｵﾎｰﾂｸｷｯｽﾞ</v>
      </c>
      <c r="N432" s="5">
        <f>データ貼付!J430</f>
        <v>3</v>
      </c>
      <c r="O432" s="5">
        <f>データ貼付!K430</f>
        <v>0</v>
      </c>
    </row>
    <row r="433" spans="1:15" x14ac:dyDescent="0.15">
      <c r="A433" s="5">
        <v>430</v>
      </c>
      <c r="B433" s="5" t="str">
        <f t="shared" si="14"/>
        <v>小学男子走幅跳14</v>
      </c>
      <c r="C433" s="5" t="str">
        <f>J433&amp;COUNTIF($J$4:J433,J433)</f>
        <v>福田涼介1</v>
      </c>
      <c r="D433" s="5" t="str">
        <f>データ貼付!D431&amp;データ貼付!E431</f>
        <v>小学男子走幅跳</v>
      </c>
      <c r="E433" s="5">
        <f>データ貼付!G431+ROW()/1000000</f>
        <v>382.00043299999999</v>
      </c>
      <c r="F433" s="5">
        <f t="shared" si="15"/>
        <v>14</v>
      </c>
      <c r="G433" s="5" t="str">
        <f>データ貼付!A431</f>
        <v>選手権</v>
      </c>
      <c r="H433" s="5" t="str">
        <f>データ貼付!B431</f>
        <v>北見</v>
      </c>
      <c r="I433" s="5">
        <f>データ貼付!C431</f>
        <v>43597</v>
      </c>
      <c r="J433" s="5" t="str">
        <f>データ貼付!F431</f>
        <v>福田涼介</v>
      </c>
      <c r="K433" s="5">
        <f>データ貼付!G431</f>
        <v>382</v>
      </c>
      <c r="L433" s="5" t="str">
        <f>データ貼付!H431</f>
        <v>決</v>
      </c>
      <c r="M433" s="5" t="str">
        <f>データ貼付!I431</f>
        <v>ｵﾎｰﾂｸACｼﾞｭﾆｱ</v>
      </c>
      <c r="N433" s="5">
        <f>データ貼付!J431</f>
        <v>6</v>
      </c>
      <c r="O433" s="5">
        <f>データ貼付!K431</f>
        <v>0</v>
      </c>
    </row>
    <row r="434" spans="1:15" x14ac:dyDescent="0.15">
      <c r="A434" s="5">
        <v>431</v>
      </c>
      <c r="B434" s="5" t="str">
        <f t="shared" si="14"/>
        <v>小学男子走幅跳39</v>
      </c>
      <c r="C434" s="5" t="str">
        <f>J434&amp;COUNTIF($J$4:J434,J434)</f>
        <v>平間啓太1</v>
      </c>
      <c r="D434" s="5" t="str">
        <f>データ貼付!D432&amp;データ貼付!E432</f>
        <v>小学男子走幅跳</v>
      </c>
      <c r="E434" s="5">
        <f>データ貼付!G432+ROW()/1000000</f>
        <v>306.00043399999998</v>
      </c>
      <c r="F434" s="5">
        <f t="shared" si="15"/>
        <v>39</v>
      </c>
      <c r="G434" s="5" t="str">
        <f>データ貼付!A432</f>
        <v>選手権</v>
      </c>
      <c r="H434" s="5" t="str">
        <f>データ貼付!B432</f>
        <v>北見</v>
      </c>
      <c r="I434" s="5">
        <f>データ貼付!C432</f>
        <v>43597</v>
      </c>
      <c r="J434" s="5" t="str">
        <f>データ貼付!F432</f>
        <v>平間啓太</v>
      </c>
      <c r="K434" s="5">
        <f>データ貼付!G432</f>
        <v>306</v>
      </c>
      <c r="L434" s="5" t="str">
        <f>データ貼付!H432</f>
        <v>決</v>
      </c>
      <c r="M434" s="5" t="str">
        <f>データ貼付!I432</f>
        <v>共栄陸上クラブ</v>
      </c>
      <c r="N434" s="5">
        <f>データ貼付!J432</f>
        <v>4</v>
      </c>
      <c r="O434" s="5">
        <f>データ貼付!K432</f>
        <v>0</v>
      </c>
    </row>
    <row r="435" spans="1:15" x14ac:dyDescent="0.15">
      <c r="A435" s="5">
        <v>432</v>
      </c>
      <c r="B435" s="5" t="str">
        <f t="shared" si="14"/>
        <v>小学女子走幅跳17</v>
      </c>
      <c r="C435" s="5" t="str">
        <f>J435&amp;COUNTIF($J$4:J435,J435)</f>
        <v>平谷心優1</v>
      </c>
      <c r="D435" s="5" t="str">
        <f>データ貼付!D433&amp;データ貼付!E433</f>
        <v>小学女子走幅跳</v>
      </c>
      <c r="E435" s="5">
        <f>データ貼付!G433+ROW()/1000000</f>
        <v>316.00043499999998</v>
      </c>
      <c r="F435" s="5">
        <f t="shared" si="15"/>
        <v>17</v>
      </c>
      <c r="G435" s="5" t="str">
        <f>データ貼付!A433</f>
        <v>選手権</v>
      </c>
      <c r="H435" s="5" t="str">
        <f>データ貼付!B433</f>
        <v>北見</v>
      </c>
      <c r="I435" s="5">
        <f>データ貼付!C433</f>
        <v>43597</v>
      </c>
      <c r="J435" s="5" t="str">
        <f>データ貼付!F433</f>
        <v>平谷心優</v>
      </c>
      <c r="K435" s="5">
        <f>データ貼付!G433</f>
        <v>316</v>
      </c>
      <c r="L435" s="5" t="str">
        <f>データ貼付!H433</f>
        <v>決</v>
      </c>
      <c r="M435" s="5" t="str">
        <f>データ貼付!I433</f>
        <v>美幌RC</v>
      </c>
      <c r="N435" s="5">
        <f>データ貼付!J433</f>
        <v>4</v>
      </c>
      <c r="O435" s="5">
        <f>データ貼付!K433</f>
        <v>0</v>
      </c>
    </row>
    <row r="436" spans="1:15" x14ac:dyDescent="0.15">
      <c r="A436" s="5">
        <v>433</v>
      </c>
      <c r="B436" s="5" t="str">
        <f t="shared" si="14"/>
        <v>高校男子走幅跳32</v>
      </c>
      <c r="C436" s="5" t="str">
        <f>J436&amp;COUNTIF($J$4:J436,J436)</f>
        <v>米地賢豊1</v>
      </c>
      <c r="D436" s="5" t="str">
        <f>データ貼付!D434&amp;データ貼付!E434</f>
        <v>高校男子走幅跳</v>
      </c>
      <c r="E436" s="5">
        <f>データ貼付!G434+ROW()/1000000</f>
        <v>475.00043599999998</v>
      </c>
      <c r="F436" s="5">
        <f t="shared" si="15"/>
        <v>32</v>
      </c>
      <c r="G436" s="5" t="str">
        <f>データ貼付!A434</f>
        <v>高体連支部</v>
      </c>
      <c r="H436" s="5" t="str">
        <f>データ貼付!B434</f>
        <v>北見</v>
      </c>
      <c r="I436" s="5">
        <f>データ貼付!C434</f>
        <v>43608</v>
      </c>
      <c r="J436" s="5" t="str">
        <f>データ貼付!F434</f>
        <v>米地賢豊</v>
      </c>
      <c r="K436" s="5">
        <f>データ貼付!G434</f>
        <v>475</v>
      </c>
      <c r="L436" s="5" t="str">
        <f>データ貼付!H434</f>
        <v>決</v>
      </c>
      <c r="M436" s="5" t="str">
        <f>データ貼付!I434</f>
        <v>北見柏陽</v>
      </c>
      <c r="N436" s="5">
        <f>データ貼付!J434</f>
        <v>1</v>
      </c>
      <c r="O436" s="5">
        <f>データ貼付!K434</f>
        <v>4.2</v>
      </c>
    </row>
    <row r="437" spans="1:15" x14ac:dyDescent="0.15">
      <c r="A437" s="5">
        <v>434</v>
      </c>
      <c r="B437" s="5" t="str">
        <f t="shared" si="14"/>
        <v>小学男子走幅跳17</v>
      </c>
      <c r="C437" s="5" t="str">
        <f>J437&amp;COUNTIF($J$4:J437,J437)</f>
        <v>豊原隆介1</v>
      </c>
      <c r="D437" s="5" t="str">
        <f>データ貼付!D435&amp;データ貼付!E435</f>
        <v>小学男子走幅跳</v>
      </c>
      <c r="E437" s="5">
        <f>データ貼付!G435+ROW()/1000000</f>
        <v>356.00043699999998</v>
      </c>
      <c r="F437" s="5">
        <f t="shared" si="15"/>
        <v>17</v>
      </c>
      <c r="G437" s="5" t="str">
        <f>データ貼付!A435</f>
        <v>記録会第１戦</v>
      </c>
      <c r="H437" s="5" t="str">
        <f>データ貼付!B435</f>
        <v>北見</v>
      </c>
      <c r="I437" s="5">
        <f>データ貼付!C435</f>
        <v>43583</v>
      </c>
      <c r="J437" s="5" t="str">
        <f>データ貼付!F435</f>
        <v>豊原隆介</v>
      </c>
      <c r="K437" s="5">
        <f>データ貼付!G435</f>
        <v>356</v>
      </c>
      <c r="L437" s="5" t="str">
        <f>データ貼付!H435</f>
        <v>決</v>
      </c>
      <c r="M437" s="5" t="str">
        <f>データ貼付!I435</f>
        <v>ｵﾎｰﾂｸｷｯｽﾞ</v>
      </c>
      <c r="N437" s="5">
        <f>データ貼付!J435</f>
        <v>6</v>
      </c>
      <c r="O437" s="5">
        <f>データ貼付!K435</f>
        <v>0</v>
      </c>
    </row>
    <row r="438" spans="1:15" x14ac:dyDescent="0.15">
      <c r="A438" s="5">
        <v>435</v>
      </c>
      <c r="B438" s="5" t="str">
        <f t="shared" si="14"/>
        <v>小学男子走幅跳24</v>
      </c>
      <c r="C438" s="5" t="str">
        <f>J438&amp;COUNTIF($J$4:J438,J438)</f>
        <v>堀澤仁景1</v>
      </c>
      <c r="D438" s="5" t="str">
        <f>データ貼付!D436&amp;データ貼付!E436</f>
        <v>小学男子走幅跳</v>
      </c>
      <c r="E438" s="5">
        <f>データ貼付!G436+ROW()/1000000</f>
        <v>342.00043799999997</v>
      </c>
      <c r="F438" s="5">
        <f t="shared" si="15"/>
        <v>24</v>
      </c>
      <c r="G438" s="5" t="str">
        <f>データ貼付!A436</f>
        <v>小学生ｵﾎｰﾂｸ</v>
      </c>
      <c r="H438" s="5" t="str">
        <f>データ貼付!B436</f>
        <v>北見</v>
      </c>
      <c r="I438" s="5">
        <f>データ貼付!C436</f>
        <v>43632</v>
      </c>
      <c r="J438" s="5" t="str">
        <f>データ貼付!F436</f>
        <v>堀澤仁景</v>
      </c>
      <c r="K438" s="5">
        <f>データ貼付!G436</f>
        <v>342</v>
      </c>
      <c r="L438" s="5" t="str">
        <f>データ貼付!H436</f>
        <v>決</v>
      </c>
      <c r="M438" s="5" t="str">
        <f>データ貼付!I436</f>
        <v>ｵﾎｰﾂｸｷｯｽﾞ</v>
      </c>
      <c r="N438" s="5">
        <f>データ貼付!J436</f>
        <v>6</v>
      </c>
      <c r="O438" s="5">
        <f>データ貼付!K436</f>
        <v>0</v>
      </c>
    </row>
    <row r="439" spans="1:15" x14ac:dyDescent="0.15">
      <c r="A439" s="5">
        <v>436</v>
      </c>
      <c r="B439" s="5" t="str">
        <f t="shared" si="14"/>
        <v>中学男子走幅跳26</v>
      </c>
      <c r="C439" s="5" t="str">
        <f>J439&amp;COUNTIF($J$4:J439,J439)</f>
        <v>本田孝仁1</v>
      </c>
      <c r="D439" s="5" t="str">
        <f>データ貼付!D437&amp;データ貼付!E437</f>
        <v>中学男子走幅跳</v>
      </c>
      <c r="E439" s="5">
        <f>データ貼付!G437+ROW()/1000000</f>
        <v>425.00043899999997</v>
      </c>
      <c r="F439" s="5">
        <f t="shared" si="15"/>
        <v>26</v>
      </c>
      <c r="G439" s="5" t="str">
        <f>データ貼付!A437</f>
        <v>フィールド記録会</v>
      </c>
      <c r="H439" s="5" t="str">
        <f>データ貼付!B437</f>
        <v>網走</v>
      </c>
      <c r="I439" s="5">
        <f>データ貼付!C437</f>
        <v>43624</v>
      </c>
      <c r="J439" s="5" t="str">
        <f>データ貼付!F437</f>
        <v>本田孝仁</v>
      </c>
      <c r="K439" s="5">
        <f>データ貼付!G437</f>
        <v>425</v>
      </c>
      <c r="L439" s="5" t="str">
        <f>データ貼付!H437</f>
        <v>決</v>
      </c>
      <c r="M439" s="5" t="str">
        <f>データ貼付!I437</f>
        <v>北見常呂中</v>
      </c>
      <c r="N439" s="5">
        <f>データ貼付!J437</f>
        <v>1</v>
      </c>
      <c r="O439" s="5">
        <f>データ貼付!K437</f>
        <v>-1.7</v>
      </c>
    </row>
    <row r="440" spans="1:15" x14ac:dyDescent="0.15">
      <c r="A440" s="5">
        <v>437</v>
      </c>
      <c r="B440" s="5" t="str">
        <f t="shared" si="14"/>
        <v>小学男子走幅跳5</v>
      </c>
      <c r="C440" s="5" t="str">
        <f>J440&amp;COUNTIF($J$4:J440,J440)</f>
        <v>本田櫂晴2</v>
      </c>
      <c r="D440" s="5" t="str">
        <f>データ貼付!D438&amp;データ貼付!E438</f>
        <v>小学男子走幅跳</v>
      </c>
      <c r="E440" s="5">
        <f>データ貼付!G438+ROW()/1000000</f>
        <v>410.00044000000003</v>
      </c>
      <c r="F440" s="5">
        <f t="shared" si="15"/>
        <v>5</v>
      </c>
      <c r="G440" s="5" t="str">
        <f>データ貼付!A438</f>
        <v>フィールド記録会</v>
      </c>
      <c r="H440" s="5" t="str">
        <f>データ貼付!B438</f>
        <v>網走</v>
      </c>
      <c r="I440" s="5">
        <f>データ貼付!C438</f>
        <v>43624</v>
      </c>
      <c r="J440" s="5" t="str">
        <f>データ貼付!F438</f>
        <v>本田櫂晴</v>
      </c>
      <c r="K440" s="5">
        <f>データ貼付!G438</f>
        <v>410</v>
      </c>
      <c r="L440" s="5" t="str">
        <f>データ貼付!H438</f>
        <v>決</v>
      </c>
      <c r="M440" s="5" t="str">
        <f>データ貼付!I438</f>
        <v>ｵﾎｰﾂｸｷｯｽﾞ</v>
      </c>
      <c r="N440" s="5">
        <f>データ貼付!J438</f>
        <v>5</v>
      </c>
      <c r="O440" s="5">
        <f>データ貼付!K438</f>
        <v>0</v>
      </c>
    </row>
    <row r="441" spans="1:15" x14ac:dyDescent="0.15">
      <c r="A441" s="5">
        <v>438</v>
      </c>
      <c r="B441" s="5" t="str">
        <f t="shared" si="14"/>
        <v>中学男子走幅跳9</v>
      </c>
      <c r="C441" s="5" t="str">
        <f>J441&amp;COUNTIF($J$4:J441,J441)</f>
        <v>名古屋玲二1</v>
      </c>
      <c r="D441" s="5" t="str">
        <f>データ貼付!D439&amp;データ貼付!E439</f>
        <v>中学男子走幅跳</v>
      </c>
      <c r="E441" s="5">
        <f>データ貼付!G439+ROW()/1000000</f>
        <v>515.00044100000002</v>
      </c>
      <c r="F441" s="5">
        <f t="shared" si="15"/>
        <v>9</v>
      </c>
      <c r="G441" s="5" t="str">
        <f>データ貼付!A439</f>
        <v>中体連地区</v>
      </c>
      <c r="H441" s="5" t="str">
        <f>データ貼付!B439</f>
        <v>北見</v>
      </c>
      <c r="I441" s="5">
        <f>データ貼付!C439</f>
        <v>43631</v>
      </c>
      <c r="J441" s="5" t="str">
        <f>データ貼付!F439</f>
        <v>名古屋玲二</v>
      </c>
      <c r="K441" s="5">
        <f>データ貼付!G439</f>
        <v>515</v>
      </c>
      <c r="L441" s="5" t="str">
        <f>データ貼付!H439</f>
        <v>決</v>
      </c>
      <c r="M441" s="5" t="str">
        <f>データ貼付!I439</f>
        <v>美幌北中</v>
      </c>
      <c r="N441" s="5">
        <f>データ貼付!J439</f>
        <v>3</v>
      </c>
      <c r="O441" s="5">
        <f>データ貼付!K439</f>
        <v>0.6</v>
      </c>
    </row>
    <row r="442" spans="1:15" x14ac:dyDescent="0.15">
      <c r="A442" s="5">
        <v>439</v>
      </c>
      <c r="B442" s="5" t="str">
        <f t="shared" si="14"/>
        <v>中学男子走幅跳14</v>
      </c>
      <c r="C442" s="5" t="str">
        <f>J442&amp;COUNTIF($J$4:J442,J442)</f>
        <v>茂木亮磨1</v>
      </c>
      <c r="D442" s="5" t="str">
        <f>データ貼付!D440&amp;データ貼付!E440</f>
        <v>中学男子走幅跳</v>
      </c>
      <c r="E442" s="5">
        <f>データ貼付!G440+ROW()/1000000</f>
        <v>496.00044200000002</v>
      </c>
      <c r="F442" s="5">
        <f t="shared" si="15"/>
        <v>14</v>
      </c>
      <c r="G442" s="5" t="str">
        <f>データ貼付!A440</f>
        <v>中体連地区</v>
      </c>
      <c r="H442" s="5" t="str">
        <f>データ貼付!B440</f>
        <v>北見</v>
      </c>
      <c r="I442" s="5">
        <f>データ貼付!C440</f>
        <v>43630</v>
      </c>
      <c r="J442" s="5" t="str">
        <f>データ貼付!F440</f>
        <v>茂木亮磨</v>
      </c>
      <c r="K442" s="5">
        <f>データ貼付!G440</f>
        <v>496</v>
      </c>
      <c r="L442" s="5" t="str">
        <f>データ貼付!H440</f>
        <v>予</v>
      </c>
      <c r="M442" s="5" t="str">
        <f>データ貼付!I440</f>
        <v>清里中</v>
      </c>
      <c r="N442" s="5">
        <f>データ貼付!J440</f>
        <v>2</v>
      </c>
      <c r="O442" s="5">
        <f>データ貼付!K440</f>
        <v>3.6</v>
      </c>
    </row>
    <row r="443" spans="1:15" x14ac:dyDescent="0.15">
      <c r="A443" s="5">
        <v>440</v>
      </c>
      <c r="B443" s="5" t="str">
        <f t="shared" si="14"/>
        <v>中学女子走幅跳35</v>
      </c>
      <c r="C443" s="5" t="str">
        <f>J443&amp;COUNTIF($J$4:J443,J443)</f>
        <v>野村柚果1</v>
      </c>
      <c r="D443" s="5" t="str">
        <f>データ貼付!D441&amp;データ貼付!E441</f>
        <v>中学女子走幅跳</v>
      </c>
      <c r="E443" s="5">
        <f>データ貼付!G441+ROW()/1000000</f>
        <v>332.00044300000002</v>
      </c>
      <c r="F443" s="5">
        <f t="shared" si="15"/>
        <v>35</v>
      </c>
      <c r="G443" s="5" t="str">
        <f>データ貼付!A441</f>
        <v>選手権</v>
      </c>
      <c r="H443" s="5" t="str">
        <f>データ貼付!B441</f>
        <v>北見</v>
      </c>
      <c r="I443" s="5">
        <f>データ貼付!C441</f>
        <v>43596</v>
      </c>
      <c r="J443" s="5" t="str">
        <f>データ貼付!F441</f>
        <v>野村柚果</v>
      </c>
      <c r="K443" s="5">
        <f>データ貼付!G441</f>
        <v>332</v>
      </c>
      <c r="L443" s="5" t="str">
        <f>データ貼付!H441</f>
        <v>決</v>
      </c>
      <c r="M443" s="5" t="str">
        <f>データ貼付!I441</f>
        <v>北見北中</v>
      </c>
      <c r="N443" s="5">
        <f>データ貼付!J441</f>
        <v>1</v>
      </c>
      <c r="O443" s="5">
        <f>データ貼付!K441</f>
        <v>2.8</v>
      </c>
    </row>
    <row r="444" spans="1:15" x14ac:dyDescent="0.15">
      <c r="A444" s="5">
        <v>441</v>
      </c>
      <c r="B444" s="5" t="str">
        <f t="shared" si="14"/>
        <v>中学男子走幅跳32</v>
      </c>
      <c r="C444" s="5" t="str">
        <f>J444&amp;COUNTIF($J$4:J444,J444)</f>
        <v>矢口新大1</v>
      </c>
      <c r="D444" s="5" t="str">
        <f>データ貼付!D442&amp;データ貼付!E442</f>
        <v>中学男子走幅跳</v>
      </c>
      <c r="E444" s="5">
        <f>データ貼付!G442+ROW()/1000000</f>
        <v>408.00044400000002</v>
      </c>
      <c r="F444" s="5">
        <f t="shared" si="15"/>
        <v>32</v>
      </c>
      <c r="G444" s="5" t="str">
        <f>データ貼付!A442</f>
        <v>中体連地区</v>
      </c>
      <c r="H444" s="5" t="str">
        <f>データ貼付!B442</f>
        <v>北見</v>
      </c>
      <c r="I444" s="5">
        <f>データ貼付!C442</f>
        <v>43630</v>
      </c>
      <c r="J444" s="5" t="str">
        <f>データ貼付!F442</f>
        <v>矢口新大</v>
      </c>
      <c r="K444" s="5">
        <f>データ貼付!G442</f>
        <v>408</v>
      </c>
      <c r="L444" s="5" t="str">
        <f>データ貼付!H442</f>
        <v>予</v>
      </c>
      <c r="M444" s="5" t="str">
        <f>データ貼付!I442</f>
        <v>清里中</v>
      </c>
      <c r="N444" s="5">
        <f>データ貼付!J442</f>
        <v>2</v>
      </c>
      <c r="O444" s="5">
        <f>データ貼付!K442</f>
        <v>1.3</v>
      </c>
    </row>
    <row r="445" spans="1:15" x14ac:dyDescent="0.15">
      <c r="A445" s="5">
        <v>442</v>
      </c>
      <c r="B445" s="5" t="str">
        <f t="shared" si="14"/>
        <v>高校女子走幅跳1</v>
      </c>
      <c r="C445" s="5" t="str">
        <f>J445&amp;COUNTIF($J$4:J445,J445)</f>
        <v>矢萩雪奈3</v>
      </c>
      <c r="D445" s="5" t="str">
        <f>データ貼付!D443&amp;データ貼付!E443</f>
        <v>高校女子走幅跳</v>
      </c>
      <c r="E445" s="5">
        <f>データ貼付!G443+ROW()/1000000</f>
        <v>538.00044500000001</v>
      </c>
      <c r="F445" s="5">
        <f t="shared" si="15"/>
        <v>1</v>
      </c>
      <c r="G445" s="5" t="str">
        <f>データ貼付!A443</f>
        <v>高体連支部</v>
      </c>
      <c r="H445" s="5" t="str">
        <f>データ貼付!B443</f>
        <v>北見</v>
      </c>
      <c r="I445" s="5">
        <f>データ貼付!C443</f>
        <v>43608</v>
      </c>
      <c r="J445" s="5" t="str">
        <f>データ貼付!F443</f>
        <v>矢萩雪奈</v>
      </c>
      <c r="K445" s="5">
        <f>データ貼付!G443</f>
        <v>538</v>
      </c>
      <c r="L445" s="5" t="str">
        <f>データ貼付!H443</f>
        <v>決</v>
      </c>
      <c r="M445" s="5" t="str">
        <f>データ貼付!I443</f>
        <v>遠軽</v>
      </c>
      <c r="N445" s="5">
        <f>データ貼付!J443</f>
        <v>3</v>
      </c>
      <c r="O445" s="5">
        <f>データ貼付!K443</f>
        <v>1.7</v>
      </c>
    </row>
    <row r="446" spans="1:15" x14ac:dyDescent="0.15">
      <c r="A446" s="5">
        <v>443</v>
      </c>
      <c r="B446" s="5" t="str">
        <f t="shared" si="14"/>
        <v>高校女子走幅跳3</v>
      </c>
      <c r="C446" s="5" t="str">
        <f>J446&amp;COUNTIF($J$4:J446,J446)</f>
        <v>林ちひろ2</v>
      </c>
      <c r="D446" s="5" t="str">
        <f>データ貼付!D444&amp;データ貼付!E444</f>
        <v>高校女子走幅跳</v>
      </c>
      <c r="E446" s="5">
        <f>データ貼付!G444+ROW()/1000000</f>
        <v>524.00044600000001</v>
      </c>
      <c r="F446" s="5">
        <f t="shared" si="15"/>
        <v>3</v>
      </c>
      <c r="G446" s="5" t="str">
        <f>データ貼付!A444</f>
        <v>記録会第１戦</v>
      </c>
      <c r="H446" s="5" t="str">
        <f>データ貼付!B444</f>
        <v>北見</v>
      </c>
      <c r="I446" s="5">
        <f>データ貼付!C444</f>
        <v>43583</v>
      </c>
      <c r="J446" s="5" t="str">
        <f>データ貼付!F444</f>
        <v>林ちひろ</v>
      </c>
      <c r="K446" s="5">
        <f>データ貼付!G444</f>
        <v>524</v>
      </c>
      <c r="L446" s="5" t="str">
        <f>データ貼付!H444</f>
        <v>決</v>
      </c>
      <c r="M446" s="5" t="str">
        <f>データ貼付!I444</f>
        <v>北見緑陵高</v>
      </c>
      <c r="N446" s="5">
        <f>データ貼付!J444</f>
        <v>1</v>
      </c>
      <c r="O446" s="5">
        <f>データ貼付!K444</f>
        <v>1.6</v>
      </c>
    </row>
    <row r="447" spans="1:15" x14ac:dyDescent="0.15">
      <c r="A447" s="5">
        <v>444</v>
      </c>
      <c r="B447" s="5" t="str">
        <f t="shared" si="14"/>
        <v>高校男子走幅跳24</v>
      </c>
      <c r="C447" s="5" t="str">
        <f>J447&amp;COUNTIF($J$4:J447,J447)</f>
        <v>林愛斗1</v>
      </c>
      <c r="D447" s="5" t="str">
        <f>データ貼付!D445&amp;データ貼付!E445</f>
        <v>高校男子走幅跳</v>
      </c>
      <c r="E447" s="5">
        <f>データ貼付!G445+ROW()/1000000</f>
        <v>520.00044700000001</v>
      </c>
      <c r="F447" s="5">
        <f t="shared" si="15"/>
        <v>24</v>
      </c>
      <c r="G447" s="5" t="str">
        <f>データ貼付!A445</f>
        <v>高体連支部</v>
      </c>
      <c r="H447" s="5" t="str">
        <f>データ貼付!B445</f>
        <v>北見</v>
      </c>
      <c r="I447" s="5">
        <f>データ貼付!C445</f>
        <v>43608</v>
      </c>
      <c r="J447" s="5" t="str">
        <f>データ貼付!F445</f>
        <v>林愛斗</v>
      </c>
      <c r="K447" s="5">
        <f>データ貼付!G445</f>
        <v>520</v>
      </c>
      <c r="L447" s="5" t="str">
        <f>データ貼付!H445</f>
        <v>決</v>
      </c>
      <c r="M447" s="5" t="str">
        <f>データ貼付!I445</f>
        <v>北見緑陵</v>
      </c>
      <c r="N447" s="5">
        <f>データ貼付!J445</f>
        <v>3</v>
      </c>
      <c r="O447" s="5">
        <f>データ貼付!K445</f>
        <v>0.7</v>
      </c>
    </row>
    <row r="448" spans="1:15" x14ac:dyDescent="0.15">
      <c r="A448" s="5">
        <v>445</v>
      </c>
      <c r="B448" s="5" t="str">
        <f t="shared" si="14"/>
        <v>中学男子走幅跳37</v>
      </c>
      <c r="C448" s="5" t="str">
        <f>J448&amp;COUNTIF($J$4:J448,J448)</f>
        <v>林柚輔1</v>
      </c>
      <c r="D448" s="5" t="str">
        <f>データ貼付!D446&amp;データ貼付!E446</f>
        <v>中学男子走幅跳</v>
      </c>
      <c r="E448" s="5">
        <f>データ貼付!G446+ROW()/1000000</f>
        <v>379.00044800000001</v>
      </c>
      <c r="F448" s="5">
        <f t="shared" si="15"/>
        <v>37</v>
      </c>
      <c r="G448" s="5" t="str">
        <f>データ貼付!A446</f>
        <v>中体連地区</v>
      </c>
      <c r="H448" s="5" t="str">
        <f>データ貼付!B446</f>
        <v>北見</v>
      </c>
      <c r="I448" s="5">
        <f>データ貼付!C446</f>
        <v>43630</v>
      </c>
      <c r="J448" s="5" t="str">
        <f>データ貼付!F446</f>
        <v>林柚輔</v>
      </c>
      <c r="K448" s="5">
        <f>データ貼付!G446</f>
        <v>379</v>
      </c>
      <c r="L448" s="5" t="str">
        <f>データ貼付!H446</f>
        <v>予</v>
      </c>
      <c r="M448" s="5" t="str">
        <f>データ貼付!I446</f>
        <v>北見北中</v>
      </c>
      <c r="N448" s="5">
        <f>データ貼付!J446</f>
        <v>1</v>
      </c>
      <c r="O448" s="5">
        <f>データ貼付!K446</f>
        <v>0.8</v>
      </c>
    </row>
    <row r="449" spans="1:15" x14ac:dyDescent="0.15">
      <c r="A449" s="5">
        <v>446</v>
      </c>
      <c r="B449" s="5" t="str">
        <f t="shared" si="14"/>
        <v>中学女子走幅跳41</v>
      </c>
      <c r="C449" s="5" t="str">
        <f>J449&amp;COUNTIF($J$4:J449,J449)</f>
        <v>鈴木沙也加1</v>
      </c>
      <c r="D449" s="5" t="str">
        <f>データ貼付!D447&amp;データ貼付!E447</f>
        <v>中学女子走幅跳</v>
      </c>
      <c r="E449" s="5">
        <f>データ貼付!G447+ROW()/1000000</f>
        <v>265.000449</v>
      </c>
      <c r="F449" s="5">
        <f t="shared" si="15"/>
        <v>41</v>
      </c>
      <c r="G449" s="5" t="str">
        <f>データ貼付!A447</f>
        <v>中体連地区</v>
      </c>
      <c r="H449" s="5" t="str">
        <f>データ貼付!B447</f>
        <v>北見</v>
      </c>
      <c r="I449" s="5">
        <f>データ貼付!C447</f>
        <v>43630</v>
      </c>
      <c r="J449" s="5" t="str">
        <f>データ貼付!F447</f>
        <v>鈴木沙也加</v>
      </c>
      <c r="K449" s="5">
        <f>データ貼付!G447</f>
        <v>265</v>
      </c>
      <c r="L449" s="5" t="str">
        <f>データ貼付!H447</f>
        <v>予</v>
      </c>
      <c r="M449" s="5" t="str">
        <f>データ貼付!I447</f>
        <v>北見東陵中</v>
      </c>
      <c r="N449" s="5">
        <f>データ貼付!J447</f>
        <v>1</v>
      </c>
      <c r="O449" s="5">
        <f>データ貼付!K447</f>
        <v>2.9</v>
      </c>
    </row>
    <row r="450" spans="1:15" x14ac:dyDescent="0.15">
      <c r="A450" s="5">
        <v>447</v>
      </c>
      <c r="B450" s="5" t="str">
        <f t="shared" si="14"/>
        <v>中学男子走幅跳17</v>
      </c>
      <c r="C450" s="5" t="str">
        <f>J450&amp;COUNTIF($J$4:J450,J450)</f>
        <v>鈴木侑輝1</v>
      </c>
      <c r="D450" s="5" t="str">
        <f>データ貼付!D448&amp;データ貼付!E448</f>
        <v>中学男子走幅跳</v>
      </c>
      <c r="E450" s="5">
        <f>データ貼付!G448+ROW()/1000000</f>
        <v>482.00045</v>
      </c>
      <c r="F450" s="5">
        <f t="shared" si="15"/>
        <v>17</v>
      </c>
      <c r="G450" s="5" t="str">
        <f>データ貼付!A448</f>
        <v>選手権</v>
      </c>
      <c r="H450" s="5" t="str">
        <f>データ貼付!B448</f>
        <v>北見</v>
      </c>
      <c r="I450" s="5">
        <f>データ貼付!C448</f>
        <v>43596</v>
      </c>
      <c r="J450" s="5" t="str">
        <f>データ貼付!F448</f>
        <v>鈴木侑輝</v>
      </c>
      <c r="K450" s="5">
        <f>データ貼付!G448</f>
        <v>482</v>
      </c>
      <c r="L450" s="5" t="str">
        <f>データ貼付!H448</f>
        <v>決</v>
      </c>
      <c r="M450" s="5" t="str">
        <f>データ貼付!I448</f>
        <v>遠軽中</v>
      </c>
      <c r="N450" s="5">
        <f>データ貼付!J448</f>
        <v>3</v>
      </c>
      <c r="O450" s="5">
        <f>データ貼付!K448</f>
        <v>1.5</v>
      </c>
    </row>
    <row r="451" spans="1:15" x14ac:dyDescent="0.15">
      <c r="A451" s="5">
        <v>448</v>
      </c>
      <c r="B451" s="5" t="str">
        <f t="shared" si="14"/>
        <v>中学男子走幅跳19</v>
      </c>
      <c r="C451" s="5" t="str">
        <f>J451&amp;COUNTIF($J$4:J451,J451)</f>
        <v>鷲尾征1</v>
      </c>
      <c r="D451" s="5" t="str">
        <f>データ貼付!D449&amp;データ貼付!E449</f>
        <v>中学男子走幅跳</v>
      </c>
      <c r="E451" s="5">
        <f>データ貼付!G449+ROW()/1000000</f>
        <v>465.000451</v>
      </c>
      <c r="F451" s="5">
        <f t="shared" si="15"/>
        <v>19</v>
      </c>
      <c r="G451" s="5" t="str">
        <f>データ貼付!A449</f>
        <v>中体連地区</v>
      </c>
      <c r="H451" s="5" t="str">
        <f>データ貼付!B449</f>
        <v>北見</v>
      </c>
      <c r="I451" s="5">
        <f>データ貼付!C449</f>
        <v>43630</v>
      </c>
      <c r="J451" s="5" t="str">
        <f>データ貼付!F449</f>
        <v>鷲尾征</v>
      </c>
      <c r="K451" s="5">
        <f>データ貼付!G449</f>
        <v>465</v>
      </c>
      <c r="L451" s="5" t="str">
        <f>データ貼付!H449</f>
        <v>予</v>
      </c>
      <c r="M451" s="5" t="str">
        <f>データ貼付!I449</f>
        <v>北見北光中</v>
      </c>
      <c r="N451" s="5">
        <f>データ貼付!J449</f>
        <v>2</v>
      </c>
      <c r="O451" s="5">
        <f>データ貼付!K449</f>
        <v>4.8</v>
      </c>
    </row>
    <row r="452" spans="1:15" x14ac:dyDescent="0.15">
      <c r="A452" s="5">
        <v>449</v>
      </c>
      <c r="B452" s="5" t="str">
        <f t="shared" si="14"/>
        <v>小学男子走幅跳31</v>
      </c>
      <c r="C452" s="5" t="str">
        <f>J452&amp;COUNTIF($J$4:J452,J452)</f>
        <v>廣瀬太一1</v>
      </c>
      <c r="D452" s="5" t="str">
        <f>データ貼付!D450&amp;データ貼付!E450</f>
        <v>小学男子走幅跳</v>
      </c>
      <c r="E452" s="5">
        <f>データ貼付!G450+ROW()/1000000</f>
        <v>325.000452</v>
      </c>
      <c r="F452" s="5">
        <f t="shared" si="15"/>
        <v>31</v>
      </c>
      <c r="G452" s="5" t="str">
        <f>データ貼付!A450</f>
        <v>選手権</v>
      </c>
      <c r="H452" s="5" t="str">
        <f>データ貼付!B450</f>
        <v>北見</v>
      </c>
      <c r="I452" s="5">
        <f>データ貼付!C450</f>
        <v>43597</v>
      </c>
      <c r="J452" s="5" t="str">
        <f>データ貼付!F450</f>
        <v>廣瀬太一</v>
      </c>
      <c r="K452" s="5">
        <f>データ貼付!G450</f>
        <v>325</v>
      </c>
      <c r="L452" s="5" t="str">
        <f>データ貼付!H450</f>
        <v>決</v>
      </c>
      <c r="M452" s="5" t="str">
        <f>データ貼付!I450</f>
        <v>ｵﾎｰﾂｸｷｯｽﾞ</v>
      </c>
      <c r="N452" s="5">
        <f>データ貼付!J450</f>
        <v>5</v>
      </c>
      <c r="O452" s="5">
        <f>データ貼付!K450</f>
        <v>0</v>
      </c>
    </row>
    <row r="453" spans="1:15" x14ac:dyDescent="0.15">
      <c r="A453" s="5">
        <v>450</v>
      </c>
      <c r="B453" s="5" t="str">
        <f t="shared" ref="B453:B516" si="16">D453&amp;F453</f>
        <v>小学女子走幅跳2</v>
      </c>
      <c r="C453" s="5" t="str">
        <f>J453&amp;COUNTIF($J$4:J453,J453)</f>
        <v>廣田彩華1</v>
      </c>
      <c r="D453" s="5" t="str">
        <f>データ貼付!D451&amp;データ貼付!E451</f>
        <v>小学女子走幅跳</v>
      </c>
      <c r="E453" s="5">
        <f>データ貼付!G451+ROW()/1000000</f>
        <v>381.00045299999999</v>
      </c>
      <c r="F453" s="5">
        <f t="shared" ref="F453:F516" si="17">SUMPRODUCT(($D$4:$D$903=D453)*($E$4:$E$903&gt;E453))+1</f>
        <v>2</v>
      </c>
      <c r="G453" s="5" t="str">
        <f>データ貼付!A451</f>
        <v>フィールド記録会</v>
      </c>
      <c r="H453" s="5" t="str">
        <f>データ貼付!B451</f>
        <v>網走</v>
      </c>
      <c r="I453" s="5">
        <f>データ貼付!C451</f>
        <v>43624</v>
      </c>
      <c r="J453" s="5" t="str">
        <f>データ貼付!F451</f>
        <v>廣田彩華</v>
      </c>
      <c r="K453" s="5">
        <f>データ貼付!G451</f>
        <v>381</v>
      </c>
      <c r="L453" s="5" t="str">
        <f>データ貼付!H451</f>
        <v>決</v>
      </c>
      <c r="M453" s="5" t="str">
        <f>データ貼付!I451</f>
        <v>美幌RC</v>
      </c>
      <c r="N453" s="5">
        <f>データ貼付!J451</f>
        <v>5</v>
      </c>
      <c r="O453" s="5">
        <f>データ貼付!K451</f>
        <v>0</v>
      </c>
    </row>
    <row r="454" spans="1:15" x14ac:dyDescent="0.15">
      <c r="A454" s="5">
        <v>451</v>
      </c>
      <c r="B454" s="5" t="str">
        <f t="shared" si="16"/>
        <v>中学女子走幅跳33</v>
      </c>
      <c r="C454" s="5" t="str">
        <f>J454&amp;COUNTIF($J$4:J454,J454)</f>
        <v>廣澤優々花1</v>
      </c>
      <c r="D454" s="5" t="str">
        <f>データ貼付!D452&amp;データ貼付!E452</f>
        <v>中学女子走幅跳</v>
      </c>
      <c r="E454" s="5">
        <f>データ貼付!G452+ROW()/1000000</f>
        <v>346.00045399999999</v>
      </c>
      <c r="F454" s="5">
        <f t="shared" si="17"/>
        <v>33</v>
      </c>
      <c r="G454" s="5" t="str">
        <f>データ貼付!A452</f>
        <v>選手権</v>
      </c>
      <c r="H454" s="5" t="str">
        <f>データ貼付!B452</f>
        <v>北見</v>
      </c>
      <c r="I454" s="5">
        <f>データ貼付!C452</f>
        <v>43596</v>
      </c>
      <c r="J454" s="5" t="str">
        <f>データ貼付!F452</f>
        <v>廣澤優々花</v>
      </c>
      <c r="K454" s="5">
        <f>データ貼付!G452</f>
        <v>346</v>
      </c>
      <c r="L454" s="5" t="str">
        <f>データ貼付!H452</f>
        <v>決</v>
      </c>
      <c r="M454" s="5" t="str">
        <f>データ貼付!I452</f>
        <v>北見東陵中</v>
      </c>
      <c r="N454" s="5">
        <f>データ貼付!J452</f>
        <v>2</v>
      </c>
      <c r="O454" s="5">
        <f>データ貼付!K452</f>
        <v>3.4</v>
      </c>
    </row>
    <row r="455" spans="1:15" x14ac:dyDescent="0.15">
      <c r="A455" s="5">
        <v>452</v>
      </c>
      <c r="B455" s="5" t="str">
        <f t="shared" si="16"/>
        <v>小学男子走幅跳52</v>
      </c>
      <c r="C455" s="5" t="str">
        <f>J455&amp;COUNTIF($J$4:J455,J455)</f>
        <v>櫻井晴1</v>
      </c>
      <c r="D455" s="5" t="str">
        <f>データ貼付!D453&amp;データ貼付!E453</f>
        <v>小学男子走幅跳</v>
      </c>
      <c r="E455" s="5">
        <f>データ貼付!G453+ROW()/1000000</f>
        <v>241.00045499999999</v>
      </c>
      <c r="F455" s="5">
        <f t="shared" si="17"/>
        <v>52</v>
      </c>
      <c r="G455" s="5" t="str">
        <f>データ貼付!A453</f>
        <v>選手権</v>
      </c>
      <c r="H455" s="5" t="str">
        <f>データ貼付!B453</f>
        <v>北見</v>
      </c>
      <c r="I455" s="5">
        <f>データ貼付!C453</f>
        <v>43597</v>
      </c>
      <c r="J455" s="5" t="str">
        <f>データ貼付!F453</f>
        <v>櫻井晴</v>
      </c>
      <c r="K455" s="5">
        <f>データ貼付!G453</f>
        <v>241</v>
      </c>
      <c r="L455" s="5" t="str">
        <f>データ貼付!H453</f>
        <v>決</v>
      </c>
      <c r="M455" s="5" t="str">
        <f>データ貼付!I453</f>
        <v>ｵﾎｰﾂｸｷｯｽﾞ</v>
      </c>
      <c r="N455" s="5">
        <f>データ貼付!J453</f>
        <v>4</v>
      </c>
      <c r="O455" s="5">
        <f>データ貼付!K453</f>
        <v>0</v>
      </c>
    </row>
    <row r="456" spans="1:15" x14ac:dyDescent="0.15">
      <c r="A456" s="5">
        <v>453</v>
      </c>
      <c r="B456" s="5" t="str">
        <f t="shared" si="16"/>
        <v>中学女子走幅跳14</v>
      </c>
      <c r="C456" s="5" t="str">
        <f>J456&amp;COUNTIF($J$4:J456,J456)</f>
        <v>澤向美樹1</v>
      </c>
      <c r="D456" s="5" t="str">
        <f>データ貼付!D454&amp;データ貼付!E454</f>
        <v>中学女子走幅跳</v>
      </c>
      <c r="E456" s="5">
        <f>データ貼付!G454+ROW()/1000000</f>
        <v>409.00045599999999</v>
      </c>
      <c r="F456" s="5">
        <f t="shared" si="17"/>
        <v>14</v>
      </c>
      <c r="G456" s="5" t="str">
        <f>データ貼付!A454</f>
        <v>記録会第２戦</v>
      </c>
      <c r="H456" s="5" t="str">
        <f>データ貼付!B454</f>
        <v>網走</v>
      </c>
      <c r="I456" s="5">
        <f>データ貼付!C454</f>
        <v>43590</v>
      </c>
      <c r="J456" s="5" t="str">
        <f>データ貼付!F454</f>
        <v>澤向美樹</v>
      </c>
      <c r="K456" s="5">
        <f>データ貼付!G454</f>
        <v>409</v>
      </c>
      <c r="L456" s="5" t="str">
        <f>データ貼付!H454</f>
        <v>決</v>
      </c>
      <c r="M456" s="5" t="str">
        <f>データ貼付!I454</f>
        <v>北見常呂中</v>
      </c>
      <c r="N456" s="5">
        <f>データ貼付!J454</f>
        <v>1</v>
      </c>
      <c r="O456" s="5">
        <f>データ貼付!K454</f>
        <v>2.2999999999999998</v>
      </c>
    </row>
    <row r="457" spans="1:15" x14ac:dyDescent="0.15">
      <c r="A457" s="5">
        <v>454</v>
      </c>
      <c r="B457" s="5" t="str">
        <f t="shared" si="16"/>
        <v>中学男子走幅跳23</v>
      </c>
      <c r="C457" s="5" t="str">
        <f>J457&amp;COUNTIF($J$4:J457,J457)</f>
        <v>萬龍来1</v>
      </c>
      <c r="D457" s="5" t="str">
        <f>データ貼付!D455&amp;データ貼付!E455</f>
        <v>中学男子走幅跳</v>
      </c>
      <c r="E457" s="5">
        <f>データ貼付!G455+ROW()/1000000</f>
        <v>447.00045699999998</v>
      </c>
      <c r="F457" s="5">
        <f t="shared" si="17"/>
        <v>23</v>
      </c>
      <c r="G457" s="5" t="str">
        <f>データ貼付!A455</f>
        <v>中体連地区</v>
      </c>
      <c r="H457" s="5" t="str">
        <f>データ貼付!B455</f>
        <v>北見</v>
      </c>
      <c r="I457" s="5">
        <f>データ貼付!C455</f>
        <v>43630</v>
      </c>
      <c r="J457" s="5" t="str">
        <f>データ貼付!F455</f>
        <v>萬龍来</v>
      </c>
      <c r="K457" s="5">
        <f>データ貼付!G455</f>
        <v>447</v>
      </c>
      <c r="L457" s="5" t="str">
        <f>データ貼付!H455</f>
        <v>予</v>
      </c>
      <c r="M457" s="5" t="str">
        <f>データ貼付!I455</f>
        <v>網走第一中</v>
      </c>
      <c r="N457" s="5">
        <f>データ貼付!J455</f>
        <v>2</v>
      </c>
      <c r="O457" s="5">
        <f>データ貼付!K455</f>
        <v>3.6</v>
      </c>
    </row>
    <row r="458" spans="1:15" x14ac:dyDescent="0.15">
      <c r="A458" s="5">
        <v>455</v>
      </c>
      <c r="B458" s="5" t="str">
        <f t="shared" si="16"/>
        <v>小学男子走幅跳30</v>
      </c>
      <c r="C458" s="5" t="str">
        <f>J458&amp;COUNTIF($J$4:J458,J458)</f>
        <v>齊藤快晴1</v>
      </c>
      <c r="D458" s="5" t="str">
        <f>データ貼付!D456&amp;データ貼付!E456</f>
        <v>小学男子走幅跳</v>
      </c>
      <c r="E458" s="5">
        <f>データ貼付!G456+ROW()/1000000</f>
        <v>325.00045799999998</v>
      </c>
      <c r="F458" s="5">
        <f t="shared" si="17"/>
        <v>30</v>
      </c>
      <c r="G458" s="5" t="str">
        <f>データ貼付!A456</f>
        <v>小学生ｵﾎｰﾂｸ</v>
      </c>
      <c r="H458" s="5" t="str">
        <f>データ貼付!B456</f>
        <v>北見</v>
      </c>
      <c r="I458" s="5">
        <f>データ貼付!C456</f>
        <v>43632</v>
      </c>
      <c r="J458" s="5" t="str">
        <f>データ貼付!F456</f>
        <v>齊藤快晴</v>
      </c>
      <c r="K458" s="5">
        <f>データ貼付!G456</f>
        <v>325</v>
      </c>
      <c r="L458" s="5" t="str">
        <f>データ貼付!H456</f>
        <v>決</v>
      </c>
      <c r="M458" s="5" t="str">
        <f>データ貼付!I456</f>
        <v>常呂陸上少年団</v>
      </c>
      <c r="N458" s="5">
        <f>データ貼付!J456</f>
        <v>6</v>
      </c>
      <c r="O458" s="5">
        <f>データ貼付!K456</f>
        <v>0</v>
      </c>
    </row>
    <row r="459" spans="1:15" x14ac:dyDescent="0.15">
      <c r="A459" s="5">
        <v>456</v>
      </c>
      <c r="B459" s="5" t="str">
        <f t="shared" si="16"/>
        <v>中学女子走幅跳24</v>
      </c>
      <c r="C459" s="5" t="str">
        <f>J459&amp;COUNTIF($J$4:J459,J459)</f>
        <v>髙橋愛花1</v>
      </c>
      <c r="D459" s="5" t="str">
        <f>データ貼付!D457&amp;データ貼付!E457</f>
        <v>中学女子走幅跳</v>
      </c>
      <c r="E459" s="5">
        <f>データ貼付!G457+ROW()/1000000</f>
        <v>376.00045899999998</v>
      </c>
      <c r="F459" s="5">
        <f t="shared" si="17"/>
        <v>24</v>
      </c>
      <c r="G459" s="5" t="str">
        <f>データ貼付!A457</f>
        <v>記録会第１戦</v>
      </c>
      <c r="H459" s="5" t="str">
        <f>データ貼付!B457</f>
        <v>北見</v>
      </c>
      <c r="I459" s="5">
        <f>データ貼付!C457</f>
        <v>43583</v>
      </c>
      <c r="J459" s="5" t="str">
        <f>データ貼付!F457</f>
        <v>髙橋愛花</v>
      </c>
      <c r="K459" s="5">
        <f>データ貼付!G457</f>
        <v>376</v>
      </c>
      <c r="L459" s="5" t="str">
        <f>データ貼付!H457</f>
        <v>決</v>
      </c>
      <c r="M459" s="5" t="str">
        <f>データ貼付!I457</f>
        <v>美幌中</v>
      </c>
      <c r="N459" s="5">
        <f>データ貼付!J457</f>
        <v>2</v>
      </c>
      <c r="O459" s="5">
        <f>データ貼付!K457</f>
        <v>1.9</v>
      </c>
    </row>
    <row r="460" spans="1:15" x14ac:dyDescent="0.15">
      <c r="A460" s="5">
        <v>457</v>
      </c>
      <c r="B460" s="5" t="str">
        <f t="shared" si="16"/>
        <v>高校女子走幅跳5</v>
      </c>
      <c r="C460" s="5" t="str">
        <f>J460&amp;COUNTIF($J$4:J460,J460)</f>
        <v>髙橋菜摘1</v>
      </c>
      <c r="D460" s="5" t="str">
        <f>データ貼付!D458&amp;データ貼付!E458</f>
        <v>高校女子走幅跳</v>
      </c>
      <c r="E460" s="5">
        <f>データ貼付!G458+ROW()/1000000</f>
        <v>494.00045999999998</v>
      </c>
      <c r="F460" s="5">
        <f t="shared" si="17"/>
        <v>5</v>
      </c>
      <c r="G460" s="5" t="str">
        <f>データ貼付!A458</f>
        <v>高体連支部</v>
      </c>
      <c r="H460" s="5" t="str">
        <f>データ貼付!B458</f>
        <v>北見</v>
      </c>
      <c r="I460" s="5">
        <f>データ貼付!C458</f>
        <v>43608</v>
      </c>
      <c r="J460" s="5" t="str">
        <f>データ貼付!F458</f>
        <v>髙橋菜摘</v>
      </c>
      <c r="K460" s="5">
        <f>データ貼付!G458</f>
        <v>494</v>
      </c>
      <c r="L460" s="5" t="str">
        <f>データ貼付!H458</f>
        <v>決</v>
      </c>
      <c r="M460" s="5" t="str">
        <f>データ貼付!I458</f>
        <v>北見柏陽</v>
      </c>
      <c r="N460" s="5">
        <f>データ貼付!J458</f>
        <v>2</v>
      </c>
      <c r="O460" s="5">
        <f>データ貼付!K458</f>
        <v>2.7</v>
      </c>
    </row>
    <row r="461" spans="1:15" x14ac:dyDescent="0.15">
      <c r="A461" s="5">
        <v>458</v>
      </c>
      <c r="B461" s="5" t="str">
        <f t="shared" si="16"/>
        <v>中学女子走幅跳34</v>
      </c>
      <c r="C461" s="5" t="str">
        <f>J461&amp;COUNTIF($J$4:J461,J461)</f>
        <v>髙田沙七1</v>
      </c>
      <c r="D461" s="5" t="str">
        <f>データ貼付!D459&amp;データ貼付!E459</f>
        <v>中学女子走幅跳</v>
      </c>
      <c r="E461" s="5">
        <f>データ貼付!G459+ROW()/1000000</f>
        <v>343.00046099999997</v>
      </c>
      <c r="F461" s="5">
        <f t="shared" si="17"/>
        <v>34</v>
      </c>
      <c r="G461" s="5" t="str">
        <f>データ貼付!A459</f>
        <v>選手権</v>
      </c>
      <c r="H461" s="5" t="str">
        <f>データ貼付!B459</f>
        <v>北見</v>
      </c>
      <c r="I461" s="5">
        <f>データ貼付!C459</f>
        <v>43596</v>
      </c>
      <c r="J461" s="5" t="str">
        <f>データ貼付!F459</f>
        <v>髙田沙七</v>
      </c>
      <c r="K461" s="5">
        <f>データ貼付!G459</f>
        <v>343</v>
      </c>
      <c r="L461" s="5" t="str">
        <f>データ貼付!H459</f>
        <v>決</v>
      </c>
      <c r="M461" s="5" t="str">
        <f>データ貼付!I459</f>
        <v>北見北光中</v>
      </c>
      <c r="N461" s="5">
        <f>データ貼付!J459</f>
        <v>3</v>
      </c>
      <c r="O461" s="5">
        <f>データ貼付!K459</f>
        <v>1.8</v>
      </c>
    </row>
    <row r="462" spans="1:15" x14ac:dyDescent="0.15">
      <c r="A462" s="5">
        <v>459</v>
      </c>
      <c r="B462" s="5" t="str">
        <f t="shared" si="16"/>
        <v>中学女子走幅跳11</v>
      </c>
      <c r="C462" s="5" t="str">
        <f>J462&amp;COUNTIF($J$4:J462,J462)</f>
        <v>髙木杏華1</v>
      </c>
      <c r="D462" s="5" t="str">
        <f>データ貼付!D460&amp;データ貼付!E460</f>
        <v>中学女子走幅跳</v>
      </c>
      <c r="E462" s="5">
        <f>データ貼付!G460+ROW()/1000000</f>
        <v>420.00046200000003</v>
      </c>
      <c r="F462" s="5">
        <f t="shared" si="17"/>
        <v>11</v>
      </c>
      <c r="G462" s="5" t="str">
        <f>データ貼付!A460</f>
        <v>中体連地区</v>
      </c>
      <c r="H462" s="5" t="str">
        <f>データ貼付!B460</f>
        <v>北見</v>
      </c>
      <c r="I462" s="5">
        <f>データ貼付!C460</f>
        <v>43630</v>
      </c>
      <c r="J462" s="5" t="str">
        <f>データ貼付!F460</f>
        <v>髙木杏華</v>
      </c>
      <c r="K462" s="5">
        <f>データ貼付!G460</f>
        <v>420</v>
      </c>
      <c r="L462" s="5" t="str">
        <f>データ貼付!H460</f>
        <v>予</v>
      </c>
      <c r="M462" s="5" t="str">
        <f>データ貼付!I460</f>
        <v>北見北光中</v>
      </c>
      <c r="N462" s="5">
        <f>データ貼付!J460</f>
        <v>3</v>
      </c>
      <c r="O462" s="5">
        <f>データ貼付!K460</f>
        <v>1.3</v>
      </c>
    </row>
    <row r="463" spans="1:15" x14ac:dyDescent="0.15">
      <c r="A463" s="5">
        <v>460</v>
      </c>
      <c r="B463" s="5" t="str">
        <f t="shared" si="16"/>
        <v>中学女子走幅跳22</v>
      </c>
      <c r="C463" s="5" t="str">
        <f>J463&amp;COUNTIF($J$4:J463,J463)</f>
        <v>髙木千陽1</v>
      </c>
      <c r="D463" s="5" t="str">
        <f>データ貼付!D461&amp;データ貼付!E461</f>
        <v>中学女子走幅跳</v>
      </c>
      <c r="E463" s="5">
        <f>データ貼付!G461+ROW()/1000000</f>
        <v>390.00046300000002</v>
      </c>
      <c r="F463" s="5">
        <f t="shared" si="17"/>
        <v>22</v>
      </c>
      <c r="G463" s="5" t="str">
        <f>データ貼付!A461</f>
        <v>中体連地区</v>
      </c>
      <c r="H463" s="5" t="str">
        <f>データ貼付!B461</f>
        <v>北見</v>
      </c>
      <c r="I463" s="5">
        <f>データ貼付!C461</f>
        <v>43630</v>
      </c>
      <c r="J463" s="5" t="str">
        <f>データ貼付!F461</f>
        <v>髙木千陽</v>
      </c>
      <c r="K463" s="5">
        <f>データ貼付!G461</f>
        <v>390</v>
      </c>
      <c r="L463" s="5" t="str">
        <f>データ貼付!H461</f>
        <v>予</v>
      </c>
      <c r="M463" s="5" t="str">
        <f>データ貼付!I461</f>
        <v>北見東陵中</v>
      </c>
      <c r="N463" s="5">
        <f>データ貼付!J461</f>
        <v>2</v>
      </c>
      <c r="O463" s="5">
        <f>データ貼付!K461</f>
        <v>0.1</v>
      </c>
    </row>
    <row r="464" spans="1:15" x14ac:dyDescent="0.15">
      <c r="A464" s="5">
        <v>461</v>
      </c>
      <c r="B464" s="5" t="str">
        <f t="shared" si="16"/>
        <v>中学男子砲丸投4</v>
      </c>
      <c r="C464" s="5" t="str">
        <f>J464&amp;COUNTIF($J$4:J464,J464)</f>
        <v>スノーノア1</v>
      </c>
      <c r="D464" s="5" t="str">
        <f>データ貼付!D462&amp;データ貼付!E462</f>
        <v>中学男子砲丸投</v>
      </c>
      <c r="E464" s="5">
        <f>データ貼付!G462+ROW()/1000000</f>
        <v>941.00046399999997</v>
      </c>
      <c r="F464" s="5">
        <f t="shared" si="17"/>
        <v>4</v>
      </c>
      <c r="G464" s="5" t="str">
        <f>データ貼付!A462</f>
        <v>フィールド記録会</v>
      </c>
      <c r="H464" s="5" t="str">
        <f>データ貼付!B462</f>
        <v>網走</v>
      </c>
      <c r="I464" s="5">
        <f>データ貼付!C462</f>
        <v>43624</v>
      </c>
      <c r="J464" s="5" t="str">
        <f>データ貼付!F462</f>
        <v>スノーノア</v>
      </c>
      <c r="K464" s="5">
        <f>データ貼付!G462</f>
        <v>941</v>
      </c>
      <c r="L464" s="5" t="str">
        <f>データ貼付!H462</f>
        <v>決</v>
      </c>
      <c r="M464" s="5" t="str">
        <f>データ貼付!I462</f>
        <v>網走第四中</v>
      </c>
      <c r="N464" s="5">
        <f>データ貼付!J462</f>
        <v>3</v>
      </c>
      <c r="O464" s="5">
        <f>データ貼付!K462</f>
        <v>0</v>
      </c>
    </row>
    <row r="465" spans="1:15" x14ac:dyDescent="0.15">
      <c r="A465" s="5">
        <v>462</v>
      </c>
      <c r="B465" s="5" t="str">
        <f t="shared" si="16"/>
        <v>中学男子砲丸投13</v>
      </c>
      <c r="C465" s="5" t="str">
        <f>J465&amp;COUNTIF($J$4:J465,J465)</f>
        <v>安田遥2</v>
      </c>
      <c r="D465" s="5" t="str">
        <f>データ貼付!D463&amp;データ貼付!E463</f>
        <v>中学男子砲丸投</v>
      </c>
      <c r="E465" s="5">
        <f>データ貼付!G463+ROW()/1000000</f>
        <v>755.00046499999996</v>
      </c>
      <c r="F465" s="5">
        <f t="shared" si="17"/>
        <v>13</v>
      </c>
      <c r="G465" s="5" t="str">
        <f>データ貼付!A463</f>
        <v>選手権</v>
      </c>
      <c r="H465" s="5" t="str">
        <f>データ貼付!B463</f>
        <v>北見</v>
      </c>
      <c r="I465" s="5">
        <f>データ貼付!C463</f>
        <v>43597</v>
      </c>
      <c r="J465" s="5" t="str">
        <f>データ貼付!F463</f>
        <v>安田遥</v>
      </c>
      <c r="K465" s="5">
        <f>データ貼付!G463</f>
        <v>755</v>
      </c>
      <c r="L465" s="5" t="str">
        <f>データ貼付!H463</f>
        <v>決</v>
      </c>
      <c r="M465" s="5" t="str">
        <f>データ貼付!I463</f>
        <v>雄武中</v>
      </c>
      <c r="N465" s="5">
        <f>データ貼付!J463</f>
        <v>2</v>
      </c>
      <c r="O465" s="5">
        <f>データ貼付!K463</f>
        <v>0</v>
      </c>
    </row>
    <row r="466" spans="1:15" x14ac:dyDescent="0.15">
      <c r="A466" s="5">
        <v>463</v>
      </c>
      <c r="B466" s="5" t="str">
        <f t="shared" si="16"/>
        <v>中学女子砲丸投18</v>
      </c>
      <c r="C466" s="5" t="str">
        <f>J466&amp;COUNTIF($J$4:J466,J466)</f>
        <v>安部遥香1</v>
      </c>
      <c r="D466" s="5" t="str">
        <f>データ貼付!D464&amp;データ貼付!E464</f>
        <v>中学女子砲丸投</v>
      </c>
      <c r="E466" s="5">
        <f>データ貼付!G464+ROW()/1000000</f>
        <v>548.00046599999996</v>
      </c>
      <c r="F466" s="5">
        <f t="shared" si="17"/>
        <v>18</v>
      </c>
      <c r="G466" s="5" t="str">
        <f>データ貼付!A464</f>
        <v>中体連地区</v>
      </c>
      <c r="H466" s="5" t="str">
        <f>データ貼付!B464</f>
        <v>北見</v>
      </c>
      <c r="I466" s="5">
        <f>データ貼付!C464</f>
        <v>43631</v>
      </c>
      <c r="J466" s="5" t="str">
        <f>データ貼付!F464</f>
        <v>安部遥香</v>
      </c>
      <c r="K466" s="5">
        <f>データ貼付!G464</f>
        <v>548</v>
      </c>
      <c r="L466" s="5" t="str">
        <f>データ貼付!H464</f>
        <v>決</v>
      </c>
      <c r="M466" s="5" t="str">
        <f>データ貼付!I464</f>
        <v>湧別中</v>
      </c>
      <c r="N466" s="5">
        <f>データ貼付!J464</f>
        <v>1</v>
      </c>
      <c r="O466" s="5">
        <f>データ貼付!K464</f>
        <v>0</v>
      </c>
    </row>
    <row r="467" spans="1:15" x14ac:dyDescent="0.15">
      <c r="A467" s="5">
        <v>464</v>
      </c>
      <c r="B467" s="5" t="str">
        <f t="shared" si="16"/>
        <v>中学男子砲丸投46</v>
      </c>
      <c r="C467" s="5" t="str">
        <f>J467&amp;COUNTIF($J$4:J467,J467)</f>
        <v>稲垣璃久3</v>
      </c>
      <c r="D467" s="5" t="str">
        <f>データ貼付!D465&amp;データ貼付!E465</f>
        <v>中学男子砲丸投</v>
      </c>
      <c r="E467" s="5">
        <f>データ貼付!G465+ROW()/1000000</f>
        <v>496.00046700000001</v>
      </c>
      <c r="F467" s="5">
        <f t="shared" si="17"/>
        <v>46</v>
      </c>
      <c r="G467" s="5" t="str">
        <f>データ貼付!A465</f>
        <v>記録会第１戦</v>
      </c>
      <c r="H467" s="5" t="str">
        <f>データ貼付!B465</f>
        <v>北見</v>
      </c>
      <c r="I467" s="5">
        <f>データ貼付!C465</f>
        <v>43583</v>
      </c>
      <c r="J467" s="5" t="str">
        <f>データ貼付!F465</f>
        <v>稲垣璃久</v>
      </c>
      <c r="K467" s="5">
        <f>データ貼付!G465</f>
        <v>496</v>
      </c>
      <c r="L467" s="5" t="str">
        <f>データ貼付!H465</f>
        <v>決</v>
      </c>
      <c r="M467" s="5" t="str">
        <f>データ貼付!I465</f>
        <v>北見北中</v>
      </c>
      <c r="N467" s="5">
        <f>データ貼付!J465</f>
        <v>2</v>
      </c>
      <c r="O467" s="5">
        <f>データ貼付!K465</f>
        <v>0</v>
      </c>
    </row>
    <row r="468" spans="1:15" x14ac:dyDescent="0.15">
      <c r="A468" s="5">
        <v>465</v>
      </c>
      <c r="B468" s="5" t="str">
        <f t="shared" si="16"/>
        <v>高校男子砲丸投6</v>
      </c>
      <c r="C468" s="5" t="str">
        <f>J468&amp;COUNTIF($J$4:J468,J468)</f>
        <v>臼井貴将2</v>
      </c>
      <c r="D468" s="5" t="str">
        <f>データ貼付!D466&amp;データ貼付!E466</f>
        <v>高校男子砲丸投</v>
      </c>
      <c r="E468" s="5">
        <f>データ貼付!G466+ROW()/1000000</f>
        <v>1239.000468</v>
      </c>
      <c r="F468" s="5">
        <f t="shared" si="17"/>
        <v>6</v>
      </c>
      <c r="G468" s="5" t="str">
        <f>データ貼付!A466</f>
        <v>高体連支部</v>
      </c>
      <c r="H468" s="5" t="str">
        <f>データ貼付!B466</f>
        <v>北見</v>
      </c>
      <c r="I468" s="5">
        <f>データ貼付!C466</f>
        <v>43610</v>
      </c>
      <c r="J468" s="5" t="str">
        <f>データ貼付!F466</f>
        <v>臼井貴将</v>
      </c>
      <c r="K468" s="5">
        <f>データ貼付!G466</f>
        <v>1239</v>
      </c>
      <c r="L468" s="5" t="str">
        <f>データ貼付!H466</f>
        <v>決</v>
      </c>
      <c r="M468" s="5" t="str">
        <f>データ貼付!I466</f>
        <v>網走南ヶ丘</v>
      </c>
      <c r="N468" s="5">
        <f>データ貼付!J466</f>
        <v>2</v>
      </c>
      <c r="O468" s="5">
        <f>データ貼付!K466</f>
        <v>0</v>
      </c>
    </row>
    <row r="469" spans="1:15" x14ac:dyDescent="0.15">
      <c r="A469" s="5">
        <v>466</v>
      </c>
      <c r="B469" s="5" t="str">
        <f t="shared" si="16"/>
        <v>中学女子砲丸投9</v>
      </c>
      <c r="C469" s="5" t="str">
        <f>J469&amp;COUNTIF($J$4:J469,J469)</f>
        <v>永本文香1</v>
      </c>
      <c r="D469" s="5" t="str">
        <f>データ貼付!D467&amp;データ貼付!E467</f>
        <v>中学女子砲丸投</v>
      </c>
      <c r="E469" s="5">
        <f>データ貼付!G467+ROW()/1000000</f>
        <v>788.00046899999995</v>
      </c>
      <c r="F469" s="5">
        <f t="shared" si="17"/>
        <v>9</v>
      </c>
      <c r="G469" s="5" t="str">
        <f>データ貼付!A467</f>
        <v>フィールド記録会</v>
      </c>
      <c r="H469" s="5" t="str">
        <f>データ貼付!B467</f>
        <v>網走</v>
      </c>
      <c r="I469" s="5">
        <f>データ貼付!C467</f>
        <v>43624</v>
      </c>
      <c r="J469" s="5" t="str">
        <f>データ貼付!F467</f>
        <v>永本文香</v>
      </c>
      <c r="K469" s="5">
        <f>データ貼付!G467</f>
        <v>788</v>
      </c>
      <c r="L469" s="5" t="str">
        <f>データ貼付!H467</f>
        <v>決</v>
      </c>
      <c r="M469" s="5" t="str">
        <f>データ貼付!I467</f>
        <v>網走第三中</v>
      </c>
      <c r="N469" s="5">
        <f>データ貼付!J467</f>
        <v>2</v>
      </c>
      <c r="O469" s="5">
        <f>データ貼付!K467</f>
        <v>0</v>
      </c>
    </row>
    <row r="470" spans="1:15" x14ac:dyDescent="0.15">
      <c r="A470" s="5">
        <v>467</v>
      </c>
      <c r="B470" s="5" t="str">
        <f t="shared" si="16"/>
        <v>中学男子砲丸投38</v>
      </c>
      <c r="C470" s="5" t="str">
        <f>J470&amp;COUNTIF($J$4:J470,J470)</f>
        <v>遠藤寿2</v>
      </c>
      <c r="D470" s="5" t="str">
        <f>データ貼付!D468&amp;データ貼付!E468</f>
        <v>中学男子砲丸投</v>
      </c>
      <c r="E470" s="5">
        <f>データ貼付!G468+ROW()/1000000</f>
        <v>585.00046999999995</v>
      </c>
      <c r="F470" s="5">
        <f t="shared" si="17"/>
        <v>38</v>
      </c>
      <c r="G470" s="5" t="str">
        <f>データ貼付!A468</f>
        <v>中体連地区</v>
      </c>
      <c r="H470" s="5" t="str">
        <f>データ貼付!B468</f>
        <v>北見</v>
      </c>
      <c r="I470" s="5">
        <f>データ貼付!C468</f>
        <v>43630</v>
      </c>
      <c r="J470" s="5" t="str">
        <f>データ貼付!F468</f>
        <v>遠藤寿</v>
      </c>
      <c r="K470" s="5">
        <f>データ貼付!G468</f>
        <v>585</v>
      </c>
      <c r="L470" s="5" t="str">
        <f>データ貼付!H468</f>
        <v>決</v>
      </c>
      <c r="M470" s="5" t="str">
        <f>データ貼付!I468</f>
        <v>網走第二中</v>
      </c>
      <c r="N470" s="5">
        <f>データ貼付!J468</f>
        <v>3</v>
      </c>
      <c r="O470" s="5">
        <f>データ貼付!K468</f>
        <v>0</v>
      </c>
    </row>
    <row r="471" spans="1:15" x14ac:dyDescent="0.15">
      <c r="A471" s="5">
        <v>468</v>
      </c>
      <c r="B471" s="5" t="str">
        <f t="shared" si="16"/>
        <v>中学女子砲丸投14</v>
      </c>
      <c r="C471" s="5" t="str">
        <f>J471&amp;COUNTIF($J$4:J471,J471)</f>
        <v>横山このか1</v>
      </c>
      <c r="D471" s="5" t="str">
        <f>データ貼付!D469&amp;データ貼付!E469</f>
        <v>中学女子砲丸投</v>
      </c>
      <c r="E471" s="5">
        <f>データ貼付!G469+ROW()/1000000</f>
        <v>637.00047099999995</v>
      </c>
      <c r="F471" s="5">
        <f t="shared" si="17"/>
        <v>14</v>
      </c>
      <c r="G471" s="5" t="str">
        <f>データ貼付!A469</f>
        <v>フィールド記録会</v>
      </c>
      <c r="H471" s="5" t="str">
        <f>データ貼付!B469</f>
        <v>網走</v>
      </c>
      <c r="I471" s="5">
        <f>データ貼付!C469</f>
        <v>43624</v>
      </c>
      <c r="J471" s="5" t="str">
        <f>データ貼付!F469</f>
        <v>横山このか</v>
      </c>
      <c r="K471" s="5">
        <f>データ貼付!G469</f>
        <v>637</v>
      </c>
      <c r="L471" s="5" t="str">
        <f>データ貼付!H469</f>
        <v>決</v>
      </c>
      <c r="M471" s="5" t="str">
        <f>データ貼付!I469</f>
        <v>北見常呂中</v>
      </c>
      <c r="N471" s="5">
        <f>データ貼付!J469</f>
        <v>1</v>
      </c>
      <c r="O471" s="5">
        <f>データ貼付!K469</f>
        <v>0</v>
      </c>
    </row>
    <row r="472" spans="1:15" x14ac:dyDescent="0.15">
      <c r="A472" s="5">
        <v>469</v>
      </c>
      <c r="B472" s="5" t="str">
        <f t="shared" si="16"/>
        <v>中学男子砲丸投44</v>
      </c>
      <c r="C472" s="5" t="str">
        <f>J472&amp;COUNTIF($J$4:J472,J472)</f>
        <v>横松大輝1</v>
      </c>
      <c r="D472" s="5" t="str">
        <f>データ貼付!D470&amp;データ貼付!E470</f>
        <v>中学男子砲丸投</v>
      </c>
      <c r="E472" s="5">
        <f>データ貼付!G470+ROW()/1000000</f>
        <v>521.00047199999995</v>
      </c>
      <c r="F472" s="5">
        <f t="shared" si="17"/>
        <v>44</v>
      </c>
      <c r="G472" s="5" t="str">
        <f>データ貼付!A470</f>
        <v>中体連地区</v>
      </c>
      <c r="H472" s="5" t="str">
        <f>データ貼付!B470</f>
        <v>北見</v>
      </c>
      <c r="I472" s="5">
        <f>データ貼付!C470</f>
        <v>43630</v>
      </c>
      <c r="J472" s="5" t="str">
        <f>データ貼付!F470</f>
        <v>横松大輝</v>
      </c>
      <c r="K472" s="5">
        <f>データ貼付!G470</f>
        <v>521</v>
      </c>
      <c r="L472" s="5" t="str">
        <f>データ貼付!H470</f>
        <v>決</v>
      </c>
      <c r="M472" s="5" t="str">
        <f>データ貼付!I470</f>
        <v>美幌中</v>
      </c>
      <c r="N472" s="5">
        <f>データ貼付!J470</f>
        <v>2</v>
      </c>
      <c r="O472" s="5">
        <f>データ貼付!K470</f>
        <v>0</v>
      </c>
    </row>
    <row r="473" spans="1:15" x14ac:dyDescent="0.15">
      <c r="A473" s="5">
        <v>470</v>
      </c>
      <c r="B473" s="5" t="str">
        <f t="shared" si="16"/>
        <v>高校男子砲丸投20</v>
      </c>
      <c r="C473" s="5" t="str">
        <f>J473&amp;COUNTIF($J$4:J473,J473)</f>
        <v>夏野克規3</v>
      </c>
      <c r="D473" s="5" t="str">
        <f>データ貼付!D471&amp;データ貼付!E471</f>
        <v>高校男子砲丸投</v>
      </c>
      <c r="E473" s="5">
        <f>データ貼付!G471+ROW()/1000000</f>
        <v>764.00047300000006</v>
      </c>
      <c r="F473" s="5">
        <f t="shared" si="17"/>
        <v>20</v>
      </c>
      <c r="G473" s="5" t="str">
        <f>データ貼付!A471</f>
        <v>高体連支部</v>
      </c>
      <c r="H473" s="5" t="str">
        <f>データ貼付!B471</f>
        <v>北見</v>
      </c>
      <c r="I473" s="5">
        <f>データ貼付!C471</f>
        <v>43610</v>
      </c>
      <c r="J473" s="5" t="str">
        <f>データ貼付!F471</f>
        <v>夏野克規</v>
      </c>
      <c r="K473" s="5">
        <f>データ貼付!G471</f>
        <v>764</v>
      </c>
      <c r="L473" s="5" t="str">
        <f>データ貼付!H471</f>
        <v>決</v>
      </c>
      <c r="M473" s="5" t="str">
        <f>データ貼付!I471</f>
        <v>遠軽</v>
      </c>
      <c r="N473" s="5">
        <f>データ貼付!J471</f>
        <v>1</v>
      </c>
      <c r="O473" s="5">
        <f>データ貼付!K471</f>
        <v>0</v>
      </c>
    </row>
    <row r="474" spans="1:15" x14ac:dyDescent="0.15">
      <c r="A474" s="5">
        <v>471</v>
      </c>
      <c r="B474" s="5" t="str">
        <f t="shared" si="16"/>
        <v>中学女子砲丸投16</v>
      </c>
      <c r="C474" s="5" t="str">
        <f>J474&amp;COUNTIF($J$4:J474,J474)</f>
        <v>鎌田絢萌2</v>
      </c>
      <c r="D474" s="5" t="str">
        <f>データ貼付!D472&amp;データ貼付!E472</f>
        <v>中学女子砲丸投</v>
      </c>
      <c r="E474" s="5">
        <f>データ貼付!G472+ROW()/1000000</f>
        <v>577.00047400000005</v>
      </c>
      <c r="F474" s="5">
        <f t="shared" si="17"/>
        <v>16</v>
      </c>
      <c r="G474" s="5" t="str">
        <f>データ貼付!A472</f>
        <v>フィールド記録会</v>
      </c>
      <c r="H474" s="5" t="str">
        <f>データ貼付!B472</f>
        <v>網走</v>
      </c>
      <c r="I474" s="5">
        <f>データ貼付!C472</f>
        <v>43624</v>
      </c>
      <c r="J474" s="5" t="str">
        <f>データ貼付!F472</f>
        <v>鎌田絢萌</v>
      </c>
      <c r="K474" s="5">
        <f>データ貼付!G472</f>
        <v>577</v>
      </c>
      <c r="L474" s="5" t="str">
        <f>データ貼付!H472</f>
        <v>決</v>
      </c>
      <c r="M474" s="5" t="str">
        <f>データ貼付!I472</f>
        <v>斜里中</v>
      </c>
      <c r="N474" s="5">
        <f>データ貼付!J472</f>
        <v>1</v>
      </c>
      <c r="O474" s="5">
        <f>データ貼付!K472</f>
        <v>0</v>
      </c>
    </row>
    <row r="475" spans="1:15" x14ac:dyDescent="0.15">
      <c r="A475" s="5">
        <v>472</v>
      </c>
      <c r="B475" s="5" t="str">
        <f t="shared" si="16"/>
        <v>小学女子砲丸投3</v>
      </c>
      <c r="C475" s="5" t="str">
        <f>J475&amp;COUNTIF($J$4:J475,J475)</f>
        <v>関谷楓花2</v>
      </c>
      <c r="D475" s="5" t="str">
        <f>データ貼付!D473&amp;データ貼付!E473</f>
        <v>小学女子砲丸投</v>
      </c>
      <c r="E475" s="5">
        <f>データ貼付!G473+ROW()/1000000</f>
        <v>493.00047499999999</v>
      </c>
      <c r="F475" s="5">
        <f t="shared" si="17"/>
        <v>3</v>
      </c>
      <c r="G475" s="5" t="str">
        <f>データ貼付!A473</f>
        <v>小学生ｵﾎｰﾂｸ</v>
      </c>
      <c r="H475" s="5" t="str">
        <f>データ貼付!B473</f>
        <v>北見</v>
      </c>
      <c r="I475" s="5">
        <f>データ貼付!C473</f>
        <v>43632</v>
      </c>
      <c r="J475" s="5" t="str">
        <f>データ貼付!F473</f>
        <v>関谷楓花</v>
      </c>
      <c r="K475" s="5">
        <f>データ貼付!G473</f>
        <v>493</v>
      </c>
      <c r="L475" s="5" t="str">
        <f>データ貼付!H473</f>
        <v>決</v>
      </c>
      <c r="M475" s="5" t="str">
        <f>データ貼付!I473</f>
        <v>常呂陸上少年団</v>
      </c>
      <c r="N475" s="5">
        <f>データ貼付!J473</f>
        <v>6</v>
      </c>
      <c r="O475" s="5">
        <f>データ貼付!K473</f>
        <v>0</v>
      </c>
    </row>
    <row r="476" spans="1:15" x14ac:dyDescent="0.15">
      <c r="A476" s="5">
        <v>473</v>
      </c>
      <c r="B476" s="5" t="str">
        <f t="shared" si="16"/>
        <v>高校男子砲丸投21</v>
      </c>
      <c r="C476" s="5" t="str">
        <f>J476&amp;COUNTIF($J$4:J476,J476)</f>
        <v>関野寛大1</v>
      </c>
      <c r="D476" s="5" t="str">
        <f>データ貼付!D474&amp;データ貼付!E474</f>
        <v>高校男子砲丸投</v>
      </c>
      <c r="E476" s="5">
        <f>データ貼付!G474+ROW()/1000000</f>
        <v>740.00047600000005</v>
      </c>
      <c r="F476" s="5">
        <f t="shared" si="17"/>
        <v>21</v>
      </c>
      <c r="G476" s="5" t="str">
        <f>データ貼付!A474</f>
        <v>高体連支部</v>
      </c>
      <c r="H476" s="5" t="str">
        <f>データ貼付!B474</f>
        <v>北見</v>
      </c>
      <c r="I476" s="5">
        <f>データ貼付!C474</f>
        <v>43610</v>
      </c>
      <c r="J476" s="5" t="str">
        <f>データ貼付!F474</f>
        <v>関野寛大</v>
      </c>
      <c r="K476" s="5">
        <f>データ貼付!G474</f>
        <v>740</v>
      </c>
      <c r="L476" s="5" t="str">
        <f>データ貼付!H474</f>
        <v>決</v>
      </c>
      <c r="M476" s="5" t="str">
        <f>データ貼付!I474</f>
        <v>北見商業</v>
      </c>
      <c r="N476" s="5">
        <f>データ貼付!J474</f>
        <v>1</v>
      </c>
      <c r="O476" s="5">
        <f>データ貼付!K474</f>
        <v>0</v>
      </c>
    </row>
    <row r="477" spans="1:15" x14ac:dyDescent="0.15">
      <c r="A477" s="5">
        <v>474</v>
      </c>
      <c r="B477" s="5" t="str">
        <f t="shared" si="16"/>
        <v>中学男子砲丸投17</v>
      </c>
      <c r="C477" s="5" t="str">
        <f>J477&amp;COUNTIF($J$4:J477,J477)</f>
        <v>関澤陸1</v>
      </c>
      <c r="D477" s="5" t="str">
        <f>データ貼付!D475&amp;データ貼付!E475</f>
        <v>中学男子砲丸投</v>
      </c>
      <c r="E477" s="5">
        <f>データ貼付!G475+ROW()/1000000</f>
        <v>725.00047700000005</v>
      </c>
      <c r="F477" s="5">
        <f t="shared" si="17"/>
        <v>17</v>
      </c>
      <c r="G477" s="5" t="str">
        <f>データ貼付!A475</f>
        <v>記録会第１戦</v>
      </c>
      <c r="H477" s="5" t="str">
        <f>データ貼付!B475</f>
        <v>北見</v>
      </c>
      <c r="I477" s="5">
        <f>データ貼付!C475</f>
        <v>43583</v>
      </c>
      <c r="J477" s="5" t="str">
        <f>データ貼付!F475</f>
        <v>関澤陸</v>
      </c>
      <c r="K477" s="5">
        <f>データ貼付!G475</f>
        <v>725</v>
      </c>
      <c r="L477" s="5" t="str">
        <f>データ貼付!H475</f>
        <v>決</v>
      </c>
      <c r="M477" s="5" t="str">
        <f>データ貼付!I475</f>
        <v>北見光西中</v>
      </c>
      <c r="N477" s="5">
        <f>データ貼付!J475</f>
        <v>3</v>
      </c>
      <c r="O477" s="5">
        <f>データ貼付!K475</f>
        <v>0</v>
      </c>
    </row>
    <row r="478" spans="1:15" x14ac:dyDescent="0.15">
      <c r="A478" s="5">
        <v>475</v>
      </c>
      <c r="B478" s="5" t="str">
        <f t="shared" si="16"/>
        <v>小学男子砲丸投1</v>
      </c>
      <c r="C478" s="5" t="str">
        <f>J478&amp;COUNTIF($J$4:J478,J478)</f>
        <v>岩崎鼓太郎2</v>
      </c>
      <c r="D478" s="5" t="str">
        <f>データ貼付!D476&amp;データ貼付!E476</f>
        <v>小学男子砲丸投</v>
      </c>
      <c r="E478" s="5">
        <f>データ貼付!G476+ROW()/1000000</f>
        <v>797.00047800000004</v>
      </c>
      <c r="F478" s="5">
        <f t="shared" si="17"/>
        <v>1</v>
      </c>
      <c r="G478" s="5" t="str">
        <f>データ貼付!A476</f>
        <v>フィールド記録会</v>
      </c>
      <c r="H478" s="5" t="str">
        <f>データ貼付!B476</f>
        <v>網走</v>
      </c>
      <c r="I478" s="5">
        <f>データ貼付!C476</f>
        <v>43624</v>
      </c>
      <c r="J478" s="5" t="str">
        <f>データ貼付!F476</f>
        <v>岩崎鼓太郎</v>
      </c>
      <c r="K478" s="5">
        <f>データ貼付!G476</f>
        <v>797</v>
      </c>
      <c r="L478" s="5" t="str">
        <f>データ貼付!H476</f>
        <v>決</v>
      </c>
      <c r="M478" s="5" t="str">
        <f>データ貼付!I476</f>
        <v>ｵﾎｰﾂｸｷｯｽﾞ</v>
      </c>
      <c r="N478" s="5">
        <f>データ貼付!J476</f>
        <v>6</v>
      </c>
      <c r="O478" s="5">
        <f>データ貼付!K476</f>
        <v>0</v>
      </c>
    </row>
    <row r="479" spans="1:15" x14ac:dyDescent="0.15">
      <c r="A479" s="5">
        <v>476</v>
      </c>
      <c r="B479" s="5" t="str">
        <f t="shared" si="16"/>
        <v>中学男子砲丸投19</v>
      </c>
      <c r="C479" s="5" t="str">
        <f>J479&amp;COUNTIF($J$4:J479,J479)</f>
        <v>岩山航生1</v>
      </c>
      <c r="D479" s="5" t="str">
        <f>データ貼付!D477&amp;データ貼付!E477</f>
        <v>中学男子砲丸投</v>
      </c>
      <c r="E479" s="5">
        <f>データ貼付!G477+ROW()/1000000</f>
        <v>721.00047900000004</v>
      </c>
      <c r="F479" s="5">
        <f t="shared" si="17"/>
        <v>19</v>
      </c>
      <c r="G479" s="5" t="str">
        <f>データ貼付!A477</f>
        <v>中体連地区</v>
      </c>
      <c r="H479" s="5" t="str">
        <f>データ貼付!B477</f>
        <v>北見</v>
      </c>
      <c r="I479" s="5">
        <f>データ貼付!C477</f>
        <v>43630</v>
      </c>
      <c r="J479" s="5" t="str">
        <f>データ貼付!F477</f>
        <v>岩山航生</v>
      </c>
      <c r="K479" s="5">
        <f>データ貼付!G477</f>
        <v>721</v>
      </c>
      <c r="L479" s="5" t="str">
        <f>データ貼付!H477</f>
        <v>決</v>
      </c>
      <c r="M479" s="5" t="str">
        <f>データ貼付!I477</f>
        <v>斜里知床ウトロ</v>
      </c>
      <c r="N479" s="5">
        <f>データ貼付!J477</f>
        <v>2</v>
      </c>
      <c r="O479" s="5">
        <f>データ貼付!K477</f>
        <v>0</v>
      </c>
    </row>
    <row r="480" spans="1:15" x14ac:dyDescent="0.15">
      <c r="A480" s="5">
        <v>477</v>
      </c>
      <c r="B480" s="5" t="str">
        <f t="shared" si="16"/>
        <v>中学男子砲丸投16</v>
      </c>
      <c r="C480" s="5" t="str">
        <f>J480&amp;COUNTIF($J$4:J480,J480)</f>
        <v>岩本楓摩1</v>
      </c>
      <c r="D480" s="5" t="str">
        <f>データ貼付!D478&amp;データ貼付!E478</f>
        <v>中学男子砲丸投</v>
      </c>
      <c r="E480" s="5">
        <f>データ貼付!G478+ROW()/1000000</f>
        <v>727.00048000000004</v>
      </c>
      <c r="F480" s="5">
        <f t="shared" si="17"/>
        <v>16</v>
      </c>
      <c r="G480" s="5" t="str">
        <f>データ貼付!A478</f>
        <v>中体連地区</v>
      </c>
      <c r="H480" s="5" t="str">
        <f>データ貼付!B478</f>
        <v>北見</v>
      </c>
      <c r="I480" s="5">
        <f>データ貼付!C478</f>
        <v>43630</v>
      </c>
      <c r="J480" s="5" t="str">
        <f>データ貼付!F478</f>
        <v>岩本楓摩</v>
      </c>
      <c r="K480" s="5">
        <f>データ貼付!G478</f>
        <v>727</v>
      </c>
      <c r="L480" s="5" t="str">
        <f>データ貼付!H478</f>
        <v>決</v>
      </c>
      <c r="M480" s="5" t="str">
        <f>データ貼付!I478</f>
        <v>美幌北中</v>
      </c>
      <c r="N480" s="5">
        <f>データ貼付!J478</f>
        <v>2</v>
      </c>
      <c r="O480" s="5">
        <f>データ貼付!K478</f>
        <v>0</v>
      </c>
    </row>
    <row r="481" spans="1:15" x14ac:dyDescent="0.15">
      <c r="A481" s="5">
        <v>478</v>
      </c>
      <c r="B481" s="5" t="str">
        <f t="shared" si="16"/>
        <v>高校男子砲丸投15</v>
      </c>
      <c r="C481" s="5" t="str">
        <f>J481&amp;COUNTIF($J$4:J481,J481)</f>
        <v>亀谷拓矢2</v>
      </c>
      <c r="D481" s="5" t="str">
        <f>データ貼付!D479&amp;データ貼付!E479</f>
        <v>高校男子砲丸投</v>
      </c>
      <c r="E481" s="5">
        <f>データ貼付!G479+ROW()/1000000</f>
        <v>851.00048100000004</v>
      </c>
      <c r="F481" s="5">
        <f t="shared" si="17"/>
        <v>15</v>
      </c>
      <c r="G481" s="5" t="str">
        <f>データ貼付!A479</f>
        <v>選手権</v>
      </c>
      <c r="H481" s="5" t="str">
        <f>データ貼付!B479</f>
        <v>北見</v>
      </c>
      <c r="I481" s="5">
        <f>データ貼付!C479</f>
        <v>43596</v>
      </c>
      <c r="J481" s="5" t="str">
        <f>データ貼付!F479</f>
        <v>亀谷拓矢</v>
      </c>
      <c r="K481" s="5">
        <f>データ貼付!G479</f>
        <v>851</v>
      </c>
      <c r="L481" s="5" t="str">
        <f>データ貼付!H479</f>
        <v>決</v>
      </c>
      <c r="M481" s="5" t="str">
        <f>データ貼付!I479</f>
        <v>日体大附属</v>
      </c>
      <c r="N481" s="5">
        <f>データ貼付!J479</f>
        <v>2</v>
      </c>
      <c r="O481" s="5">
        <f>データ貼付!K479</f>
        <v>0</v>
      </c>
    </row>
    <row r="482" spans="1:15" x14ac:dyDescent="0.15">
      <c r="A482" s="5">
        <v>479</v>
      </c>
      <c r="B482" s="5" t="str">
        <f t="shared" si="16"/>
        <v>中学男子砲丸投1</v>
      </c>
      <c r="C482" s="5" t="str">
        <f>J482&amp;COUNTIF($J$4:J482,J482)</f>
        <v>菊地琉生1</v>
      </c>
      <c r="D482" s="5" t="str">
        <f>データ貼付!D480&amp;データ貼付!E480</f>
        <v>中学男子砲丸投</v>
      </c>
      <c r="E482" s="5">
        <f>データ貼付!G480+ROW()/1000000</f>
        <v>1073.0004819999999</v>
      </c>
      <c r="F482" s="5">
        <f t="shared" si="17"/>
        <v>1</v>
      </c>
      <c r="G482" s="5" t="str">
        <f>データ貼付!A480</f>
        <v>中体連地区</v>
      </c>
      <c r="H482" s="5" t="str">
        <f>データ貼付!B480</f>
        <v>北見</v>
      </c>
      <c r="I482" s="5">
        <f>データ貼付!C480</f>
        <v>43630</v>
      </c>
      <c r="J482" s="5" t="str">
        <f>データ貼付!F480</f>
        <v>菊地琉生</v>
      </c>
      <c r="K482" s="5">
        <f>データ貼付!G480</f>
        <v>1073</v>
      </c>
      <c r="L482" s="5" t="str">
        <f>データ貼付!H480</f>
        <v>決</v>
      </c>
      <c r="M482" s="5" t="str">
        <f>データ貼付!I480</f>
        <v>網走第四中</v>
      </c>
      <c r="N482" s="5">
        <f>データ貼付!J480</f>
        <v>3</v>
      </c>
      <c r="O482" s="5">
        <f>データ貼付!K480</f>
        <v>0</v>
      </c>
    </row>
    <row r="483" spans="1:15" x14ac:dyDescent="0.15">
      <c r="A483" s="5">
        <v>480</v>
      </c>
      <c r="B483" s="5" t="str">
        <f t="shared" si="16"/>
        <v>中学男子砲丸投23</v>
      </c>
      <c r="C483" s="5" t="str">
        <f>J483&amp;COUNTIF($J$4:J483,J483)</f>
        <v>橘悠冬1</v>
      </c>
      <c r="D483" s="5" t="str">
        <f>データ貼付!D481&amp;データ貼付!E481</f>
        <v>中学男子砲丸投</v>
      </c>
      <c r="E483" s="5">
        <f>データ貼付!G481+ROW()/1000000</f>
        <v>685.00048300000003</v>
      </c>
      <c r="F483" s="5">
        <f t="shared" si="17"/>
        <v>23</v>
      </c>
      <c r="G483" s="5" t="str">
        <f>データ貼付!A481</f>
        <v>中体連地区</v>
      </c>
      <c r="H483" s="5" t="str">
        <f>データ貼付!B481</f>
        <v>北見</v>
      </c>
      <c r="I483" s="5">
        <f>データ貼付!C481</f>
        <v>43630</v>
      </c>
      <c r="J483" s="5" t="str">
        <f>データ貼付!F481</f>
        <v>橘悠冬</v>
      </c>
      <c r="K483" s="5">
        <f>データ貼付!G481</f>
        <v>685</v>
      </c>
      <c r="L483" s="5" t="str">
        <f>データ貼付!H481</f>
        <v>決</v>
      </c>
      <c r="M483" s="5" t="str">
        <f>データ貼付!I481</f>
        <v>清里中</v>
      </c>
      <c r="N483" s="5">
        <f>データ貼付!J481</f>
        <v>2</v>
      </c>
      <c r="O483" s="5">
        <f>データ貼付!K481</f>
        <v>0</v>
      </c>
    </row>
    <row r="484" spans="1:15" x14ac:dyDescent="0.15">
      <c r="A484" s="5">
        <v>481</v>
      </c>
      <c r="B484" s="5" t="str">
        <f t="shared" si="16"/>
        <v>小学女子砲丸投4</v>
      </c>
      <c r="C484" s="5" t="str">
        <f>J484&amp;COUNTIF($J$4:J484,J484)</f>
        <v>久保田颯歩2</v>
      </c>
      <c r="D484" s="5" t="str">
        <f>データ貼付!D482&amp;データ貼付!E482</f>
        <v>小学女子砲丸投</v>
      </c>
      <c r="E484" s="5">
        <f>データ貼付!G482+ROW()/1000000</f>
        <v>424.00048399999997</v>
      </c>
      <c r="F484" s="5">
        <f t="shared" si="17"/>
        <v>4</v>
      </c>
      <c r="G484" s="5" t="str">
        <f>データ貼付!A482</f>
        <v>フィールド記録会</v>
      </c>
      <c r="H484" s="5" t="str">
        <f>データ貼付!B482</f>
        <v>網走</v>
      </c>
      <c r="I484" s="5">
        <f>データ貼付!C482</f>
        <v>43624</v>
      </c>
      <c r="J484" s="5" t="str">
        <f>データ貼付!F482</f>
        <v>久保田颯歩</v>
      </c>
      <c r="K484" s="5">
        <f>データ貼付!G482</f>
        <v>424</v>
      </c>
      <c r="L484" s="5" t="str">
        <f>データ貼付!H482</f>
        <v>決</v>
      </c>
      <c r="M484" s="5" t="str">
        <f>データ貼付!I482</f>
        <v>知床斜里RC</v>
      </c>
      <c r="N484" s="5">
        <f>データ貼付!J482</f>
        <v>5</v>
      </c>
      <c r="O484" s="5">
        <f>データ貼付!K482</f>
        <v>0</v>
      </c>
    </row>
    <row r="485" spans="1:15" x14ac:dyDescent="0.15">
      <c r="A485" s="5">
        <v>482</v>
      </c>
      <c r="B485" s="5" t="str">
        <f t="shared" si="16"/>
        <v>高校男子砲丸投28</v>
      </c>
      <c r="C485" s="5" t="str">
        <f>J485&amp;COUNTIF($J$4:J485,J485)</f>
        <v>橋立悠2</v>
      </c>
      <c r="D485" s="5" t="str">
        <f>データ貼付!D483&amp;データ貼付!E483</f>
        <v>高校男子砲丸投</v>
      </c>
      <c r="E485" s="5">
        <f>データ貼付!G483+ROW()/1000000</f>
        <v>658.00048500000003</v>
      </c>
      <c r="F485" s="5">
        <f t="shared" si="17"/>
        <v>28</v>
      </c>
      <c r="G485" s="5" t="str">
        <f>データ貼付!A483</f>
        <v>記録会第２戦</v>
      </c>
      <c r="H485" s="5" t="str">
        <f>データ貼付!B483</f>
        <v>網走</v>
      </c>
      <c r="I485" s="5">
        <f>データ貼付!C483</f>
        <v>43590</v>
      </c>
      <c r="J485" s="5" t="str">
        <f>データ貼付!F483</f>
        <v>橋立悠</v>
      </c>
      <c r="K485" s="5">
        <f>データ貼付!G483</f>
        <v>658</v>
      </c>
      <c r="L485" s="5" t="str">
        <f>データ貼付!H483</f>
        <v>決</v>
      </c>
      <c r="M485" s="5" t="str">
        <f>データ貼付!I483</f>
        <v>日体大附属</v>
      </c>
      <c r="N485" s="5">
        <f>データ貼付!J483</f>
        <v>2</v>
      </c>
      <c r="O485" s="5">
        <f>データ貼付!K483</f>
        <v>0</v>
      </c>
    </row>
    <row r="486" spans="1:15" x14ac:dyDescent="0.15">
      <c r="A486" s="5">
        <v>483</v>
      </c>
      <c r="B486" s="5" t="str">
        <f t="shared" si="16"/>
        <v>中学男子砲丸投36</v>
      </c>
      <c r="C486" s="5" t="str">
        <f>J486&amp;COUNTIF($J$4:J486,J486)</f>
        <v>近藤天空1</v>
      </c>
      <c r="D486" s="5" t="str">
        <f>データ貼付!D484&amp;データ貼付!E484</f>
        <v>中学男子砲丸投</v>
      </c>
      <c r="E486" s="5">
        <f>データ貼付!G484+ROW()/1000000</f>
        <v>594.00048600000002</v>
      </c>
      <c r="F486" s="5">
        <f t="shared" si="17"/>
        <v>36</v>
      </c>
      <c r="G486" s="5" t="str">
        <f>データ貼付!A484</f>
        <v>中体連地区</v>
      </c>
      <c r="H486" s="5" t="str">
        <f>データ貼付!B484</f>
        <v>北見</v>
      </c>
      <c r="I486" s="5">
        <f>データ貼付!C484</f>
        <v>43631</v>
      </c>
      <c r="J486" s="5" t="str">
        <f>データ貼付!F484</f>
        <v>近藤天空</v>
      </c>
      <c r="K486" s="5">
        <f>データ貼付!G484</f>
        <v>594</v>
      </c>
      <c r="L486" s="5" t="str">
        <f>データ貼付!H484</f>
        <v>決</v>
      </c>
      <c r="M486" s="5" t="str">
        <f>データ貼付!I484</f>
        <v>斜里中</v>
      </c>
      <c r="N486" s="5">
        <f>データ貼付!J484</f>
        <v>1</v>
      </c>
      <c r="O486" s="5">
        <f>データ貼付!K484</f>
        <v>0</v>
      </c>
    </row>
    <row r="487" spans="1:15" x14ac:dyDescent="0.15">
      <c r="A487" s="5">
        <v>484</v>
      </c>
      <c r="B487" s="5" t="str">
        <f t="shared" si="16"/>
        <v>中学女子砲丸投15</v>
      </c>
      <c r="C487" s="5" t="str">
        <f>J487&amp;COUNTIF($J$4:J487,J487)</f>
        <v>金子幸恵1</v>
      </c>
      <c r="D487" s="5" t="str">
        <f>データ貼付!D485&amp;データ貼付!E485</f>
        <v>中学女子砲丸投</v>
      </c>
      <c r="E487" s="5">
        <f>データ貼付!G485+ROW()/1000000</f>
        <v>597.00048700000002</v>
      </c>
      <c r="F487" s="5">
        <f t="shared" si="17"/>
        <v>15</v>
      </c>
      <c r="G487" s="5" t="str">
        <f>データ貼付!A485</f>
        <v>選手権</v>
      </c>
      <c r="H487" s="5" t="str">
        <f>データ貼付!B485</f>
        <v>北見</v>
      </c>
      <c r="I487" s="5">
        <f>データ貼付!C485</f>
        <v>43597</v>
      </c>
      <c r="J487" s="5" t="str">
        <f>データ貼付!F485</f>
        <v>金子幸恵</v>
      </c>
      <c r="K487" s="5">
        <f>データ貼付!G485</f>
        <v>597</v>
      </c>
      <c r="L487" s="5" t="str">
        <f>データ貼付!H485</f>
        <v>決</v>
      </c>
      <c r="M487" s="5" t="str">
        <f>データ貼付!I485</f>
        <v>大空東藻琴中</v>
      </c>
      <c r="N487" s="5">
        <f>データ貼付!J485</f>
        <v>2</v>
      </c>
      <c r="O487" s="5">
        <f>データ貼付!K485</f>
        <v>0</v>
      </c>
    </row>
    <row r="488" spans="1:15" x14ac:dyDescent="0.15">
      <c r="A488" s="5">
        <v>485</v>
      </c>
      <c r="B488" s="5" t="str">
        <f t="shared" si="16"/>
        <v>中学男子砲丸投25</v>
      </c>
      <c r="C488" s="5" t="str">
        <f>J488&amp;COUNTIF($J$4:J488,J488)</f>
        <v>栗原明慎1</v>
      </c>
      <c r="D488" s="5" t="str">
        <f>データ貼付!D486&amp;データ貼付!E486</f>
        <v>中学男子砲丸投</v>
      </c>
      <c r="E488" s="5">
        <f>データ貼付!G486+ROW()/1000000</f>
        <v>672.00048800000002</v>
      </c>
      <c r="F488" s="5">
        <f t="shared" si="17"/>
        <v>25</v>
      </c>
      <c r="G488" s="5" t="str">
        <f>データ貼付!A486</f>
        <v>中体連地区</v>
      </c>
      <c r="H488" s="5" t="str">
        <f>データ貼付!B486</f>
        <v>北見</v>
      </c>
      <c r="I488" s="5">
        <f>データ貼付!C486</f>
        <v>43631</v>
      </c>
      <c r="J488" s="5" t="str">
        <f>データ貼付!F486</f>
        <v>栗原明慎</v>
      </c>
      <c r="K488" s="5">
        <f>データ貼付!G486</f>
        <v>672</v>
      </c>
      <c r="L488" s="5" t="str">
        <f>データ貼付!H486</f>
        <v>決</v>
      </c>
      <c r="M488" s="5" t="str">
        <f>データ貼付!I486</f>
        <v>北見北光中</v>
      </c>
      <c r="N488" s="5">
        <f>データ貼付!J486</f>
        <v>1</v>
      </c>
      <c r="O488" s="5">
        <f>データ貼付!K486</f>
        <v>0</v>
      </c>
    </row>
    <row r="489" spans="1:15" x14ac:dyDescent="0.15">
      <c r="A489" s="5">
        <v>486</v>
      </c>
      <c r="B489" s="5" t="str">
        <f t="shared" si="16"/>
        <v>中学女子砲丸投2</v>
      </c>
      <c r="C489" s="5" t="str">
        <f>J489&amp;COUNTIF($J$4:J489,J489)</f>
        <v>兼田桃香2</v>
      </c>
      <c r="D489" s="5" t="str">
        <f>データ貼付!D487&amp;データ貼付!E487</f>
        <v>中学女子砲丸投</v>
      </c>
      <c r="E489" s="5">
        <f>データ貼付!G487+ROW()/1000000</f>
        <v>1005.000489</v>
      </c>
      <c r="F489" s="5">
        <f t="shared" si="17"/>
        <v>2</v>
      </c>
      <c r="G489" s="5" t="str">
        <f>データ貼付!A487</f>
        <v>選手権</v>
      </c>
      <c r="H489" s="5" t="str">
        <f>データ貼付!B487</f>
        <v>北見</v>
      </c>
      <c r="I489" s="5">
        <f>データ貼付!C487</f>
        <v>43597</v>
      </c>
      <c r="J489" s="5" t="str">
        <f>データ貼付!F487</f>
        <v>兼田桃香</v>
      </c>
      <c r="K489" s="5">
        <f>データ貼付!G487</f>
        <v>1005</v>
      </c>
      <c r="L489" s="5" t="str">
        <f>データ貼付!H487</f>
        <v>決</v>
      </c>
      <c r="M489" s="5" t="str">
        <f>データ貼付!I487</f>
        <v>北見常呂中</v>
      </c>
      <c r="N489" s="5">
        <f>データ貼付!J487</f>
        <v>3</v>
      </c>
      <c r="O489" s="5">
        <f>データ貼付!K487</f>
        <v>0</v>
      </c>
    </row>
    <row r="490" spans="1:15" x14ac:dyDescent="0.15">
      <c r="A490" s="5">
        <v>487</v>
      </c>
      <c r="B490" s="5" t="str">
        <f t="shared" si="16"/>
        <v>小学女子砲丸投2</v>
      </c>
      <c r="C490" s="5" t="str">
        <f>J490&amp;COUNTIF($J$4:J490,J490)</f>
        <v>原田莉子1</v>
      </c>
      <c r="D490" s="5" t="str">
        <f>データ貼付!D488&amp;データ貼付!E488</f>
        <v>小学女子砲丸投</v>
      </c>
      <c r="E490" s="5">
        <f>データ貼付!G488+ROW()/1000000</f>
        <v>653.00049000000001</v>
      </c>
      <c r="F490" s="5">
        <f t="shared" si="17"/>
        <v>2</v>
      </c>
      <c r="G490" s="5" t="str">
        <f>データ貼付!A488</f>
        <v>フィールド記録会</v>
      </c>
      <c r="H490" s="5" t="str">
        <f>データ貼付!B488</f>
        <v>網走</v>
      </c>
      <c r="I490" s="5">
        <f>データ貼付!C488</f>
        <v>43624</v>
      </c>
      <c r="J490" s="5" t="str">
        <f>データ貼付!F488</f>
        <v>原田莉子</v>
      </c>
      <c r="K490" s="5">
        <f>データ貼付!G488</f>
        <v>653</v>
      </c>
      <c r="L490" s="5" t="str">
        <f>データ貼付!H488</f>
        <v>決</v>
      </c>
      <c r="M490" s="5" t="str">
        <f>データ貼付!I488</f>
        <v>ｵﾎｰﾂｸｷｯｽﾞ</v>
      </c>
      <c r="N490" s="5">
        <f>データ貼付!J488</f>
        <v>6</v>
      </c>
      <c r="O490" s="5">
        <f>データ貼付!K488</f>
        <v>0</v>
      </c>
    </row>
    <row r="491" spans="1:15" x14ac:dyDescent="0.15">
      <c r="A491" s="5">
        <v>488</v>
      </c>
      <c r="B491" s="5" t="str">
        <f t="shared" si="16"/>
        <v>高校女子砲丸投11</v>
      </c>
      <c r="C491" s="5" t="str">
        <f>J491&amp;COUNTIF($J$4:J491,J491)</f>
        <v>後藤花夏1</v>
      </c>
      <c r="D491" s="5" t="str">
        <f>データ貼付!D489&amp;データ貼付!E489</f>
        <v>高校女子砲丸投</v>
      </c>
      <c r="E491" s="5">
        <f>データ貼付!G489+ROW()/1000000</f>
        <v>478.00049100000001</v>
      </c>
      <c r="F491" s="5">
        <f t="shared" si="17"/>
        <v>11</v>
      </c>
      <c r="G491" s="5" t="str">
        <f>データ貼付!A489</f>
        <v>高体連支部</v>
      </c>
      <c r="H491" s="5" t="str">
        <f>データ貼付!B489</f>
        <v>北見</v>
      </c>
      <c r="I491" s="5">
        <f>データ貼付!C489</f>
        <v>43610</v>
      </c>
      <c r="J491" s="5" t="str">
        <f>データ貼付!F489</f>
        <v>後藤花夏</v>
      </c>
      <c r="K491" s="5">
        <f>データ貼付!G489</f>
        <v>478</v>
      </c>
      <c r="L491" s="5" t="str">
        <f>データ貼付!H489</f>
        <v>決</v>
      </c>
      <c r="M491" s="5" t="str">
        <f>データ貼付!I489</f>
        <v>遠軽</v>
      </c>
      <c r="N491" s="5">
        <f>データ貼付!J489</f>
        <v>1</v>
      </c>
      <c r="O491" s="5">
        <f>データ貼付!K489</f>
        <v>0</v>
      </c>
    </row>
    <row r="492" spans="1:15" x14ac:dyDescent="0.15">
      <c r="A492" s="5">
        <v>489</v>
      </c>
      <c r="B492" s="5" t="str">
        <f t="shared" si="16"/>
        <v>中学男子砲丸投33</v>
      </c>
      <c r="C492" s="5" t="str">
        <f>J492&amp;COUNTIF($J$4:J492,J492)</f>
        <v>工藤蒼己1</v>
      </c>
      <c r="D492" s="5" t="str">
        <f>データ貼付!D490&amp;データ貼付!E490</f>
        <v>中学男子砲丸投</v>
      </c>
      <c r="E492" s="5">
        <f>データ貼付!G490+ROW()/1000000</f>
        <v>608.00049200000001</v>
      </c>
      <c r="F492" s="5">
        <f t="shared" si="17"/>
        <v>33</v>
      </c>
      <c r="G492" s="5" t="str">
        <f>データ貼付!A490</f>
        <v>選手権</v>
      </c>
      <c r="H492" s="5" t="str">
        <f>データ貼付!B490</f>
        <v>北見</v>
      </c>
      <c r="I492" s="5">
        <f>データ貼付!C490</f>
        <v>43597</v>
      </c>
      <c r="J492" s="5" t="str">
        <f>データ貼付!F490</f>
        <v>工藤蒼己</v>
      </c>
      <c r="K492" s="5">
        <f>データ貼付!G490</f>
        <v>608</v>
      </c>
      <c r="L492" s="5" t="str">
        <f>データ貼付!H490</f>
        <v>決</v>
      </c>
      <c r="M492" s="5" t="str">
        <f>データ貼付!I490</f>
        <v>湧別中</v>
      </c>
      <c r="N492" s="5">
        <f>データ貼付!J490</f>
        <v>2</v>
      </c>
      <c r="O492" s="5">
        <f>データ貼付!K490</f>
        <v>0</v>
      </c>
    </row>
    <row r="493" spans="1:15" x14ac:dyDescent="0.15">
      <c r="A493" s="5">
        <v>490</v>
      </c>
      <c r="B493" s="5" t="str">
        <f t="shared" si="16"/>
        <v>高校男子砲丸投1</v>
      </c>
      <c r="C493" s="5" t="str">
        <f>J493&amp;COUNTIF($J$4:J493,J493)</f>
        <v>工藤颯斗3</v>
      </c>
      <c r="D493" s="5" t="str">
        <f>データ貼付!D491&amp;データ貼付!E491</f>
        <v>高校男子砲丸投</v>
      </c>
      <c r="E493" s="5">
        <f>データ貼付!G491+ROW()/1000000</f>
        <v>1493.000493</v>
      </c>
      <c r="F493" s="5">
        <f t="shared" si="17"/>
        <v>1</v>
      </c>
      <c r="G493" s="5" t="str">
        <f>データ貼付!A491</f>
        <v>記録会第２戦</v>
      </c>
      <c r="H493" s="5" t="str">
        <f>データ貼付!B491</f>
        <v>網走</v>
      </c>
      <c r="I493" s="5">
        <f>データ貼付!C491</f>
        <v>43590</v>
      </c>
      <c r="J493" s="5" t="str">
        <f>データ貼付!F491</f>
        <v>工藤颯斗</v>
      </c>
      <c r="K493" s="5">
        <f>データ貼付!G491</f>
        <v>1493</v>
      </c>
      <c r="L493" s="5" t="str">
        <f>データ貼付!H491</f>
        <v>決</v>
      </c>
      <c r="M493" s="5" t="str">
        <f>データ貼付!I491</f>
        <v>網走南ヶ丘高</v>
      </c>
      <c r="N493" s="5">
        <f>データ貼付!J491</f>
        <v>3</v>
      </c>
      <c r="O493" s="5">
        <f>データ貼付!K491</f>
        <v>0</v>
      </c>
    </row>
    <row r="494" spans="1:15" x14ac:dyDescent="0.15">
      <c r="A494" s="5">
        <v>491</v>
      </c>
      <c r="B494" s="5" t="str">
        <f t="shared" si="16"/>
        <v>高校男子砲丸投8</v>
      </c>
      <c r="C494" s="5" t="str">
        <f>J494&amp;COUNTIF($J$4:J494,J494)</f>
        <v>高宮魁2</v>
      </c>
      <c r="D494" s="5" t="str">
        <f>データ貼付!D492&amp;データ貼付!E492</f>
        <v>高校男子砲丸投</v>
      </c>
      <c r="E494" s="5">
        <f>データ貼付!G492+ROW()/1000000</f>
        <v>1030.0004939999999</v>
      </c>
      <c r="F494" s="5">
        <f t="shared" si="17"/>
        <v>8</v>
      </c>
      <c r="G494" s="5" t="str">
        <f>データ貼付!A492</f>
        <v>フィールド記録会</v>
      </c>
      <c r="H494" s="5" t="str">
        <f>データ貼付!B492</f>
        <v>網走</v>
      </c>
      <c r="I494" s="5">
        <f>データ貼付!C492</f>
        <v>43624</v>
      </c>
      <c r="J494" s="5" t="str">
        <f>データ貼付!F492</f>
        <v>高宮魁</v>
      </c>
      <c r="K494" s="5">
        <f>データ貼付!G492</f>
        <v>1030</v>
      </c>
      <c r="L494" s="5" t="str">
        <f>データ貼付!H492</f>
        <v>決</v>
      </c>
      <c r="M494" s="5" t="str">
        <f>データ貼付!I492</f>
        <v>雄武高</v>
      </c>
      <c r="N494" s="5">
        <f>データ貼付!J492</f>
        <v>1</v>
      </c>
      <c r="O494" s="5">
        <f>データ貼付!K492</f>
        <v>0</v>
      </c>
    </row>
    <row r="495" spans="1:15" x14ac:dyDescent="0.15">
      <c r="A495" s="5">
        <v>492</v>
      </c>
      <c r="B495" s="5" t="str">
        <f t="shared" si="16"/>
        <v>高校男子砲丸投3</v>
      </c>
      <c r="C495" s="5" t="str">
        <f>J495&amp;COUNTIF($J$4:J495,J495)</f>
        <v>高宮成生2</v>
      </c>
      <c r="D495" s="5" t="str">
        <f>データ貼付!D493&amp;データ貼付!E493</f>
        <v>高校男子砲丸投</v>
      </c>
      <c r="E495" s="5">
        <f>データ貼付!G493+ROW()/1000000</f>
        <v>1305.000495</v>
      </c>
      <c r="F495" s="5">
        <f t="shared" si="17"/>
        <v>3</v>
      </c>
      <c r="G495" s="5" t="str">
        <f>データ貼付!A493</f>
        <v>高体連支部</v>
      </c>
      <c r="H495" s="5" t="str">
        <f>データ貼付!B493</f>
        <v>北見</v>
      </c>
      <c r="I495" s="5">
        <f>データ貼付!C493</f>
        <v>43610</v>
      </c>
      <c r="J495" s="5" t="str">
        <f>データ貼付!F493</f>
        <v>高宮成生</v>
      </c>
      <c r="K495" s="5">
        <f>データ貼付!G493</f>
        <v>1305</v>
      </c>
      <c r="L495" s="5" t="str">
        <f>データ貼付!H493</f>
        <v>決</v>
      </c>
      <c r="M495" s="5" t="str">
        <f>データ貼付!I493</f>
        <v>雄武</v>
      </c>
      <c r="N495" s="5">
        <f>データ貼付!J493</f>
        <v>1</v>
      </c>
      <c r="O495" s="5">
        <f>データ貼付!K493</f>
        <v>0</v>
      </c>
    </row>
    <row r="496" spans="1:15" x14ac:dyDescent="0.15">
      <c r="A496" s="5">
        <v>493</v>
      </c>
      <c r="B496" s="5" t="str">
        <f t="shared" si="16"/>
        <v>高校男子砲丸投9</v>
      </c>
      <c r="C496" s="5" t="str">
        <f>J496&amp;COUNTIF($J$4:J496,J496)</f>
        <v>鴻巣勇人1</v>
      </c>
      <c r="D496" s="5" t="str">
        <f>データ貼付!D494&amp;データ貼付!E494</f>
        <v>高校男子砲丸投</v>
      </c>
      <c r="E496" s="5">
        <f>データ貼付!G494+ROW()/1000000</f>
        <v>980.000496</v>
      </c>
      <c r="F496" s="5">
        <f t="shared" si="17"/>
        <v>9</v>
      </c>
      <c r="G496" s="5" t="str">
        <f>データ貼付!A494</f>
        <v>高体連支部</v>
      </c>
      <c r="H496" s="5" t="str">
        <f>データ貼付!B494</f>
        <v>北見</v>
      </c>
      <c r="I496" s="5">
        <f>データ貼付!C494</f>
        <v>43610</v>
      </c>
      <c r="J496" s="5" t="str">
        <f>データ貼付!F494</f>
        <v>鴻巣勇人</v>
      </c>
      <c r="K496" s="5">
        <f>データ貼付!G494</f>
        <v>980</v>
      </c>
      <c r="L496" s="5" t="str">
        <f>データ貼付!H494</f>
        <v>決</v>
      </c>
      <c r="M496" s="5" t="str">
        <f>データ貼付!I494</f>
        <v>日体大附属</v>
      </c>
      <c r="N496" s="5">
        <f>データ貼付!J494</f>
        <v>1</v>
      </c>
      <c r="O496" s="5">
        <f>データ貼付!K494</f>
        <v>0</v>
      </c>
    </row>
    <row r="497" spans="1:15" x14ac:dyDescent="0.15">
      <c r="A497" s="5">
        <v>494</v>
      </c>
      <c r="B497" s="5" t="str">
        <f t="shared" si="16"/>
        <v>高校男子砲丸投23</v>
      </c>
      <c r="C497" s="5" t="str">
        <f>J497&amp;COUNTIF($J$4:J497,J497)</f>
        <v>佐川翔流3</v>
      </c>
      <c r="D497" s="5" t="str">
        <f>データ貼付!D495&amp;データ貼付!E495</f>
        <v>高校男子砲丸投</v>
      </c>
      <c r="E497" s="5">
        <f>データ貼付!G495+ROW()/1000000</f>
        <v>731.000497</v>
      </c>
      <c r="F497" s="5">
        <f t="shared" si="17"/>
        <v>23</v>
      </c>
      <c r="G497" s="5" t="str">
        <f>データ貼付!A495</f>
        <v>記録会第１戦</v>
      </c>
      <c r="H497" s="5" t="str">
        <f>データ貼付!B495</f>
        <v>北見</v>
      </c>
      <c r="I497" s="5">
        <f>データ貼付!C495</f>
        <v>43583</v>
      </c>
      <c r="J497" s="5" t="str">
        <f>データ貼付!F495</f>
        <v>佐川翔流</v>
      </c>
      <c r="K497" s="5">
        <f>データ貼付!G495</f>
        <v>731</v>
      </c>
      <c r="L497" s="5" t="str">
        <f>データ貼付!H495</f>
        <v>決</v>
      </c>
      <c r="M497" s="5" t="str">
        <f>データ貼付!I495</f>
        <v>遠軽高</v>
      </c>
      <c r="N497" s="5">
        <f>データ貼付!J495</f>
        <v>1</v>
      </c>
      <c r="O497" s="5">
        <f>データ貼付!K495</f>
        <v>0</v>
      </c>
    </row>
    <row r="498" spans="1:15" x14ac:dyDescent="0.15">
      <c r="A498" s="5">
        <v>495</v>
      </c>
      <c r="B498" s="5" t="str">
        <f t="shared" si="16"/>
        <v>高校男子砲丸投25</v>
      </c>
      <c r="C498" s="5" t="str">
        <f>J498&amp;COUNTIF($J$4:J498,J498)</f>
        <v>佐川翔琉3</v>
      </c>
      <c r="D498" s="5" t="str">
        <f>データ貼付!D496&amp;データ貼付!E496</f>
        <v>高校男子砲丸投</v>
      </c>
      <c r="E498" s="5">
        <f>データ貼付!G496+ROW()/1000000</f>
        <v>709.00049799999999</v>
      </c>
      <c r="F498" s="5">
        <f t="shared" si="17"/>
        <v>25</v>
      </c>
      <c r="G498" s="5" t="str">
        <f>データ貼付!A496</f>
        <v>高体連支部</v>
      </c>
      <c r="H498" s="5" t="str">
        <f>データ貼付!B496</f>
        <v>北見</v>
      </c>
      <c r="I498" s="5">
        <f>データ貼付!C496</f>
        <v>43610</v>
      </c>
      <c r="J498" s="5" t="str">
        <f>データ貼付!F496</f>
        <v>佐川翔琉</v>
      </c>
      <c r="K498" s="5">
        <f>データ貼付!G496</f>
        <v>709</v>
      </c>
      <c r="L498" s="5" t="str">
        <f>データ貼付!H496</f>
        <v>決</v>
      </c>
      <c r="M498" s="5" t="str">
        <f>データ貼付!I496</f>
        <v>遠軽</v>
      </c>
      <c r="N498" s="5">
        <f>データ貼付!J496</f>
        <v>2</v>
      </c>
      <c r="O498" s="5">
        <f>データ貼付!K496</f>
        <v>0</v>
      </c>
    </row>
    <row r="499" spans="1:15" x14ac:dyDescent="0.15">
      <c r="A499" s="5">
        <v>496</v>
      </c>
      <c r="B499" s="5" t="str">
        <f t="shared" si="16"/>
        <v>高校男子砲丸投7</v>
      </c>
      <c r="C499" s="5" t="str">
        <f>J499&amp;COUNTIF($J$4:J499,J499)</f>
        <v>佐藤一希2</v>
      </c>
      <c r="D499" s="5" t="str">
        <f>データ貼付!D497&amp;データ貼付!E497</f>
        <v>高校男子砲丸投</v>
      </c>
      <c r="E499" s="5">
        <f>データ貼付!G497+ROW()/1000000</f>
        <v>1087.000499</v>
      </c>
      <c r="F499" s="5">
        <f t="shared" si="17"/>
        <v>7</v>
      </c>
      <c r="G499" s="5" t="str">
        <f>データ貼付!A497</f>
        <v>記録会第１戦</v>
      </c>
      <c r="H499" s="5" t="str">
        <f>データ貼付!B497</f>
        <v>北見</v>
      </c>
      <c r="I499" s="5">
        <f>データ貼付!C497</f>
        <v>43583</v>
      </c>
      <c r="J499" s="5" t="str">
        <f>データ貼付!F497</f>
        <v>佐藤一希</v>
      </c>
      <c r="K499" s="5">
        <f>データ貼付!G497</f>
        <v>1087</v>
      </c>
      <c r="L499" s="5" t="str">
        <f>データ貼付!H497</f>
        <v>決</v>
      </c>
      <c r="M499" s="5" t="str">
        <f>データ貼付!I497</f>
        <v>清里高</v>
      </c>
      <c r="N499" s="5">
        <f>データ貼付!J497</f>
        <v>2</v>
      </c>
      <c r="O499" s="5">
        <f>データ貼付!K497</f>
        <v>0</v>
      </c>
    </row>
    <row r="500" spans="1:15" x14ac:dyDescent="0.15">
      <c r="A500" s="5">
        <v>497</v>
      </c>
      <c r="B500" s="5" t="str">
        <f t="shared" si="16"/>
        <v>中学男子砲丸投45</v>
      </c>
      <c r="C500" s="5" t="str">
        <f>J500&amp;COUNTIF($J$4:J500,J500)</f>
        <v>佐藤広大3</v>
      </c>
      <c r="D500" s="5" t="str">
        <f>データ貼付!D498&amp;データ貼付!E498</f>
        <v>中学男子砲丸投</v>
      </c>
      <c r="E500" s="5">
        <f>データ貼付!G498+ROW()/1000000</f>
        <v>506.00049999999999</v>
      </c>
      <c r="F500" s="5">
        <f t="shared" si="17"/>
        <v>45</v>
      </c>
      <c r="G500" s="5" t="str">
        <f>データ貼付!A498</f>
        <v>中体連地区</v>
      </c>
      <c r="H500" s="5" t="str">
        <f>データ貼付!B498</f>
        <v>北見</v>
      </c>
      <c r="I500" s="5">
        <f>データ貼付!C498</f>
        <v>43630</v>
      </c>
      <c r="J500" s="5" t="str">
        <f>データ貼付!F498</f>
        <v>佐藤広大</v>
      </c>
      <c r="K500" s="5">
        <f>データ貼付!G498</f>
        <v>506</v>
      </c>
      <c r="L500" s="5" t="str">
        <f>データ貼付!H498</f>
        <v>決</v>
      </c>
      <c r="M500" s="5" t="str">
        <f>データ貼付!I498</f>
        <v>遠軽中</v>
      </c>
      <c r="N500" s="5">
        <f>データ貼付!J498</f>
        <v>2</v>
      </c>
      <c r="O500" s="5">
        <f>データ貼付!K498</f>
        <v>0</v>
      </c>
    </row>
    <row r="501" spans="1:15" x14ac:dyDescent="0.15">
      <c r="A501" s="5">
        <v>498</v>
      </c>
      <c r="B501" s="5" t="str">
        <f t="shared" si="16"/>
        <v>中学男子砲丸投9</v>
      </c>
      <c r="C501" s="5" t="str">
        <f>J501&amp;COUNTIF($J$4:J501,J501)</f>
        <v>佐藤太一1</v>
      </c>
      <c r="D501" s="5" t="str">
        <f>データ貼付!D499&amp;データ貼付!E499</f>
        <v>中学男子砲丸投</v>
      </c>
      <c r="E501" s="5">
        <f>データ貼付!G499+ROW()/1000000</f>
        <v>813.00050099999999</v>
      </c>
      <c r="F501" s="5">
        <f t="shared" si="17"/>
        <v>9</v>
      </c>
      <c r="G501" s="5" t="str">
        <f>データ貼付!A499</f>
        <v>中体連地区</v>
      </c>
      <c r="H501" s="5" t="str">
        <f>データ貼付!B499</f>
        <v>北見</v>
      </c>
      <c r="I501" s="5">
        <f>データ貼付!C499</f>
        <v>43630</v>
      </c>
      <c r="J501" s="5" t="str">
        <f>データ貼付!F499</f>
        <v>佐藤太一</v>
      </c>
      <c r="K501" s="5">
        <f>データ貼付!G499</f>
        <v>813</v>
      </c>
      <c r="L501" s="5" t="str">
        <f>データ貼付!H499</f>
        <v>決</v>
      </c>
      <c r="M501" s="5" t="str">
        <f>データ貼付!I499</f>
        <v>紋別中</v>
      </c>
      <c r="N501" s="5">
        <f>データ貼付!J499</f>
        <v>2</v>
      </c>
      <c r="O501" s="5">
        <f>データ貼付!K499</f>
        <v>0</v>
      </c>
    </row>
    <row r="502" spans="1:15" x14ac:dyDescent="0.15">
      <c r="A502" s="5">
        <v>499</v>
      </c>
      <c r="B502" s="5" t="str">
        <f t="shared" si="16"/>
        <v>高校男子砲丸投26</v>
      </c>
      <c r="C502" s="5" t="str">
        <f>J502&amp;COUNTIF($J$4:J502,J502)</f>
        <v>佐藤汰希3</v>
      </c>
      <c r="D502" s="5" t="str">
        <f>データ貼付!D500&amp;データ貼付!E500</f>
        <v>高校男子砲丸投</v>
      </c>
      <c r="E502" s="5">
        <f>データ貼付!G500+ROW()/1000000</f>
        <v>690.00050199999998</v>
      </c>
      <c r="F502" s="5">
        <f t="shared" si="17"/>
        <v>26</v>
      </c>
      <c r="G502" s="5" t="str">
        <f>データ貼付!A500</f>
        <v>高体連支部</v>
      </c>
      <c r="H502" s="5" t="str">
        <f>データ貼付!B500</f>
        <v>北見</v>
      </c>
      <c r="I502" s="5">
        <f>データ貼付!C500</f>
        <v>43610</v>
      </c>
      <c r="J502" s="5" t="str">
        <f>データ貼付!F500</f>
        <v>佐藤汰希</v>
      </c>
      <c r="K502" s="5">
        <f>データ貼付!G500</f>
        <v>690</v>
      </c>
      <c r="L502" s="5" t="str">
        <f>データ貼付!H500</f>
        <v>決</v>
      </c>
      <c r="M502" s="5" t="str">
        <f>データ貼付!I500</f>
        <v>興部</v>
      </c>
      <c r="N502" s="5">
        <f>データ貼付!J500</f>
        <v>2</v>
      </c>
      <c r="O502" s="5">
        <f>データ貼付!K500</f>
        <v>0</v>
      </c>
    </row>
    <row r="503" spans="1:15" x14ac:dyDescent="0.15">
      <c r="A503" s="5">
        <v>500</v>
      </c>
      <c r="B503" s="5" t="str">
        <f t="shared" si="16"/>
        <v>中学男子砲丸投30</v>
      </c>
      <c r="C503" s="5" t="str">
        <f>J503&amp;COUNTIF($J$4:J503,J503)</f>
        <v>佐藤大斗1</v>
      </c>
      <c r="D503" s="5" t="str">
        <f>データ貼付!D501&amp;データ貼付!E501</f>
        <v>中学男子砲丸投</v>
      </c>
      <c r="E503" s="5">
        <f>データ貼付!G501+ROW()/1000000</f>
        <v>642.00050299999998</v>
      </c>
      <c r="F503" s="5">
        <f t="shared" si="17"/>
        <v>30</v>
      </c>
      <c r="G503" s="5" t="str">
        <f>データ貼付!A501</f>
        <v>中体連地区</v>
      </c>
      <c r="H503" s="5" t="str">
        <f>データ貼付!B501</f>
        <v>北見</v>
      </c>
      <c r="I503" s="5">
        <f>データ貼付!C501</f>
        <v>43631</v>
      </c>
      <c r="J503" s="5" t="str">
        <f>データ貼付!F501</f>
        <v>佐藤大斗</v>
      </c>
      <c r="K503" s="5">
        <f>データ貼付!G501</f>
        <v>642</v>
      </c>
      <c r="L503" s="5" t="str">
        <f>データ貼付!H501</f>
        <v>決</v>
      </c>
      <c r="M503" s="5" t="str">
        <f>データ貼付!I501</f>
        <v>斜里中</v>
      </c>
      <c r="N503" s="5">
        <f>データ貼付!J501</f>
        <v>1</v>
      </c>
      <c r="O503" s="5">
        <f>データ貼付!K501</f>
        <v>0</v>
      </c>
    </row>
    <row r="504" spans="1:15" x14ac:dyDescent="0.15">
      <c r="A504" s="5">
        <v>501</v>
      </c>
      <c r="B504" s="5" t="str">
        <f t="shared" si="16"/>
        <v>中学男子砲丸投14</v>
      </c>
      <c r="C504" s="5" t="str">
        <f>J504&amp;COUNTIF($J$4:J504,J504)</f>
        <v>佐藤瑠唯1</v>
      </c>
      <c r="D504" s="5" t="str">
        <f>データ貼付!D502&amp;データ貼付!E502</f>
        <v>中学男子砲丸投</v>
      </c>
      <c r="E504" s="5">
        <f>データ貼付!G502+ROW()/1000000</f>
        <v>749.00050399999998</v>
      </c>
      <c r="F504" s="5">
        <f t="shared" si="17"/>
        <v>14</v>
      </c>
      <c r="G504" s="5" t="str">
        <f>データ貼付!A502</f>
        <v>記録会第１戦</v>
      </c>
      <c r="H504" s="5" t="str">
        <f>データ貼付!B502</f>
        <v>北見</v>
      </c>
      <c r="I504" s="5">
        <f>データ貼付!C502</f>
        <v>43583</v>
      </c>
      <c r="J504" s="5" t="str">
        <f>データ貼付!F502</f>
        <v>佐藤瑠唯</v>
      </c>
      <c r="K504" s="5">
        <f>データ貼付!G502</f>
        <v>749</v>
      </c>
      <c r="L504" s="5" t="str">
        <f>データ貼付!H502</f>
        <v>決</v>
      </c>
      <c r="M504" s="5" t="str">
        <f>データ貼付!I502</f>
        <v>北見光西中</v>
      </c>
      <c r="N504" s="5">
        <f>データ貼付!J502</f>
        <v>2</v>
      </c>
      <c r="O504" s="5">
        <f>データ貼付!K502</f>
        <v>0</v>
      </c>
    </row>
    <row r="505" spans="1:15" x14ac:dyDescent="0.15">
      <c r="A505" s="5">
        <v>502</v>
      </c>
      <c r="B505" s="5" t="str">
        <f t="shared" si="16"/>
        <v>中学男子砲丸投21</v>
      </c>
      <c r="C505" s="5" t="str">
        <f>J505&amp;COUNTIF($J$4:J505,J505)</f>
        <v>三条憲彦1</v>
      </c>
      <c r="D505" s="5" t="str">
        <f>データ貼付!D503&amp;データ貼付!E503</f>
        <v>中学男子砲丸投</v>
      </c>
      <c r="E505" s="5">
        <f>データ貼付!G503+ROW()/1000000</f>
        <v>708.00050499999998</v>
      </c>
      <c r="F505" s="5">
        <f t="shared" si="17"/>
        <v>21</v>
      </c>
      <c r="G505" s="5" t="str">
        <f>データ貼付!A503</f>
        <v>フィールド記録会</v>
      </c>
      <c r="H505" s="5" t="str">
        <f>データ貼付!B503</f>
        <v>網走</v>
      </c>
      <c r="I505" s="5">
        <f>データ貼付!C503</f>
        <v>43624</v>
      </c>
      <c r="J505" s="5" t="str">
        <f>データ貼付!F503</f>
        <v>三条憲彦</v>
      </c>
      <c r="K505" s="5">
        <f>データ貼付!G503</f>
        <v>708</v>
      </c>
      <c r="L505" s="5" t="str">
        <f>データ貼付!H503</f>
        <v>決</v>
      </c>
      <c r="M505" s="5" t="str">
        <f>データ貼付!I503</f>
        <v>網走第四中</v>
      </c>
      <c r="N505" s="5">
        <f>データ貼付!J503</f>
        <v>3</v>
      </c>
      <c r="O505" s="5">
        <f>データ貼付!K503</f>
        <v>0</v>
      </c>
    </row>
    <row r="506" spans="1:15" x14ac:dyDescent="0.15">
      <c r="A506" s="5">
        <v>503</v>
      </c>
      <c r="B506" s="5" t="str">
        <f t="shared" si="16"/>
        <v>中学男子砲丸投6</v>
      </c>
      <c r="C506" s="5" t="str">
        <f>J506&amp;COUNTIF($J$4:J506,J506)</f>
        <v>三塚知輝2</v>
      </c>
      <c r="D506" s="5" t="str">
        <f>データ貼付!D504&amp;データ貼付!E504</f>
        <v>中学男子砲丸投</v>
      </c>
      <c r="E506" s="5">
        <f>データ貼付!G504+ROW()/1000000</f>
        <v>915.00050599999997</v>
      </c>
      <c r="F506" s="5">
        <f t="shared" si="17"/>
        <v>6</v>
      </c>
      <c r="G506" s="5" t="str">
        <f>データ貼付!A504</f>
        <v>フィールド記録会</v>
      </c>
      <c r="H506" s="5" t="str">
        <f>データ貼付!B504</f>
        <v>網走</v>
      </c>
      <c r="I506" s="5">
        <f>データ貼付!C504</f>
        <v>43624</v>
      </c>
      <c r="J506" s="5" t="str">
        <f>データ貼付!F504</f>
        <v>三塚知輝</v>
      </c>
      <c r="K506" s="5">
        <f>データ貼付!G504</f>
        <v>915</v>
      </c>
      <c r="L506" s="5" t="str">
        <f>データ貼付!H504</f>
        <v>決</v>
      </c>
      <c r="M506" s="5" t="str">
        <f>データ貼付!I504</f>
        <v>網走第四中</v>
      </c>
      <c r="N506" s="5">
        <f>データ貼付!J504</f>
        <v>3</v>
      </c>
      <c r="O506" s="5">
        <f>データ貼付!K504</f>
        <v>0</v>
      </c>
    </row>
    <row r="507" spans="1:15" x14ac:dyDescent="0.15">
      <c r="A507" s="5">
        <v>504</v>
      </c>
      <c r="B507" s="5" t="str">
        <f t="shared" si="16"/>
        <v>中学男子砲丸投29</v>
      </c>
      <c r="C507" s="5" t="str">
        <f>J507&amp;COUNTIF($J$4:J507,J507)</f>
        <v>山下渓斗1</v>
      </c>
      <c r="D507" s="5" t="str">
        <f>データ貼付!D505&amp;データ貼付!E505</f>
        <v>中学男子砲丸投</v>
      </c>
      <c r="E507" s="5">
        <f>データ貼付!G505+ROW()/1000000</f>
        <v>643.00050699999997</v>
      </c>
      <c r="F507" s="5">
        <f t="shared" si="17"/>
        <v>29</v>
      </c>
      <c r="G507" s="5" t="str">
        <f>データ貼付!A505</f>
        <v>中体連地区</v>
      </c>
      <c r="H507" s="5" t="str">
        <f>データ貼付!B505</f>
        <v>北見</v>
      </c>
      <c r="I507" s="5">
        <f>データ貼付!C505</f>
        <v>43631</v>
      </c>
      <c r="J507" s="5" t="str">
        <f>データ貼付!F505</f>
        <v>山下渓斗</v>
      </c>
      <c r="K507" s="5">
        <f>データ貼付!G505</f>
        <v>643</v>
      </c>
      <c r="L507" s="5" t="str">
        <f>データ貼付!H505</f>
        <v>決</v>
      </c>
      <c r="M507" s="5" t="str">
        <f>データ貼付!I505</f>
        <v>湧別中</v>
      </c>
      <c r="N507" s="5">
        <f>データ貼付!J505</f>
        <v>1</v>
      </c>
      <c r="O507" s="5">
        <f>データ貼付!K505</f>
        <v>0</v>
      </c>
    </row>
    <row r="508" spans="1:15" x14ac:dyDescent="0.15">
      <c r="A508" s="5">
        <v>505</v>
      </c>
      <c r="B508" s="5" t="str">
        <f t="shared" si="16"/>
        <v>高校男子砲丸投5</v>
      </c>
      <c r="C508" s="5" t="str">
        <f>J508&amp;COUNTIF($J$4:J508,J508)</f>
        <v>山谷黄太洋2</v>
      </c>
      <c r="D508" s="5" t="str">
        <f>データ貼付!D506&amp;データ貼付!E506</f>
        <v>高校男子砲丸投</v>
      </c>
      <c r="E508" s="5">
        <f>データ貼付!G506+ROW()/1000000</f>
        <v>1246.0005080000001</v>
      </c>
      <c r="F508" s="5">
        <f t="shared" si="17"/>
        <v>5</v>
      </c>
      <c r="G508" s="5" t="str">
        <f>データ貼付!A506</f>
        <v>選手権</v>
      </c>
      <c r="H508" s="5" t="str">
        <f>データ貼付!B506</f>
        <v>北見</v>
      </c>
      <c r="I508" s="5">
        <f>データ貼付!C506</f>
        <v>43596</v>
      </c>
      <c r="J508" s="5" t="str">
        <f>データ貼付!F506</f>
        <v>山谷黄太洋</v>
      </c>
      <c r="K508" s="5">
        <f>データ貼付!G506</f>
        <v>1246</v>
      </c>
      <c r="L508" s="5" t="str">
        <f>データ貼付!H506</f>
        <v>決</v>
      </c>
      <c r="M508" s="5" t="str">
        <f>データ貼付!I506</f>
        <v>日体大附属</v>
      </c>
      <c r="N508" s="5">
        <f>データ貼付!J506</f>
        <v>3</v>
      </c>
      <c r="O508" s="5">
        <f>データ貼付!K506</f>
        <v>0</v>
      </c>
    </row>
    <row r="509" spans="1:15" x14ac:dyDescent="0.15">
      <c r="A509" s="5">
        <v>506</v>
      </c>
      <c r="B509" s="5" t="str">
        <f t="shared" si="16"/>
        <v>高校女子砲丸投2</v>
      </c>
      <c r="C509" s="5" t="str">
        <f>J509&amp;COUNTIF($J$4:J509,J509)</f>
        <v>山田幸奈2</v>
      </c>
      <c r="D509" s="5" t="str">
        <f>データ貼付!D507&amp;データ貼付!E507</f>
        <v>高校女子砲丸投</v>
      </c>
      <c r="E509" s="5">
        <f>データ貼付!G507+ROW()/1000000</f>
        <v>1060.000509</v>
      </c>
      <c r="F509" s="5">
        <f t="shared" si="17"/>
        <v>2</v>
      </c>
      <c r="G509" s="5" t="str">
        <f>データ貼付!A507</f>
        <v>選手権</v>
      </c>
      <c r="H509" s="5" t="str">
        <f>データ貼付!B507</f>
        <v>北見</v>
      </c>
      <c r="I509" s="5">
        <f>データ貼付!C507</f>
        <v>43596</v>
      </c>
      <c r="J509" s="5" t="str">
        <f>データ貼付!F507</f>
        <v>山田幸奈</v>
      </c>
      <c r="K509" s="5">
        <f>データ貼付!G507</f>
        <v>1060</v>
      </c>
      <c r="L509" s="5" t="str">
        <f>データ貼付!H507</f>
        <v>決</v>
      </c>
      <c r="M509" s="5" t="str">
        <f>データ貼付!I507</f>
        <v>網走桂陽高</v>
      </c>
      <c r="N509" s="5">
        <f>データ貼付!J507</f>
        <v>3</v>
      </c>
      <c r="O509" s="5">
        <f>データ貼付!K507</f>
        <v>0</v>
      </c>
    </row>
    <row r="510" spans="1:15" x14ac:dyDescent="0.15">
      <c r="A510" s="5">
        <v>507</v>
      </c>
      <c r="B510" s="5" t="str">
        <f t="shared" si="16"/>
        <v>中学男子砲丸投15</v>
      </c>
      <c r="C510" s="5" t="str">
        <f>J510&amp;COUNTIF($J$4:J510,J510)</f>
        <v>山田真生1</v>
      </c>
      <c r="D510" s="5" t="str">
        <f>データ貼付!D508&amp;データ貼付!E508</f>
        <v>中学男子砲丸投</v>
      </c>
      <c r="E510" s="5">
        <f>データ貼付!G508+ROW()/1000000</f>
        <v>744.00050999999996</v>
      </c>
      <c r="F510" s="5">
        <f t="shared" si="17"/>
        <v>15</v>
      </c>
      <c r="G510" s="5" t="str">
        <f>データ貼付!A508</f>
        <v>中体連地区</v>
      </c>
      <c r="H510" s="5" t="str">
        <f>データ貼付!B508</f>
        <v>北見</v>
      </c>
      <c r="I510" s="5">
        <f>データ貼付!C508</f>
        <v>43630</v>
      </c>
      <c r="J510" s="5" t="str">
        <f>データ貼付!F508</f>
        <v>山田真生</v>
      </c>
      <c r="K510" s="5">
        <f>データ貼付!G508</f>
        <v>744</v>
      </c>
      <c r="L510" s="5" t="str">
        <f>データ貼付!H508</f>
        <v>決</v>
      </c>
      <c r="M510" s="5" t="str">
        <f>データ貼付!I508</f>
        <v>美幌中</v>
      </c>
      <c r="N510" s="5">
        <f>データ貼付!J508</f>
        <v>2</v>
      </c>
      <c r="O510" s="5">
        <f>データ貼付!K508</f>
        <v>0</v>
      </c>
    </row>
    <row r="511" spans="1:15" x14ac:dyDescent="0.15">
      <c r="A511" s="5">
        <v>508</v>
      </c>
      <c r="B511" s="5" t="str">
        <f t="shared" si="16"/>
        <v>中学男子砲丸投35</v>
      </c>
      <c r="C511" s="5" t="str">
        <f>J511&amp;COUNTIF($J$4:J511,J511)</f>
        <v>山田大成1</v>
      </c>
      <c r="D511" s="5" t="str">
        <f>データ貼付!D509&amp;データ貼付!E509</f>
        <v>中学男子砲丸投</v>
      </c>
      <c r="E511" s="5">
        <f>データ貼付!G509+ROW()/1000000</f>
        <v>598.00051099999996</v>
      </c>
      <c r="F511" s="5">
        <f t="shared" si="17"/>
        <v>35</v>
      </c>
      <c r="G511" s="5" t="str">
        <f>データ貼付!A509</f>
        <v>中体連地区</v>
      </c>
      <c r="H511" s="5" t="str">
        <f>データ貼付!B509</f>
        <v>北見</v>
      </c>
      <c r="I511" s="5">
        <f>データ貼付!C509</f>
        <v>43631</v>
      </c>
      <c r="J511" s="5" t="str">
        <f>データ貼付!F509</f>
        <v>山田大成</v>
      </c>
      <c r="K511" s="5">
        <f>データ貼付!G509</f>
        <v>598</v>
      </c>
      <c r="L511" s="5" t="str">
        <f>データ貼付!H509</f>
        <v>決</v>
      </c>
      <c r="M511" s="5" t="str">
        <f>データ貼付!I509</f>
        <v>北見北中</v>
      </c>
      <c r="N511" s="5">
        <f>データ貼付!J509</f>
        <v>1</v>
      </c>
      <c r="O511" s="5">
        <f>データ貼付!K509</f>
        <v>0</v>
      </c>
    </row>
    <row r="512" spans="1:15" x14ac:dyDescent="0.15">
      <c r="A512" s="5">
        <v>509</v>
      </c>
      <c r="B512" s="5" t="str">
        <f t="shared" si="16"/>
        <v>中学男子砲丸投42</v>
      </c>
      <c r="C512" s="5" t="str">
        <f>J512&amp;COUNTIF($J$4:J512,J512)</f>
        <v>志賀一斗1</v>
      </c>
      <c r="D512" s="5" t="str">
        <f>データ貼付!D510&amp;データ貼付!E510</f>
        <v>中学男子砲丸投</v>
      </c>
      <c r="E512" s="5">
        <f>データ貼付!G510+ROW()/1000000</f>
        <v>533.00051199999996</v>
      </c>
      <c r="F512" s="5">
        <f t="shared" si="17"/>
        <v>42</v>
      </c>
      <c r="G512" s="5" t="str">
        <f>データ貼付!A510</f>
        <v>中体連地区</v>
      </c>
      <c r="H512" s="5" t="str">
        <f>データ貼付!B510</f>
        <v>北見</v>
      </c>
      <c r="I512" s="5">
        <f>データ貼付!C510</f>
        <v>43630</v>
      </c>
      <c r="J512" s="5" t="str">
        <f>データ貼付!F510</f>
        <v>志賀一斗</v>
      </c>
      <c r="K512" s="5">
        <f>データ貼付!G510</f>
        <v>533</v>
      </c>
      <c r="L512" s="5" t="str">
        <f>データ貼付!H510</f>
        <v>決</v>
      </c>
      <c r="M512" s="5" t="str">
        <f>データ貼付!I510</f>
        <v>北見東陵中</v>
      </c>
      <c r="N512" s="5">
        <f>データ貼付!J510</f>
        <v>2</v>
      </c>
      <c r="O512" s="5">
        <f>データ貼付!K510</f>
        <v>0</v>
      </c>
    </row>
    <row r="513" spans="1:15" x14ac:dyDescent="0.15">
      <c r="A513" s="5">
        <v>510</v>
      </c>
      <c r="B513" s="5" t="str">
        <f t="shared" si="16"/>
        <v>中学女子砲丸投6</v>
      </c>
      <c r="C513" s="5" t="str">
        <f>J513&amp;COUNTIF($J$4:J513,J513)</f>
        <v>児玉夢月1</v>
      </c>
      <c r="D513" s="5" t="str">
        <f>データ貼付!D511&amp;データ貼付!E511</f>
        <v>中学女子砲丸投</v>
      </c>
      <c r="E513" s="5">
        <f>データ貼付!G511+ROW()/1000000</f>
        <v>834.00051299999996</v>
      </c>
      <c r="F513" s="5">
        <f t="shared" si="17"/>
        <v>6</v>
      </c>
      <c r="G513" s="5" t="str">
        <f>データ貼付!A511</f>
        <v>中体連地区</v>
      </c>
      <c r="H513" s="5" t="str">
        <f>データ貼付!B511</f>
        <v>北見</v>
      </c>
      <c r="I513" s="5">
        <f>データ貼付!C511</f>
        <v>43631</v>
      </c>
      <c r="J513" s="5" t="str">
        <f>データ貼付!F511</f>
        <v>児玉夢月</v>
      </c>
      <c r="K513" s="5">
        <f>データ貼付!G511</f>
        <v>834</v>
      </c>
      <c r="L513" s="5" t="str">
        <f>データ貼付!H511</f>
        <v>決</v>
      </c>
      <c r="M513" s="5" t="str">
        <f>データ貼付!I511</f>
        <v>大空東藻琴中</v>
      </c>
      <c r="N513" s="5">
        <f>データ貼付!J511</f>
        <v>2</v>
      </c>
      <c r="O513" s="5">
        <f>データ貼付!K511</f>
        <v>0</v>
      </c>
    </row>
    <row r="514" spans="1:15" x14ac:dyDescent="0.15">
      <c r="A514" s="5">
        <v>511</v>
      </c>
      <c r="B514" s="5" t="str">
        <f t="shared" si="16"/>
        <v>中学男子砲丸投49</v>
      </c>
      <c r="C514" s="5" t="str">
        <f>J514&amp;COUNTIF($J$4:J514,J514)</f>
        <v>児玉陽春1</v>
      </c>
      <c r="D514" s="5" t="str">
        <f>データ貼付!D512&amp;データ貼付!E512</f>
        <v>中学男子砲丸投</v>
      </c>
      <c r="E514" s="5">
        <f>データ貼付!G512+ROW()/1000000</f>
        <v>479.00051400000001</v>
      </c>
      <c r="F514" s="5">
        <f t="shared" si="17"/>
        <v>49</v>
      </c>
      <c r="G514" s="5" t="str">
        <f>データ貼付!A512</f>
        <v>中体連地区</v>
      </c>
      <c r="H514" s="5" t="str">
        <f>データ貼付!B512</f>
        <v>北見</v>
      </c>
      <c r="I514" s="5">
        <f>データ貼付!C512</f>
        <v>43631</v>
      </c>
      <c r="J514" s="5" t="str">
        <f>データ貼付!F512</f>
        <v>児玉陽春</v>
      </c>
      <c r="K514" s="5">
        <f>データ貼付!G512</f>
        <v>479</v>
      </c>
      <c r="L514" s="5" t="str">
        <f>データ貼付!H512</f>
        <v>決</v>
      </c>
      <c r="M514" s="5" t="str">
        <f>データ貼付!I512</f>
        <v>北見高栄中</v>
      </c>
      <c r="N514" s="5">
        <f>データ貼付!J512</f>
        <v>1</v>
      </c>
      <c r="O514" s="5">
        <f>データ貼付!K512</f>
        <v>0</v>
      </c>
    </row>
    <row r="515" spans="1:15" x14ac:dyDescent="0.15">
      <c r="A515" s="5">
        <v>512</v>
      </c>
      <c r="B515" s="5" t="str">
        <f t="shared" si="16"/>
        <v>中学男子砲丸投20</v>
      </c>
      <c r="C515" s="5" t="str">
        <f>J515&amp;COUNTIF($J$4:J515,J515)</f>
        <v>柴田賢1</v>
      </c>
      <c r="D515" s="5" t="str">
        <f>データ貼付!D513&amp;データ貼付!E513</f>
        <v>中学男子砲丸投</v>
      </c>
      <c r="E515" s="5">
        <f>データ貼付!G513+ROW()/1000000</f>
        <v>720.00051499999995</v>
      </c>
      <c r="F515" s="5">
        <f t="shared" si="17"/>
        <v>20</v>
      </c>
      <c r="G515" s="5" t="str">
        <f>データ貼付!A513</f>
        <v>中体連地区</v>
      </c>
      <c r="H515" s="5" t="str">
        <f>データ貼付!B513</f>
        <v>北見</v>
      </c>
      <c r="I515" s="5">
        <f>データ貼付!C513</f>
        <v>43631</v>
      </c>
      <c r="J515" s="5" t="str">
        <f>データ貼付!F513</f>
        <v>柴田賢</v>
      </c>
      <c r="K515" s="5">
        <f>データ貼付!G513</f>
        <v>720</v>
      </c>
      <c r="L515" s="5" t="str">
        <f>データ貼付!H513</f>
        <v>決</v>
      </c>
      <c r="M515" s="5" t="str">
        <f>データ貼付!I513</f>
        <v>湧別中</v>
      </c>
      <c r="N515" s="5">
        <f>データ貼付!J513</f>
        <v>1</v>
      </c>
      <c r="O515" s="5">
        <f>データ貼付!K513</f>
        <v>0</v>
      </c>
    </row>
    <row r="516" spans="1:15" x14ac:dyDescent="0.15">
      <c r="A516" s="5">
        <v>513</v>
      </c>
      <c r="B516" s="5" t="str">
        <f t="shared" si="16"/>
        <v>高校女子砲丸投8</v>
      </c>
      <c r="C516" s="5" t="str">
        <f>J516&amp;COUNTIF($J$4:J516,J516)</f>
        <v>舟木愛公3</v>
      </c>
      <c r="D516" s="5" t="str">
        <f>データ貼付!D514&amp;データ貼付!E514</f>
        <v>高校女子砲丸投</v>
      </c>
      <c r="E516" s="5">
        <f>データ貼付!G514+ROW()/1000000</f>
        <v>639.00051599999995</v>
      </c>
      <c r="F516" s="5">
        <f t="shared" si="17"/>
        <v>8</v>
      </c>
      <c r="G516" s="5" t="str">
        <f>データ貼付!A514</f>
        <v>高体連支部</v>
      </c>
      <c r="H516" s="5" t="str">
        <f>データ貼付!B514</f>
        <v>北見</v>
      </c>
      <c r="I516" s="5">
        <f>データ貼付!C514</f>
        <v>43610</v>
      </c>
      <c r="J516" s="5" t="str">
        <f>データ貼付!F514</f>
        <v>舟木愛公</v>
      </c>
      <c r="K516" s="5">
        <f>データ貼付!G514</f>
        <v>639</v>
      </c>
      <c r="L516" s="5" t="str">
        <f>データ貼付!H514</f>
        <v>決</v>
      </c>
      <c r="M516" s="5" t="str">
        <f>データ貼付!I514</f>
        <v>遠軽</v>
      </c>
      <c r="N516" s="5">
        <f>データ貼付!J514</f>
        <v>1</v>
      </c>
      <c r="O516" s="5">
        <f>データ貼付!K514</f>
        <v>0</v>
      </c>
    </row>
    <row r="517" spans="1:15" x14ac:dyDescent="0.15">
      <c r="A517" s="5">
        <v>514</v>
      </c>
      <c r="B517" s="5" t="str">
        <f t="shared" ref="B517:B580" si="18">D517&amp;F517</f>
        <v>一般男子砲丸投2</v>
      </c>
      <c r="C517" s="5" t="str">
        <f>J517&amp;COUNTIF($J$4:J517,J517)</f>
        <v>春名将志1</v>
      </c>
      <c r="D517" s="5" t="str">
        <f>データ貼付!D515&amp;データ貼付!E515</f>
        <v>一般男子砲丸投</v>
      </c>
      <c r="E517" s="5">
        <f>データ貼付!G515+ROW()/1000000</f>
        <v>1077.0005169999999</v>
      </c>
      <c r="F517" s="5">
        <f t="shared" ref="F517:F580" si="19">SUMPRODUCT(($D$4:$D$903=D517)*($E$4:$E$903&gt;E517))+1</f>
        <v>2</v>
      </c>
      <c r="G517" s="5" t="str">
        <f>データ貼付!A515</f>
        <v>フィールド記録会</v>
      </c>
      <c r="H517" s="5" t="str">
        <f>データ貼付!B515</f>
        <v>網走</v>
      </c>
      <c r="I517" s="5">
        <f>データ貼付!C515</f>
        <v>43624</v>
      </c>
      <c r="J517" s="5" t="str">
        <f>データ貼付!F515</f>
        <v>春名将志</v>
      </c>
      <c r="K517" s="5">
        <f>データ貼付!G515</f>
        <v>1077</v>
      </c>
      <c r="L517" s="5" t="str">
        <f>データ貼付!H515</f>
        <v>決</v>
      </c>
      <c r="M517" s="5" t="str">
        <f>データ貼付!I515</f>
        <v>ｵﾎｰﾂｸ陸協(春名)</v>
      </c>
      <c r="N517" s="5" t="str">
        <f>データ貼付!J515</f>
        <v>般</v>
      </c>
      <c r="O517" s="5">
        <f>データ貼付!K515</f>
        <v>0</v>
      </c>
    </row>
    <row r="518" spans="1:15" x14ac:dyDescent="0.15">
      <c r="A518" s="5">
        <v>515</v>
      </c>
      <c r="B518" s="5" t="str">
        <f t="shared" si="18"/>
        <v>中学男子砲丸投27</v>
      </c>
      <c r="C518" s="5" t="str">
        <f>J518&amp;COUNTIF($J$4:J518,J518)</f>
        <v>楯身優2</v>
      </c>
      <c r="D518" s="5" t="str">
        <f>データ貼付!D516&amp;データ貼付!E516</f>
        <v>中学男子砲丸投</v>
      </c>
      <c r="E518" s="5">
        <f>データ貼付!G516+ROW()/1000000</f>
        <v>653.00051800000006</v>
      </c>
      <c r="F518" s="5">
        <f t="shared" si="19"/>
        <v>27</v>
      </c>
      <c r="G518" s="5" t="str">
        <f>データ貼付!A516</f>
        <v>中体連地区</v>
      </c>
      <c r="H518" s="5" t="str">
        <f>データ貼付!B516</f>
        <v>北見</v>
      </c>
      <c r="I518" s="5">
        <f>データ貼付!C516</f>
        <v>43630</v>
      </c>
      <c r="J518" s="5" t="str">
        <f>データ貼付!F516</f>
        <v>楯身優</v>
      </c>
      <c r="K518" s="5">
        <f>データ貼付!G516</f>
        <v>653</v>
      </c>
      <c r="L518" s="5" t="str">
        <f>データ貼付!H516</f>
        <v>決</v>
      </c>
      <c r="M518" s="5" t="str">
        <f>データ貼付!I516</f>
        <v>北見北中</v>
      </c>
      <c r="N518" s="5">
        <f>データ貼付!J516</f>
        <v>2</v>
      </c>
      <c r="O518" s="5">
        <f>データ貼付!K516</f>
        <v>0</v>
      </c>
    </row>
    <row r="519" spans="1:15" x14ac:dyDescent="0.15">
      <c r="A519" s="5">
        <v>516</v>
      </c>
      <c r="B519" s="5" t="str">
        <f t="shared" si="18"/>
        <v>中学男子砲丸投40</v>
      </c>
      <c r="C519" s="5" t="str">
        <f>J519&amp;COUNTIF($J$4:J519,J519)</f>
        <v>所琉世1</v>
      </c>
      <c r="D519" s="5" t="str">
        <f>データ貼付!D517&amp;データ貼付!E517</f>
        <v>中学男子砲丸投</v>
      </c>
      <c r="E519" s="5">
        <f>データ貼付!G517+ROW()/1000000</f>
        <v>546.00051900000005</v>
      </c>
      <c r="F519" s="5">
        <f t="shared" si="19"/>
        <v>40</v>
      </c>
      <c r="G519" s="5" t="str">
        <f>データ貼付!A517</f>
        <v>記録会第２戦</v>
      </c>
      <c r="H519" s="5" t="str">
        <f>データ貼付!B517</f>
        <v>網走</v>
      </c>
      <c r="I519" s="5">
        <f>データ貼付!C517</f>
        <v>43590</v>
      </c>
      <c r="J519" s="5" t="str">
        <f>データ貼付!F517</f>
        <v>所琉世</v>
      </c>
      <c r="K519" s="5">
        <f>データ貼付!G517</f>
        <v>546</v>
      </c>
      <c r="L519" s="5" t="str">
        <f>データ貼付!H517</f>
        <v>決</v>
      </c>
      <c r="M519" s="5" t="str">
        <f>データ貼付!I517</f>
        <v>北見光西中</v>
      </c>
      <c r="N519" s="5">
        <f>データ貼付!J517</f>
        <v>2</v>
      </c>
      <c r="O519" s="5">
        <f>データ貼付!K517</f>
        <v>0</v>
      </c>
    </row>
    <row r="520" spans="1:15" x14ac:dyDescent="0.15">
      <c r="A520" s="5">
        <v>517</v>
      </c>
      <c r="B520" s="5" t="str">
        <f t="shared" si="18"/>
        <v>中学女子砲丸投10</v>
      </c>
      <c r="C520" s="5" t="str">
        <f>J520&amp;COUNTIF($J$4:J520,J520)</f>
        <v>小河美月1</v>
      </c>
      <c r="D520" s="5" t="str">
        <f>データ貼付!D518&amp;データ貼付!E518</f>
        <v>中学女子砲丸投</v>
      </c>
      <c r="E520" s="5">
        <f>データ貼付!G518+ROW()/1000000</f>
        <v>763.00052000000005</v>
      </c>
      <c r="F520" s="5">
        <f t="shared" si="19"/>
        <v>10</v>
      </c>
      <c r="G520" s="5" t="str">
        <f>データ貼付!A518</f>
        <v>選手権</v>
      </c>
      <c r="H520" s="5" t="str">
        <f>データ貼付!B518</f>
        <v>北見</v>
      </c>
      <c r="I520" s="5">
        <f>データ貼付!C518</f>
        <v>43597</v>
      </c>
      <c r="J520" s="5" t="str">
        <f>データ貼付!F518</f>
        <v>小河美月</v>
      </c>
      <c r="K520" s="5">
        <f>データ貼付!G518</f>
        <v>763</v>
      </c>
      <c r="L520" s="5" t="str">
        <f>データ貼付!H518</f>
        <v>決</v>
      </c>
      <c r="M520" s="5" t="str">
        <f>データ貼付!I518</f>
        <v>大空東藻琴中</v>
      </c>
      <c r="N520" s="5">
        <f>データ貼付!J518</f>
        <v>1</v>
      </c>
      <c r="O520" s="5">
        <f>データ貼付!K518</f>
        <v>0</v>
      </c>
    </row>
    <row r="521" spans="1:15" x14ac:dyDescent="0.15">
      <c r="A521" s="5">
        <v>518</v>
      </c>
      <c r="B521" s="5" t="str">
        <f t="shared" si="18"/>
        <v>中学女子砲丸投22</v>
      </c>
      <c r="C521" s="5" t="str">
        <f>J521&amp;COUNTIF($J$4:J521,J521)</f>
        <v>小沼奈月1</v>
      </c>
      <c r="D521" s="5" t="str">
        <f>データ貼付!D519&amp;データ貼付!E519</f>
        <v>中学女子砲丸投</v>
      </c>
      <c r="E521" s="5">
        <f>データ貼付!G519+ROW()/1000000</f>
        <v>481.00052099999999</v>
      </c>
      <c r="F521" s="5">
        <f t="shared" si="19"/>
        <v>22</v>
      </c>
      <c r="G521" s="5" t="str">
        <f>データ貼付!A519</f>
        <v>フィールド記録会</v>
      </c>
      <c r="H521" s="5" t="str">
        <f>データ貼付!B519</f>
        <v>網走</v>
      </c>
      <c r="I521" s="5">
        <f>データ貼付!C519</f>
        <v>43624</v>
      </c>
      <c r="J521" s="5" t="str">
        <f>データ貼付!F519</f>
        <v>小沼奈月</v>
      </c>
      <c r="K521" s="5">
        <f>データ貼付!G519</f>
        <v>481</v>
      </c>
      <c r="L521" s="5" t="str">
        <f>データ貼付!H519</f>
        <v>決</v>
      </c>
      <c r="M521" s="5" t="str">
        <f>データ貼付!I519</f>
        <v>網走第二中</v>
      </c>
      <c r="N521" s="5">
        <f>データ貼付!J519</f>
        <v>1</v>
      </c>
      <c r="O521" s="5">
        <f>データ貼付!K519</f>
        <v>0</v>
      </c>
    </row>
    <row r="522" spans="1:15" x14ac:dyDescent="0.15">
      <c r="A522" s="5">
        <v>519</v>
      </c>
      <c r="B522" s="5" t="str">
        <f t="shared" si="18"/>
        <v>中学女子砲丸投8</v>
      </c>
      <c r="C522" s="5" t="str">
        <f>J522&amp;COUNTIF($J$4:J522,J522)</f>
        <v>小川璃子1</v>
      </c>
      <c r="D522" s="5" t="str">
        <f>データ貼付!D520&amp;データ貼付!E520</f>
        <v>中学女子砲丸投</v>
      </c>
      <c r="E522" s="5">
        <f>データ貼付!G520+ROW()/1000000</f>
        <v>812.00052200000005</v>
      </c>
      <c r="F522" s="5">
        <f t="shared" si="19"/>
        <v>8</v>
      </c>
      <c r="G522" s="5" t="str">
        <f>データ貼付!A520</f>
        <v>中体連地区</v>
      </c>
      <c r="H522" s="5" t="str">
        <f>データ貼付!B520</f>
        <v>北見</v>
      </c>
      <c r="I522" s="5">
        <f>データ貼付!C520</f>
        <v>43631</v>
      </c>
      <c r="J522" s="5" t="str">
        <f>データ貼付!F520</f>
        <v>小川璃子</v>
      </c>
      <c r="K522" s="5">
        <f>データ貼付!G520</f>
        <v>812</v>
      </c>
      <c r="L522" s="5" t="str">
        <f>データ貼付!H520</f>
        <v>決</v>
      </c>
      <c r="M522" s="5" t="str">
        <f>データ貼付!I520</f>
        <v>網走第三中</v>
      </c>
      <c r="N522" s="5">
        <f>データ貼付!J520</f>
        <v>3</v>
      </c>
      <c r="O522" s="5">
        <f>データ貼付!K520</f>
        <v>0</v>
      </c>
    </row>
    <row r="523" spans="1:15" x14ac:dyDescent="0.15">
      <c r="A523" s="5">
        <v>520</v>
      </c>
      <c r="B523" s="5" t="str">
        <f t="shared" si="18"/>
        <v>中学女子砲丸投11</v>
      </c>
      <c r="C523" s="5" t="str">
        <f>J523&amp;COUNTIF($J$4:J523,J523)</f>
        <v>小川遼佳1</v>
      </c>
      <c r="D523" s="5" t="str">
        <f>データ貼付!D521&amp;データ貼付!E521</f>
        <v>中学女子砲丸投</v>
      </c>
      <c r="E523" s="5">
        <f>データ貼付!G521+ROW()/1000000</f>
        <v>742.00052300000004</v>
      </c>
      <c r="F523" s="5">
        <f t="shared" si="19"/>
        <v>11</v>
      </c>
      <c r="G523" s="5" t="str">
        <f>データ貼付!A521</f>
        <v>記録会第１戦</v>
      </c>
      <c r="H523" s="5" t="str">
        <f>データ貼付!B521</f>
        <v>北見</v>
      </c>
      <c r="I523" s="5">
        <f>データ貼付!C521</f>
        <v>43583</v>
      </c>
      <c r="J523" s="5" t="str">
        <f>データ貼付!F521</f>
        <v>小川遼佳</v>
      </c>
      <c r="K523" s="5">
        <f>データ貼付!G521</f>
        <v>742</v>
      </c>
      <c r="L523" s="5" t="str">
        <f>データ貼付!H521</f>
        <v>決</v>
      </c>
      <c r="M523" s="5" t="str">
        <f>データ貼付!I521</f>
        <v>大空東藻琴中</v>
      </c>
      <c r="N523" s="5">
        <f>データ貼付!J521</f>
        <v>3</v>
      </c>
      <c r="O523" s="5">
        <f>データ貼付!K521</f>
        <v>0</v>
      </c>
    </row>
    <row r="524" spans="1:15" x14ac:dyDescent="0.15">
      <c r="A524" s="5">
        <v>521</v>
      </c>
      <c r="B524" s="5" t="str">
        <f t="shared" si="18"/>
        <v>中学男子砲丸投8</v>
      </c>
      <c r="C524" s="5" t="str">
        <f>J524&amp;COUNTIF($J$4:J524,J524)</f>
        <v>小林樹生1</v>
      </c>
      <c r="D524" s="5" t="str">
        <f>データ貼付!D522&amp;データ貼付!E522</f>
        <v>中学男子砲丸投</v>
      </c>
      <c r="E524" s="5">
        <f>データ貼付!G522+ROW()/1000000</f>
        <v>819.00052400000004</v>
      </c>
      <c r="F524" s="5">
        <f t="shared" si="19"/>
        <v>8</v>
      </c>
      <c r="G524" s="5" t="str">
        <f>データ貼付!A522</f>
        <v>中体連地区</v>
      </c>
      <c r="H524" s="5" t="str">
        <f>データ貼付!B522</f>
        <v>北見</v>
      </c>
      <c r="I524" s="5">
        <f>データ貼付!C522</f>
        <v>43631</v>
      </c>
      <c r="J524" s="5" t="str">
        <f>データ貼付!F522</f>
        <v>小林樹生</v>
      </c>
      <c r="K524" s="5">
        <f>データ貼付!G522</f>
        <v>819</v>
      </c>
      <c r="L524" s="5" t="str">
        <f>データ貼付!H522</f>
        <v>決</v>
      </c>
      <c r="M524" s="5" t="str">
        <f>データ貼付!I522</f>
        <v>雄武中</v>
      </c>
      <c r="N524" s="5">
        <f>データ貼付!J522</f>
        <v>1</v>
      </c>
      <c r="O524" s="5">
        <f>データ貼付!K522</f>
        <v>0</v>
      </c>
    </row>
    <row r="525" spans="1:15" x14ac:dyDescent="0.15">
      <c r="A525" s="5">
        <v>522</v>
      </c>
      <c r="B525" s="5" t="str">
        <f t="shared" si="18"/>
        <v>中学男子砲丸投52</v>
      </c>
      <c r="C525" s="5" t="str">
        <f>J525&amp;COUNTIF($J$4:J525,J525)</f>
        <v>松井凌雅1</v>
      </c>
      <c r="D525" s="5" t="str">
        <f>データ貼付!D523&amp;データ貼付!E523</f>
        <v>中学男子砲丸投</v>
      </c>
      <c r="E525" s="5">
        <f>データ貼付!G523+ROW()/1000000</f>
        <v>403.00052499999998</v>
      </c>
      <c r="F525" s="5">
        <f t="shared" si="19"/>
        <v>52</v>
      </c>
      <c r="G525" s="5" t="str">
        <f>データ貼付!A523</f>
        <v>中体連地区</v>
      </c>
      <c r="H525" s="5" t="str">
        <f>データ貼付!B523</f>
        <v>北見</v>
      </c>
      <c r="I525" s="5">
        <f>データ貼付!C523</f>
        <v>43630</v>
      </c>
      <c r="J525" s="5" t="str">
        <f>データ貼付!F523</f>
        <v>松井凌雅</v>
      </c>
      <c r="K525" s="5">
        <f>データ貼付!G523</f>
        <v>403</v>
      </c>
      <c r="L525" s="5" t="str">
        <f>データ貼付!H523</f>
        <v>決</v>
      </c>
      <c r="M525" s="5" t="str">
        <f>データ貼付!I523</f>
        <v>北見東陵中</v>
      </c>
      <c r="N525" s="5">
        <f>データ貼付!J523</f>
        <v>1</v>
      </c>
      <c r="O525" s="5">
        <f>データ貼付!K523</f>
        <v>0</v>
      </c>
    </row>
    <row r="526" spans="1:15" x14ac:dyDescent="0.15">
      <c r="A526" s="5">
        <v>523</v>
      </c>
      <c r="B526" s="5" t="str">
        <f t="shared" si="18"/>
        <v>中学男子砲丸投51</v>
      </c>
      <c r="C526" s="5" t="str">
        <f>J526&amp;COUNTIF($J$4:J526,J526)</f>
        <v>松田陽向太1</v>
      </c>
      <c r="D526" s="5" t="str">
        <f>データ貼付!D524&amp;データ貼付!E524</f>
        <v>中学男子砲丸投</v>
      </c>
      <c r="E526" s="5">
        <f>データ貼付!G524+ROW()/1000000</f>
        <v>462.00052599999998</v>
      </c>
      <c r="F526" s="5">
        <f t="shared" si="19"/>
        <v>51</v>
      </c>
      <c r="G526" s="5" t="str">
        <f>データ貼付!A524</f>
        <v>中体連地区</v>
      </c>
      <c r="H526" s="5" t="str">
        <f>データ貼付!B524</f>
        <v>北見</v>
      </c>
      <c r="I526" s="5">
        <f>データ貼付!C524</f>
        <v>43630</v>
      </c>
      <c r="J526" s="5" t="str">
        <f>データ貼付!F524</f>
        <v>松田陽向太</v>
      </c>
      <c r="K526" s="5">
        <f>データ貼付!G524</f>
        <v>462</v>
      </c>
      <c r="L526" s="5" t="str">
        <f>データ貼付!H524</f>
        <v>決</v>
      </c>
      <c r="M526" s="5" t="str">
        <f>データ貼付!I524</f>
        <v>北見東陵中</v>
      </c>
      <c r="N526" s="5">
        <f>データ貼付!J524</f>
        <v>1</v>
      </c>
      <c r="O526" s="5">
        <f>データ貼付!K524</f>
        <v>0</v>
      </c>
    </row>
    <row r="527" spans="1:15" x14ac:dyDescent="0.15">
      <c r="A527" s="5">
        <v>524</v>
      </c>
      <c r="B527" s="5" t="str">
        <f t="shared" si="18"/>
        <v>中学男子砲丸投54</v>
      </c>
      <c r="C527" s="5" t="str">
        <f>J527&amp;COUNTIF($J$4:J527,J527)</f>
        <v>上西翔2</v>
      </c>
      <c r="D527" s="5" t="str">
        <f>データ貼付!D525&amp;データ貼付!E525</f>
        <v>中学男子砲丸投</v>
      </c>
      <c r="E527" s="5">
        <f>データ貼付!G525+ROW()/1000000</f>
        <v>327.00052699999998</v>
      </c>
      <c r="F527" s="5">
        <f t="shared" si="19"/>
        <v>54</v>
      </c>
      <c r="G527" s="5" t="str">
        <f>データ貼付!A525</f>
        <v>中体連地区</v>
      </c>
      <c r="H527" s="5" t="str">
        <f>データ貼付!B525</f>
        <v>北見</v>
      </c>
      <c r="I527" s="5">
        <f>データ貼付!C525</f>
        <v>43631</v>
      </c>
      <c r="J527" s="5" t="str">
        <f>データ貼付!F525</f>
        <v>上西翔</v>
      </c>
      <c r="K527" s="5">
        <f>データ貼付!G525</f>
        <v>327</v>
      </c>
      <c r="L527" s="5" t="str">
        <f>データ貼付!H525</f>
        <v>決</v>
      </c>
      <c r="M527" s="5" t="str">
        <f>データ貼付!I525</f>
        <v>美幌中</v>
      </c>
      <c r="N527" s="5">
        <f>データ貼付!J525</f>
        <v>1</v>
      </c>
      <c r="O527" s="5">
        <f>データ貼付!K525</f>
        <v>0</v>
      </c>
    </row>
    <row r="528" spans="1:15" x14ac:dyDescent="0.15">
      <c r="A528" s="5">
        <v>525</v>
      </c>
      <c r="B528" s="5" t="str">
        <f t="shared" si="18"/>
        <v>小学男子砲丸投2</v>
      </c>
      <c r="C528" s="5" t="str">
        <f>J528&amp;COUNTIF($J$4:J528,J528)</f>
        <v>上村宗仁朗1</v>
      </c>
      <c r="D528" s="5" t="str">
        <f>データ貼付!D526&amp;データ貼付!E526</f>
        <v>小学男子砲丸投</v>
      </c>
      <c r="E528" s="5">
        <f>データ貼付!G526+ROW()/1000000</f>
        <v>782.00052800000003</v>
      </c>
      <c r="F528" s="5">
        <f t="shared" si="19"/>
        <v>2</v>
      </c>
      <c r="G528" s="5" t="str">
        <f>データ貼付!A526</f>
        <v>選手権</v>
      </c>
      <c r="H528" s="5" t="str">
        <f>データ貼付!B526</f>
        <v>北見</v>
      </c>
      <c r="I528" s="5">
        <f>データ貼付!C526</f>
        <v>43596</v>
      </c>
      <c r="J528" s="5" t="str">
        <f>データ貼付!F526</f>
        <v>上村宗仁朗</v>
      </c>
      <c r="K528" s="5">
        <f>データ貼付!G526</f>
        <v>782</v>
      </c>
      <c r="L528" s="5" t="str">
        <f>データ貼付!H526</f>
        <v>決</v>
      </c>
      <c r="M528" s="5" t="str">
        <f>データ貼付!I526</f>
        <v>共栄陸上クラブ</v>
      </c>
      <c r="N528" s="5">
        <f>データ貼付!J526</f>
        <v>6</v>
      </c>
      <c r="O528" s="5">
        <f>データ貼付!K526</f>
        <v>0</v>
      </c>
    </row>
    <row r="529" spans="1:15" x14ac:dyDescent="0.15">
      <c r="A529" s="5">
        <v>526</v>
      </c>
      <c r="B529" s="5" t="str">
        <f t="shared" si="18"/>
        <v>高校女子砲丸投3</v>
      </c>
      <c r="C529" s="5" t="str">
        <f>J529&amp;COUNTIF($J$4:J529,J529)</f>
        <v>植村菜々3</v>
      </c>
      <c r="D529" s="5" t="str">
        <f>データ貼付!D527&amp;データ貼付!E527</f>
        <v>高校女子砲丸投</v>
      </c>
      <c r="E529" s="5">
        <f>データ貼付!G527+ROW()/1000000</f>
        <v>922.00052900000003</v>
      </c>
      <c r="F529" s="5">
        <f t="shared" si="19"/>
        <v>3</v>
      </c>
      <c r="G529" s="5" t="str">
        <f>データ貼付!A527</f>
        <v>高体連支部</v>
      </c>
      <c r="H529" s="5" t="str">
        <f>データ貼付!B527</f>
        <v>北見</v>
      </c>
      <c r="I529" s="5">
        <f>データ貼付!C527</f>
        <v>43610</v>
      </c>
      <c r="J529" s="5" t="str">
        <f>データ貼付!F527</f>
        <v>植村菜々</v>
      </c>
      <c r="K529" s="5">
        <f>データ貼付!G527</f>
        <v>922</v>
      </c>
      <c r="L529" s="5" t="str">
        <f>データ貼付!H527</f>
        <v>決</v>
      </c>
      <c r="M529" s="5" t="str">
        <f>データ貼付!I527</f>
        <v>遠軽</v>
      </c>
      <c r="N529" s="5">
        <f>データ貼付!J527</f>
        <v>3</v>
      </c>
      <c r="O529" s="5">
        <f>データ貼付!K527</f>
        <v>0</v>
      </c>
    </row>
    <row r="530" spans="1:15" x14ac:dyDescent="0.15">
      <c r="A530" s="5">
        <v>527</v>
      </c>
      <c r="B530" s="5" t="str">
        <f t="shared" si="18"/>
        <v>高校女子砲丸投6</v>
      </c>
      <c r="C530" s="5" t="str">
        <f>J530&amp;COUNTIF($J$4:J530,J530)</f>
        <v>植村葉月3</v>
      </c>
      <c r="D530" s="5" t="str">
        <f>データ貼付!D528&amp;データ貼付!E528</f>
        <v>高校女子砲丸投</v>
      </c>
      <c r="E530" s="5">
        <f>データ貼付!G528+ROW()/1000000</f>
        <v>767.00053000000003</v>
      </c>
      <c r="F530" s="5">
        <f t="shared" si="19"/>
        <v>6</v>
      </c>
      <c r="G530" s="5" t="str">
        <f>データ貼付!A528</f>
        <v>記録会第１戦</v>
      </c>
      <c r="H530" s="5" t="str">
        <f>データ貼付!B528</f>
        <v>北見</v>
      </c>
      <c r="I530" s="5">
        <f>データ貼付!C528</f>
        <v>43583</v>
      </c>
      <c r="J530" s="5" t="str">
        <f>データ貼付!F528</f>
        <v>植村葉月</v>
      </c>
      <c r="K530" s="5">
        <f>データ貼付!G528</f>
        <v>767</v>
      </c>
      <c r="L530" s="5" t="str">
        <f>データ貼付!H528</f>
        <v>決</v>
      </c>
      <c r="M530" s="5" t="str">
        <f>データ貼付!I528</f>
        <v>湧別高</v>
      </c>
      <c r="N530" s="5">
        <f>データ貼付!J528</f>
        <v>3</v>
      </c>
      <c r="O530" s="5">
        <f>データ貼付!K528</f>
        <v>0</v>
      </c>
    </row>
    <row r="531" spans="1:15" x14ac:dyDescent="0.15">
      <c r="A531" s="5">
        <v>528</v>
      </c>
      <c r="B531" s="5" t="str">
        <f t="shared" si="18"/>
        <v>高校女子砲丸投10</v>
      </c>
      <c r="C531" s="5" t="str">
        <f>J531&amp;COUNTIF($J$4:J531,J531)</f>
        <v>新藤彩音2</v>
      </c>
      <c r="D531" s="5" t="str">
        <f>データ貼付!D529&amp;データ貼付!E529</f>
        <v>高校女子砲丸投</v>
      </c>
      <c r="E531" s="5">
        <f>データ貼付!G529+ROW()/1000000</f>
        <v>545.00053100000002</v>
      </c>
      <c r="F531" s="5">
        <f t="shared" si="19"/>
        <v>10</v>
      </c>
      <c r="G531" s="5" t="str">
        <f>データ貼付!A529</f>
        <v>高体連支部</v>
      </c>
      <c r="H531" s="5" t="str">
        <f>データ貼付!B529</f>
        <v>北見</v>
      </c>
      <c r="I531" s="5">
        <f>データ貼付!C529</f>
        <v>43610</v>
      </c>
      <c r="J531" s="5" t="str">
        <f>データ貼付!F529</f>
        <v>新藤彩音</v>
      </c>
      <c r="K531" s="5">
        <f>データ貼付!G529</f>
        <v>545</v>
      </c>
      <c r="L531" s="5" t="str">
        <f>データ貼付!H529</f>
        <v>決</v>
      </c>
      <c r="M531" s="5" t="str">
        <f>データ貼付!I529</f>
        <v>美幌</v>
      </c>
      <c r="N531" s="5">
        <f>データ貼付!J529</f>
        <v>1</v>
      </c>
      <c r="O531" s="5">
        <f>データ貼付!K529</f>
        <v>0</v>
      </c>
    </row>
    <row r="532" spans="1:15" x14ac:dyDescent="0.15">
      <c r="A532" s="5">
        <v>529</v>
      </c>
      <c r="B532" s="5" t="str">
        <f t="shared" si="18"/>
        <v>中学男子砲丸投10</v>
      </c>
      <c r="C532" s="5" t="str">
        <f>J532&amp;COUNTIF($J$4:J532,J532)</f>
        <v>須藤晴人2</v>
      </c>
      <c r="D532" s="5" t="str">
        <f>データ貼付!D530&amp;データ貼付!E530</f>
        <v>中学男子砲丸投</v>
      </c>
      <c r="E532" s="5">
        <f>データ貼付!G530+ROW()/1000000</f>
        <v>803.00053200000002</v>
      </c>
      <c r="F532" s="5">
        <f t="shared" si="19"/>
        <v>10</v>
      </c>
      <c r="G532" s="5" t="str">
        <f>データ貼付!A530</f>
        <v>選手権</v>
      </c>
      <c r="H532" s="5" t="str">
        <f>データ貼付!B530</f>
        <v>北見</v>
      </c>
      <c r="I532" s="5">
        <f>データ貼付!C530</f>
        <v>43597</v>
      </c>
      <c r="J532" s="5" t="str">
        <f>データ貼付!F530</f>
        <v>須藤晴人</v>
      </c>
      <c r="K532" s="5">
        <f>データ貼付!G530</f>
        <v>803</v>
      </c>
      <c r="L532" s="5" t="str">
        <f>データ貼付!H530</f>
        <v>決</v>
      </c>
      <c r="M532" s="5" t="str">
        <f>データ貼付!I530</f>
        <v>北見北中</v>
      </c>
      <c r="N532" s="5">
        <f>データ貼付!J530</f>
        <v>2</v>
      </c>
      <c r="O532" s="5">
        <f>データ貼付!K530</f>
        <v>0</v>
      </c>
    </row>
    <row r="533" spans="1:15" x14ac:dyDescent="0.15">
      <c r="A533" s="5">
        <v>530</v>
      </c>
      <c r="B533" s="5" t="str">
        <f t="shared" si="18"/>
        <v>中学男子砲丸投18</v>
      </c>
      <c r="C533" s="5" t="str">
        <f>J533&amp;COUNTIF($J$4:J533,J533)</f>
        <v>水野舜也2</v>
      </c>
      <c r="D533" s="5" t="str">
        <f>データ貼付!D531&amp;データ貼付!E531</f>
        <v>中学男子砲丸投</v>
      </c>
      <c r="E533" s="5">
        <f>データ貼付!G531+ROW()/1000000</f>
        <v>721.00053300000002</v>
      </c>
      <c r="F533" s="5">
        <f t="shared" si="19"/>
        <v>18</v>
      </c>
      <c r="G533" s="5" t="str">
        <f>データ貼付!A531</f>
        <v>中体連地区</v>
      </c>
      <c r="H533" s="5" t="str">
        <f>データ貼付!B531</f>
        <v>北見</v>
      </c>
      <c r="I533" s="5">
        <f>データ貼付!C531</f>
        <v>43630</v>
      </c>
      <c r="J533" s="5" t="str">
        <f>データ貼付!F531</f>
        <v>水野舜也</v>
      </c>
      <c r="K533" s="5">
        <f>データ貼付!G531</f>
        <v>721</v>
      </c>
      <c r="L533" s="5" t="str">
        <f>データ貼付!H531</f>
        <v>決</v>
      </c>
      <c r="M533" s="5" t="str">
        <f>データ貼付!I531</f>
        <v>北見温根湯中</v>
      </c>
      <c r="N533" s="5">
        <f>データ貼付!J531</f>
        <v>2</v>
      </c>
      <c r="O533" s="5">
        <f>データ貼付!K531</f>
        <v>0</v>
      </c>
    </row>
    <row r="534" spans="1:15" x14ac:dyDescent="0.15">
      <c r="A534" s="5">
        <v>531</v>
      </c>
      <c r="B534" s="5" t="str">
        <f t="shared" si="18"/>
        <v>中学女子砲丸投20</v>
      </c>
      <c r="C534" s="5" t="str">
        <f>J534&amp;COUNTIF($J$4:J534,J534)</f>
        <v>杉山吏湖1</v>
      </c>
      <c r="D534" s="5" t="str">
        <f>データ貼付!D532&amp;データ貼付!E532</f>
        <v>中学女子砲丸投</v>
      </c>
      <c r="E534" s="5">
        <f>データ貼付!G532+ROW()/1000000</f>
        <v>542.00053400000002</v>
      </c>
      <c r="F534" s="5">
        <f t="shared" si="19"/>
        <v>20</v>
      </c>
      <c r="G534" s="5" t="str">
        <f>データ貼付!A532</f>
        <v>フィールド記録会</v>
      </c>
      <c r="H534" s="5" t="str">
        <f>データ貼付!B532</f>
        <v>網走</v>
      </c>
      <c r="I534" s="5">
        <f>データ貼付!C532</f>
        <v>43624</v>
      </c>
      <c r="J534" s="5" t="str">
        <f>データ貼付!F532</f>
        <v>杉山吏湖</v>
      </c>
      <c r="K534" s="5">
        <f>データ貼付!G532</f>
        <v>542</v>
      </c>
      <c r="L534" s="5" t="str">
        <f>データ貼付!H532</f>
        <v>決</v>
      </c>
      <c r="M534" s="5" t="str">
        <f>データ貼付!I532</f>
        <v>斜里中</v>
      </c>
      <c r="N534" s="5">
        <f>データ貼付!J532</f>
        <v>1</v>
      </c>
      <c r="O534" s="5">
        <f>データ貼付!K532</f>
        <v>0</v>
      </c>
    </row>
    <row r="535" spans="1:15" x14ac:dyDescent="0.15">
      <c r="A535" s="5">
        <v>532</v>
      </c>
      <c r="B535" s="5" t="str">
        <f t="shared" si="18"/>
        <v>中学女子砲丸投19</v>
      </c>
      <c r="C535" s="5" t="str">
        <f>J535&amp;COUNTIF($J$4:J535,J535)</f>
        <v>杉澤夏希1</v>
      </c>
      <c r="D535" s="5" t="str">
        <f>データ貼付!D533&amp;データ貼付!E533</f>
        <v>中学女子砲丸投</v>
      </c>
      <c r="E535" s="5">
        <f>データ貼付!G533+ROW()/1000000</f>
        <v>544.00053500000001</v>
      </c>
      <c r="F535" s="5">
        <f t="shared" si="19"/>
        <v>19</v>
      </c>
      <c r="G535" s="5" t="str">
        <f>データ貼付!A533</f>
        <v>記録会第１戦</v>
      </c>
      <c r="H535" s="5" t="str">
        <f>データ貼付!B533</f>
        <v>北見</v>
      </c>
      <c r="I535" s="5">
        <f>データ貼付!C533</f>
        <v>43583</v>
      </c>
      <c r="J535" s="5" t="str">
        <f>データ貼付!F533</f>
        <v>杉澤夏希</v>
      </c>
      <c r="K535" s="5">
        <f>データ貼付!G533</f>
        <v>544</v>
      </c>
      <c r="L535" s="5" t="str">
        <f>データ貼付!H533</f>
        <v>決</v>
      </c>
      <c r="M535" s="5" t="str">
        <f>データ貼付!I533</f>
        <v>大空東藻琴中</v>
      </c>
      <c r="N535" s="5">
        <f>データ貼付!J533</f>
        <v>2</v>
      </c>
      <c r="O535" s="5">
        <f>データ貼付!K533</f>
        <v>0</v>
      </c>
    </row>
    <row r="536" spans="1:15" x14ac:dyDescent="0.15">
      <c r="A536" s="5">
        <v>533</v>
      </c>
      <c r="B536" s="5" t="str">
        <f t="shared" si="18"/>
        <v>高校男子砲丸投24</v>
      </c>
      <c r="C536" s="5" t="str">
        <f>J536&amp;COUNTIF($J$4:J536,J536)</f>
        <v>清野陽喜1</v>
      </c>
      <c r="D536" s="5" t="str">
        <f>データ貼付!D534&amp;データ貼付!E534</f>
        <v>高校男子砲丸投</v>
      </c>
      <c r="E536" s="5">
        <f>データ貼付!G534+ROW()/1000000</f>
        <v>711.00053600000001</v>
      </c>
      <c r="F536" s="5">
        <f t="shared" si="19"/>
        <v>24</v>
      </c>
      <c r="G536" s="5" t="str">
        <f>データ貼付!A534</f>
        <v>高体連支部</v>
      </c>
      <c r="H536" s="5" t="str">
        <f>データ貼付!B534</f>
        <v>北見</v>
      </c>
      <c r="I536" s="5">
        <f>データ貼付!C534</f>
        <v>43610</v>
      </c>
      <c r="J536" s="5" t="str">
        <f>データ貼付!F534</f>
        <v>清野陽喜</v>
      </c>
      <c r="K536" s="5">
        <f>データ貼付!G534</f>
        <v>711</v>
      </c>
      <c r="L536" s="5" t="str">
        <f>データ貼付!H534</f>
        <v>決</v>
      </c>
      <c r="M536" s="5" t="str">
        <f>データ貼付!I534</f>
        <v>北見柏陽</v>
      </c>
      <c r="N536" s="5">
        <f>データ貼付!J534</f>
        <v>1</v>
      </c>
      <c r="O536" s="5">
        <f>データ貼付!K534</f>
        <v>0</v>
      </c>
    </row>
    <row r="537" spans="1:15" x14ac:dyDescent="0.15">
      <c r="A537" s="5">
        <v>534</v>
      </c>
      <c r="B537" s="5" t="str">
        <f t="shared" si="18"/>
        <v>中学男子砲丸投48</v>
      </c>
      <c r="C537" s="5" t="str">
        <f>J537&amp;COUNTIF($J$4:J537,J537)</f>
        <v>西村海斗1</v>
      </c>
      <c r="D537" s="5" t="str">
        <f>データ貼付!D535&amp;データ貼付!E535</f>
        <v>中学男子砲丸投</v>
      </c>
      <c r="E537" s="5">
        <f>データ貼付!G535+ROW()/1000000</f>
        <v>483.00053700000001</v>
      </c>
      <c r="F537" s="5">
        <f t="shared" si="19"/>
        <v>48</v>
      </c>
      <c r="G537" s="5" t="str">
        <f>データ貼付!A535</f>
        <v>中体連地区</v>
      </c>
      <c r="H537" s="5" t="str">
        <f>データ貼付!B535</f>
        <v>北見</v>
      </c>
      <c r="I537" s="5">
        <f>データ貼付!C535</f>
        <v>43630</v>
      </c>
      <c r="J537" s="5" t="str">
        <f>データ貼付!F535</f>
        <v>西村海斗</v>
      </c>
      <c r="K537" s="5">
        <f>データ貼付!G535</f>
        <v>483</v>
      </c>
      <c r="L537" s="5" t="str">
        <f>データ貼付!H535</f>
        <v>決</v>
      </c>
      <c r="M537" s="5" t="str">
        <f>データ貼付!I535</f>
        <v>北見北光中</v>
      </c>
      <c r="N537" s="5">
        <f>データ貼付!J535</f>
        <v>2</v>
      </c>
      <c r="O537" s="5">
        <f>データ貼付!K535</f>
        <v>0</v>
      </c>
    </row>
    <row r="538" spans="1:15" x14ac:dyDescent="0.15">
      <c r="A538" s="5">
        <v>535</v>
      </c>
      <c r="B538" s="5" t="str">
        <f t="shared" si="18"/>
        <v>中学女子砲丸投12</v>
      </c>
      <c r="C538" s="5" t="str">
        <f>J538&amp;COUNTIF($J$4:J538,J538)</f>
        <v>西塚凛華2</v>
      </c>
      <c r="D538" s="5" t="str">
        <f>データ貼付!D536&amp;データ貼付!E536</f>
        <v>中学女子砲丸投</v>
      </c>
      <c r="E538" s="5">
        <f>データ貼付!G536+ROW()/1000000</f>
        <v>679.00053800000001</v>
      </c>
      <c r="F538" s="5">
        <f t="shared" si="19"/>
        <v>12</v>
      </c>
      <c r="G538" s="5" t="str">
        <f>データ貼付!A536</f>
        <v>中体連地区</v>
      </c>
      <c r="H538" s="5" t="str">
        <f>データ貼付!B536</f>
        <v>北見</v>
      </c>
      <c r="I538" s="5">
        <f>データ貼付!C536</f>
        <v>43631</v>
      </c>
      <c r="J538" s="5" t="str">
        <f>データ貼付!F536</f>
        <v>西塚凛華</v>
      </c>
      <c r="K538" s="5">
        <f>データ貼付!G536</f>
        <v>679</v>
      </c>
      <c r="L538" s="5" t="str">
        <f>データ貼付!H536</f>
        <v>決</v>
      </c>
      <c r="M538" s="5" t="str">
        <f>データ貼付!I536</f>
        <v>遠軽中</v>
      </c>
      <c r="N538" s="5">
        <f>データ貼付!J536</f>
        <v>2</v>
      </c>
      <c r="O538" s="5">
        <f>データ貼付!K536</f>
        <v>0</v>
      </c>
    </row>
    <row r="539" spans="1:15" x14ac:dyDescent="0.15">
      <c r="A539" s="5">
        <v>536</v>
      </c>
      <c r="B539" s="5" t="str">
        <f t="shared" si="18"/>
        <v>中学男子砲丸投24</v>
      </c>
      <c r="C539" s="5" t="str">
        <f>J539&amp;COUNTIF($J$4:J539,J539)</f>
        <v>青山直樹1</v>
      </c>
      <c r="D539" s="5" t="str">
        <f>データ貼付!D537&amp;データ貼付!E537</f>
        <v>中学男子砲丸投</v>
      </c>
      <c r="E539" s="5">
        <f>データ貼付!G537+ROW()/1000000</f>
        <v>679.000539</v>
      </c>
      <c r="F539" s="5">
        <f t="shared" si="19"/>
        <v>24</v>
      </c>
      <c r="G539" s="5" t="str">
        <f>データ貼付!A537</f>
        <v>中体連地区</v>
      </c>
      <c r="H539" s="5" t="str">
        <f>データ貼付!B537</f>
        <v>北見</v>
      </c>
      <c r="I539" s="5">
        <f>データ貼付!C537</f>
        <v>43631</v>
      </c>
      <c r="J539" s="5" t="str">
        <f>データ貼付!F537</f>
        <v>青山直樹</v>
      </c>
      <c r="K539" s="5">
        <f>データ貼付!G537</f>
        <v>679</v>
      </c>
      <c r="L539" s="5" t="str">
        <f>データ貼付!H537</f>
        <v>決</v>
      </c>
      <c r="M539" s="5" t="str">
        <f>データ貼付!I537</f>
        <v>北見北光中</v>
      </c>
      <c r="N539" s="5">
        <f>データ貼付!J537</f>
        <v>1</v>
      </c>
      <c r="O539" s="5">
        <f>データ貼付!K537</f>
        <v>0</v>
      </c>
    </row>
    <row r="540" spans="1:15" x14ac:dyDescent="0.15">
      <c r="A540" s="5">
        <v>537</v>
      </c>
      <c r="B540" s="5" t="str">
        <f t="shared" si="18"/>
        <v>高校女子砲丸投4</v>
      </c>
      <c r="C540" s="5" t="str">
        <f>J540&amp;COUNTIF($J$4:J540,J540)</f>
        <v>石原彩菜2</v>
      </c>
      <c r="D540" s="5" t="str">
        <f>データ貼付!D538&amp;データ貼付!E538</f>
        <v>高校女子砲丸投</v>
      </c>
      <c r="E540" s="5">
        <f>データ貼付!G538+ROW()/1000000</f>
        <v>828.00054</v>
      </c>
      <c r="F540" s="5">
        <f t="shared" si="19"/>
        <v>4</v>
      </c>
      <c r="G540" s="5" t="str">
        <f>データ貼付!A538</f>
        <v>高体連支部</v>
      </c>
      <c r="H540" s="5" t="str">
        <f>データ貼付!B538</f>
        <v>北見</v>
      </c>
      <c r="I540" s="5">
        <f>データ貼付!C538</f>
        <v>43610</v>
      </c>
      <c r="J540" s="5" t="str">
        <f>データ貼付!F538</f>
        <v>石原彩菜</v>
      </c>
      <c r="K540" s="5">
        <f>データ貼付!G538</f>
        <v>828</v>
      </c>
      <c r="L540" s="5" t="str">
        <f>データ貼付!H538</f>
        <v>決</v>
      </c>
      <c r="M540" s="5" t="str">
        <f>データ貼付!I538</f>
        <v>網走南ヶ丘</v>
      </c>
      <c r="N540" s="5">
        <f>データ貼付!J538</f>
        <v>1</v>
      </c>
      <c r="O540" s="5">
        <f>データ貼付!K538</f>
        <v>0</v>
      </c>
    </row>
    <row r="541" spans="1:15" x14ac:dyDescent="0.15">
      <c r="A541" s="5">
        <v>538</v>
      </c>
      <c r="B541" s="5" t="str">
        <f t="shared" si="18"/>
        <v>高校男子砲丸投2</v>
      </c>
      <c r="C541" s="5" t="str">
        <f>J541&amp;COUNTIF($J$4:J541,J541)</f>
        <v>石田大洋3</v>
      </c>
      <c r="D541" s="5" t="str">
        <f>データ貼付!D539&amp;データ貼付!E539</f>
        <v>高校男子砲丸投</v>
      </c>
      <c r="E541" s="5">
        <f>データ貼付!G539+ROW()/1000000</f>
        <v>1349.0005410000001</v>
      </c>
      <c r="F541" s="5">
        <f t="shared" si="19"/>
        <v>2</v>
      </c>
      <c r="G541" s="5" t="str">
        <f>データ貼付!A539</f>
        <v>高体連支部</v>
      </c>
      <c r="H541" s="5" t="str">
        <f>データ貼付!B539</f>
        <v>北見</v>
      </c>
      <c r="I541" s="5">
        <f>データ貼付!C539</f>
        <v>43610</v>
      </c>
      <c r="J541" s="5" t="str">
        <f>データ貼付!F539</f>
        <v>石田大洋</v>
      </c>
      <c r="K541" s="5">
        <f>データ貼付!G539</f>
        <v>1349</v>
      </c>
      <c r="L541" s="5" t="str">
        <f>データ貼付!H539</f>
        <v>決</v>
      </c>
      <c r="M541" s="5" t="str">
        <f>データ貼付!I539</f>
        <v>遠軽</v>
      </c>
      <c r="N541" s="5">
        <f>データ貼付!J539</f>
        <v>3</v>
      </c>
      <c r="O541" s="5">
        <f>データ貼付!K539</f>
        <v>0</v>
      </c>
    </row>
    <row r="542" spans="1:15" x14ac:dyDescent="0.15">
      <c r="A542" s="5">
        <v>539</v>
      </c>
      <c r="B542" s="5" t="str">
        <f t="shared" si="18"/>
        <v>中学女子砲丸投4</v>
      </c>
      <c r="C542" s="5" t="str">
        <f>J542&amp;COUNTIF($J$4:J542,J542)</f>
        <v>前川りん1</v>
      </c>
      <c r="D542" s="5" t="str">
        <f>データ貼付!D540&amp;データ貼付!E540</f>
        <v>中学女子砲丸投</v>
      </c>
      <c r="E542" s="5">
        <f>データ貼付!G540+ROW()/1000000</f>
        <v>915.000542</v>
      </c>
      <c r="F542" s="5">
        <f t="shared" si="19"/>
        <v>4</v>
      </c>
      <c r="G542" s="5" t="str">
        <f>データ貼付!A540</f>
        <v>中体連地区</v>
      </c>
      <c r="H542" s="5" t="str">
        <f>データ貼付!B540</f>
        <v>北見</v>
      </c>
      <c r="I542" s="5">
        <f>データ貼付!C540</f>
        <v>43631</v>
      </c>
      <c r="J542" s="5" t="str">
        <f>データ貼付!F540</f>
        <v>前川りん</v>
      </c>
      <c r="K542" s="5">
        <f>データ貼付!G540</f>
        <v>915</v>
      </c>
      <c r="L542" s="5" t="str">
        <f>データ貼付!H540</f>
        <v>決</v>
      </c>
      <c r="M542" s="5" t="str">
        <f>データ貼付!I540</f>
        <v>大空東藻琴中</v>
      </c>
      <c r="N542" s="5">
        <f>データ貼付!J540</f>
        <v>3</v>
      </c>
      <c r="O542" s="5">
        <f>データ貼付!K540</f>
        <v>0</v>
      </c>
    </row>
    <row r="543" spans="1:15" x14ac:dyDescent="0.15">
      <c r="A543" s="5">
        <v>540</v>
      </c>
      <c r="B543" s="5" t="str">
        <f t="shared" si="18"/>
        <v>中学女子砲丸投5</v>
      </c>
      <c r="C543" s="5" t="str">
        <f>J543&amp;COUNTIF($J$4:J543,J543)</f>
        <v>相馬夏好1</v>
      </c>
      <c r="D543" s="5" t="str">
        <f>データ貼付!D541&amp;データ貼付!E541</f>
        <v>中学女子砲丸投</v>
      </c>
      <c r="E543" s="5">
        <f>データ貼付!G541+ROW()/1000000</f>
        <v>851.00054299999999</v>
      </c>
      <c r="F543" s="5">
        <f t="shared" si="19"/>
        <v>5</v>
      </c>
      <c r="G543" s="5" t="str">
        <f>データ貼付!A541</f>
        <v>選手権</v>
      </c>
      <c r="H543" s="5" t="str">
        <f>データ貼付!B541</f>
        <v>北見</v>
      </c>
      <c r="I543" s="5">
        <f>データ貼付!C541</f>
        <v>43597</v>
      </c>
      <c r="J543" s="5" t="str">
        <f>データ貼付!F541</f>
        <v>相馬夏好</v>
      </c>
      <c r="K543" s="5">
        <f>データ貼付!G541</f>
        <v>851</v>
      </c>
      <c r="L543" s="5" t="str">
        <f>データ貼付!H541</f>
        <v>決</v>
      </c>
      <c r="M543" s="5" t="str">
        <f>データ貼付!I541</f>
        <v>北見光西中</v>
      </c>
      <c r="N543" s="5">
        <f>データ貼付!J541</f>
        <v>1</v>
      </c>
      <c r="O543" s="5">
        <f>データ貼付!K541</f>
        <v>0</v>
      </c>
    </row>
    <row r="544" spans="1:15" x14ac:dyDescent="0.15">
      <c r="A544" s="5">
        <v>541</v>
      </c>
      <c r="B544" s="5" t="str">
        <f t="shared" si="18"/>
        <v>高校男子砲丸投18</v>
      </c>
      <c r="C544" s="5" t="str">
        <f>J544&amp;COUNTIF($J$4:J544,J544)</f>
        <v>相澤陽紀1</v>
      </c>
      <c r="D544" s="5" t="str">
        <f>データ貼付!D542&amp;データ貼付!E542</f>
        <v>高校男子砲丸投</v>
      </c>
      <c r="E544" s="5">
        <f>データ貼付!G542+ROW()/1000000</f>
        <v>788.00054399999999</v>
      </c>
      <c r="F544" s="5">
        <f t="shared" si="19"/>
        <v>18</v>
      </c>
      <c r="G544" s="5" t="str">
        <f>データ貼付!A542</f>
        <v>高体連支部</v>
      </c>
      <c r="H544" s="5" t="str">
        <f>データ貼付!B542</f>
        <v>北見</v>
      </c>
      <c r="I544" s="5">
        <f>データ貼付!C542</f>
        <v>43610</v>
      </c>
      <c r="J544" s="5" t="str">
        <f>データ貼付!F542</f>
        <v>相澤陽紀</v>
      </c>
      <c r="K544" s="5">
        <f>データ貼付!G542</f>
        <v>788</v>
      </c>
      <c r="L544" s="5" t="str">
        <f>データ貼付!H542</f>
        <v>決</v>
      </c>
      <c r="M544" s="5" t="str">
        <f>データ貼付!I542</f>
        <v>雄武</v>
      </c>
      <c r="N544" s="5">
        <f>データ貼付!J542</f>
        <v>2</v>
      </c>
      <c r="O544" s="5">
        <f>データ貼付!K542</f>
        <v>0</v>
      </c>
    </row>
    <row r="545" spans="1:15" x14ac:dyDescent="0.15">
      <c r="A545" s="5">
        <v>542</v>
      </c>
      <c r="B545" s="5" t="str">
        <f t="shared" si="18"/>
        <v>中学女子砲丸投23</v>
      </c>
      <c r="C545" s="5" t="str">
        <f>J545&amp;COUNTIF($J$4:J545,J545)</f>
        <v>草岡美紀2</v>
      </c>
      <c r="D545" s="5" t="str">
        <f>データ貼付!D543&amp;データ貼付!E543</f>
        <v>中学女子砲丸投</v>
      </c>
      <c r="E545" s="5">
        <f>データ貼付!G543+ROW()/1000000</f>
        <v>420.00054499999999</v>
      </c>
      <c r="F545" s="5">
        <f t="shared" si="19"/>
        <v>23</v>
      </c>
      <c r="G545" s="5" t="str">
        <f>データ貼付!A543</f>
        <v>中体連地区</v>
      </c>
      <c r="H545" s="5" t="str">
        <f>データ貼付!B543</f>
        <v>北見</v>
      </c>
      <c r="I545" s="5">
        <f>データ貼付!C543</f>
        <v>43631</v>
      </c>
      <c r="J545" s="5" t="str">
        <f>データ貼付!F543</f>
        <v>草岡美紀</v>
      </c>
      <c r="K545" s="5">
        <f>データ貼付!G543</f>
        <v>420</v>
      </c>
      <c r="L545" s="5" t="str">
        <f>データ貼付!H543</f>
        <v>決</v>
      </c>
      <c r="M545" s="5" t="str">
        <f>データ貼付!I543</f>
        <v>網走第二中</v>
      </c>
      <c r="N545" s="5">
        <f>データ貼付!J543</f>
        <v>1</v>
      </c>
      <c r="O545" s="5">
        <f>データ貼付!K543</f>
        <v>0</v>
      </c>
    </row>
    <row r="546" spans="1:15" x14ac:dyDescent="0.15">
      <c r="A546" s="5">
        <v>543</v>
      </c>
      <c r="B546" s="5" t="str">
        <f t="shared" si="18"/>
        <v>中学男子砲丸投50</v>
      </c>
      <c r="C546" s="5" t="str">
        <f>J546&amp;COUNTIF($J$4:J546,J546)</f>
        <v>草薙怜冶1</v>
      </c>
      <c r="D546" s="5" t="str">
        <f>データ貼付!D544&amp;データ貼付!E544</f>
        <v>中学男子砲丸投</v>
      </c>
      <c r="E546" s="5">
        <f>データ貼付!G544+ROW()/1000000</f>
        <v>470.00054599999999</v>
      </c>
      <c r="F546" s="5">
        <f t="shared" si="19"/>
        <v>50</v>
      </c>
      <c r="G546" s="5" t="str">
        <f>データ貼付!A544</f>
        <v>中体連地区</v>
      </c>
      <c r="H546" s="5" t="str">
        <f>データ貼付!B544</f>
        <v>北見</v>
      </c>
      <c r="I546" s="5">
        <f>データ貼付!C544</f>
        <v>43631</v>
      </c>
      <c r="J546" s="5" t="str">
        <f>データ貼付!F544</f>
        <v>草薙怜冶</v>
      </c>
      <c r="K546" s="5">
        <f>データ貼付!G544</f>
        <v>470</v>
      </c>
      <c r="L546" s="5" t="str">
        <f>データ貼付!H544</f>
        <v>決</v>
      </c>
      <c r="M546" s="5" t="str">
        <f>データ貼付!I544</f>
        <v>湧別中</v>
      </c>
      <c r="N546" s="5">
        <f>データ貼付!J544</f>
        <v>1</v>
      </c>
      <c r="O546" s="5">
        <f>データ貼付!K544</f>
        <v>0</v>
      </c>
    </row>
    <row r="547" spans="1:15" x14ac:dyDescent="0.15">
      <c r="A547" s="5">
        <v>544</v>
      </c>
      <c r="B547" s="5" t="str">
        <f t="shared" si="18"/>
        <v>中学男子砲丸投22</v>
      </c>
      <c r="C547" s="5" t="str">
        <f>J547&amp;COUNTIF($J$4:J547,J547)</f>
        <v>増山奈孝2</v>
      </c>
      <c r="D547" s="5" t="str">
        <f>データ貼付!D545&amp;データ貼付!E545</f>
        <v>中学男子砲丸投</v>
      </c>
      <c r="E547" s="5">
        <f>データ貼付!G545+ROW()/1000000</f>
        <v>702.00054699999998</v>
      </c>
      <c r="F547" s="5">
        <f t="shared" si="19"/>
        <v>22</v>
      </c>
      <c r="G547" s="5" t="str">
        <f>データ貼付!A545</f>
        <v>中体連地区</v>
      </c>
      <c r="H547" s="5" t="str">
        <f>データ貼付!B545</f>
        <v>北見</v>
      </c>
      <c r="I547" s="5">
        <f>データ貼付!C545</f>
        <v>43631</v>
      </c>
      <c r="J547" s="5" t="str">
        <f>データ貼付!F545</f>
        <v>増山奈孝</v>
      </c>
      <c r="K547" s="5">
        <f>データ貼付!G545</f>
        <v>702</v>
      </c>
      <c r="L547" s="5" t="str">
        <f>データ貼付!H545</f>
        <v>決</v>
      </c>
      <c r="M547" s="5" t="str">
        <f>データ貼付!I545</f>
        <v>北見光西中</v>
      </c>
      <c r="N547" s="5">
        <f>データ貼付!J545</f>
        <v>1</v>
      </c>
      <c r="O547" s="5">
        <f>データ貼付!K545</f>
        <v>0</v>
      </c>
    </row>
    <row r="548" spans="1:15" x14ac:dyDescent="0.15">
      <c r="A548" s="5">
        <v>545</v>
      </c>
      <c r="B548" s="5" t="str">
        <f t="shared" si="18"/>
        <v>高校男子砲丸投17</v>
      </c>
      <c r="C548" s="5" t="str">
        <f>J548&amp;COUNTIF($J$4:J548,J548)</f>
        <v>太田結陽1</v>
      </c>
      <c r="D548" s="5" t="str">
        <f>データ貼付!D546&amp;データ貼付!E546</f>
        <v>高校男子砲丸投</v>
      </c>
      <c r="E548" s="5">
        <f>データ貼付!G546+ROW()/1000000</f>
        <v>816.00054799999998</v>
      </c>
      <c r="F548" s="5">
        <f t="shared" si="19"/>
        <v>17</v>
      </c>
      <c r="G548" s="5" t="str">
        <f>データ貼付!A546</f>
        <v>高体連支部</v>
      </c>
      <c r="H548" s="5" t="str">
        <f>データ貼付!B546</f>
        <v>北見</v>
      </c>
      <c r="I548" s="5">
        <f>データ貼付!C546</f>
        <v>43610</v>
      </c>
      <c r="J548" s="5" t="str">
        <f>データ貼付!F546</f>
        <v>太田結陽</v>
      </c>
      <c r="K548" s="5">
        <f>データ貼付!G546</f>
        <v>816</v>
      </c>
      <c r="L548" s="5" t="str">
        <f>データ貼付!H546</f>
        <v>決</v>
      </c>
      <c r="M548" s="5" t="str">
        <f>データ貼付!I546</f>
        <v>清里</v>
      </c>
      <c r="N548" s="5">
        <f>データ貼付!J546</f>
        <v>2</v>
      </c>
      <c r="O548" s="5">
        <f>データ貼付!K546</f>
        <v>0</v>
      </c>
    </row>
    <row r="549" spans="1:15" x14ac:dyDescent="0.15">
      <c r="A549" s="5">
        <v>546</v>
      </c>
      <c r="B549" s="5" t="str">
        <f t="shared" si="18"/>
        <v>小学男子砲丸投3</v>
      </c>
      <c r="C549" s="5" t="str">
        <f>J549&amp;COUNTIF($J$4:J549,J549)</f>
        <v>大友優雅2</v>
      </c>
      <c r="D549" s="5" t="str">
        <f>データ貼付!D547&amp;データ貼付!E547</f>
        <v>小学男子砲丸投</v>
      </c>
      <c r="E549" s="5">
        <f>データ貼付!G547+ROW()/1000000</f>
        <v>671.00054899999998</v>
      </c>
      <c r="F549" s="5">
        <f t="shared" si="19"/>
        <v>3</v>
      </c>
      <c r="G549" s="5" t="str">
        <f>データ貼付!A547</f>
        <v>フィールド記録会</v>
      </c>
      <c r="H549" s="5" t="str">
        <f>データ貼付!B547</f>
        <v>網走</v>
      </c>
      <c r="I549" s="5">
        <f>データ貼付!C547</f>
        <v>43624</v>
      </c>
      <c r="J549" s="5" t="str">
        <f>データ貼付!F547</f>
        <v>大友優雅</v>
      </c>
      <c r="K549" s="5">
        <f>データ貼付!G547</f>
        <v>671</v>
      </c>
      <c r="L549" s="5" t="str">
        <f>データ貼付!H547</f>
        <v>決</v>
      </c>
      <c r="M549" s="5" t="str">
        <f>データ貼付!I547</f>
        <v>知床斜里RC</v>
      </c>
      <c r="N549" s="5">
        <f>データ貼付!J547</f>
        <v>6</v>
      </c>
      <c r="O549" s="5">
        <f>データ貼付!K547</f>
        <v>0</v>
      </c>
    </row>
    <row r="550" spans="1:15" x14ac:dyDescent="0.15">
      <c r="A550" s="5">
        <v>547</v>
      </c>
      <c r="B550" s="5" t="str">
        <f t="shared" si="18"/>
        <v>中学女子砲丸投21</v>
      </c>
      <c r="C550" s="5" t="str">
        <f>J550&amp;COUNTIF($J$4:J550,J550)</f>
        <v>大澤未希1</v>
      </c>
      <c r="D550" s="5" t="str">
        <f>データ貼付!D548&amp;データ貼付!E548</f>
        <v>中学女子砲丸投</v>
      </c>
      <c r="E550" s="5">
        <f>データ貼付!G548+ROW()/1000000</f>
        <v>540.00054999999998</v>
      </c>
      <c r="F550" s="5">
        <f t="shared" si="19"/>
        <v>21</v>
      </c>
      <c r="G550" s="5" t="str">
        <f>データ貼付!A548</f>
        <v>選手権</v>
      </c>
      <c r="H550" s="5" t="str">
        <f>データ貼付!B548</f>
        <v>北見</v>
      </c>
      <c r="I550" s="5">
        <f>データ貼付!C548</f>
        <v>43597</v>
      </c>
      <c r="J550" s="5" t="str">
        <f>データ貼付!F548</f>
        <v>大澤未希</v>
      </c>
      <c r="K550" s="5">
        <f>データ貼付!G548</f>
        <v>540</v>
      </c>
      <c r="L550" s="5" t="str">
        <f>データ貼付!H548</f>
        <v>決</v>
      </c>
      <c r="M550" s="5" t="str">
        <f>データ貼付!I548</f>
        <v>清里中</v>
      </c>
      <c r="N550" s="5">
        <f>データ貼付!J548</f>
        <v>1</v>
      </c>
      <c r="O550" s="5">
        <f>データ貼付!K548</f>
        <v>0</v>
      </c>
    </row>
    <row r="551" spans="1:15" x14ac:dyDescent="0.15">
      <c r="A551" s="5">
        <v>548</v>
      </c>
      <c r="B551" s="5" t="str">
        <f t="shared" si="18"/>
        <v>中学男子砲丸投26</v>
      </c>
      <c r="C551" s="5" t="str">
        <f>J551&amp;COUNTIF($J$4:J551,J551)</f>
        <v>瀧澤亮太2</v>
      </c>
      <c r="D551" s="5" t="str">
        <f>データ貼付!D549&amp;データ貼付!E549</f>
        <v>中学男子砲丸投</v>
      </c>
      <c r="E551" s="5">
        <f>データ貼付!G549+ROW()/1000000</f>
        <v>667.00055099999997</v>
      </c>
      <c r="F551" s="5">
        <f t="shared" si="19"/>
        <v>26</v>
      </c>
      <c r="G551" s="5" t="str">
        <f>データ貼付!A549</f>
        <v>中体連地区</v>
      </c>
      <c r="H551" s="5" t="str">
        <f>データ貼付!B549</f>
        <v>北見</v>
      </c>
      <c r="I551" s="5">
        <f>データ貼付!C549</f>
        <v>43630</v>
      </c>
      <c r="J551" s="5" t="str">
        <f>データ貼付!F549</f>
        <v>瀧澤亮太</v>
      </c>
      <c r="K551" s="5">
        <f>データ貼付!G549</f>
        <v>667</v>
      </c>
      <c r="L551" s="5" t="str">
        <f>データ貼付!H549</f>
        <v>決</v>
      </c>
      <c r="M551" s="5" t="str">
        <f>データ貼付!I549</f>
        <v>雄武中</v>
      </c>
      <c r="N551" s="5">
        <f>データ貼付!J549</f>
        <v>2</v>
      </c>
      <c r="O551" s="5">
        <f>データ貼付!K549</f>
        <v>0</v>
      </c>
    </row>
    <row r="552" spans="1:15" x14ac:dyDescent="0.15">
      <c r="A552" s="5">
        <v>549</v>
      </c>
      <c r="B552" s="5" t="str">
        <f t="shared" si="18"/>
        <v>高校男子砲丸投4</v>
      </c>
      <c r="C552" s="5" t="str">
        <f>J552&amp;COUNTIF($J$4:J552,J552)</f>
        <v>池田尚人3</v>
      </c>
      <c r="D552" s="5" t="str">
        <f>データ貼付!D550&amp;データ貼付!E550</f>
        <v>高校男子砲丸投</v>
      </c>
      <c r="E552" s="5">
        <f>データ貼付!G550+ROW()/1000000</f>
        <v>1263.000552</v>
      </c>
      <c r="F552" s="5">
        <f t="shared" si="19"/>
        <v>4</v>
      </c>
      <c r="G552" s="5" t="str">
        <f>データ貼付!A550</f>
        <v>フィールド記録会</v>
      </c>
      <c r="H552" s="5" t="str">
        <f>データ貼付!B550</f>
        <v>網走</v>
      </c>
      <c r="I552" s="5">
        <f>データ貼付!C550</f>
        <v>43624</v>
      </c>
      <c r="J552" s="5" t="str">
        <f>データ貼付!F550</f>
        <v>池田尚人</v>
      </c>
      <c r="K552" s="5">
        <f>データ貼付!G550</f>
        <v>1263</v>
      </c>
      <c r="L552" s="5" t="str">
        <f>データ貼付!H550</f>
        <v>決</v>
      </c>
      <c r="M552" s="5" t="str">
        <f>データ貼付!I550</f>
        <v>網走桂陽高</v>
      </c>
      <c r="N552" s="5">
        <f>データ貼付!J550</f>
        <v>3</v>
      </c>
      <c r="O552" s="5">
        <f>データ貼付!K550</f>
        <v>0</v>
      </c>
    </row>
    <row r="553" spans="1:15" x14ac:dyDescent="0.15">
      <c r="A553" s="5">
        <v>550</v>
      </c>
      <c r="B553" s="5" t="str">
        <f t="shared" si="18"/>
        <v>小学男子砲丸投6</v>
      </c>
      <c r="C553" s="5" t="str">
        <f>J553&amp;COUNTIF($J$4:J553,J553)</f>
        <v>中村海杜2</v>
      </c>
      <c r="D553" s="5" t="str">
        <f>データ貼付!D551&amp;データ貼付!E551</f>
        <v>小学男子砲丸投</v>
      </c>
      <c r="E553" s="5">
        <f>データ貼付!G551+ROW()/1000000</f>
        <v>614.00055299999997</v>
      </c>
      <c r="F553" s="5">
        <f t="shared" si="19"/>
        <v>6</v>
      </c>
      <c r="G553" s="5" t="str">
        <f>データ貼付!A551</f>
        <v>小学生ｵﾎｰﾂｸ</v>
      </c>
      <c r="H553" s="5" t="str">
        <f>データ貼付!B551</f>
        <v>北見</v>
      </c>
      <c r="I553" s="5">
        <f>データ貼付!C551</f>
        <v>43632</v>
      </c>
      <c r="J553" s="5" t="str">
        <f>データ貼付!F551</f>
        <v>中村海杜</v>
      </c>
      <c r="K553" s="5">
        <f>データ貼付!G551</f>
        <v>614</v>
      </c>
      <c r="L553" s="5" t="str">
        <f>データ貼付!H551</f>
        <v>決</v>
      </c>
      <c r="M553" s="5" t="str">
        <f>データ貼付!I551</f>
        <v>知床斜里RC</v>
      </c>
      <c r="N553" s="5">
        <f>データ貼付!J551</f>
        <v>6</v>
      </c>
      <c r="O553" s="5">
        <f>データ貼付!K551</f>
        <v>0</v>
      </c>
    </row>
    <row r="554" spans="1:15" x14ac:dyDescent="0.15">
      <c r="A554" s="5">
        <v>551</v>
      </c>
      <c r="B554" s="5" t="str">
        <f t="shared" si="18"/>
        <v>小学女子砲丸投1</v>
      </c>
      <c r="C554" s="5" t="str">
        <f>J554&amp;COUNTIF($J$4:J554,J554)</f>
        <v>中村光1</v>
      </c>
      <c r="D554" s="5" t="str">
        <f>データ貼付!D552&amp;データ貼付!E552</f>
        <v>小学女子砲丸投</v>
      </c>
      <c r="E554" s="5">
        <f>データ貼付!G552+ROW()/1000000</f>
        <v>656.00055399999997</v>
      </c>
      <c r="F554" s="5">
        <f t="shared" si="19"/>
        <v>1</v>
      </c>
      <c r="G554" s="5" t="str">
        <f>データ貼付!A552</f>
        <v>選手権</v>
      </c>
      <c r="H554" s="5" t="str">
        <f>データ貼付!B552</f>
        <v>北見</v>
      </c>
      <c r="I554" s="5">
        <f>データ貼付!C552</f>
        <v>43596</v>
      </c>
      <c r="J554" s="5" t="str">
        <f>データ貼付!F552</f>
        <v>中村光</v>
      </c>
      <c r="K554" s="5">
        <f>データ貼付!G552</f>
        <v>656</v>
      </c>
      <c r="L554" s="5" t="str">
        <f>データ貼付!H552</f>
        <v>決</v>
      </c>
      <c r="M554" s="5" t="str">
        <f>データ貼付!I552</f>
        <v>常呂陸上少年団</v>
      </c>
      <c r="N554" s="5">
        <f>データ貼付!J552</f>
        <v>6</v>
      </c>
      <c r="O554" s="5">
        <f>データ貼付!K552</f>
        <v>0</v>
      </c>
    </row>
    <row r="555" spans="1:15" x14ac:dyDescent="0.15">
      <c r="A555" s="5">
        <v>552</v>
      </c>
      <c r="B555" s="5" t="str">
        <f t="shared" si="18"/>
        <v>小学男子砲丸投8</v>
      </c>
      <c r="C555" s="5" t="str">
        <f>J555&amp;COUNTIF($J$4:J555,J555)</f>
        <v>中村星汰2</v>
      </c>
      <c r="D555" s="5" t="str">
        <f>データ貼付!D553&amp;データ貼付!E553</f>
        <v>小学男子砲丸投</v>
      </c>
      <c r="E555" s="5">
        <f>データ貼付!G553+ROW()/1000000</f>
        <v>549.00055499999996</v>
      </c>
      <c r="F555" s="5">
        <f t="shared" si="19"/>
        <v>8</v>
      </c>
      <c r="G555" s="5" t="str">
        <f>データ貼付!A553</f>
        <v>フィールド記録会</v>
      </c>
      <c r="H555" s="5" t="str">
        <f>データ貼付!B553</f>
        <v>網走</v>
      </c>
      <c r="I555" s="5">
        <f>データ貼付!C553</f>
        <v>43624</v>
      </c>
      <c r="J555" s="5" t="str">
        <f>データ貼付!F553</f>
        <v>中村星汰</v>
      </c>
      <c r="K555" s="5">
        <f>データ貼付!G553</f>
        <v>549</v>
      </c>
      <c r="L555" s="5" t="str">
        <f>データ貼付!H553</f>
        <v>決</v>
      </c>
      <c r="M555" s="5" t="str">
        <f>データ貼付!I553</f>
        <v>知床斜里RC</v>
      </c>
      <c r="N555" s="5">
        <f>データ貼付!J553</f>
        <v>6</v>
      </c>
      <c r="O555" s="5">
        <f>データ貼付!K553</f>
        <v>0</v>
      </c>
    </row>
    <row r="556" spans="1:15" x14ac:dyDescent="0.15">
      <c r="A556" s="5">
        <v>553</v>
      </c>
      <c r="B556" s="5" t="str">
        <f t="shared" si="18"/>
        <v>高校男子砲丸投19</v>
      </c>
      <c r="C556" s="5" t="str">
        <f>J556&amp;COUNTIF($J$4:J556,J556)</f>
        <v>中村拓斗3</v>
      </c>
      <c r="D556" s="5" t="str">
        <f>データ貼付!D554&amp;データ貼付!E554</f>
        <v>高校男子砲丸投</v>
      </c>
      <c r="E556" s="5">
        <f>データ貼付!G554+ROW()/1000000</f>
        <v>777.00055599999996</v>
      </c>
      <c r="F556" s="5">
        <f t="shared" si="19"/>
        <v>19</v>
      </c>
      <c r="G556" s="5" t="str">
        <f>データ貼付!A554</f>
        <v>高体連支部</v>
      </c>
      <c r="H556" s="5" t="str">
        <f>データ貼付!B554</f>
        <v>北見</v>
      </c>
      <c r="I556" s="5">
        <f>データ貼付!C554</f>
        <v>43610</v>
      </c>
      <c r="J556" s="5" t="str">
        <f>データ貼付!F554</f>
        <v>中村拓斗</v>
      </c>
      <c r="K556" s="5">
        <f>データ貼付!G554</f>
        <v>777</v>
      </c>
      <c r="L556" s="5" t="str">
        <f>データ貼付!H554</f>
        <v>決</v>
      </c>
      <c r="M556" s="5" t="str">
        <f>データ貼付!I554</f>
        <v>美幌</v>
      </c>
      <c r="N556" s="5">
        <f>データ貼付!J554</f>
        <v>3</v>
      </c>
      <c r="O556" s="5">
        <f>データ貼付!K554</f>
        <v>0</v>
      </c>
    </row>
    <row r="557" spans="1:15" x14ac:dyDescent="0.15">
      <c r="A557" s="5">
        <v>554</v>
      </c>
      <c r="B557" s="5" t="str">
        <f t="shared" si="18"/>
        <v>中学女子砲丸投7</v>
      </c>
      <c r="C557" s="5" t="str">
        <f>J557&amp;COUNTIF($J$4:J557,J557)</f>
        <v>中島彩希2</v>
      </c>
      <c r="D557" s="5" t="str">
        <f>データ貼付!D555&amp;データ貼付!E555</f>
        <v>中学女子砲丸投</v>
      </c>
      <c r="E557" s="5">
        <f>データ貼付!G555+ROW()/1000000</f>
        <v>822.00055699999996</v>
      </c>
      <c r="F557" s="5">
        <f t="shared" si="19"/>
        <v>7</v>
      </c>
      <c r="G557" s="5" t="str">
        <f>データ貼付!A555</f>
        <v>選手権</v>
      </c>
      <c r="H557" s="5" t="str">
        <f>データ貼付!B555</f>
        <v>北見</v>
      </c>
      <c r="I557" s="5">
        <f>データ貼付!C555</f>
        <v>43597</v>
      </c>
      <c r="J557" s="5" t="str">
        <f>データ貼付!F555</f>
        <v>中島彩希</v>
      </c>
      <c r="K557" s="5">
        <f>データ貼付!G555</f>
        <v>822</v>
      </c>
      <c r="L557" s="5" t="str">
        <f>データ貼付!H555</f>
        <v>決</v>
      </c>
      <c r="M557" s="5" t="str">
        <f>データ貼付!I555</f>
        <v>北見常呂中</v>
      </c>
      <c r="N557" s="5">
        <f>データ貼付!J555</f>
        <v>3</v>
      </c>
      <c r="O557" s="5">
        <f>データ貼付!K555</f>
        <v>0</v>
      </c>
    </row>
    <row r="558" spans="1:15" x14ac:dyDescent="0.15">
      <c r="A558" s="5">
        <v>555</v>
      </c>
      <c r="B558" s="5" t="str">
        <f t="shared" si="18"/>
        <v>高校男子砲丸投11</v>
      </c>
      <c r="C558" s="5" t="str">
        <f>J558&amp;COUNTIF($J$4:J558,J558)</f>
        <v>長廻湧丞2</v>
      </c>
      <c r="D558" s="5" t="str">
        <f>データ貼付!D556&amp;データ貼付!E556</f>
        <v>高校男子砲丸投</v>
      </c>
      <c r="E558" s="5">
        <f>データ貼付!G556+ROW()/1000000</f>
        <v>941.00055799999996</v>
      </c>
      <c r="F558" s="5">
        <f t="shared" si="19"/>
        <v>11</v>
      </c>
      <c r="G558" s="5" t="str">
        <f>データ貼付!A556</f>
        <v>高体連支部</v>
      </c>
      <c r="H558" s="5" t="str">
        <f>データ貼付!B556</f>
        <v>北見</v>
      </c>
      <c r="I558" s="5">
        <f>データ貼付!C556</f>
        <v>43610</v>
      </c>
      <c r="J558" s="5" t="str">
        <f>データ貼付!F556</f>
        <v>長廻湧丞</v>
      </c>
      <c r="K558" s="5">
        <f>データ貼付!G556</f>
        <v>941</v>
      </c>
      <c r="L558" s="5" t="str">
        <f>データ貼付!H556</f>
        <v>決</v>
      </c>
      <c r="M558" s="5" t="str">
        <f>データ貼付!I556</f>
        <v>清里</v>
      </c>
      <c r="N558" s="5">
        <f>データ貼付!J556</f>
        <v>1</v>
      </c>
      <c r="O558" s="5">
        <f>データ貼付!K556</f>
        <v>0</v>
      </c>
    </row>
    <row r="559" spans="1:15" x14ac:dyDescent="0.15">
      <c r="A559" s="5">
        <v>556</v>
      </c>
      <c r="B559" s="5" t="str">
        <f t="shared" si="18"/>
        <v>高校男子砲丸投10</v>
      </c>
      <c r="C559" s="5" t="str">
        <f>J559&amp;COUNTIF($J$4:J559,J559)</f>
        <v>長谷部岳斗3</v>
      </c>
      <c r="D559" s="5" t="str">
        <f>データ貼付!D557&amp;データ貼付!E557</f>
        <v>高校男子砲丸投</v>
      </c>
      <c r="E559" s="5">
        <f>データ貼付!G557+ROW()/1000000</f>
        <v>950.00055899999995</v>
      </c>
      <c r="F559" s="5">
        <f t="shared" si="19"/>
        <v>10</v>
      </c>
      <c r="G559" s="5" t="str">
        <f>データ貼付!A557</f>
        <v>高体連支部</v>
      </c>
      <c r="H559" s="5" t="str">
        <f>データ貼付!B557</f>
        <v>北見</v>
      </c>
      <c r="I559" s="5">
        <f>データ貼付!C557</f>
        <v>43610</v>
      </c>
      <c r="J559" s="5" t="str">
        <f>データ貼付!F557</f>
        <v>長谷部岳斗</v>
      </c>
      <c r="K559" s="5">
        <f>データ貼付!G557</f>
        <v>950</v>
      </c>
      <c r="L559" s="5" t="str">
        <f>データ貼付!H557</f>
        <v>決</v>
      </c>
      <c r="M559" s="5" t="str">
        <f>データ貼付!I557</f>
        <v>北見工業</v>
      </c>
      <c r="N559" s="5">
        <f>データ貼付!J557</f>
        <v>3</v>
      </c>
      <c r="O559" s="5">
        <f>データ貼付!K557</f>
        <v>0</v>
      </c>
    </row>
    <row r="560" spans="1:15" x14ac:dyDescent="0.15">
      <c r="A560" s="5">
        <v>557</v>
      </c>
      <c r="B560" s="5" t="str">
        <f t="shared" si="18"/>
        <v>中学男子砲丸投37</v>
      </c>
      <c r="C560" s="5" t="str">
        <f>J560&amp;COUNTIF($J$4:J560,J560)</f>
        <v>田刈子雄大1</v>
      </c>
      <c r="D560" s="5" t="str">
        <f>データ貼付!D558&amp;データ貼付!E558</f>
        <v>中学男子砲丸投</v>
      </c>
      <c r="E560" s="5">
        <f>データ貼付!G558+ROW()/1000000</f>
        <v>591.00055999999995</v>
      </c>
      <c r="F560" s="5">
        <f t="shared" si="19"/>
        <v>37</v>
      </c>
      <c r="G560" s="5" t="str">
        <f>データ貼付!A558</f>
        <v>中体連地区</v>
      </c>
      <c r="H560" s="5" t="str">
        <f>データ貼付!B558</f>
        <v>北見</v>
      </c>
      <c r="I560" s="5">
        <f>データ貼付!C558</f>
        <v>43631</v>
      </c>
      <c r="J560" s="5" t="str">
        <f>データ貼付!F558</f>
        <v>田刈子雄大</v>
      </c>
      <c r="K560" s="5">
        <f>データ貼付!G558</f>
        <v>591</v>
      </c>
      <c r="L560" s="5" t="str">
        <f>データ貼付!H558</f>
        <v>決</v>
      </c>
      <c r="M560" s="5" t="str">
        <f>データ貼付!I558</f>
        <v>北見北中</v>
      </c>
      <c r="N560" s="5">
        <f>データ貼付!J558</f>
        <v>1</v>
      </c>
      <c r="O560" s="5">
        <f>データ貼付!K558</f>
        <v>0</v>
      </c>
    </row>
    <row r="561" spans="1:15" x14ac:dyDescent="0.15">
      <c r="A561" s="5">
        <v>558</v>
      </c>
      <c r="B561" s="5" t="str">
        <f t="shared" si="18"/>
        <v>中学男子砲丸投28</v>
      </c>
      <c r="C561" s="5" t="str">
        <f>J561&amp;COUNTIF($J$4:J561,J561)</f>
        <v>田中達也1</v>
      </c>
      <c r="D561" s="5" t="str">
        <f>データ貼付!D559&amp;データ貼付!E559</f>
        <v>中学男子砲丸投</v>
      </c>
      <c r="E561" s="5">
        <f>データ貼付!G559+ROW()/1000000</f>
        <v>651.00056099999995</v>
      </c>
      <c r="F561" s="5">
        <f t="shared" si="19"/>
        <v>28</v>
      </c>
      <c r="G561" s="5" t="str">
        <f>データ貼付!A559</f>
        <v>フィールド記録会</v>
      </c>
      <c r="H561" s="5" t="str">
        <f>データ貼付!B559</f>
        <v>網走</v>
      </c>
      <c r="I561" s="5">
        <f>データ貼付!C559</f>
        <v>43624</v>
      </c>
      <c r="J561" s="5" t="str">
        <f>データ貼付!F559</f>
        <v>田中達也</v>
      </c>
      <c r="K561" s="5">
        <f>データ貼付!G559</f>
        <v>651</v>
      </c>
      <c r="L561" s="5" t="str">
        <f>データ貼付!H559</f>
        <v>決</v>
      </c>
      <c r="M561" s="5" t="str">
        <f>データ貼付!I559</f>
        <v>網走第一中</v>
      </c>
      <c r="N561" s="5">
        <f>データ貼付!J559</f>
        <v>3</v>
      </c>
      <c r="O561" s="5">
        <f>データ貼付!K559</f>
        <v>0</v>
      </c>
    </row>
    <row r="562" spans="1:15" x14ac:dyDescent="0.15">
      <c r="A562" s="5">
        <v>559</v>
      </c>
      <c r="B562" s="5" t="str">
        <f t="shared" si="18"/>
        <v>中学男子砲丸投12</v>
      </c>
      <c r="C562" s="5" t="str">
        <f>J562&amp;COUNTIF($J$4:J562,J562)</f>
        <v>渡邉日向2</v>
      </c>
      <c r="D562" s="5" t="str">
        <f>データ貼付!D560&amp;データ貼付!E560</f>
        <v>中学男子砲丸投</v>
      </c>
      <c r="E562" s="5">
        <f>データ貼付!G560+ROW()/1000000</f>
        <v>756.00056199999995</v>
      </c>
      <c r="F562" s="5">
        <f t="shared" si="19"/>
        <v>12</v>
      </c>
      <c r="G562" s="5" t="str">
        <f>データ貼付!A560</f>
        <v>選手権</v>
      </c>
      <c r="H562" s="5" t="str">
        <f>データ貼付!B560</f>
        <v>北見</v>
      </c>
      <c r="I562" s="5">
        <f>データ貼付!C560</f>
        <v>43597</v>
      </c>
      <c r="J562" s="5" t="str">
        <f>データ貼付!F560</f>
        <v>渡邉日向</v>
      </c>
      <c r="K562" s="5">
        <f>データ貼付!G560</f>
        <v>756</v>
      </c>
      <c r="L562" s="5" t="str">
        <f>データ貼付!H560</f>
        <v>決</v>
      </c>
      <c r="M562" s="5" t="str">
        <f>データ貼付!I560</f>
        <v>網走第四中</v>
      </c>
      <c r="N562" s="5">
        <f>データ貼付!J560</f>
        <v>1</v>
      </c>
      <c r="O562" s="5">
        <f>データ貼付!K560</f>
        <v>0</v>
      </c>
    </row>
    <row r="563" spans="1:15" x14ac:dyDescent="0.15">
      <c r="A563" s="5">
        <v>560</v>
      </c>
      <c r="B563" s="5" t="str">
        <f t="shared" si="18"/>
        <v>中学女子砲丸投3</v>
      </c>
      <c r="C563" s="5" t="str">
        <f>J563&amp;COUNTIF($J$4:J563,J563)</f>
        <v>唐川捺稀1</v>
      </c>
      <c r="D563" s="5" t="str">
        <f>データ貼付!D561&amp;データ貼付!E561</f>
        <v>中学女子砲丸投</v>
      </c>
      <c r="E563" s="5">
        <f>データ貼付!G561+ROW()/1000000</f>
        <v>943.00056300000006</v>
      </c>
      <c r="F563" s="5">
        <f t="shared" si="19"/>
        <v>3</v>
      </c>
      <c r="G563" s="5" t="str">
        <f>データ貼付!A561</f>
        <v>中体連地区</v>
      </c>
      <c r="H563" s="5" t="str">
        <f>データ貼付!B561</f>
        <v>北見</v>
      </c>
      <c r="I563" s="5">
        <f>データ貼付!C561</f>
        <v>43631</v>
      </c>
      <c r="J563" s="5" t="str">
        <f>データ貼付!F561</f>
        <v>唐川捺稀</v>
      </c>
      <c r="K563" s="5">
        <f>データ貼付!G561</f>
        <v>943</v>
      </c>
      <c r="L563" s="5" t="str">
        <f>データ貼付!H561</f>
        <v>決</v>
      </c>
      <c r="M563" s="5" t="str">
        <f>データ貼付!I561</f>
        <v>湧別中</v>
      </c>
      <c r="N563" s="5">
        <f>データ貼付!J561</f>
        <v>3</v>
      </c>
      <c r="O563" s="5">
        <f>データ貼付!K561</f>
        <v>0</v>
      </c>
    </row>
    <row r="564" spans="1:15" x14ac:dyDescent="0.15">
      <c r="A564" s="5">
        <v>561</v>
      </c>
      <c r="B564" s="5" t="str">
        <f t="shared" si="18"/>
        <v>高校女子砲丸投5</v>
      </c>
      <c r="C564" s="5" t="str">
        <f>J564&amp;COUNTIF($J$4:J564,J564)</f>
        <v>奈良雅2</v>
      </c>
      <c r="D564" s="5" t="str">
        <f>データ貼付!D562&amp;データ貼付!E562</f>
        <v>高校女子砲丸投</v>
      </c>
      <c r="E564" s="5">
        <f>データ貼付!G562+ROW()/1000000</f>
        <v>772.00056400000005</v>
      </c>
      <c r="F564" s="5">
        <f t="shared" si="19"/>
        <v>5</v>
      </c>
      <c r="G564" s="5" t="str">
        <f>データ貼付!A562</f>
        <v>記録会第２戦</v>
      </c>
      <c r="H564" s="5" t="str">
        <f>データ貼付!B562</f>
        <v>網走</v>
      </c>
      <c r="I564" s="5">
        <f>データ貼付!C562</f>
        <v>43590</v>
      </c>
      <c r="J564" s="5" t="str">
        <f>データ貼付!F562</f>
        <v>奈良雅</v>
      </c>
      <c r="K564" s="5">
        <f>データ貼付!G562</f>
        <v>772</v>
      </c>
      <c r="L564" s="5" t="str">
        <f>データ貼付!H562</f>
        <v>決</v>
      </c>
      <c r="M564" s="5" t="str">
        <f>データ貼付!I562</f>
        <v>北見柏陽高</v>
      </c>
      <c r="N564" s="5">
        <f>データ貼付!J562</f>
        <v>3</v>
      </c>
      <c r="O564" s="5">
        <f>データ貼付!K562</f>
        <v>0</v>
      </c>
    </row>
    <row r="565" spans="1:15" x14ac:dyDescent="0.15">
      <c r="A565" s="5">
        <v>562</v>
      </c>
      <c r="B565" s="5" t="str">
        <f t="shared" si="18"/>
        <v>中学男子砲丸投43</v>
      </c>
      <c r="C565" s="5" t="str">
        <f>J565&amp;COUNTIF($J$4:J565,J565)</f>
        <v>二川響1</v>
      </c>
      <c r="D565" s="5" t="str">
        <f>データ貼付!D563&amp;データ貼付!E563</f>
        <v>中学男子砲丸投</v>
      </c>
      <c r="E565" s="5">
        <f>データ貼付!G563+ROW()/1000000</f>
        <v>522.00056500000005</v>
      </c>
      <c r="F565" s="5">
        <f t="shared" si="19"/>
        <v>43</v>
      </c>
      <c r="G565" s="5" t="str">
        <f>データ貼付!A563</f>
        <v>中体連地区</v>
      </c>
      <c r="H565" s="5" t="str">
        <f>データ貼付!B563</f>
        <v>北見</v>
      </c>
      <c r="I565" s="5">
        <f>データ貼付!C563</f>
        <v>43631</v>
      </c>
      <c r="J565" s="5" t="str">
        <f>データ貼付!F563</f>
        <v>二川響</v>
      </c>
      <c r="K565" s="5">
        <f>データ貼付!G563</f>
        <v>522</v>
      </c>
      <c r="L565" s="5" t="str">
        <f>データ貼付!H563</f>
        <v>決</v>
      </c>
      <c r="M565" s="5" t="str">
        <f>データ貼付!I563</f>
        <v>美幌中</v>
      </c>
      <c r="N565" s="5">
        <f>データ貼付!J563</f>
        <v>1</v>
      </c>
      <c r="O565" s="5">
        <f>データ貼付!K563</f>
        <v>0</v>
      </c>
    </row>
    <row r="566" spans="1:15" x14ac:dyDescent="0.15">
      <c r="A566" s="5">
        <v>563</v>
      </c>
      <c r="B566" s="5" t="str">
        <f t="shared" si="18"/>
        <v>高校男子砲丸投13</v>
      </c>
      <c r="C566" s="5" t="str">
        <f>J566&amp;COUNTIF($J$4:J566,J566)</f>
        <v>日下大夢2</v>
      </c>
      <c r="D566" s="5" t="str">
        <f>データ貼付!D564&amp;データ貼付!E564</f>
        <v>高校男子砲丸投</v>
      </c>
      <c r="E566" s="5">
        <f>データ貼付!G564+ROW()/1000000</f>
        <v>900.00056600000005</v>
      </c>
      <c r="F566" s="5">
        <f t="shared" si="19"/>
        <v>13</v>
      </c>
      <c r="G566" s="5" t="str">
        <f>データ貼付!A564</f>
        <v>高体連支部</v>
      </c>
      <c r="H566" s="5" t="str">
        <f>データ貼付!B564</f>
        <v>北見</v>
      </c>
      <c r="I566" s="5">
        <f>データ貼付!C564</f>
        <v>43610</v>
      </c>
      <c r="J566" s="5" t="str">
        <f>データ貼付!F564</f>
        <v>日下大夢</v>
      </c>
      <c r="K566" s="5">
        <f>データ貼付!G564</f>
        <v>900</v>
      </c>
      <c r="L566" s="5" t="str">
        <f>データ貼付!H564</f>
        <v>決</v>
      </c>
      <c r="M566" s="5" t="str">
        <f>データ貼付!I564</f>
        <v>紋別</v>
      </c>
      <c r="N566" s="5">
        <f>データ貼付!J564</f>
        <v>2</v>
      </c>
      <c r="O566" s="5">
        <f>データ貼付!K564</f>
        <v>0</v>
      </c>
    </row>
    <row r="567" spans="1:15" x14ac:dyDescent="0.15">
      <c r="A567" s="5">
        <v>564</v>
      </c>
      <c r="B567" s="5" t="str">
        <f t="shared" si="18"/>
        <v>中学女子砲丸投1</v>
      </c>
      <c r="C567" s="5" t="str">
        <f>J567&amp;COUNTIF($J$4:J567,J567)</f>
        <v>白石光3</v>
      </c>
      <c r="D567" s="5" t="str">
        <f>データ貼付!D565&amp;データ貼付!E565</f>
        <v>中学女子砲丸投</v>
      </c>
      <c r="E567" s="5">
        <f>データ貼付!G565+ROW()/1000000</f>
        <v>1091.000567</v>
      </c>
      <c r="F567" s="5">
        <f t="shared" si="19"/>
        <v>1</v>
      </c>
      <c r="G567" s="5" t="str">
        <f>データ貼付!A565</f>
        <v>フィールド記録会</v>
      </c>
      <c r="H567" s="5" t="str">
        <f>データ貼付!B565</f>
        <v>網走</v>
      </c>
      <c r="I567" s="5">
        <f>データ貼付!C565</f>
        <v>43624</v>
      </c>
      <c r="J567" s="5" t="str">
        <f>データ貼付!F565</f>
        <v>白石光</v>
      </c>
      <c r="K567" s="5">
        <f>データ貼付!G565</f>
        <v>1091</v>
      </c>
      <c r="L567" s="5" t="str">
        <f>データ貼付!H565</f>
        <v>決</v>
      </c>
      <c r="M567" s="5" t="str">
        <f>データ貼付!I565</f>
        <v>ｵﾎｰﾂｸAC(中学)</v>
      </c>
      <c r="N567" s="5">
        <f>データ貼付!J565</f>
        <v>3</v>
      </c>
      <c r="O567" s="5">
        <f>データ貼付!K565</f>
        <v>0</v>
      </c>
    </row>
    <row r="568" spans="1:15" x14ac:dyDescent="0.15">
      <c r="A568" s="5">
        <v>565</v>
      </c>
      <c r="B568" s="5" t="str">
        <f t="shared" si="18"/>
        <v>高校男子砲丸投29</v>
      </c>
      <c r="C568" s="5" t="str">
        <f>J568&amp;COUNTIF($J$4:J568,J568)</f>
        <v>白川楓2</v>
      </c>
      <c r="D568" s="5" t="str">
        <f>データ貼付!D566&amp;データ貼付!E566</f>
        <v>高校男子砲丸投</v>
      </c>
      <c r="E568" s="5">
        <f>データ貼付!G566+ROW()/1000000</f>
        <v>581.00056800000004</v>
      </c>
      <c r="F568" s="5">
        <f t="shared" si="19"/>
        <v>29</v>
      </c>
      <c r="G568" s="5" t="str">
        <f>データ貼付!A566</f>
        <v>選手権</v>
      </c>
      <c r="H568" s="5" t="str">
        <f>データ貼付!B566</f>
        <v>北見</v>
      </c>
      <c r="I568" s="5">
        <f>データ貼付!C566</f>
        <v>43596</v>
      </c>
      <c r="J568" s="5" t="str">
        <f>データ貼付!F566</f>
        <v>白川楓</v>
      </c>
      <c r="K568" s="5">
        <f>データ貼付!G566</f>
        <v>581</v>
      </c>
      <c r="L568" s="5" t="str">
        <f>データ貼付!H566</f>
        <v>決</v>
      </c>
      <c r="M568" s="5" t="str">
        <f>データ貼付!I566</f>
        <v>興部高</v>
      </c>
      <c r="N568" s="5">
        <f>データ貼付!J566</f>
        <v>1</v>
      </c>
      <c r="O568" s="5">
        <f>データ貼付!K566</f>
        <v>0</v>
      </c>
    </row>
    <row r="569" spans="1:15" x14ac:dyDescent="0.15">
      <c r="A569" s="5">
        <v>566</v>
      </c>
      <c r="B569" s="5" t="str">
        <f t="shared" si="18"/>
        <v>中学男子砲丸投7</v>
      </c>
      <c r="C569" s="5" t="str">
        <f>J569&amp;COUNTIF($J$4:J569,J569)</f>
        <v>白幡塁斗1</v>
      </c>
      <c r="D569" s="5" t="str">
        <f>データ貼付!D567&amp;データ貼付!E567</f>
        <v>中学男子砲丸投</v>
      </c>
      <c r="E569" s="5">
        <f>データ貼付!G567+ROW()/1000000</f>
        <v>822.00056900000004</v>
      </c>
      <c r="F569" s="5">
        <f t="shared" si="19"/>
        <v>7</v>
      </c>
      <c r="G569" s="5" t="str">
        <f>データ貼付!A567</f>
        <v>中体連地区</v>
      </c>
      <c r="H569" s="5" t="str">
        <f>データ貼付!B567</f>
        <v>北見</v>
      </c>
      <c r="I569" s="5">
        <f>データ貼付!C567</f>
        <v>43631</v>
      </c>
      <c r="J569" s="5" t="str">
        <f>データ貼付!F567</f>
        <v>白幡塁斗</v>
      </c>
      <c r="K569" s="5">
        <f>データ貼付!G567</f>
        <v>822</v>
      </c>
      <c r="L569" s="5" t="str">
        <f>データ貼付!H567</f>
        <v>決</v>
      </c>
      <c r="M569" s="5" t="str">
        <f>データ貼付!I567</f>
        <v>遠軽中</v>
      </c>
      <c r="N569" s="5">
        <f>データ貼付!J567</f>
        <v>1</v>
      </c>
      <c r="O569" s="5">
        <f>データ貼付!K567</f>
        <v>0</v>
      </c>
    </row>
    <row r="570" spans="1:15" x14ac:dyDescent="0.15">
      <c r="A570" s="5">
        <v>567</v>
      </c>
      <c r="B570" s="5" t="str">
        <f t="shared" si="18"/>
        <v>高校男子砲丸投16</v>
      </c>
      <c r="C570" s="5" t="str">
        <f>J570&amp;COUNTIF($J$4:J570,J570)</f>
        <v>畑内蒼汰2</v>
      </c>
      <c r="D570" s="5" t="str">
        <f>データ貼付!D568&amp;データ貼付!E568</f>
        <v>高校男子砲丸投</v>
      </c>
      <c r="E570" s="5">
        <f>データ貼付!G568+ROW()/1000000</f>
        <v>821.00057000000004</v>
      </c>
      <c r="F570" s="5">
        <f t="shared" si="19"/>
        <v>16</v>
      </c>
      <c r="G570" s="5" t="str">
        <f>データ貼付!A568</f>
        <v>高体連支部</v>
      </c>
      <c r="H570" s="5" t="str">
        <f>データ貼付!B568</f>
        <v>北見</v>
      </c>
      <c r="I570" s="5">
        <f>データ貼付!C568</f>
        <v>43610</v>
      </c>
      <c r="J570" s="5" t="str">
        <f>データ貼付!F568</f>
        <v>畑内蒼汰</v>
      </c>
      <c r="K570" s="5">
        <f>データ貼付!G568</f>
        <v>821</v>
      </c>
      <c r="L570" s="5" t="str">
        <f>データ貼付!H568</f>
        <v>決</v>
      </c>
      <c r="M570" s="5" t="str">
        <f>データ貼付!I568</f>
        <v>紋別</v>
      </c>
      <c r="N570" s="5">
        <f>データ貼付!J568</f>
        <v>2</v>
      </c>
      <c r="O570" s="5">
        <f>データ貼付!K568</f>
        <v>0</v>
      </c>
    </row>
    <row r="571" spans="1:15" x14ac:dyDescent="0.15">
      <c r="A571" s="5">
        <v>568</v>
      </c>
      <c r="B571" s="5" t="str">
        <f t="shared" si="18"/>
        <v>中学女子砲丸投13</v>
      </c>
      <c r="C571" s="5" t="str">
        <f>J571&amp;COUNTIF($J$4:J571,J571)</f>
        <v>畠野美優1</v>
      </c>
      <c r="D571" s="5" t="str">
        <f>データ貼付!D569&amp;データ貼付!E569</f>
        <v>中学女子砲丸投</v>
      </c>
      <c r="E571" s="5">
        <f>データ貼付!G569+ROW()/1000000</f>
        <v>652.00057100000004</v>
      </c>
      <c r="F571" s="5">
        <f t="shared" si="19"/>
        <v>13</v>
      </c>
      <c r="G571" s="5" t="str">
        <f>データ貼付!A569</f>
        <v>記録会第１戦</v>
      </c>
      <c r="H571" s="5" t="str">
        <f>データ貼付!B569</f>
        <v>北見</v>
      </c>
      <c r="I571" s="5">
        <f>データ貼付!C569</f>
        <v>43583</v>
      </c>
      <c r="J571" s="5" t="str">
        <f>データ貼付!F569</f>
        <v>畠野美優</v>
      </c>
      <c r="K571" s="5">
        <f>データ貼付!G569</f>
        <v>652</v>
      </c>
      <c r="L571" s="5" t="str">
        <f>データ貼付!H569</f>
        <v>決</v>
      </c>
      <c r="M571" s="5" t="str">
        <f>データ貼付!I569</f>
        <v>北見光西中</v>
      </c>
      <c r="N571" s="5">
        <f>データ貼付!J569</f>
        <v>2</v>
      </c>
      <c r="O571" s="5">
        <f>データ貼付!K569</f>
        <v>0</v>
      </c>
    </row>
    <row r="572" spans="1:15" x14ac:dyDescent="0.15">
      <c r="A572" s="5">
        <v>569</v>
      </c>
      <c r="B572" s="5" t="str">
        <f t="shared" si="18"/>
        <v>高校男子砲丸投27</v>
      </c>
      <c r="C572" s="5" t="str">
        <f>J572&amp;COUNTIF($J$4:J572,J572)</f>
        <v>八重樫春人1</v>
      </c>
      <c r="D572" s="5" t="str">
        <f>データ貼付!D570&amp;データ貼付!E570</f>
        <v>高校男子砲丸投</v>
      </c>
      <c r="E572" s="5">
        <f>データ貼付!G570+ROW()/1000000</f>
        <v>686.00057200000003</v>
      </c>
      <c r="F572" s="5">
        <f t="shared" si="19"/>
        <v>27</v>
      </c>
      <c r="G572" s="5" t="str">
        <f>データ貼付!A570</f>
        <v>高体連支部</v>
      </c>
      <c r="H572" s="5" t="str">
        <f>データ貼付!B570</f>
        <v>北見</v>
      </c>
      <c r="I572" s="5">
        <f>データ貼付!C570</f>
        <v>43610</v>
      </c>
      <c r="J572" s="5" t="str">
        <f>データ貼付!F570</f>
        <v>八重樫春人</v>
      </c>
      <c r="K572" s="5">
        <f>データ貼付!G570</f>
        <v>686</v>
      </c>
      <c r="L572" s="5" t="str">
        <f>データ貼付!H570</f>
        <v>決</v>
      </c>
      <c r="M572" s="5" t="str">
        <f>データ貼付!I570</f>
        <v>北見商業</v>
      </c>
      <c r="N572" s="5">
        <f>データ貼付!J570</f>
        <v>1</v>
      </c>
      <c r="O572" s="5">
        <f>データ貼付!K570</f>
        <v>0</v>
      </c>
    </row>
    <row r="573" spans="1:15" x14ac:dyDescent="0.15">
      <c r="A573" s="5">
        <v>570</v>
      </c>
      <c r="B573" s="5" t="str">
        <f t="shared" si="18"/>
        <v>中学男子砲丸投39</v>
      </c>
      <c r="C573" s="5" t="str">
        <f>J573&amp;COUNTIF($J$4:J573,J573)</f>
        <v>服部一吹1</v>
      </c>
      <c r="D573" s="5" t="str">
        <f>データ貼付!D571&amp;データ貼付!E571</f>
        <v>中学男子砲丸投</v>
      </c>
      <c r="E573" s="5">
        <f>データ貼付!G571+ROW()/1000000</f>
        <v>584.00057300000003</v>
      </c>
      <c r="F573" s="5">
        <f t="shared" si="19"/>
        <v>39</v>
      </c>
      <c r="G573" s="5" t="str">
        <f>データ貼付!A571</f>
        <v>選手権</v>
      </c>
      <c r="H573" s="5" t="str">
        <f>データ貼付!B571</f>
        <v>北見</v>
      </c>
      <c r="I573" s="5">
        <f>データ貼付!C571</f>
        <v>43597</v>
      </c>
      <c r="J573" s="5" t="str">
        <f>データ貼付!F571</f>
        <v>服部一吹</v>
      </c>
      <c r="K573" s="5">
        <f>データ貼付!G571</f>
        <v>584</v>
      </c>
      <c r="L573" s="5" t="str">
        <f>データ貼付!H571</f>
        <v>決</v>
      </c>
      <c r="M573" s="5" t="str">
        <f>データ貼付!I571</f>
        <v>清里中</v>
      </c>
      <c r="N573" s="5">
        <f>データ貼付!J571</f>
        <v>3</v>
      </c>
      <c r="O573" s="5">
        <f>データ貼付!K571</f>
        <v>0</v>
      </c>
    </row>
    <row r="574" spans="1:15" x14ac:dyDescent="0.15">
      <c r="A574" s="5">
        <v>571</v>
      </c>
      <c r="B574" s="5" t="str">
        <f t="shared" si="18"/>
        <v>中学男子砲丸投2</v>
      </c>
      <c r="C574" s="5" t="str">
        <f>J574&amp;COUNTIF($J$4:J574,J574)</f>
        <v>服部拓美1</v>
      </c>
      <c r="D574" s="5" t="str">
        <f>データ貼付!D572&amp;データ貼付!E572</f>
        <v>中学男子砲丸投</v>
      </c>
      <c r="E574" s="5">
        <f>データ貼付!G572+ROW()/1000000</f>
        <v>1044.0005739999999</v>
      </c>
      <c r="F574" s="5">
        <f t="shared" si="19"/>
        <v>2</v>
      </c>
      <c r="G574" s="5" t="str">
        <f>データ貼付!A572</f>
        <v>中体連地区</v>
      </c>
      <c r="H574" s="5" t="str">
        <f>データ貼付!B572</f>
        <v>北見</v>
      </c>
      <c r="I574" s="5">
        <f>データ貼付!C572</f>
        <v>43630</v>
      </c>
      <c r="J574" s="5" t="str">
        <f>データ貼付!F572</f>
        <v>服部拓美</v>
      </c>
      <c r="K574" s="5">
        <f>データ貼付!G572</f>
        <v>1044</v>
      </c>
      <c r="L574" s="5" t="str">
        <f>データ貼付!H572</f>
        <v>決</v>
      </c>
      <c r="M574" s="5" t="str">
        <f>データ貼付!I572</f>
        <v>北見北光中</v>
      </c>
      <c r="N574" s="5">
        <f>データ貼付!J572</f>
        <v>3</v>
      </c>
      <c r="O574" s="5">
        <f>データ貼付!K572</f>
        <v>0</v>
      </c>
    </row>
    <row r="575" spans="1:15" x14ac:dyDescent="0.15">
      <c r="A575" s="5">
        <v>572</v>
      </c>
      <c r="B575" s="5" t="str">
        <f t="shared" si="18"/>
        <v>高校女子砲丸投9</v>
      </c>
      <c r="C575" s="5" t="str">
        <f>J575&amp;COUNTIF($J$4:J575,J575)</f>
        <v>福井優月1</v>
      </c>
      <c r="D575" s="5" t="str">
        <f>データ貼付!D573&amp;データ貼付!E573</f>
        <v>高校女子砲丸投</v>
      </c>
      <c r="E575" s="5">
        <f>データ貼付!G573+ROW()/1000000</f>
        <v>607.00057500000003</v>
      </c>
      <c r="F575" s="5">
        <f t="shared" si="19"/>
        <v>9</v>
      </c>
      <c r="G575" s="5" t="str">
        <f>データ貼付!A573</f>
        <v>高体連支部</v>
      </c>
      <c r="H575" s="5" t="str">
        <f>データ貼付!B573</f>
        <v>北見</v>
      </c>
      <c r="I575" s="5">
        <f>データ貼付!C573</f>
        <v>43610</v>
      </c>
      <c r="J575" s="5" t="str">
        <f>データ貼付!F573</f>
        <v>福井優月</v>
      </c>
      <c r="K575" s="5">
        <f>データ貼付!G573</f>
        <v>607</v>
      </c>
      <c r="L575" s="5" t="str">
        <f>データ貼付!H573</f>
        <v>決</v>
      </c>
      <c r="M575" s="5" t="str">
        <f>データ貼付!I573</f>
        <v>北見商業</v>
      </c>
      <c r="N575" s="5">
        <f>データ貼付!J573</f>
        <v>2</v>
      </c>
      <c r="O575" s="5">
        <f>データ貼付!K573</f>
        <v>0</v>
      </c>
    </row>
    <row r="576" spans="1:15" x14ac:dyDescent="0.15">
      <c r="A576" s="5">
        <v>573</v>
      </c>
      <c r="B576" s="5" t="str">
        <f t="shared" si="18"/>
        <v>中学男子砲丸投53</v>
      </c>
      <c r="C576" s="5" t="str">
        <f>J576&amp;COUNTIF($J$4:J576,J576)</f>
        <v>平佐太一2</v>
      </c>
      <c r="D576" s="5" t="str">
        <f>データ貼付!D574&amp;データ貼付!E574</f>
        <v>中学男子砲丸投</v>
      </c>
      <c r="E576" s="5">
        <f>データ貼付!G574+ROW()/1000000</f>
        <v>395.00057600000002</v>
      </c>
      <c r="F576" s="5">
        <f t="shared" si="19"/>
        <v>53</v>
      </c>
      <c r="G576" s="5" t="str">
        <f>データ貼付!A574</f>
        <v>中体連地区</v>
      </c>
      <c r="H576" s="5" t="str">
        <f>データ貼付!B574</f>
        <v>北見</v>
      </c>
      <c r="I576" s="5">
        <f>データ貼付!C574</f>
        <v>43630</v>
      </c>
      <c r="J576" s="5" t="str">
        <f>データ貼付!F574</f>
        <v>平佐太一</v>
      </c>
      <c r="K576" s="5">
        <f>データ貼付!G574</f>
        <v>395</v>
      </c>
      <c r="L576" s="5" t="str">
        <f>データ貼付!H574</f>
        <v>決</v>
      </c>
      <c r="M576" s="5" t="str">
        <f>データ貼付!I574</f>
        <v>網走第三中</v>
      </c>
      <c r="N576" s="5">
        <f>データ貼付!J574</f>
        <v>2</v>
      </c>
      <c r="O576" s="5">
        <f>データ貼付!K574</f>
        <v>0</v>
      </c>
    </row>
    <row r="577" spans="1:15" x14ac:dyDescent="0.15">
      <c r="A577" s="5">
        <v>574</v>
      </c>
      <c r="B577" s="5" t="str">
        <f t="shared" si="18"/>
        <v>高校男子砲丸投22</v>
      </c>
      <c r="C577" s="5" t="str">
        <f>J577&amp;COUNTIF($J$4:J577,J577)</f>
        <v>平吹鷹也1</v>
      </c>
      <c r="D577" s="5" t="str">
        <f>データ貼付!D575&amp;データ貼付!E575</f>
        <v>高校男子砲丸投</v>
      </c>
      <c r="E577" s="5">
        <f>データ貼付!G575+ROW()/1000000</f>
        <v>735.00057700000002</v>
      </c>
      <c r="F577" s="5">
        <f t="shared" si="19"/>
        <v>22</v>
      </c>
      <c r="G577" s="5" t="str">
        <f>データ貼付!A575</f>
        <v>記録会第２戦</v>
      </c>
      <c r="H577" s="5" t="str">
        <f>データ貼付!B575</f>
        <v>網走</v>
      </c>
      <c r="I577" s="5">
        <f>データ貼付!C575</f>
        <v>43590</v>
      </c>
      <c r="J577" s="5" t="str">
        <f>データ貼付!F575</f>
        <v>平吹鷹也</v>
      </c>
      <c r="K577" s="5">
        <f>データ貼付!G575</f>
        <v>735</v>
      </c>
      <c r="L577" s="5" t="str">
        <f>データ貼付!H575</f>
        <v>決</v>
      </c>
      <c r="M577" s="5" t="str">
        <f>データ貼付!I575</f>
        <v>北見柏陽高</v>
      </c>
      <c r="N577" s="5">
        <f>データ貼付!J575</f>
        <v>3</v>
      </c>
      <c r="O577" s="5">
        <f>データ貼付!K575</f>
        <v>0</v>
      </c>
    </row>
    <row r="578" spans="1:15" x14ac:dyDescent="0.15">
      <c r="A578" s="5">
        <v>575</v>
      </c>
      <c r="B578" s="5" t="str">
        <f t="shared" si="18"/>
        <v>小学男子砲丸投5</v>
      </c>
      <c r="C578" s="5" t="str">
        <f>J578&amp;COUNTIF($J$4:J578,J578)</f>
        <v>平澤宗也1</v>
      </c>
      <c r="D578" s="5" t="str">
        <f>データ貼付!D576&amp;データ貼付!E576</f>
        <v>小学男子砲丸投</v>
      </c>
      <c r="E578" s="5">
        <f>データ貼付!G576+ROW()/1000000</f>
        <v>643.00057800000002</v>
      </c>
      <c r="F578" s="5">
        <f t="shared" si="19"/>
        <v>5</v>
      </c>
      <c r="G578" s="5" t="str">
        <f>データ貼付!A576</f>
        <v>小学生ｵﾎｰﾂｸ</v>
      </c>
      <c r="H578" s="5" t="str">
        <f>データ貼付!B576</f>
        <v>北見</v>
      </c>
      <c r="I578" s="5">
        <f>データ貼付!C576</f>
        <v>43632</v>
      </c>
      <c r="J578" s="5" t="str">
        <f>データ貼付!F576</f>
        <v>平澤宗也</v>
      </c>
      <c r="K578" s="5">
        <f>データ貼付!G576</f>
        <v>643</v>
      </c>
      <c r="L578" s="5" t="str">
        <f>データ貼付!H576</f>
        <v>決</v>
      </c>
      <c r="M578" s="5" t="str">
        <f>データ貼付!I576</f>
        <v>ｵﾎｰﾂｸｷｯｽﾞ</v>
      </c>
      <c r="N578" s="5">
        <f>データ貼付!J576</f>
        <v>6</v>
      </c>
      <c r="O578" s="5">
        <f>データ貼付!K576</f>
        <v>0</v>
      </c>
    </row>
    <row r="579" spans="1:15" x14ac:dyDescent="0.15">
      <c r="A579" s="5">
        <v>576</v>
      </c>
      <c r="B579" s="5" t="str">
        <f t="shared" si="18"/>
        <v>中学男子砲丸投32</v>
      </c>
      <c r="C579" s="5" t="str">
        <f>J579&amp;COUNTIF($J$4:J579,J579)</f>
        <v>豊田琉偉2</v>
      </c>
      <c r="D579" s="5" t="str">
        <f>データ貼付!D577&amp;データ貼付!E577</f>
        <v>中学男子砲丸投</v>
      </c>
      <c r="E579" s="5">
        <f>データ貼付!G577+ROW()/1000000</f>
        <v>626.00057900000002</v>
      </c>
      <c r="F579" s="5">
        <f t="shared" si="19"/>
        <v>32</v>
      </c>
      <c r="G579" s="5" t="str">
        <f>データ貼付!A577</f>
        <v>選手権</v>
      </c>
      <c r="H579" s="5" t="str">
        <f>データ貼付!B577</f>
        <v>北見</v>
      </c>
      <c r="I579" s="5">
        <f>データ貼付!C577</f>
        <v>43597</v>
      </c>
      <c r="J579" s="5" t="str">
        <f>データ貼付!F577</f>
        <v>豊田琉偉</v>
      </c>
      <c r="K579" s="5">
        <f>データ貼付!G577</f>
        <v>626</v>
      </c>
      <c r="L579" s="5" t="str">
        <f>データ貼付!H577</f>
        <v>決</v>
      </c>
      <c r="M579" s="5" t="str">
        <f>データ貼付!I577</f>
        <v>遠軽中</v>
      </c>
      <c r="N579" s="5">
        <f>データ貼付!J577</f>
        <v>3</v>
      </c>
      <c r="O579" s="5">
        <f>データ貼付!K577</f>
        <v>0</v>
      </c>
    </row>
    <row r="580" spans="1:15" x14ac:dyDescent="0.15">
      <c r="A580" s="5">
        <v>577</v>
      </c>
      <c r="B580" s="5" t="str">
        <f t="shared" si="18"/>
        <v>中学男子砲丸投47</v>
      </c>
      <c r="C580" s="5" t="str">
        <f>J580&amp;COUNTIF($J$4:J580,J580)</f>
        <v>北村隼人2</v>
      </c>
      <c r="D580" s="5" t="str">
        <f>データ貼付!D578&amp;データ貼付!E578</f>
        <v>中学男子砲丸投</v>
      </c>
      <c r="E580" s="5">
        <f>データ貼付!G578+ROW()/1000000</f>
        <v>493.00058000000001</v>
      </c>
      <c r="F580" s="5">
        <f t="shared" si="19"/>
        <v>47</v>
      </c>
      <c r="G580" s="5" t="str">
        <f>データ貼付!A578</f>
        <v>中体連地区</v>
      </c>
      <c r="H580" s="5" t="str">
        <f>データ貼付!B578</f>
        <v>北見</v>
      </c>
      <c r="I580" s="5">
        <f>データ貼付!C578</f>
        <v>43630</v>
      </c>
      <c r="J580" s="5" t="str">
        <f>データ貼付!F578</f>
        <v>北村隼人</v>
      </c>
      <c r="K580" s="5">
        <f>データ貼付!G578</f>
        <v>493</v>
      </c>
      <c r="L580" s="5" t="str">
        <f>データ貼付!H578</f>
        <v>決</v>
      </c>
      <c r="M580" s="5" t="str">
        <f>データ貼付!I578</f>
        <v>北見北光中</v>
      </c>
      <c r="N580" s="5">
        <f>データ貼付!J578</f>
        <v>2</v>
      </c>
      <c r="O580" s="5">
        <f>データ貼付!K578</f>
        <v>0</v>
      </c>
    </row>
    <row r="581" spans="1:15" x14ac:dyDescent="0.15">
      <c r="A581" s="5">
        <v>578</v>
      </c>
      <c r="B581" s="5" t="str">
        <f t="shared" ref="B581:B644" si="20">D581&amp;F581</f>
        <v>高校女子砲丸投7</v>
      </c>
      <c r="C581" s="5" t="str">
        <f>J581&amp;COUNTIF($J$4:J581,J581)</f>
        <v>牧田あみ3</v>
      </c>
      <c r="D581" s="5" t="str">
        <f>データ貼付!D579&amp;データ貼付!E579</f>
        <v>高校女子砲丸投</v>
      </c>
      <c r="E581" s="5">
        <f>データ貼付!G579+ROW()/1000000</f>
        <v>762.00058100000001</v>
      </c>
      <c r="F581" s="5">
        <f t="shared" ref="F581:F644" si="21">SUMPRODUCT(($D$4:$D$903=D581)*($E$4:$E$903&gt;E581))+1</f>
        <v>7</v>
      </c>
      <c r="G581" s="5" t="str">
        <f>データ貼付!A579</f>
        <v>高体連支部</v>
      </c>
      <c r="H581" s="5" t="str">
        <f>データ貼付!B579</f>
        <v>北見</v>
      </c>
      <c r="I581" s="5">
        <f>データ貼付!C579</f>
        <v>43610</v>
      </c>
      <c r="J581" s="5" t="str">
        <f>データ貼付!F579</f>
        <v>牧田あみ</v>
      </c>
      <c r="K581" s="5">
        <f>データ貼付!G579</f>
        <v>762</v>
      </c>
      <c r="L581" s="5" t="str">
        <f>データ貼付!H579</f>
        <v>決</v>
      </c>
      <c r="M581" s="5" t="str">
        <f>データ貼付!I579</f>
        <v>網走南ヶ丘</v>
      </c>
      <c r="N581" s="5">
        <f>データ貼付!J579</f>
        <v>3</v>
      </c>
      <c r="O581" s="5">
        <f>データ貼付!K579</f>
        <v>0</v>
      </c>
    </row>
    <row r="582" spans="1:15" x14ac:dyDescent="0.15">
      <c r="A582" s="5">
        <v>579</v>
      </c>
      <c r="B582" s="5" t="str">
        <f t="shared" si="20"/>
        <v>一般男子砲丸投1</v>
      </c>
      <c r="C582" s="5" t="str">
        <f>J582&amp;COUNTIF($J$4:J582,J582)</f>
        <v>本間勝人1</v>
      </c>
      <c r="D582" s="5" t="str">
        <f>データ貼付!D580&amp;データ貼付!E580</f>
        <v>一般男子砲丸投</v>
      </c>
      <c r="E582" s="5">
        <f>データ貼付!G580+ROW()/1000000</f>
        <v>1417.0005819999999</v>
      </c>
      <c r="F582" s="5">
        <f t="shared" si="21"/>
        <v>1</v>
      </c>
      <c r="G582" s="5" t="str">
        <f>データ貼付!A580</f>
        <v>記録会第２戦</v>
      </c>
      <c r="H582" s="5" t="str">
        <f>データ貼付!B580</f>
        <v>網走</v>
      </c>
      <c r="I582" s="5">
        <f>データ貼付!C580</f>
        <v>43590</v>
      </c>
      <c r="J582" s="5" t="str">
        <f>データ貼付!F580</f>
        <v>本間勝人</v>
      </c>
      <c r="K582" s="5">
        <f>データ貼付!G580</f>
        <v>1417</v>
      </c>
      <c r="L582" s="5" t="str">
        <f>データ貼付!H580</f>
        <v>決</v>
      </c>
      <c r="M582" s="5" t="str">
        <f>データ貼付!I580</f>
        <v>ｵﾎｰﾂｸAC</v>
      </c>
      <c r="N582" s="5" t="str">
        <f>データ貼付!J580</f>
        <v>般</v>
      </c>
      <c r="O582" s="5">
        <f>データ貼付!K580</f>
        <v>0</v>
      </c>
    </row>
    <row r="583" spans="1:15" x14ac:dyDescent="0.15">
      <c r="A583" s="5">
        <v>580</v>
      </c>
      <c r="B583" s="5" t="str">
        <f t="shared" si="20"/>
        <v>小学男子砲丸投4</v>
      </c>
      <c r="C583" s="5" t="str">
        <f>J583&amp;COUNTIF($J$4:J583,J583)</f>
        <v>本田愛斗1</v>
      </c>
      <c r="D583" s="5" t="str">
        <f>データ貼付!D581&amp;データ貼付!E581</f>
        <v>小学男子砲丸投</v>
      </c>
      <c r="E583" s="5">
        <f>データ貼付!G581+ROW()/1000000</f>
        <v>653.00058300000001</v>
      </c>
      <c r="F583" s="5">
        <f t="shared" si="21"/>
        <v>4</v>
      </c>
      <c r="G583" s="5" t="str">
        <f>データ貼付!A581</f>
        <v>小学生ｵﾎｰﾂｸ</v>
      </c>
      <c r="H583" s="5" t="str">
        <f>データ貼付!B581</f>
        <v>北見</v>
      </c>
      <c r="I583" s="5">
        <f>データ貼付!C581</f>
        <v>43632</v>
      </c>
      <c r="J583" s="5" t="str">
        <f>データ貼付!F581</f>
        <v>本田愛斗</v>
      </c>
      <c r="K583" s="5">
        <f>データ貼付!G581</f>
        <v>653</v>
      </c>
      <c r="L583" s="5" t="str">
        <f>データ貼付!H581</f>
        <v>決</v>
      </c>
      <c r="M583" s="5" t="str">
        <f>データ貼付!I581</f>
        <v>網走陸上少年団</v>
      </c>
      <c r="N583" s="5">
        <f>データ貼付!J581</f>
        <v>6</v>
      </c>
      <c r="O583" s="5">
        <f>データ貼付!K581</f>
        <v>0</v>
      </c>
    </row>
    <row r="584" spans="1:15" x14ac:dyDescent="0.15">
      <c r="A584" s="5">
        <v>581</v>
      </c>
      <c r="B584" s="5" t="str">
        <f t="shared" si="20"/>
        <v>小学男子砲丸投7</v>
      </c>
      <c r="C584" s="5" t="str">
        <f>J584&amp;COUNTIF($J$4:J584,J584)</f>
        <v>本田櫂晴3</v>
      </c>
      <c r="D584" s="5" t="str">
        <f>データ貼付!D582&amp;データ貼付!E582</f>
        <v>小学男子砲丸投</v>
      </c>
      <c r="E584" s="5">
        <f>データ貼付!G582+ROW()/1000000</f>
        <v>566.000584</v>
      </c>
      <c r="F584" s="5">
        <f t="shared" si="21"/>
        <v>7</v>
      </c>
      <c r="G584" s="5" t="str">
        <f>データ貼付!A582</f>
        <v>フィールド記録会</v>
      </c>
      <c r="H584" s="5" t="str">
        <f>データ貼付!B582</f>
        <v>網走</v>
      </c>
      <c r="I584" s="5">
        <f>データ貼付!C582</f>
        <v>43624</v>
      </c>
      <c r="J584" s="5" t="str">
        <f>データ貼付!F582</f>
        <v>本田櫂晴</v>
      </c>
      <c r="K584" s="5">
        <f>データ貼付!G582</f>
        <v>566</v>
      </c>
      <c r="L584" s="5" t="str">
        <f>データ貼付!H582</f>
        <v>決</v>
      </c>
      <c r="M584" s="5" t="str">
        <f>データ貼付!I582</f>
        <v>ｵﾎｰﾂｸｷｯｽﾞ</v>
      </c>
      <c r="N584" s="5">
        <f>データ貼付!J582</f>
        <v>5</v>
      </c>
      <c r="O584" s="5">
        <f>データ貼付!K582</f>
        <v>0</v>
      </c>
    </row>
    <row r="585" spans="1:15" x14ac:dyDescent="0.15">
      <c r="A585" s="5">
        <v>582</v>
      </c>
      <c r="B585" s="5" t="str">
        <f t="shared" si="20"/>
        <v>中学男子砲丸投41</v>
      </c>
      <c r="C585" s="5" t="str">
        <f>J585&amp;COUNTIF($J$4:J585,J585)</f>
        <v>木内健太郎3</v>
      </c>
      <c r="D585" s="5" t="str">
        <f>データ貼付!D583&amp;データ貼付!E583</f>
        <v>中学男子砲丸投</v>
      </c>
      <c r="E585" s="5">
        <f>データ貼付!G583+ROW()/1000000</f>
        <v>535.000585</v>
      </c>
      <c r="F585" s="5">
        <f t="shared" si="21"/>
        <v>41</v>
      </c>
      <c r="G585" s="5" t="str">
        <f>データ貼付!A583</f>
        <v>記録会第１戦</v>
      </c>
      <c r="H585" s="5" t="str">
        <f>データ貼付!B583</f>
        <v>北見</v>
      </c>
      <c r="I585" s="5">
        <f>データ貼付!C583</f>
        <v>43583</v>
      </c>
      <c r="J585" s="5" t="str">
        <f>データ貼付!F583</f>
        <v>木内健太郎</v>
      </c>
      <c r="K585" s="5">
        <f>データ貼付!G583</f>
        <v>535</v>
      </c>
      <c r="L585" s="5" t="str">
        <f>データ貼付!H583</f>
        <v>決</v>
      </c>
      <c r="M585" s="5" t="str">
        <f>データ貼付!I583</f>
        <v>遠軽中</v>
      </c>
      <c r="N585" s="5">
        <f>データ貼付!J583</f>
        <v>2</v>
      </c>
      <c r="O585" s="5">
        <f>データ貼付!K583</f>
        <v>0</v>
      </c>
    </row>
    <row r="586" spans="1:15" x14ac:dyDescent="0.15">
      <c r="A586" s="5">
        <v>583</v>
      </c>
      <c r="B586" s="5" t="str">
        <f t="shared" si="20"/>
        <v>高校女子砲丸投1</v>
      </c>
      <c r="C586" s="5" t="str">
        <f>J586&amp;COUNTIF($J$4:J586,J586)</f>
        <v>木幡遥香3</v>
      </c>
      <c r="D586" s="5" t="str">
        <f>データ貼付!D584&amp;データ貼付!E584</f>
        <v>高校女子砲丸投</v>
      </c>
      <c r="E586" s="5">
        <f>データ貼付!G584+ROW()/1000000</f>
        <v>1139.0005860000001</v>
      </c>
      <c r="F586" s="5">
        <f t="shared" si="21"/>
        <v>1</v>
      </c>
      <c r="G586" s="5" t="str">
        <f>データ貼付!A584</f>
        <v>選手権</v>
      </c>
      <c r="H586" s="5" t="str">
        <f>データ貼付!B584</f>
        <v>北見</v>
      </c>
      <c r="I586" s="5">
        <f>データ貼付!C584</f>
        <v>43596</v>
      </c>
      <c r="J586" s="5" t="str">
        <f>データ貼付!F584</f>
        <v>木幡遥香</v>
      </c>
      <c r="K586" s="5">
        <f>データ貼付!G584</f>
        <v>1139</v>
      </c>
      <c r="L586" s="5" t="str">
        <f>データ貼付!H584</f>
        <v>決</v>
      </c>
      <c r="M586" s="5" t="str">
        <f>データ貼付!I584</f>
        <v>網走南ヶ丘高</v>
      </c>
      <c r="N586" s="5">
        <f>データ貼付!J584</f>
        <v>2</v>
      </c>
      <c r="O586" s="5">
        <f>データ貼付!K584</f>
        <v>0</v>
      </c>
    </row>
    <row r="587" spans="1:15" x14ac:dyDescent="0.15">
      <c r="A587" s="5">
        <v>584</v>
      </c>
      <c r="B587" s="5" t="str">
        <f t="shared" si="20"/>
        <v>高校男子砲丸投12</v>
      </c>
      <c r="C587" s="5" t="str">
        <f>J587&amp;COUNTIF($J$4:J587,J587)</f>
        <v>野中涼汰3</v>
      </c>
      <c r="D587" s="5" t="str">
        <f>データ貼付!D585&amp;データ貼付!E585</f>
        <v>高校男子砲丸投</v>
      </c>
      <c r="E587" s="5">
        <f>データ貼付!G585+ROW()/1000000</f>
        <v>919.000587</v>
      </c>
      <c r="F587" s="5">
        <f t="shared" si="21"/>
        <v>12</v>
      </c>
      <c r="G587" s="5" t="str">
        <f>データ貼付!A585</f>
        <v>高体連支部</v>
      </c>
      <c r="H587" s="5" t="str">
        <f>データ貼付!B585</f>
        <v>北見</v>
      </c>
      <c r="I587" s="5">
        <f>データ貼付!C585</f>
        <v>43610</v>
      </c>
      <c r="J587" s="5" t="str">
        <f>データ貼付!F585</f>
        <v>野中涼汰</v>
      </c>
      <c r="K587" s="5">
        <f>データ貼付!G585</f>
        <v>919</v>
      </c>
      <c r="L587" s="5" t="str">
        <f>データ貼付!H585</f>
        <v>決</v>
      </c>
      <c r="M587" s="5" t="str">
        <f>データ貼付!I585</f>
        <v>北見柏陽</v>
      </c>
      <c r="N587" s="5">
        <f>データ貼付!J585</f>
        <v>3</v>
      </c>
      <c r="O587" s="5">
        <f>データ貼付!K585</f>
        <v>0</v>
      </c>
    </row>
    <row r="588" spans="1:15" x14ac:dyDescent="0.15">
      <c r="A588" s="5">
        <v>585</v>
      </c>
      <c r="B588" s="5" t="str">
        <f t="shared" si="20"/>
        <v>中学男子砲丸投5</v>
      </c>
      <c r="C588" s="5" t="str">
        <f>J588&amp;COUNTIF($J$4:J588,J588)</f>
        <v>野長瀬鉄騎1</v>
      </c>
      <c r="D588" s="5" t="str">
        <f>データ貼付!D586&amp;データ貼付!E586</f>
        <v>中学男子砲丸投</v>
      </c>
      <c r="E588" s="5">
        <f>データ貼付!G586+ROW()/1000000</f>
        <v>935.00058799999999</v>
      </c>
      <c r="F588" s="5">
        <f t="shared" si="21"/>
        <v>5</v>
      </c>
      <c r="G588" s="5" t="str">
        <f>データ貼付!A586</f>
        <v>中体連地区</v>
      </c>
      <c r="H588" s="5" t="str">
        <f>データ貼付!B586</f>
        <v>北見</v>
      </c>
      <c r="I588" s="5">
        <f>データ貼付!C586</f>
        <v>43630</v>
      </c>
      <c r="J588" s="5" t="str">
        <f>データ貼付!F586</f>
        <v>野長瀬鉄騎</v>
      </c>
      <c r="K588" s="5">
        <f>データ貼付!G586</f>
        <v>935</v>
      </c>
      <c r="L588" s="5" t="str">
        <f>データ貼付!H586</f>
        <v>決</v>
      </c>
      <c r="M588" s="5" t="str">
        <f>データ貼付!I586</f>
        <v>北見高栄中</v>
      </c>
      <c r="N588" s="5">
        <f>データ貼付!J586</f>
        <v>2</v>
      </c>
      <c r="O588" s="5">
        <f>データ貼付!K586</f>
        <v>0</v>
      </c>
    </row>
    <row r="589" spans="1:15" x14ac:dyDescent="0.15">
      <c r="A589" s="5">
        <v>586</v>
      </c>
      <c r="B589" s="5" t="str">
        <f t="shared" si="20"/>
        <v>中学男子砲丸投11</v>
      </c>
      <c r="C589" s="5" t="str">
        <f>J589&amp;COUNTIF($J$4:J589,J589)</f>
        <v>林和弘1</v>
      </c>
      <c r="D589" s="5" t="str">
        <f>データ貼付!D587&amp;データ貼付!E587</f>
        <v>中学男子砲丸投</v>
      </c>
      <c r="E589" s="5">
        <f>データ貼付!G587+ROW()/1000000</f>
        <v>782.00058899999999</v>
      </c>
      <c r="F589" s="5">
        <f t="shared" si="21"/>
        <v>11</v>
      </c>
      <c r="G589" s="5" t="str">
        <f>データ貼付!A587</f>
        <v>中体連地区</v>
      </c>
      <c r="H589" s="5" t="str">
        <f>データ貼付!B587</f>
        <v>北見</v>
      </c>
      <c r="I589" s="5">
        <f>データ貼付!C587</f>
        <v>43631</v>
      </c>
      <c r="J589" s="5" t="str">
        <f>データ貼付!F587</f>
        <v>林和弘</v>
      </c>
      <c r="K589" s="5">
        <f>データ貼付!G587</f>
        <v>782</v>
      </c>
      <c r="L589" s="5" t="str">
        <f>データ貼付!H587</f>
        <v>決</v>
      </c>
      <c r="M589" s="5" t="str">
        <f>データ貼付!I587</f>
        <v>清里中</v>
      </c>
      <c r="N589" s="5">
        <f>データ貼付!J587</f>
        <v>1</v>
      </c>
      <c r="O589" s="5">
        <f>データ貼付!K587</f>
        <v>0</v>
      </c>
    </row>
    <row r="590" spans="1:15" x14ac:dyDescent="0.15">
      <c r="A590" s="5">
        <v>587</v>
      </c>
      <c r="B590" s="5" t="str">
        <f t="shared" si="20"/>
        <v>中学男子砲丸投3</v>
      </c>
      <c r="C590" s="5" t="str">
        <f>J590&amp;COUNTIF($J$4:J590,J590)</f>
        <v>鈴木康世2</v>
      </c>
      <c r="D590" s="5" t="str">
        <f>データ貼付!D588&amp;データ貼付!E588</f>
        <v>中学男子砲丸投</v>
      </c>
      <c r="E590" s="5">
        <f>データ貼付!G588+ROW()/1000000</f>
        <v>949.00058999999999</v>
      </c>
      <c r="F590" s="5">
        <f t="shared" si="21"/>
        <v>3</v>
      </c>
      <c r="G590" s="5" t="str">
        <f>データ貼付!A588</f>
        <v>フィールド記録会</v>
      </c>
      <c r="H590" s="5" t="str">
        <f>データ貼付!B588</f>
        <v>網走</v>
      </c>
      <c r="I590" s="5">
        <f>データ貼付!C588</f>
        <v>43624</v>
      </c>
      <c r="J590" s="5" t="str">
        <f>データ貼付!F588</f>
        <v>鈴木康世</v>
      </c>
      <c r="K590" s="5">
        <f>データ貼付!G588</f>
        <v>949</v>
      </c>
      <c r="L590" s="5" t="str">
        <f>データ貼付!H588</f>
        <v>決</v>
      </c>
      <c r="M590" s="5" t="str">
        <f>データ貼付!I588</f>
        <v>北見高栄中</v>
      </c>
      <c r="N590" s="5">
        <f>データ貼付!J588</f>
        <v>3</v>
      </c>
      <c r="O590" s="5">
        <f>データ貼付!K588</f>
        <v>0</v>
      </c>
    </row>
    <row r="591" spans="1:15" x14ac:dyDescent="0.15">
      <c r="A591" s="5">
        <v>588</v>
      </c>
      <c r="B591" s="5" t="str">
        <f t="shared" si="20"/>
        <v>高校男子砲丸投14</v>
      </c>
      <c r="C591" s="5" t="str">
        <f>J591&amp;COUNTIF($J$4:J591,J591)</f>
        <v>鈴木悠斗1</v>
      </c>
      <c r="D591" s="5" t="str">
        <f>データ貼付!D589&amp;データ貼付!E589</f>
        <v>高校男子砲丸投</v>
      </c>
      <c r="E591" s="5">
        <f>データ貼付!G589+ROW()/1000000</f>
        <v>894.00059099999999</v>
      </c>
      <c r="F591" s="5">
        <f t="shared" si="21"/>
        <v>14</v>
      </c>
      <c r="G591" s="5" t="str">
        <f>データ貼付!A589</f>
        <v>高体連支部</v>
      </c>
      <c r="H591" s="5" t="str">
        <f>データ貼付!B589</f>
        <v>北見</v>
      </c>
      <c r="I591" s="5">
        <f>データ貼付!C589</f>
        <v>43610</v>
      </c>
      <c r="J591" s="5" t="str">
        <f>データ貼付!F589</f>
        <v>鈴木悠斗</v>
      </c>
      <c r="K591" s="5">
        <f>データ貼付!G589</f>
        <v>894</v>
      </c>
      <c r="L591" s="5" t="str">
        <f>データ貼付!H589</f>
        <v>決</v>
      </c>
      <c r="M591" s="5" t="str">
        <f>データ貼付!I589</f>
        <v>北見柏陽</v>
      </c>
      <c r="N591" s="5">
        <f>データ貼付!J589</f>
        <v>2</v>
      </c>
      <c r="O591" s="5">
        <f>データ貼付!K589</f>
        <v>0</v>
      </c>
    </row>
    <row r="592" spans="1:15" x14ac:dyDescent="0.15">
      <c r="A592" s="5">
        <v>589</v>
      </c>
      <c r="B592" s="5" t="str">
        <f t="shared" si="20"/>
        <v>中学女子砲丸投17</v>
      </c>
      <c r="C592" s="5" t="str">
        <f>J592&amp;COUNTIF($J$4:J592,J592)</f>
        <v>麓妃那1</v>
      </c>
      <c r="D592" s="5" t="str">
        <f>データ貼付!D590&amp;データ貼付!E590</f>
        <v>中学女子砲丸投</v>
      </c>
      <c r="E592" s="5">
        <f>データ貼付!G590+ROW()/1000000</f>
        <v>560.00059199999998</v>
      </c>
      <c r="F592" s="5">
        <f t="shared" si="21"/>
        <v>17</v>
      </c>
      <c r="G592" s="5" t="str">
        <f>データ貼付!A590</f>
        <v>中体連地区</v>
      </c>
      <c r="H592" s="5" t="str">
        <f>データ貼付!B590</f>
        <v>北見</v>
      </c>
      <c r="I592" s="5">
        <f>データ貼付!C590</f>
        <v>43631</v>
      </c>
      <c r="J592" s="5" t="str">
        <f>データ貼付!F590</f>
        <v>麓妃那</v>
      </c>
      <c r="K592" s="5">
        <f>データ貼付!G590</f>
        <v>560</v>
      </c>
      <c r="L592" s="5" t="str">
        <f>データ貼付!H590</f>
        <v>決</v>
      </c>
      <c r="M592" s="5" t="str">
        <f>データ貼付!I590</f>
        <v>北見高栄中</v>
      </c>
      <c r="N592" s="5">
        <f>データ貼付!J590</f>
        <v>1</v>
      </c>
      <c r="O592" s="5">
        <f>データ貼付!K590</f>
        <v>0</v>
      </c>
    </row>
    <row r="593" spans="1:15" x14ac:dyDescent="0.15">
      <c r="A593" s="5">
        <v>590</v>
      </c>
      <c r="B593" s="5" t="str">
        <f t="shared" si="20"/>
        <v>中学男子砲丸投34</v>
      </c>
      <c r="C593" s="5" t="str">
        <f>J593&amp;COUNTIF($J$4:J593,J593)</f>
        <v>和田湊1</v>
      </c>
      <c r="D593" s="5" t="str">
        <f>データ貼付!D591&amp;データ貼付!E591</f>
        <v>中学男子砲丸投</v>
      </c>
      <c r="E593" s="5">
        <f>データ貼付!G591+ROW()/1000000</f>
        <v>600.00059299999998</v>
      </c>
      <c r="F593" s="5">
        <f t="shared" si="21"/>
        <v>34</v>
      </c>
      <c r="G593" s="5" t="str">
        <f>データ貼付!A591</f>
        <v>中体連地区</v>
      </c>
      <c r="H593" s="5" t="str">
        <f>データ貼付!B591</f>
        <v>北見</v>
      </c>
      <c r="I593" s="5">
        <f>データ貼付!C591</f>
        <v>43630</v>
      </c>
      <c r="J593" s="5" t="str">
        <f>データ貼付!F591</f>
        <v>和田湊</v>
      </c>
      <c r="K593" s="5">
        <f>データ貼付!G591</f>
        <v>600</v>
      </c>
      <c r="L593" s="5" t="str">
        <f>データ貼付!H591</f>
        <v>決</v>
      </c>
      <c r="M593" s="5" t="str">
        <f>データ貼付!I591</f>
        <v>紋別中</v>
      </c>
      <c r="N593" s="5">
        <f>データ貼付!J591</f>
        <v>2</v>
      </c>
      <c r="O593" s="5">
        <f>データ貼付!K591</f>
        <v>0</v>
      </c>
    </row>
    <row r="594" spans="1:15" x14ac:dyDescent="0.15">
      <c r="A594" s="5">
        <v>591</v>
      </c>
      <c r="B594" s="5" t="str">
        <f t="shared" si="20"/>
        <v>中学男子砲丸投31</v>
      </c>
      <c r="C594" s="5" t="str">
        <f>J594&amp;COUNTIF($J$4:J594,J594)</f>
        <v>橫松大輝1</v>
      </c>
      <c r="D594" s="5" t="str">
        <f>データ貼付!D592&amp;データ貼付!E592</f>
        <v>中学男子砲丸投</v>
      </c>
      <c r="E594" s="5">
        <f>データ貼付!G592+ROW()/1000000</f>
        <v>640.00059399999998</v>
      </c>
      <c r="F594" s="5">
        <f t="shared" si="21"/>
        <v>31</v>
      </c>
      <c r="G594" s="5" t="str">
        <f>データ貼付!A592</f>
        <v>記録会第１戦</v>
      </c>
      <c r="H594" s="5" t="str">
        <f>データ貼付!B592</f>
        <v>北見</v>
      </c>
      <c r="I594" s="5">
        <f>データ貼付!C592</f>
        <v>43583</v>
      </c>
      <c r="J594" s="5" t="str">
        <f>データ貼付!F592</f>
        <v>橫松大輝</v>
      </c>
      <c r="K594" s="5">
        <f>データ貼付!G592</f>
        <v>640</v>
      </c>
      <c r="L594" s="5" t="str">
        <f>データ貼付!H592</f>
        <v>決</v>
      </c>
      <c r="M594" s="5" t="str">
        <f>データ貼付!I592</f>
        <v>美幌中</v>
      </c>
      <c r="N594" s="5">
        <f>データ貼付!J592</f>
        <v>2</v>
      </c>
      <c r="O594" s="5">
        <f>データ貼付!K592</f>
        <v>0</v>
      </c>
    </row>
    <row r="595" spans="1:15" x14ac:dyDescent="0.15">
      <c r="A595" s="5">
        <v>592</v>
      </c>
      <c r="B595" s="5" t="str">
        <f t="shared" si="20"/>
        <v>309</v>
      </c>
      <c r="C595" s="5" t="str">
        <f>J595&amp;COUNTIF($J$4:J595,J595)</f>
        <v>01</v>
      </c>
      <c r="D595" s="5" t="str">
        <f>データ貼付!D593&amp;データ貼付!E593</f>
        <v/>
      </c>
      <c r="E595" s="5">
        <f>データ貼付!G593+ROW()/1000000</f>
        <v>5.9500000000000004E-4</v>
      </c>
      <c r="F595" s="5">
        <f t="shared" si="21"/>
        <v>309</v>
      </c>
      <c r="G595" s="5">
        <f>データ貼付!A593</f>
        <v>0</v>
      </c>
      <c r="H595" s="5">
        <f>データ貼付!B593</f>
        <v>0</v>
      </c>
      <c r="I595" s="5">
        <f>データ貼付!C593</f>
        <v>0</v>
      </c>
      <c r="J595" s="5">
        <f>データ貼付!F593</f>
        <v>0</v>
      </c>
      <c r="K595" s="5">
        <f>データ貼付!G593</f>
        <v>0</v>
      </c>
      <c r="L595" s="5">
        <f>データ貼付!H593</f>
        <v>0</v>
      </c>
      <c r="M595" s="5">
        <f>データ貼付!I593</f>
        <v>0</v>
      </c>
      <c r="N595" s="5">
        <f>データ貼付!J593</f>
        <v>0</v>
      </c>
      <c r="O595" s="5">
        <f>データ貼付!K593</f>
        <v>0</v>
      </c>
    </row>
    <row r="596" spans="1:15" x14ac:dyDescent="0.15">
      <c r="A596" s="5">
        <v>593</v>
      </c>
      <c r="B596" s="5" t="str">
        <f t="shared" si="20"/>
        <v>308</v>
      </c>
      <c r="C596" s="5" t="str">
        <f>J596&amp;COUNTIF($J$4:J596,J596)</f>
        <v>02</v>
      </c>
      <c r="D596" s="5" t="str">
        <f>データ貼付!D594&amp;データ貼付!E594</f>
        <v/>
      </c>
      <c r="E596" s="5">
        <f>データ貼付!G594+ROW()/1000000</f>
        <v>5.9599999999999996E-4</v>
      </c>
      <c r="F596" s="5">
        <f t="shared" si="21"/>
        <v>308</v>
      </c>
      <c r="G596" s="5">
        <f>データ貼付!A594</f>
        <v>0</v>
      </c>
      <c r="H596" s="5">
        <f>データ貼付!B594</f>
        <v>0</v>
      </c>
      <c r="I596" s="5">
        <f>データ貼付!C594</f>
        <v>0</v>
      </c>
      <c r="J596" s="5">
        <f>データ貼付!F594</f>
        <v>0</v>
      </c>
      <c r="K596" s="5">
        <f>データ貼付!G594</f>
        <v>0</v>
      </c>
      <c r="L596" s="5">
        <f>データ貼付!H594</f>
        <v>0</v>
      </c>
      <c r="M596" s="5">
        <f>データ貼付!I594</f>
        <v>0</v>
      </c>
      <c r="N596" s="5">
        <f>データ貼付!J594</f>
        <v>0</v>
      </c>
      <c r="O596" s="5">
        <f>データ貼付!K594</f>
        <v>0</v>
      </c>
    </row>
    <row r="597" spans="1:15" x14ac:dyDescent="0.15">
      <c r="A597" s="5">
        <v>594</v>
      </c>
      <c r="B597" s="5" t="str">
        <f t="shared" si="20"/>
        <v>307</v>
      </c>
      <c r="C597" s="5" t="str">
        <f>J597&amp;COUNTIF($J$4:J597,J597)</f>
        <v>03</v>
      </c>
      <c r="D597" s="5" t="str">
        <f>データ貼付!D595&amp;データ貼付!E595</f>
        <v/>
      </c>
      <c r="E597" s="5">
        <f>データ貼付!G595+ROW()/1000000</f>
        <v>5.9699999999999998E-4</v>
      </c>
      <c r="F597" s="5">
        <f t="shared" si="21"/>
        <v>307</v>
      </c>
      <c r="G597" s="5">
        <f>データ貼付!A595</f>
        <v>0</v>
      </c>
      <c r="H597" s="5">
        <f>データ貼付!B595</f>
        <v>0</v>
      </c>
      <c r="I597" s="5">
        <f>データ貼付!C595</f>
        <v>0</v>
      </c>
      <c r="J597" s="5">
        <f>データ貼付!F595</f>
        <v>0</v>
      </c>
      <c r="K597" s="5">
        <f>データ貼付!G595</f>
        <v>0</v>
      </c>
      <c r="L597" s="5">
        <f>データ貼付!H595</f>
        <v>0</v>
      </c>
      <c r="M597" s="5">
        <f>データ貼付!I595</f>
        <v>0</v>
      </c>
      <c r="N597" s="5">
        <f>データ貼付!J595</f>
        <v>0</v>
      </c>
      <c r="O597" s="5">
        <f>データ貼付!K595</f>
        <v>0</v>
      </c>
    </row>
    <row r="598" spans="1:15" x14ac:dyDescent="0.15">
      <c r="A598" s="5">
        <v>595</v>
      </c>
      <c r="B598" s="5" t="str">
        <f t="shared" si="20"/>
        <v>306</v>
      </c>
      <c r="C598" s="5" t="str">
        <f>J598&amp;COUNTIF($J$4:J598,J598)</f>
        <v>04</v>
      </c>
      <c r="D598" s="5" t="str">
        <f>データ貼付!D596&amp;データ貼付!E596</f>
        <v/>
      </c>
      <c r="E598" s="5">
        <f>データ貼付!G596+ROW()/1000000</f>
        <v>5.9800000000000001E-4</v>
      </c>
      <c r="F598" s="5">
        <f t="shared" si="21"/>
        <v>306</v>
      </c>
      <c r="G598" s="5">
        <f>データ貼付!A596</f>
        <v>0</v>
      </c>
      <c r="H598" s="5">
        <f>データ貼付!B596</f>
        <v>0</v>
      </c>
      <c r="I598" s="5">
        <f>データ貼付!C596</f>
        <v>0</v>
      </c>
      <c r="J598" s="5">
        <f>データ貼付!F596</f>
        <v>0</v>
      </c>
      <c r="K598" s="5">
        <f>データ貼付!G596</f>
        <v>0</v>
      </c>
      <c r="L598" s="5">
        <f>データ貼付!H596</f>
        <v>0</v>
      </c>
      <c r="M598" s="5">
        <f>データ貼付!I596</f>
        <v>0</v>
      </c>
      <c r="N598" s="5">
        <f>データ貼付!J596</f>
        <v>0</v>
      </c>
      <c r="O598" s="5">
        <f>データ貼付!K596</f>
        <v>0</v>
      </c>
    </row>
    <row r="599" spans="1:15" x14ac:dyDescent="0.15">
      <c r="A599" s="5">
        <v>596</v>
      </c>
      <c r="B599" s="5" t="str">
        <f t="shared" si="20"/>
        <v>305</v>
      </c>
      <c r="C599" s="5" t="str">
        <f>J599&amp;COUNTIF($J$4:J599,J599)</f>
        <v>05</v>
      </c>
      <c r="D599" s="5" t="str">
        <f>データ貼付!D597&amp;データ貼付!E597</f>
        <v/>
      </c>
      <c r="E599" s="5">
        <f>データ貼付!G597+ROW()/1000000</f>
        <v>5.9900000000000003E-4</v>
      </c>
      <c r="F599" s="5">
        <f t="shared" si="21"/>
        <v>305</v>
      </c>
      <c r="G599" s="5">
        <f>データ貼付!A597</f>
        <v>0</v>
      </c>
      <c r="H599" s="5">
        <f>データ貼付!B597</f>
        <v>0</v>
      </c>
      <c r="I599" s="5">
        <f>データ貼付!C597</f>
        <v>0</v>
      </c>
      <c r="J599" s="5">
        <f>データ貼付!F597</f>
        <v>0</v>
      </c>
      <c r="K599" s="5">
        <f>データ貼付!G597</f>
        <v>0</v>
      </c>
      <c r="L599" s="5">
        <f>データ貼付!H597</f>
        <v>0</v>
      </c>
      <c r="M599" s="5">
        <f>データ貼付!I597</f>
        <v>0</v>
      </c>
      <c r="N599" s="5">
        <f>データ貼付!J597</f>
        <v>0</v>
      </c>
      <c r="O599" s="5">
        <f>データ貼付!K597</f>
        <v>0</v>
      </c>
    </row>
    <row r="600" spans="1:15" x14ac:dyDescent="0.15">
      <c r="A600" s="5">
        <v>597</v>
      </c>
      <c r="B600" s="5" t="str">
        <f t="shared" si="20"/>
        <v>304</v>
      </c>
      <c r="C600" s="5" t="str">
        <f>J600&amp;COUNTIF($J$4:J600,J600)</f>
        <v>06</v>
      </c>
      <c r="D600" s="5" t="str">
        <f>データ貼付!D598&amp;データ貼付!E598</f>
        <v/>
      </c>
      <c r="E600" s="5">
        <f>データ貼付!G598+ROW()/1000000</f>
        <v>5.9999999999999995E-4</v>
      </c>
      <c r="F600" s="5">
        <f t="shared" si="21"/>
        <v>304</v>
      </c>
      <c r="G600" s="5">
        <f>データ貼付!A598</f>
        <v>0</v>
      </c>
      <c r="H600" s="5">
        <f>データ貼付!B598</f>
        <v>0</v>
      </c>
      <c r="I600" s="5">
        <f>データ貼付!C598</f>
        <v>0</v>
      </c>
      <c r="J600" s="5">
        <f>データ貼付!F598</f>
        <v>0</v>
      </c>
      <c r="K600" s="5">
        <f>データ貼付!G598</f>
        <v>0</v>
      </c>
      <c r="L600" s="5">
        <f>データ貼付!H598</f>
        <v>0</v>
      </c>
      <c r="M600" s="5">
        <f>データ貼付!I598</f>
        <v>0</v>
      </c>
      <c r="N600" s="5">
        <f>データ貼付!J598</f>
        <v>0</v>
      </c>
      <c r="O600" s="5">
        <f>データ貼付!K598</f>
        <v>0</v>
      </c>
    </row>
    <row r="601" spans="1:15" x14ac:dyDescent="0.15">
      <c r="A601" s="5">
        <v>598</v>
      </c>
      <c r="B601" s="5" t="str">
        <f t="shared" si="20"/>
        <v>303</v>
      </c>
      <c r="C601" s="5" t="str">
        <f>J601&amp;COUNTIF($J$4:J601,J601)</f>
        <v>07</v>
      </c>
      <c r="D601" s="5" t="str">
        <f>データ貼付!D599&amp;データ貼付!E599</f>
        <v/>
      </c>
      <c r="E601" s="5">
        <f>データ貼付!G599+ROW()/1000000</f>
        <v>6.0099999999999997E-4</v>
      </c>
      <c r="F601" s="5">
        <f t="shared" si="21"/>
        <v>303</v>
      </c>
      <c r="G601" s="5">
        <f>データ貼付!A599</f>
        <v>0</v>
      </c>
      <c r="H601" s="5">
        <f>データ貼付!B599</f>
        <v>0</v>
      </c>
      <c r="I601" s="5">
        <f>データ貼付!C599</f>
        <v>0</v>
      </c>
      <c r="J601" s="5">
        <f>データ貼付!F599</f>
        <v>0</v>
      </c>
      <c r="K601" s="5">
        <f>データ貼付!G599</f>
        <v>0</v>
      </c>
      <c r="L601" s="5">
        <f>データ貼付!H599</f>
        <v>0</v>
      </c>
      <c r="M601" s="5">
        <f>データ貼付!I599</f>
        <v>0</v>
      </c>
      <c r="N601" s="5">
        <f>データ貼付!J599</f>
        <v>0</v>
      </c>
      <c r="O601" s="5">
        <f>データ貼付!K599</f>
        <v>0</v>
      </c>
    </row>
    <row r="602" spans="1:15" x14ac:dyDescent="0.15">
      <c r="A602" s="5">
        <v>599</v>
      </c>
      <c r="B602" s="5" t="str">
        <f t="shared" si="20"/>
        <v>302</v>
      </c>
      <c r="C602" s="5" t="str">
        <f>J602&amp;COUNTIF($J$4:J602,J602)</f>
        <v>08</v>
      </c>
      <c r="D602" s="5" t="str">
        <f>データ貼付!D600&amp;データ貼付!E600</f>
        <v/>
      </c>
      <c r="E602" s="5">
        <f>データ貼付!G600+ROW()/1000000</f>
        <v>6.02E-4</v>
      </c>
      <c r="F602" s="5">
        <f t="shared" si="21"/>
        <v>302</v>
      </c>
      <c r="G602" s="5">
        <f>データ貼付!A600</f>
        <v>0</v>
      </c>
      <c r="H602" s="5">
        <f>データ貼付!B600</f>
        <v>0</v>
      </c>
      <c r="I602" s="5">
        <f>データ貼付!C600</f>
        <v>0</v>
      </c>
      <c r="J602" s="5">
        <f>データ貼付!F600</f>
        <v>0</v>
      </c>
      <c r="K602" s="5">
        <f>データ貼付!G600</f>
        <v>0</v>
      </c>
      <c r="L602" s="5">
        <f>データ貼付!H600</f>
        <v>0</v>
      </c>
      <c r="M602" s="5">
        <f>データ貼付!I600</f>
        <v>0</v>
      </c>
      <c r="N602" s="5">
        <f>データ貼付!J600</f>
        <v>0</v>
      </c>
      <c r="O602" s="5">
        <f>データ貼付!K600</f>
        <v>0</v>
      </c>
    </row>
    <row r="603" spans="1:15" x14ac:dyDescent="0.15">
      <c r="A603" s="5">
        <v>600</v>
      </c>
      <c r="B603" s="5" t="str">
        <f t="shared" si="20"/>
        <v>301</v>
      </c>
      <c r="C603" s="5" t="str">
        <f>J603&amp;COUNTIF($J$4:J603,J603)</f>
        <v>09</v>
      </c>
      <c r="D603" s="5" t="str">
        <f>データ貼付!D601&amp;データ貼付!E601</f>
        <v/>
      </c>
      <c r="E603" s="5">
        <f>データ貼付!G601+ROW()/1000000</f>
        <v>6.0300000000000002E-4</v>
      </c>
      <c r="F603" s="5">
        <f t="shared" si="21"/>
        <v>301</v>
      </c>
      <c r="G603" s="5">
        <f>データ貼付!A601</f>
        <v>0</v>
      </c>
      <c r="H603" s="5">
        <f>データ貼付!B601</f>
        <v>0</v>
      </c>
      <c r="I603" s="5">
        <f>データ貼付!C601</f>
        <v>0</v>
      </c>
      <c r="J603" s="5">
        <f>データ貼付!F601</f>
        <v>0</v>
      </c>
      <c r="K603" s="5">
        <f>データ貼付!G601</f>
        <v>0</v>
      </c>
      <c r="L603" s="5">
        <f>データ貼付!H601</f>
        <v>0</v>
      </c>
      <c r="M603" s="5">
        <f>データ貼付!I601</f>
        <v>0</v>
      </c>
      <c r="N603" s="5">
        <f>データ貼付!J601</f>
        <v>0</v>
      </c>
      <c r="O603" s="5">
        <f>データ貼付!K601</f>
        <v>0</v>
      </c>
    </row>
    <row r="604" spans="1:15" x14ac:dyDescent="0.15">
      <c r="A604" s="5">
        <v>601</v>
      </c>
      <c r="B604" s="5" t="str">
        <f t="shared" si="20"/>
        <v>300</v>
      </c>
      <c r="C604" s="5" t="str">
        <f>J604&amp;COUNTIF($J$4:J604,J604)</f>
        <v>010</v>
      </c>
      <c r="D604" s="5" t="str">
        <f>データ貼付!D602&amp;データ貼付!E602</f>
        <v/>
      </c>
      <c r="E604" s="5">
        <f>データ貼付!G602+ROW()/1000000</f>
        <v>6.0400000000000004E-4</v>
      </c>
      <c r="F604" s="5">
        <f t="shared" si="21"/>
        <v>300</v>
      </c>
      <c r="G604" s="5">
        <f>データ貼付!A602</f>
        <v>0</v>
      </c>
      <c r="H604" s="5">
        <f>データ貼付!B602</f>
        <v>0</v>
      </c>
      <c r="I604" s="5">
        <f>データ貼付!C602</f>
        <v>0</v>
      </c>
      <c r="J604" s="5">
        <f>データ貼付!F602</f>
        <v>0</v>
      </c>
      <c r="K604" s="5">
        <f>データ貼付!G602</f>
        <v>0</v>
      </c>
      <c r="L604" s="5">
        <f>データ貼付!H602</f>
        <v>0</v>
      </c>
      <c r="M604" s="5">
        <f>データ貼付!I602</f>
        <v>0</v>
      </c>
      <c r="N604" s="5">
        <f>データ貼付!J602</f>
        <v>0</v>
      </c>
      <c r="O604" s="5">
        <f>データ貼付!K602</f>
        <v>0</v>
      </c>
    </row>
    <row r="605" spans="1:15" x14ac:dyDescent="0.15">
      <c r="A605" s="5">
        <v>602</v>
      </c>
      <c r="B605" s="5" t="str">
        <f t="shared" si="20"/>
        <v>299</v>
      </c>
      <c r="C605" s="5" t="str">
        <f>J605&amp;COUNTIF($J$4:J605,J605)</f>
        <v>011</v>
      </c>
      <c r="D605" s="5" t="str">
        <f>データ貼付!D603&amp;データ貼付!E603</f>
        <v/>
      </c>
      <c r="E605" s="5">
        <f>データ貼付!G603+ROW()/1000000</f>
        <v>6.0499999999999996E-4</v>
      </c>
      <c r="F605" s="5">
        <f t="shared" si="21"/>
        <v>299</v>
      </c>
      <c r="G605" s="5">
        <f>データ貼付!A603</f>
        <v>0</v>
      </c>
      <c r="H605" s="5">
        <f>データ貼付!B603</f>
        <v>0</v>
      </c>
      <c r="I605" s="5">
        <f>データ貼付!C603</f>
        <v>0</v>
      </c>
      <c r="J605" s="5">
        <f>データ貼付!F603</f>
        <v>0</v>
      </c>
      <c r="K605" s="5">
        <f>データ貼付!G603</f>
        <v>0</v>
      </c>
      <c r="L605" s="5">
        <f>データ貼付!H603</f>
        <v>0</v>
      </c>
      <c r="M605" s="5">
        <f>データ貼付!I603</f>
        <v>0</v>
      </c>
      <c r="N605" s="5">
        <f>データ貼付!J603</f>
        <v>0</v>
      </c>
      <c r="O605" s="5">
        <f>データ貼付!K603</f>
        <v>0</v>
      </c>
    </row>
    <row r="606" spans="1:15" x14ac:dyDescent="0.15">
      <c r="A606" s="5">
        <v>603</v>
      </c>
      <c r="B606" s="5" t="str">
        <f t="shared" si="20"/>
        <v>298</v>
      </c>
      <c r="C606" s="5" t="str">
        <f>J606&amp;COUNTIF($J$4:J606,J606)</f>
        <v>012</v>
      </c>
      <c r="D606" s="5" t="str">
        <f>データ貼付!D604&amp;データ貼付!E604</f>
        <v/>
      </c>
      <c r="E606" s="5">
        <f>データ貼付!G604+ROW()/1000000</f>
        <v>6.0599999999999998E-4</v>
      </c>
      <c r="F606" s="5">
        <f t="shared" si="21"/>
        <v>298</v>
      </c>
      <c r="G606" s="5">
        <f>データ貼付!A604</f>
        <v>0</v>
      </c>
      <c r="H606" s="5">
        <f>データ貼付!B604</f>
        <v>0</v>
      </c>
      <c r="I606" s="5">
        <f>データ貼付!C604</f>
        <v>0</v>
      </c>
      <c r="J606" s="5">
        <f>データ貼付!F604</f>
        <v>0</v>
      </c>
      <c r="K606" s="5">
        <f>データ貼付!G604</f>
        <v>0</v>
      </c>
      <c r="L606" s="5">
        <f>データ貼付!H604</f>
        <v>0</v>
      </c>
      <c r="M606" s="5">
        <f>データ貼付!I604</f>
        <v>0</v>
      </c>
      <c r="N606" s="5">
        <f>データ貼付!J604</f>
        <v>0</v>
      </c>
      <c r="O606" s="5">
        <f>データ貼付!K604</f>
        <v>0</v>
      </c>
    </row>
    <row r="607" spans="1:15" x14ac:dyDescent="0.15">
      <c r="A607" s="5">
        <v>604</v>
      </c>
      <c r="B607" s="5" t="str">
        <f t="shared" si="20"/>
        <v>297</v>
      </c>
      <c r="C607" s="5" t="str">
        <f>J607&amp;COUNTIF($J$4:J607,J607)</f>
        <v>013</v>
      </c>
      <c r="D607" s="5" t="str">
        <f>データ貼付!D605&amp;データ貼付!E605</f>
        <v/>
      </c>
      <c r="E607" s="5">
        <f>データ貼付!G605+ROW()/1000000</f>
        <v>6.0700000000000001E-4</v>
      </c>
      <c r="F607" s="5">
        <f t="shared" si="21"/>
        <v>297</v>
      </c>
      <c r="G607" s="5">
        <f>データ貼付!A605</f>
        <v>0</v>
      </c>
      <c r="H607" s="5">
        <f>データ貼付!B605</f>
        <v>0</v>
      </c>
      <c r="I607" s="5">
        <f>データ貼付!C605</f>
        <v>0</v>
      </c>
      <c r="J607" s="5">
        <f>データ貼付!F605</f>
        <v>0</v>
      </c>
      <c r="K607" s="5">
        <f>データ貼付!G605</f>
        <v>0</v>
      </c>
      <c r="L607" s="5">
        <f>データ貼付!H605</f>
        <v>0</v>
      </c>
      <c r="M607" s="5">
        <f>データ貼付!I605</f>
        <v>0</v>
      </c>
      <c r="N607" s="5">
        <f>データ貼付!J605</f>
        <v>0</v>
      </c>
      <c r="O607" s="5">
        <f>データ貼付!K605</f>
        <v>0</v>
      </c>
    </row>
    <row r="608" spans="1:15" x14ac:dyDescent="0.15">
      <c r="A608" s="5">
        <v>605</v>
      </c>
      <c r="B608" s="5" t="str">
        <f t="shared" si="20"/>
        <v>296</v>
      </c>
      <c r="C608" s="5" t="str">
        <f>J608&amp;COUNTIF($J$4:J608,J608)</f>
        <v>014</v>
      </c>
      <c r="D608" s="5" t="str">
        <f>データ貼付!D606&amp;データ貼付!E606</f>
        <v/>
      </c>
      <c r="E608" s="5">
        <f>データ貼付!G606+ROW()/1000000</f>
        <v>6.0800000000000003E-4</v>
      </c>
      <c r="F608" s="5">
        <f t="shared" si="21"/>
        <v>296</v>
      </c>
      <c r="G608" s="5">
        <f>データ貼付!A606</f>
        <v>0</v>
      </c>
      <c r="H608" s="5">
        <f>データ貼付!B606</f>
        <v>0</v>
      </c>
      <c r="I608" s="5">
        <f>データ貼付!C606</f>
        <v>0</v>
      </c>
      <c r="J608" s="5">
        <f>データ貼付!F606</f>
        <v>0</v>
      </c>
      <c r="K608" s="5">
        <f>データ貼付!G606</f>
        <v>0</v>
      </c>
      <c r="L608" s="5">
        <f>データ貼付!H606</f>
        <v>0</v>
      </c>
      <c r="M608" s="5">
        <f>データ貼付!I606</f>
        <v>0</v>
      </c>
      <c r="N608" s="5">
        <f>データ貼付!J606</f>
        <v>0</v>
      </c>
      <c r="O608" s="5">
        <f>データ貼付!K606</f>
        <v>0</v>
      </c>
    </row>
    <row r="609" spans="1:15" x14ac:dyDescent="0.15">
      <c r="A609" s="5">
        <v>606</v>
      </c>
      <c r="B609" s="5" t="str">
        <f t="shared" si="20"/>
        <v>295</v>
      </c>
      <c r="C609" s="5" t="str">
        <f>J609&amp;COUNTIF($J$4:J609,J609)</f>
        <v>015</v>
      </c>
      <c r="D609" s="5" t="str">
        <f>データ貼付!D607&amp;データ貼付!E607</f>
        <v/>
      </c>
      <c r="E609" s="5">
        <f>データ貼付!G607+ROW()/1000000</f>
        <v>6.0899999999999995E-4</v>
      </c>
      <c r="F609" s="5">
        <f t="shared" si="21"/>
        <v>295</v>
      </c>
      <c r="G609" s="5">
        <f>データ貼付!A607</f>
        <v>0</v>
      </c>
      <c r="H609" s="5">
        <f>データ貼付!B607</f>
        <v>0</v>
      </c>
      <c r="I609" s="5">
        <f>データ貼付!C607</f>
        <v>0</v>
      </c>
      <c r="J609" s="5">
        <f>データ貼付!F607</f>
        <v>0</v>
      </c>
      <c r="K609" s="5">
        <f>データ貼付!G607</f>
        <v>0</v>
      </c>
      <c r="L609" s="5">
        <f>データ貼付!H607</f>
        <v>0</v>
      </c>
      <c r="M609" s="5">
        <f>データ貼付!I607</f>
        <v>0</v>
      </c>
      <c r="N609" s="5">
        <f>データ貼付!J607</f>
        <v>0</v>
      </c>
      <c r="O609" s="5">
        <f>データ貼付!K607</f>
        <v>0</v>
      </c>
    </row>
    <row r="610" spans="1:15" x14ac:dyDescent="0.15">
      <c r="A610" s="5">
        <v>607</v>
      </c>
      <c r="B610" s="5" t="str">
        <f t="shared" si="20"/>
        <v>294</v>
      </c>
      <c r="C610" s="5" t="str">
        <f>J610&amp;COUNTIF($J$4:J610,J610)</f>
        <v>016</v>
      </c>
      <c r="D610" s="5" t="str">
        <f>データ貼付!D608&amp;データ貼付!E608</f>
        <v/>
      </c>
      <c r="E610" s="5">
        <f>データ貼付!G608+ROW()/1000000</f>
        <v>6.0999999999999997E-4</v>
      </c>
      <c r="F610" s="5">
        <f t="shared" si="21"/>
        <v>294</v>
      </c>
      <c r="G610" s="5">
        <f>データ貼付!A608</f>
        <v>0</v>
      </c>
      <c r="H610" s="5">
        <f>データ貼付!B608</f>
        <v>0</v>
      </c>
      <c r="I610" s="5">
        <f>データ貼付!C608</f>
        <v>0</v>
      </c>
      <c r="J610" s="5">
        <f>データ貼付!F608</f>
        <v>0</v>
      </c>
      <c r="K610" s="5">
        <f>データ貼付!G608</f>
        <v>0</v>
      </c>
      <c r="L610" s="5">
        <f>データ貼付!H608</f>
        <v>0</v>
      </c>
      <c r="M610" s="5">
        <f>データ貼付!I608</f>
        <v>0</v>
      </c>
      <c r="N610" s="5">
        <f>データ貼付!J608</f>
        <v>0</v>
      </c>
      <c r="O610" s="5">
        <f>データ貼付!K608</f>
        <v>0</v>
      </c>
    </row>
    <row r="611" spans="1:15" x14ac:dyDescent="0.15">
      <c r="A611" s="5">
        <v>608</v>
      </c>
      <c r="B611" s="5" t="str">
        <f t="shared" si="20"/>
        <v>293</v>
      </c>
      <c r="C611" s="5" t="str">
        <f>J611&amp;COUNTIF($J$4:J611,J611)</f>
        <v>017</v>
      </c>
      <c r="D611" s="5" t="str">
        <f>データ貼付!D609&amp;データ貼付!E609</f>
        <v/>
      </c>
      <c r="E611" s="5">
        <f>データ貼付!G609+ROW()/1000000</f>
        <v>6.11E-4</v>
      </c>
      <c r="F611" s="5">
        <f t="shared" si="21"/>
        <v>293</v>
      </c>
      <c r="G611" s="5">
        <f>データ貼付!A609</f>
        <v>0</v>
      </c>
      <c r="H611" s="5">
        <f>データ貼付!B609</f>
        <v>0</v>
      </c>
      <c r="I611" s="5">
        <f>データ貼付!C609</f>
        <v>0</v>
      </c>
      <c r="J611" s="5">
        <f>データ貼付!F609</f>
        <v>0</v>
      </c>
      <c r="K611" s="5">
        <f>データ貼付!G609</f>
        <v>0</v>
      </c>
      <c r="L611" s="5">
        <f>データ貼付!H609</f>
        <v>0</v>
      </c>
      <c r="M611" s="5">
        <f>データ貼付!I609</f>
        <v>0</v>
      </c>
      <c r="N611" s="5">
        <f>データ貼付!J609</f>
        <v>0</v>
      </c>
      <c r="O611" s="5">
        <f>データ貼付!K609</f>
        <v>0</v>
      </c>
    </row>
    <row r="612" spans="1:15" x14ac:dyDescent="0.15">
      <c r="A612" s="5">
        <v>609</v>
      </c>
      <c r="B612" s="5" t="str">
        <f t="shared" si="20"/>
        <v>292</v>
      </c>
      <c r="C612" s="5" t="str">
        <f>J612&amp;COUNTIF($J$4:J612,J612)</f>
        <v>018</v>
      </c>
      <c r="D612" s="5" t="str">
        <f>データ貼付!D610&amp;データ貼付!E610</f>
        <v/>
      </c>
      <c r="E612" s="5">
        <f>データ貼付!G610+ROW()/1000000</f>
        <v>6.1200000000000002E-4</v>
      </c>
      <c r="F612" s="5">
        <f t="shared" si="21"/>
        <v>292</v>
      </c>
      <c r="G612" s="5">
        <f>データ貼付!A610</f>
        <v>0</v>
      </c>
      <c r="H612" s="5">
        <f>データ貼付!B610</f>
        <v>0</v>
      </c>
      <c r="I612" s="5">
        <f>データ貼付!C610</f>
        <v>0</v>
      </c>
      <c r="J612" s="5">
        <f>データ貼付!F610</f>
        <v>0</v>
      </c>
      <c r="K612" s="5">
        <f>データ貼付!G610</f>
        <v>0</v>
      </c>
      <c r="L612" s="5">
        <f>データ貼付!H610</f>
        <v>0</v>
      </c>
      <c r="M612" s="5">
        <f>データ貼付!I610</f>
        <v>0</v>
      </c>
      <c r="N612" s="5">
        <f>データ貼付!J610</f>
        <v>0</v>
      </c>
      <c r="O612" s="5">
        <f>データ貼付!K610</f>
        <v>0</v>
      </c>
    </row>
    <row r="613" spans="1:15" x14ac:dyDescent="0.15">
      <c r="A613" s="5">
        <v>610</v>
      </c>
      <c r="B613" s="5" t="str">
        <f t="shared" si="20"/>
        <v>291</v>
      </c>
      <c r="C613" s="5" t="str">
        <f>J613&amp;COUNTIF($J$4:J613,J613)</f>
        <v>019</v>
      </c>
      <c r="D613" s="5" t="str">
        <f>データ貼付!D611&amp;データ貼付!E611</f>
        <v/>
      </c>
      <c r="E613" s="5">
        <f>データ貼付!G611+ROW()/1000000</f>
        <v>6.1300000000000005E-4</v>
      </c>
      <c r="F613" s="5">
        <f t="shared" si="21"/>
        <v>291</v>
      </c>
      <c r="G613" s="5">
        <f>データ貼付!A611</f>
        <v>0</v>
      </c>
      <c r="H613" s="5">
        <f>データ貼付!B611</f>
        <v>0</v>
      </c>
      <c r="I613" s="5">
        <f>データ貼付!C611</f>
        <v>0</v>
      </c>
      <c r="J613" s="5">
        <f>データ貼付!F611</f>
        <v>0</v>
      </c>
      <c r="K613" s="5">
        <f>データ貼付!G611</f>
        <v>0</v>
      </c>
      <c r="L613" s="5">
        <f>データ貼付!H611</f>
        <v>0</v>
      </c>
      <c r="M613" s="5">
        <f>データ貼付!I611</f>
        <v>0</v>
      </c>
      <c r="N613" s="5">
        <f>データ貼付!J611</f>
        <v>0</v>
      </c>
      <c r="O613" s="5">
        <f>データ貼付!K611</f>
        <v>0</v>
      </c>
    </row>
    <row r="614" spans="1:15" x14ac:dyDescent="0.15">
      <c r="A614" s="5">
        <v>611</v>
      </c>
      <c r="B614" s="5" t="str">
        <f t="shared" si="20"/>
        <v>290</v>
      </c>
      <c r="C614" s="5" t="str">
        <f>J614&amp;COUNTIF($J$4:J614,J614)</f>
        <v>020</v>
      </c>
      <c r="D614" s="5" t="str">
        <f>データ貼付!D612&amp;データ貼付!E612</f>
        <v/>
      </c>
      <c r="E614" s="5">
        <f>データ貼付!G612+ROW()/1000000</f>
        <v>6.1399999999999996E-4</v>
      </c>
      <c r="F614" s="5">
        <f t="shared" si="21"/>
        <v>290</v>
      </c>
      <c r="G614" s="5">
        <f>データ貼付!A612</f>
        <v>0</v>
      </c>
      <c r="H614" s="5">
        <f>データ貼付!B612</f>
        <v>0</v>
      </c>
      <c r="I614" s="5">
        <f>データ貼付!C612</f>
        <v>0</v>
      </c>
      <c r="J614" s="5">
        <f>データ貼付!F612</f>
        <v>0</v>
      </c>
      <c r="K614" s="5">
        <f>データ貼付!G612</f>
        <v>0</v>
      </c>
      <c r="L614" s="5">
        <f>データ貼付!H612</f>
        <v>0</v>
      </c>
      <c r="M614" s="5">
        <f>データ貼付!I612</f>
        <v>0</v>
      </c>
      <c r="N614" s="5">
        <f>データ貼付!J612</f>
        <v>0</v>
      </c>
      <c r="O614" s="5">
        <f>データ貼付!K612</f>
        <v>0</v>
      </c>
    </row>
    <row r="615" spans="1:15" x14ac:dyDescent="0.15">
      <c r="A615" s="5">
        <v>612</v>
      </c>
      <c r="B615" s="5" t="str">
        <f t="shared" si="20"/>
        <v>289</v>
      </c>
      <c r="C615" s="5" t="str">
        <f>J615&amp;COUNTIF($J$4:J615,J615)</f>
        <v>021</v>
      </c>
      <c r="D615" s="5" t="str">
        <f>データ貼付!D613&amp;データ貼付!E613</f>
        <v/>
      </c>
      <c r="E615" s="5">
        <f>データ貼付!G613+ROW()/1000000</f>
        <v>6.1499999999999999E-4</v>
      </c>
      <c r="F615" s="5">
        <f t="shared" si="21"/>
        <v>289</v>
      </c>
      <c r="G615" s="5">
        <f>データ貼付!A613</f>
        <v>0</v>
      </c>
      <c r="H615" s="5">
        <f>データ貼付!B613</f>
        <v>0</v>
      </c>
      <c r="I615" s="5">
        <f>データ貼付!C613</f>
        <v>0</v>
      </c>
      <c r="J615" s="5">
        <f>データ貼付!F613</f>
        <v>0</v>
      </c>
      <c r="K615" s="5">
        <f>データ貼付!G613</f>
        <v>0</v>
      </c>
      <c r="L615" s="5">
        <f>データ貼付!H613</f>
        <v>0</v>
      </c>
      <c r="M615" s="5">
        <f>データ貼付!I613</f>
        <v>0</v>
      </c>
      <c r="N615" s="5">
        <f>データ貼付!J613</f>
        <v>0</v>
      </c>
      <c r="O615" s="5">
        <f>データ貼付!K613</f>
        <v>0</v>
      </c>
    </row>
    <row r="616" spans="1:15" x14ac:dyDescent="0.15">
      <c r="A616" s="5">
        <v>613</v>
      </c>
      <c r="B616" s="5" t="str">
        <f t="shared" si="20"/>
        <v>288</v>
      </c>
      <c r="C616" s="5" t="str">
        <f>J616&amp;COUNTIF($J$4:J616,J616)</f>
        <v>022</v>
      </c>
      <c r="D616" s="5" t="str">
        <f>データ貼付!D614&amp;データ貼付!E614</f>
        <v/>
      </c>
      <c r="E616" s="5">
        <f>データ貼付!G614+ROW()/1000000</f>
        <v>6.1600000000000001E-4</v>
      </c>
      <c r="F616" s="5">
        <f t="shared" si="21"/>
        <v>288</v>
      </c>
      <c r="G616" s="5">
        <f>データ貼付!A614</f>
        <v>0</v>
      </c>
      <c r="H616" s="5">
        <f>データ貼付!B614</f>
        <v>0</v>
      </c>
      <c r="I616" s="5">
        <f>データ貼付!C614</f>
        <v>0</v>
      </c>
      <c r="J616" s="5">
        <f>データ貼付!F614</f>
        <v>0</v>
      </c>
      <c r="K616" s="5">
        <f>データ貼付!G614</f>
        <v>0</v>
      </c>
      <c r="L616" s="5">
        <f>データ貼付!H614</f>
        <v>0</v>
      </c>
      <c r="M616" s="5">
        <f>データ貼付!I614</f>
        <v>0</v>
      </c>
      <c r="N616" s="5">
        <f>データ貼付!J614</f>
        <v>0</v>
      </c>
      <c r="O616" s="5">
        <f>データ貼付!K614</f>
        <v>0</v>
      </c>
    </row>
    <row r="617" spans="1:15" x14ac:dyDescent="0.15">
      <c r="A617" s="5">
        <v>614</v>
      </c>
      <c r="B617" s="5" t="str">
        <f t="shared" si="20"/>
        <v>287</v>
      </c>
      <c r="C617" s="5" t="str">
        <f>J617&amp;COUNTIF($J$4:J617,J617)</f>
        <v>023</v>
      </c>
      <c r="D617" s="5" t="str">
        <f>データ貼付!D615&amp;データ貼付!E615</f>
        <v/>
      </c>
      <c r="E617" s="5">
        <f>データ貼付!G615+ROW()/1000000</f>
        <v>6.1700000000000004E-4</v>
      </c>
      <c r="F617" s="5">
        <f t="shared" si="21"/>
        <v>287</v>
      </c>
      <c r="G617" s="5">
        <f>データ貼付!A615</f>
        <v>0</v>
      </c>
      <c r="H617" s="5">
        <f>データ貼付!B615</f>
        <v>0</v>
      </c>
      <c r="I617" s="5">
        <f>データ貼付!C615</f>
        <v>0</v>
      </c>
      <c r="J617" s="5">
        <f>データ貼付!F615</f>
        <v>0</v>
      </c>
      <c r="K617" s="5">
        <f>データ貼付!G615</f>
        <v>0</v>
      </c>
      <c r="L617" s="5">
        <f>データ貼付!H615</f>
        <v>0</v>
      </c>
      <c r="M617" s="5">
        <f>データ貼付!I615</f>
        <v>0</v>
      </c>
      <c r="N617" s="5">
        <f>データ貼付!J615</f>
        <v>0</v>
      </c>
      <c r="O617" s="5">
        <f>データ貼付!K615</f>
        <v>0</v>
      </c>
    </row>
    <row r="618" spans="1:15" x14ac:dyDescent="0.15">
      <c r="A618" s="5">
        <v>615</v>
      </c>
      <c r="B618" s="5" t="str">
        <f t="shared" si="20"/>
        <v>286</v>
      </c>
      <c r="C618" s="5" t="str">
        <f>J618&amp;COUNTIF($J$4:J618,J618)</f>
        <v>024</v>
      </c>
      <c r="D618" s="5" t="str">
        <f>データ貼付!D616&amp;データ貼付!E616</f>
        <v/>
      </c>
      <c r="E618" s="5">
        <f>データ貼付!G616+ROW()/1000000</f>
        <v>6.1799999999999995E-4</v>
      </c>
      <c r="F618" s="5">
        <f t="shared" si="21"/>
        <v>286</v>
      </c>
      <c r="G618" s="5">
        <f>データ貼付!A616</f>
        <v>0</v>
      </c>
      <c r="H618" s="5">
        <f>データ貼付!B616</f>
        <v>0</v>
      </c>
      <c r="I618" s="5">
        <f>データ貼付!C616</f>
        <v>0</v>
      </c>
      <c r="J618" s="5">
        <f>データ貼付!F616</f>
        <v>0</v>
      </c>
      <c r="K618" s="5">
        <f>データ貼付!G616</f>
        <v>0</v>
      </c>
      <c r="L618" s="5">
        <f>データ貼付!H616</f>
        <v>0</v>
      </c>
      <c r="M618" s="5">
        <f>データ貼付!I616</f>
        <v>0</v>
      </c>
      <c r="N618" s="5">
        <f>データ貼付!J616</f>
        <v>0</v>
      </c>
      <c r="O618" s="5">
        <f>データ貼付!K616</f>
        <v>0</v>
      </c>
    </row>
    <row r="619" spans="1:15" x14ac:dyDescent="0.15">
      <c r="A619" s="5">
        <v>616</v>
      </c>
      <c r="B619" s="5" t="str">
        <f t="shared" si="20"/>
        <v>285</v>
      </c>
      <c r="C619" s="5" t="str">
        <f>J619&amp;COUNTIF($J$4:J619,J619)</f>
        <v>025</v>
      </c>
      <c r="D619" s="5" t="str">
        <f>データ貼付!D617&amp;データ貼付!E617</f>
        <v/>
      </c>
      <c r="E619" s="5">
        <f>データ貼付!G617+ROW()/1000000</f>
        <v>6.1899999999999998E-4</v>
      </c>
      <c r="F619" s="5">
        <f t="shared" si="21"/>
        <v>285</v>
      </c>
      <c r="G619" s="5">
        <f>データ貼付!A617</f>
        <v>0</v>
      </c>
      <c r="H619" s="5">
        <f>データ貼付!B617</f>
        <v>0</v>
      </c>
      <c r="I619" s="5">
        <f>データ貼付!C617</f>
        <v>0</v>
      </c>
      <c r="J619" s="5">
        <f>データ貼付!F617</f>
        <v>0</v>
      </c>
      <c r="K619" s="5">
        <f>データ貼付!G617</f>
        <v>0</v>
      </c>
      <c r="L619" s="5">
        <f>データ貼付!H617</f>
        <v>0</v>
      </c>
      <c r="M619" s="5">
        <f>データ貼付!I617</f>
        <v>0</v>
      </c>
      <c r="N619" s="5">
        <f>データ貼付!J617</f>
        <v>0</v>
      </c>
      <c r="O619" s="5">
        <f>データ貼付!K617</f>
        <v>0</v>
      </c>
    </row>
    <row r="620" spans="1:15" x14ac:dyDescent="0.15">
      <c r="A620" s="5">
        <v>617</v>
      </c>
      <c r="B620" s="5" t="str">
        <f t="shared" si="20"/>
        <v>284</v>
      </c>
      <c r="C620" s="5" t="str">
        <f>J620&amp;COUNTIF($J$4:J620,J620)</f>
        <v>026</v>
      </c>
      <c r="D620" s="5" t="str">
        <f>データ貼付!D618&amp;データ貼付!E618</f>
        <v/>
      </c>
      <c r="E620" s="5">
        <f>データ貼付!G618+ROW()/1000000</f>
        <v>6.2E-4</v>
      </c>
      <c r="F620" s="5">
        <f t="shared" si="21"/>
        <v>284</v>
      </c>
      <c r="G620" s="5">
        <f>データ貼付!A618</f>
        <v>0</v>
      </c>
      <c r="H620" s="5">
        <f>データ貼付!B618</f>
        <v>0</v>
      </c>
      <c r="I620" s="5">
        <f>データ貼付!C618</f>
        <v>0</v>
      </c>
      <c r="J620" s="5">
        <f>データ貼付!F618</f>
        <v>0</v>
      </c>
      <c r="K620" s="5">
        <f>データ貼付!G618</f>
        <v>0</v>
      </c>
      <c r="L620" s="5">
        <f>データ貼付!H618</f>
        <v>0</v>
      </c>
      <c r="M620" s="5">
        <f>データ貼付!I618</f>
        <v>0</v>
      </c>
      <c r="N620" s="5">
        <f>データ貼付!J618</f>
        <v>0</v>
      </c>
      <c r="O620" s="5">
        <f>データ貼付!K618</f>
        <v>0</v>
      </c>
    </row>
    <row r="621" spans="1:15" x14ac:dyDescent="0.15">
      <c r="A621" s="5">
        <v>618</v>
      </c>
      <c r="B621" s="5" t="str">
        <f t="shared" si="20"/>
        <v>283</v>
      </c>
      <c r="C621" s="5" t="str">
        <f>J621&amp;COUNTIF($J$4:J621,J621)</f>
        <v>027</v>
      </c>
      <c r="D621" s="5" t="str">
        <f>データ貼付!D619&amp;データ貼付!E619</f>
        <v/>
      </c>
      <c r="E621" s="5">
        <f>データ貼付!G619+ROW()/1000000</f>
        <v>6.2100000000000002E-4</v>
      </c>
      <c r="F621" s="5">
        <f t="shared" si="21"/>
        <v>283</v>
      </c>
      <c r="G621" s="5">
        <f>データ貼付!A619</f>
        <v>0</v>
      </c>
      <c r="H621" s="5">
        <f>データ貼付!B619</f>
        <v>0</v>
      </c>
      <c r="I621" s="5">
        <f>データ貼付!C619</f>
        <v>0</v>
      </c>
      <c r="J621" s="5">
        <f>データ貼付!F619</f>
        <v>0</v>
      </c>
      <c r="K621" s="5">
        <f>データ貼付!G619</f>
        <v>0</v>
      </c>
      <c r="L621" s="5">
        <f>データ貼付!H619</f>
        <v>0</v>
      </c>
      <c r="M621" s="5">
        <f>データ貼付!I619</f>
        <v>0</v>
      </c>
      <c r="N621" s="5">
        <f>データ貼付!J619</f>
        <v>0</v>
      </c>
      <c r="O621" s="5">
        <f>データ貼付!K619</f>
        <v>0</v>
      </c>
    </row>
    <row r="622" spans="1:15" x14ac:dyDescent="0.15">
      <c r="A622" s="5">
        <v>619</v>
      </c>
      <c r="B622" s="5" t="str">
        <f t="shared" si="20"/>
        <v>282</v>
      </c>
      <c r="C622" s="5" t="str">
        <f>J622&amp;COUNTIF($J$4:J622,J622)</f>
        <v>028</v>
      </c>
      <c r="D622" s="5" t="str">
        <f>データ貼付!D620&amp;データ貼付!E620</f>
        <v/>
      </c>
      <c r="E622" s="5">
        <f>データ貼付!G620+ROW()/1000000</f>
        <v>6.2200000000000005E-4</v>
      </c>
      <c r="F622" s="5">
        <f t="shared" si="21"/>
        <v>282</v>
      </c>
      <c r="G622" s="5">
        <f>データ貼付!A620</f>
        <v>0</v>
      </c>
      <c r="H622" s="5">
        <f>データ貼付!B620</f>
        <v>0</v>
      </c>
      <c r="I622" s="5">
        <f>データ貼付!C620</f>
        <v>0</v>
      </c>
      <c r="J622" s="5">
        <f>データ貼付!F620</f>
        <v>0</v>
      </c>
      <c r="K622" s="5">
        <f>データ貼付!G620</f>
        <v>0</v>
      </c>
      <c r="L622" s="5">
        <f>データ貼付!H620</f>
        <v>0</v>
      </c>
      <c r="M622" s="5">
        <f>データ貼付!I620</f>
        <v>0</v>
      </c>
      <c r="N622" s="5">
        <f>データ貼付!J620</f>
        <v>0</v>
      </c>
      <c r="O622" s="5">
        <f>データ貼付!K620</f>
        <v>0</v>
      </c>
    </row>
    <row r="623" spans="1:15" x14ac:dyDescent="0.15">
      <c r="A623" s="5">
        <v>620</v>
      </c>
      <c r="B623" s="5" t="str">
        <f t="shared" si="20"/>
        <v>281</v>
      </c>
      <c r="C623" s="5" t="str">
        <f>J623&amp;COUNTIF($J$4:J623,J623)</f>
        <v>029</v>
      </c>
      <c r="D623" s="5" t="str">
        <f>データ貼付!D621&amp;データ貼付!E621</f>
        <v/>
      </c>
      <c r="E623" s="5">
        <f>データ貼付!G621+ROW()/1000000</f>
        <v>6.2299999999999996E-4</v>
      </c>
      <c r="F623" s="5">
        <f t="shared" si="21"/>
        <v>281</v>
      </c>
      <c r="G623" s="5">
        <f>データ貼付!A621</f>
        <v>0</v>
      </c>
      <c r="H623" s="5">
        <f>データ貼付!B621</f>
        <v>0</v>
      </c>
      <c r="I623" s="5">
        <f>データ貼付!C621</f>
        <v>0</v>
      </c>
      <c r="J623" s="5">
        <f>データ貼付!F621</f>
        <v>0</v>
      </c>
      <c r="K623" s="5">
        <f>データ貼付!G621</f>
        <v>0</v>
      </c>
      <c r="L623" s="5">
        <f>データ貼付!H621</f>
        <v>0</v>
      </c>
      <c r="M623" s="5">
        <f>データ貼付!I621</f>
        <v>0</v>
      </c>
      <c r="N623" s="5">
        <f>データ貼付!J621</f>
        <v>0</v>
      </c>
      <c r="O623" s="5">
        <f>データ貼付!K621</f>
        <v>0</v>
      </c>
    </row>
    <row r="624" spans="1:15" x14ac:dyDescent="0.15">
      <c r="A624" s="5">
        <v>621</v>
      </c>
      <c r="B624" s="5" t="str">
        <f t="shared" si="20"/>
        <v>280</v>
      </c>
      <c r="C624" s="5" t="str">
        <f>J624&amp;COUNTIF($J$4:J624,J624)</f>
        <v>030</v>
      </c>
      <c r="D624" s="5" t="str">
        <f>データ貼付!D622&amp;データ貼付!E622</f>
        <v/>
      </c>
      <c r="E624" s="5">
        <f>データ貼付!G622+ROW()/1000000</f>
        <v>6.2399999999999999E-4</v>
      </c>
      <c r="F624" s="5">
        <f t="shared" si="21"/>
        <v>280</v>
      </c>
      <c r="G624" s="5">
        <f>データ貼付!A622</f>
        <v>0</v>
      </c>
      <c r="H624" s="5">
        <f>データ貼付!B622</f>
        <v>0</v>
      </c>
      <c r="I624" s="5">
        <f>データ貼付!C622</f>
        <v>0</v>
      </c>
      <c r="J624" s="5">
        <f>データ貼付!F622</f>
        <v>0</v>
      </c>
      <c r="K624" s="5">
        <f>データ貼付!G622</f>
        <v>0</v>
      </c>
      <c r="L624" s="5">
        <f>データ貼付!H622</f>
        <v>0</v>
      </c>
      <c r="M624" s="5">
        <f>データ貼付!I622</f>
        <v>0</v>
      </c>
      <c r="N624" s="5">
        <f>データ貼付!J622</f>
        <v>0</v>
      </c>
      <c r="O624" s="5">
        <f>データ貼付!K622</f>
        <v>0</v>
      </c>
    </row>
    <row r="625" spans="1:15" x14ac:dyDescent="0.15">
      <c r="A625" s="5">
        <v>622</v>
      </c>
      <c r="B625" s="5" t="str">
        <f t="shared" si="20"/>
        <v>279</v>
      </c>
      <c r="C625" s="5" t="str">
        <f>J625&amp;COUNTIF($J$4:J625,J625)</f>
        <v>031</v>
      </c>
      <c r="D625" s="5" t="str">
        <f>データ貼付!D623&amp;データ貼付!E623</f>
        <v/>
      </c>
      <c r="E625" s="5">
        <f>データ貼付!G623+ROW()/1000000</f>
        <v>6.2500000000000001E-4</v>
      </c>
      <c r="F625" s="5">
        <f t="shared" si="21"/>
        <v>279</v>
      </c>
      <c r="G625" s="5">
        <f>データ貼付!A623</f>
        <v>0</v>
      </c>
      <c r="H625" s="5">
        <f>データ貼付!B623</f>
        <v>0</v>
      </c>
      <c r="I625" s="5">
        <f>データ貼付!C623</f>
        <v>0</v>
      </c>
      <c r="J625" s="5">
        <f>データ貼付!F623</f>
        <v>0</v>
      </c>
      <c r="K625" s="5">
        <f>データ貼付!G623</f>
        <v>0</v>
      </c>
      <c r="L625" s="5">
        <f>データ貼付!H623</f>
        <v>0</v>
      </c>
      <c r="M625" s="5">
        <f>データ貼付!I623</f>
        <v>0</v>
      </c>
      <c r="N625" s="5">
        <f>データ貼付!J623</f>
        <v>0</v>
      </c>
      <c r="O625" s="5">
        <f>データ貼付!K623</f>
        <v>0</v>
      </c>
    </row>
    <row r="626" spans="1:15" x14ac:dyDescent="0.15">
      <c r="A626" s="5">
        <v>623</v>
      </c>
      <c r="B626" s="5" t="str">
        <f t="shared" si="20"/>
        <v>278</v>
      </c>
      <c r="C626" s="5" t="str">
        <f>J626&amp;COUNTIF($J$4:J626,J626)</f>
        <v>032</v>
      </c>
      <c r="D626" s="5" t="str">
        <f>データ貼付!D624&amp;データ貼付!E624</f>
        <v/>
      </c>
      <c r="E626" s="5">
        <f>データ貼付!G624+ROW()/1000000</f>
        <v>6.2600000000000004E-4</v>
      </c>
      <c r="F626" s="5">
        <f t="shared" si="21"/>
        <v>278</v>
      </c>
      <c r="G626" s="5">
        <f>データ貼付!A624</f>
        <v>0</v>
      </c>
      <c r="H626" s="5">
        <f>データ貼付!B624</f>
        <v>0</v>
      </c>
      <c r="I626" s="5">
        <f>データ貼付!C624</f>
        <v>0</v>
      </c>
      <c r="J626" s="5">
        <f>データ貼付!F624</f>
        <v>0</v>
      </c>
      <c r="K626" s="5">
        <f>データ貼付!G624</f>
        <v>0</v>
      </c>
      <c r="L626" s="5">
        <f>データ貼付!H624</f>
        <v>0</v>
      </c>
      <c r="M626" s="5">
        <f>データ貼付!I624</f>
        <v>0</v>
      </c>
      <c r="N626" s="5">
        <f>データ貼付!J624</f>
        <v>0</v>
      </c>
      <c r="O626" s="5">
        <f>データ貼付!K624</f>
        <v>0</v>
      </c>
    </row>
    <row r="627" spans="1:15" x14ac:dyDescent="0.15">
      <c r="A627" s="5">
        <v>624</v>
      </c>
      <c r="B627" s="5" t="str">
        <f t="shared" si="20"/>
        <v>277</v>
      </c>
      <c r="C627" s="5" t="str">
        <f>J627&amp;COUNTIF($J$4:J627,J627)</f>
        <v>033</v>
      </c>
      <c r="D627" s="5" t="str">
        <f>データ貼付!D625&amp;データ貼付!E625</f>
        <v/>
      </c>
      <c r="E627" s="5">
        <f>データ貼付!G625+ROW()/1000000</f>
        <v>6.2699999999999995E-4</v>
      </c>
      <c r="F627" s="5">
        <f t="shared" si="21"/>
        <v>277</v>
      </c>
      <c r="G627" s="5">
        <f>データ貼付!A625</f>
        <v>0</v>
      </c>
      <c r="H627" s="5">
        <f>データ貼付!B625</f>
        <v>0</v>
      </c>
      <c r="I627" s="5">
        <f>データ貼付!C625</f>
        <v>0</v>
      </c>
      <c r="J627" s="5">
        <f>データ貼付!F625</f>
        <v>0</v>
      </c>
      <c r="K627" s="5">
        <f>データ貼付!G625</f>
        <v>0</v>
      </c>
      <c r="L627" s="5">
        <f>データ貼付!H625</f>
        <v>0</v>
      </c>
      <c r="M627" s="5">
        <f>データ貼付!I625</f>
        <v>0</v>
      </c>
      <c r="N627" s="5">
        <f>データ貼付!J625</f>
        <v>0</v>
      </c>
      <c r="O627" s="5">
        <f>データ貼付!K625</f>
        <v>0</v>
      </c>
    </row>
    <row r="628" spans="1:15" x14ac:dyDescent="0.15">
      <c r="A628" s="5">
        <v>625</v>
      </c>
      <c r="B628" s="5" t="str">
        <f t="shared" si="20"/>
        <v>276</v>
      </c>
      <c r="C628" s="5" t="str">
        <f>J628&amp;COUNTIF($J$4:J628,J628)</f>
        <v>034</v>
      </c>
      <c r="D628" s="5" t="str">
        <f>データ貼付!D626&amp;データ貼付!E626</f>
        <v/>
      </c>
      <c r="E628" s="5">
        <f>データ貼付!G626+ROW()/1000000</f>
        <v>6.2799999999999998E-4</v>
      </c>
      <c r="F628" s="5">
        <f t="shared" si="21"/>
        <v>276</v>
      </c>
      <c r="G628" s="5">
        <f>データ貼付!A626</f>
        <v>0</v>
      </c>
      <c r="H628" s="5">
        <f>データ貼付!B626</f>
        <v>0</v>
      </c>
      <c r="I628" s="5">
        <f>データ貼付!C626</f>
        <v>0</v>
      </c>
      <c r="J628" s="5">
        <f>データ貼付!F626</f>
        <v>0</v>
      </c>
      <c r="K628" s="5">
        <f>データ貼付!G626</f>
        <v>0</v>
      </c>
      <c r="L628" s="5">
        <f>データ貼付!H626</f>
        <v>0</v>
      </c>
      <c r="M628" s="5">
        <f>データ貼付!I626</f>
        <v>0</v>
      </c>
      <c r="N628" s="5">
        <f>データ貼付!J626</f>
        <v>0</v>
      </c>
      <c r="O628" s="5">
        <f>データ貼付!K626</f>
        <v>0</v>
      </c>
    </row>
    <row r="629" spans="1:15" x14ac:dyDescent="0.15">
      <c r="A629" s="5">
        <v>626</v>
      </c>
      <c r="B629" s="5" t="str">
        <f t="shared" si="20"/>
        <v>275</v>
      </c>
      <c r="C629" s="5" t="str">
        <f>J629&amp;COUNTIF($J$4:J629,J629)</f>
        <v>035</v>
      </c>
      <c r="D629" s="5" t="str">
        <f>データ貼付!D627&amp;データ貼付!E627</f>
        <v/>
      </c>
      <c r="E629" s="5">
        <f>データ貼付!G627+ROW()/1000000</f>
        <v>6.29E-4</v>
      </c>
      <c r="F629" s="5">
        <f t="shared" si="21"/>
        <v>275</v>
      </c>
      <c r="G629" s="5">
        <f>データ貼付!A627</f>
        <v>0</v>
      </c>
      <c r="H629" s="5">
        <f>データ貼付!B627</f>
        <v>0</v>
      </c>
      <c r="I629" s="5">
        <f>データ貼付!C627</f>
        <v>0</v>
      </c>
      <c r="J629" s="5">
        <f>データ貼付!F627</f>
        <v>0</v>
      </c>
      <c r="K629" s="5">
        <f>データ貼付!G627</f>
        <v>0</v>
      </c>
      <c r="L629" s="5">
        <f>データ貼付!H627</f>
        <v>0</v>
      </c>
      <c r="M629" s="5">
        <f>データ貼付!I627</f>
        <v>0</v>
      </c>
      <c r="N629" s="5">
        <f>データ貼付!J627</f>
        <v>0</v>
      </c>
      <c r="O629" s="5">
        <f>データ貼付!K627</f>
        <v>0</v>
      </c>
    </row>
    <row r="630" spans="1:15" x14ac:dyDescent="0.15">
      <c r="A630" s="5">
        <v>627</v>
      </c>
      <c r="B630" s="5" t="str">
        <f t="shared" si="20"/>
        <v>274</v>
      </c>
      <c r="C630" s="5" t="str">
        <f>J630&amp;COUNTIF($J$4:J630,J630)</f>
        <v>036</v>
      </c>
      <c r="D630" s="5" t="str">
        <f>データ貼付!D628&amp;データ貼付!E628</f>
        <v/>
      </c>
      <c r="E630" s="5">
        <f>データ貼付!G628+ROW()/1000000</f>
        <v>6.3000000000000003E-4</v>
      </c>
      <c r="F630" s="5">
        <f t="shared" si="21"/>
        <v>274</v>
      </c>
      <c r="G630" s="5">
        <f>データ貼付!A628</f>
        <v>0</v>
      </c>
      <c r="H630" s="5">
        <f>データ貼付!B628</f>
        <v>0</v>
      </c>
      <c r="I630" s="5">
        <f>データ貼付!C628</f>
        <v>0</v>
      </c>
      <c r="J630" s="5">
        <f>データ貼付!F628</f>
        <v>0</v>
      </c>
      <c r="K630" s="5">
        <f>データ貼付!G628</f>
        <v>0</v>
      </c>
      <c r="L630" s="5">
        <f>データ貼付!H628</f>
        <v>0</v>
      </c>
      <c r="M630" s="5">
        <f>データ貼付!I628</f>
        <v>0</v>
      </c>
      <c r="N630" s="5">
        <f>データ貼付!J628</f>
        <v>0</v>
      </c>
      <c r="O630" s="5">
        <f>データ貼付!K628</f>
        <v>0</v>
      </c>
    </row>
    <row r="631" spans="1:15" x14ac:dyDescent="0.15">
      <c r="A631" s="5">
        <v>628</v>
      </c>
      <c r="B631" s="5" t="str">
        <f t="shared" si="20"/>
        <v>273</v>
      </c>
      <c r="C631" s="5" t="str">
        <f>J631&amp;COUNTIF($J$4:J631,J631)</f>
        <v>037</v>
      </c>
      <c r="D631" s="5" t="str">
        <f>データ貼付!D629&amp;データ貼付!E629</f>
        <v/>
      </c>
      <c r="E631" s="5">
        <f>データ貼付!G629+ROW()/1000000</f>
        <v>6.3100000000000005E-4</v>
      </c>
      <c r="F631" s="5">
        <f t="shared" si="21"/>
        <v>273</v>
      </c>
      <c r="G631" s="5">
        <f>データ貼付!A629</f>
        <v>0</v>
      </c>
      <c r="H631" s="5">
        <f>データ貼付!B629</f>
        <v>0</v>
      </c>
      <c r="I631" s="5">
        <f>データ貼付!C629</f>
        <v>0</v>
      </c>
      <c r="J631" s="5">
        <f>データ貼付!F629</f>
        <v>0</v>
      </c>
      <c r="K631" s="5">
        <f>データ貼付!G629</f>
        <v>0</v>
      </c>
      <c r="L631" s="5">
        <f>データ貼付!H629</f>
        <v>0</v>
      </c>
      <c r="M631" s="5">
        <f>データ貼付!I629</f>
        <v>0</v>
      </c>
      <c r="N631" s="5">
        <f>データ貼付!J629</f>
        <v>0</v>
      </c>
      <c r="O631" s="5">
        <f>データ貼付!K629</f>
        <v>0</v>
      </c>
    </row>
    <row r="632" spans="1:15" x14ac:dyDescent="0.15">
      <c r="A632" s="5">
        <v>629</v>
      </c>
      <c r="B632" s="5" t="str">
        <f t="shared" si="20"/>
        <v>272</v>
      </c>
      <c r="C632" s="5" t="str">
        <f>J632&amp;COUNTIF($J$4:J632,J632)</f>
        <v>038</v>
      </c>
      <c r="D632" s="5" t="str">
        <f>データ貼付!D630&amp;データ貼付!E630</f>
        <v/>
      </c>
      <c r="E632" s="5">
        <f>データ貼付!G630+ROW()/1000000</f>
        <v>6.3199999999999997E-4</v>
      </c>
      <c r="F632" s="5">
        <f t="shared" si="21"/>
        <v>272</v>
      </c>
      <c r="G632" s="5">
        <f>データ貼付!A630</f>
        <v>0</v>
      </c>
      <c r="H632" s="5">
        <f>データ貼付!B630</f>
        <v>0</v>
      </c>
      <c r="I632" s="5">
        <f>データ貼付!C630</f>
        <v>0</v>
      </c>
      <c r="J632" s="5">
        <f>データ貼付!F630</f>
        <v>0</v>
      </c>
      <c r="K632" s="5">
        <f>データ貼付!G630</f>
        <v>0</v>
      </c>
      <c r="L632" s="5">
        <f>データ貼付!H630</f>
        <v>0</v>
      </c>
      <c r="M632" s="5">
        <f>データ貼付!I630</f>
        <v>0</v>
      </c>
      <c r="N632" s="5">
        <f>データ貼付!J630</f>
        <v>0</v>
      </c>
      <c r="O632" s="5">
        <f>データ貼付!K630</f>
        <v>0</v>
      </c>
    </row>
    <row r="633" spans="1:15" x14ac:dyDescent="0.15">
      <c r="A633" s="5">
        <v>630</v>
      </c>
      <c r="B633" s="5" t="str">
        <f t="shared" si="20"/>
        <v>271</v>
      </c>
      <c r="C633" s="5" t="str">
        <f>J633&amp;COUNTIF($J$4:J633,J633)</f>
        <v>039</v>
      </c>
      <c r="D633" s="5" t="str">
        <f>データ貼付!D631&amp;データ貼付!E631</f>
        <v/>
      </c>
      <c r="E633" s="5">
        <f>データ貼付!G631+ROW()/1000000</f>
        <v>6.3299999999999999E-4</v>
      </c>
      <c r="F633" s="5">
        <f t="shared" si="21"/>
        <v>271</v>
      </c>
      <c r="G633" s="5">
        <f>データ貼付!A631</f>
        <v>0</v>
      </c>
      <c r="H633" s="5">
        <f>データ貼付!B631</f>
        <v>0</v>
      </c>
      <c r="I633" s="5">
        <f>データ貼付!C631</f>
        <v>0</v>
      </c>
      <c r="J633" s="5">
        <f>データ貼付!F631</f>
        <v>0</v>
      </c>
      <c r="K633" s="5">
        <f>データ貼付!G631</f>
        <v>0</v>
      </c>
      <c r="L633" s="5">
        <f>データ貼付!H631</f>
        <v>0</v>
      </c>
      <c r="M633" s="5">
        <f>データ貼付!I631</f>
        <v>0</v>
      </c>
      <c r="N633" s="5">
        <f>データ貼付!J631</f>
        <v>0</v>
      </c>
      <c r="O633" s="5">
        <f>データ貼付!K631</f>
        <v>0</v>
      </c>
    </row>
    <row r="634" spans="1:15" x14ac:dyDescent="0.15">
      <c r="A634" s="5">
        <v>631</v>
      </c>
      <c r="B634" s="5" t="str">
        <f t="shared" si="20"/>
        <v>270</v>
      </c>
      <c r="C634" s="5" t="str">
        <f>J634&amp;COUNTIF($J$4:J634,J634)</f>
        <v>040</v>
      </c>
      <c r="D634" s="5" t="str">
        <f>データ貼付!D632&amp;データ貼付!E632</f>
        <v/>
      </c>
      <c r="E634" s="5">
        <f>データ貼付!G632+ROW()/1000000</f>
        <v>6.3400000000000001E-4</v>
      </c>
      <c r="F634" s="5">
        <f t="shared" si="21"/>
        <v>270</v>
      </c>
      <c r="G634" s="5">
        <f>データ貼付!A632</f>
        <v>0</v>
      </c>
      <c r="H634" s="5">
        <f>データ貼付!B632</f>
        <v>0</v>
      </c>
      <c r="I634" s="5">
        <f>データ貼付!C632</f>
        <v>0</v>
      </c>
      <c r="J634" s="5">
        <f>データ貼付!F632</f>
        <v>0</v>
      </c>
      <c r="K634" s="5">
        <f>データ貼付!G632</f>
        <v>0</v>
      </c>
      <c r="L634" s="5">
        <f>データ貼付!H632</f>
        <v>0</v>
      </c>
      <c r="M634" s="5">
        <f>データ貼付!I632</f>
        <v>0</v>
      </c>
      <c r="N634" s="5">
        <f>データ貼付!J632</f>
        <v>0</v>
      </c>
      <c r="O634" s="5">
        <f>データ貼付!K632</f>
        <v>0</v>
      </c>
    </row>
    <row r="635" spans="1:15" x14ac:dyDescent="0.15">
      <c r="A635" s="5">
        <v>632</v>
      </c>
      <c r="B635" s="5" t="str">
        <f t="shared" si="20"/>
        <v>269</v>
      </c>
      <c r="C635" s="5" t="str">
        <f>J635&amp;COUNTIF($J$4:J635,J635)</f>
        <v>041</v>
      </c>
      <c r="D635" s="5" t="str">
        <f>データ貼付!D633&amp;データ貼付!E633</f>
        <v/>
      </c>
      <c r="E635" s="5">
        <f>データ貼付!G633+ROW()/1000000</f>
        <v>6.3500000000000004E-4</v>
      </c>
      <c r="F635" s="5">
        <f t="shared" si="21"/>
        <v>269</v>
      </c>
      <c r="G635" s="5">
        <f>データ貼付!A633</f>
        <v>0</v>
      </c>
      <c r="H635" s="5">
        <f>データ貼付!B633</f>
        <v>0</v>
      </c>
      <c r="I635" s="5">
        <f>データ貼付!C633</f>
        <v>0</v>
      </c>
      <c r="J635" s="5">
        <f>データ貼付!F633</f>
        <v>0</v>
      </c>
      <c r="K635" s="5">
        <f>データ貼付!G633</f>
        <v>0</v>
      </c>
      <c r="L635" s="5">
        <f>データ貼付!H633</f>
        <v>0</v>
      </c>
      <c r="M635" s="5">
        <f>データ貼付!I633</f>
        <v>0</v>
      </c>
      <c r="N635" s="5">
        <f>データ貼付!J633</f>
        <v>0</v>
      </c>
      <c r="O635" s="5">
        <f>データ貼付!K633</f>
        <v>0</v>
      </c>
    </row>
    <row r="636" spans="1:15" x14ac:dyDescent="0.15">
      <c r="A636" s="5">
        <v>633</v>
      </c>
      <c r="B636" s="5" t="str">
        <f t="shared" si="20"/>
        <v>268</v>
      </c>
      <c r="C636" s="5" t="str">
        <f>J636&amp;COUNTIF($J$4:J636,J636)</f>
        <v>042</v>
      </c>
      <c r="D636" s="5" t="str">
        <f>データ貼付!D634&amp;データ貼付!E634</f>
        <v/>
      </c>
      <c r="E636" s="5">
        <f>データ貼付!G634+ROW()/1000000</f>
        <v>6.3599999999999996E-4</v>
      </c>
      <c r="F636" s="5">
        <f t="shared" si="21"/>
        <v>268</v>
      </c>
      <c r="G636" s="5">
        <f>データ貼付!A634</f>
        <v>0</v>
      </c>
      <c r="H636" s="5">
        <f>データ貼付!B634</f>
        <v>0</v>
      </c>
      <c r="I636" s="5">
        <f>データ貼付!C634</f>
        <v>0</v>
      </c>
      <c r="J636" s="5">
        <f>データ貼付!F634</f>
        <v>0</v>
      </c>
      <c r="K636" s="5">
        <f>データ貼付!G634</f>
        <v>0</v>
      </c>
      <c r="L636" s="5">
        <f>データ貼付!H634</f>
        <v>0</v>
      </c>
      <c r="M636" s="5">
        <f>データ貼付!I634</f>
        <v>0</v>
      </c>
      <c r="N636" s="5">
        <f>データ貼付!J634</f>
        <v>0</v>
      </c>
      <c r="O636" s="5">
        <f>データ貼付!K634</f>
        <v>0</v>
      </c>
    </row>
    <row r="637" spans="1:15" x14ac:dyDescent="0.15">
      <c r="A637" s="5">
        <v>634</v>
      </c>
      <c r="B637" s="5" t="str">
        <f t="shared" si="20"/>
        <v>267</v>
      </c>
      <c r="C637" s="5" t="str">
        <f>J637&amp;COUNTIF($J$4:J637,J637)</f>
        <v>043</v>
      </c>
      <c r="D637" s="5" t="str">
        <f>データ貼付!D635&amp;データ貼付!E635</f>
        <v/>
      </c>
      <c r="E637" s="5">
        <f>データ貼付!G635+ROW()/1000000</f>
        <v>6.3699999999999998E-4</v>
      </c>
      <c r="F637" s="5">
        <f t="shared" si="21"/>
        <v>267</v>
      </c>
      <c r="G637" s="5">
        <f>データ貼付!A635</f>
        <v>0</v>
      </c>
      <c r="H637" s="5">
        <f>データ貼付!B635</f>
        <v>0</v>
      </c>
      <c r="I637" s="5">
        <f>データ貼付!C635</f>
        <v>0</v>
      </c>
      <c r="J637" s="5">
        <f>データ貼付!F635</f>
        <v>0</v>
      </c>
      <c r="K637" s="5">
        <f>データ貼付!G635</f>
        <v>0</v>
      </c>
      <c r="L637" s="5">
        <f>データ貼付!H635</f>
        <v>0</v>
      </c>
      <c r="M637" s="5">
        <f>データ貼付!I635</f>
        <v>0</v>
      </c>
      <c r="N637" s="5">
        <f>データ貼付!J635</f>
        <v>0</v>
      </c>
      <c r="O637" s="5">
        <f>データ貼付!K635</f>
        <v>0</v>
      </c>
    </row>
    <row r="638" spans="1:15" x14ac:dyDescent="0.15">
      <c r="A638" s="5">
        <v>635</v>
      </c>
      <c r="B638" s="5" t="str">
        <f t="shared" si="20"/>
        <v>266</v>
      </c>
      <c r="C638" s="5" t="str">
        <f>J638&amp;COUNTIF($J$4:J638,J638)</f>
        <v>044</v>
      </c>
      <c r="D638" s="5" t="str">
        <f>データ貼付!D636&amp;データ貼付!E636</f>
        <v/>
      </c>
      <c r="E638" s="5">
        <f>データ貼付!G636+ROW()/1000000</f>
        <v>6.38E-4</v>
      </c>
      <c r="F638" s="5">
        <f t="shared" si="21"/>
        <v>266</v>
      </c>
      <c r="G638" s="5">
        <f>データ貼付!A636</f>
        <v>0</v>
      </c>
      <c r="H638" s="5">
        <f>データ貼付!B636</f>
        <v>0</v>
      </c>
      <c r="I638" s="5">
        <f>データ貼付!C636</f>
        <v>0</v>
      </c>
      <c r="J638" s="5">
        <f>データ貼付!F636</f>
        <v>0</v>
      </c>
      <c r="K638" s="5">
        <f>データ貼付!G636</f>
        <v>0</v>
      </c>
      <c r="L638" s="5">
        <f>データ貼付!H636</f>
        <v>0</v>
      </c>
      <c r="M638" s="5">
        <f>データ貼付!I636</f>
        <v>0</v>
      </c>
      <c r="N638" s="5">
        <f>データ貼付!J636</f>
        <v>0</v>
      </c>
      <c r="O638" s="5">
        <f>データ貼付!K636</f>
        <v>0</v>
      </c>
    </row>
    <row r="639" spans="1:15" x14ac:dyDescent="0.15">
      <c r="A639" s="5">
        <v>636</v>
      </c>
      <c r="B639" s="5" t="str">
        <f t="shared" si="20"/>
        <v>265</v>
      </c>
      <c r="C639" s="5" t="str">
        <f>J639&amp;COUNTIF($J$4:J639,J639)</f>
        <v>045</v>
      </c>
      <c r="D639" s="5" t="str">
        <f>データ貼付!D637&amp;データ貼付!E637</f>
        <v/>
      </c>
      <c r="E639" s="5">
        <f>データ貼付!G637+ROW()/1000000</f>
        <v>6.3900000000000003E-4</v>
      </c>
      <c r="F639" s="5">
        <f t="shared" si="21"/>
        <v>265</v>
      </c>
      <c r="G639" s="5">
        <f>データ貼付!A637</f>
        <v>0</v>
      </c>
      <c r="H639" s="5">
        <f>データ貼付!B637</f>
        <v>0</v>
      </c>
      <c r="I639" s="5">
        <f>データ貼付!C637</f>
        <v>0</v>
      </c>
      <c r="J639" s="5">
        <f>データ貼付!F637</f>
        <v>0</v>
      </c>
      <c r="K639" s="5">
        <f>データ貼付!G637</f>
        <v>0</v>
      </c>
      <c r="L639" s="5">
        <f>データ貼付!H637</f>
        <v>0</v>
      </c>
      <c r="M639" s="5">
        <f>データ貼付!I637</f>
        <v>0</v>
      </c>
      <c r="N639" s="5">
        <f>データ貼付!J637</f>
        <v>0</v>
      </c>
      <c r="O639" s="5">
        <f>データ貼付!K637</f>
        <v>0</v>
      </c>
    </row>
    <row r="640" spans="1:15" x14ac:dyDescent="0.15">
      <c r="A640" s="5">
        <v>637</v>
      </c>
      <c r="B640" s="5" t="str">
        <f t="shared" si="20"/>
        <v>264</v>
      </c>
      <c r="C640" s="5" t="str">
        <f>J640&amp;COUNTIF($J$4:J640,J640)</f>
        <v>046</v>
      </c>
      <c r="D640" s="5" t="str">
        <f>データ貼付!D638&amp;データ貼付!E638</f>
        <v/>
      </c>
      <c r="E640" s="5">
        <f>データ貼付!G638+ROW()/1000000</f>
        <v>6.4000000000000005E-4</v>
      </c>
      <c r="F640" s="5">
        <f t="shared" si="21"/>
        <v>264</v>
      </c>
      <c r="G640" s="5">
        <f>データ貼付!A638</f>
        <v>0</v>
      </c>
      <c r="H640" s="5">
        <f>データ貼付!B638</f>
        <v>0</v>
      </c>
      <c r="I640" s="5">
        <f>データ貼付!C638</f>
        <v>0</v>
      </c>
      <c r="J640" s="5">
        <f>データ貼付!F638</f>
        <v>0</v>
      </c>
      <c r="K640" s="5">
        <f>データ貼付!G638</f>
        <v>0</v>
      </c>
      <c r="L640" s="5">
        <f>データ貼付!H638</f>
        <v>0</v>
      </c>
      <c r="M640" s="5">
        <f>データ貼付!I638</f>
        <v>0</v>
      </c>
      <c r="N640" s="5">
        <f>データ貼付!J638</f>
        <v>0</v>
      </c>
      <c r="O640" s="5">
        <f>データ貼付!K638</f>
        <v>0</v>
      </c>
    </row>
    <row r="641" spans="1:15" x14ac:dyDescent="0.15">
      <c r="A641" s="5">
        <v>638</v>
      </c>
      <c r="B641" s="5" t="str">
        <f t="shared" si="20"/>
        <v>263</v>
      </c>
      <c r="C641" s="5" t="str">
        <f>J641&amp;COUNTIF($J$4:J641,J641)</f>
        <v>047</v>
      </c>
      <c r="D641" s="5" t="str">
        <f>データ貼付!D639&amp;データ貼付!E639</f>
        <v/>
      </c>
      <c r="E641" s="5">
        <f>データ貼付!G639+ROW()/1000000</f>
        <v>6.4099999999999997E-4</v>
      </c>
      <c r="F641" s="5">
        <f t="shared" si="21"/>
        <v>263</v>
      </c>
      <c r="G641" s="5">
        <f>データ貼付!A639</f>
        <v>0</v>
      </c>
      <c r="H641" s="5">
        <f>データ貼付!B639</f>
        <v>0</v>
      </c>
      <c r="I641" s="5">
        <f>データ貼付!C639</f>
        <v>0</v>
      </c>
      <c r="J641" s="5">
        <f>データ貼付!F639</f>
        <v>0</v>
      </c>
      <c r="K641" s="5">
        <f>データ貼付!G639</f>
        <v>0</v>
      </c>
      <c r="L641" s="5">
        <f>データ貼付!H639</f>
        <v>0</v>
      </c>
      <c r="M641" s="5">
        <f>データ貼付!I639</f>
        <v>0</v>
      </c>
      <c r="N641" s="5">
        <f>データ貼付!J639</f>
        <v>0</v>
      </c>
      <c r="O641" s="5">
        <f>データ貼付!K639</f>
        <v>0</v>
      </c>
    </row>
    <row r="642" spans="1:15" x14ac:dyDescent="0.15">
      <c r="A642" s="5">
        <v>639</v>
      </c>
      <c r="B642" s="5" t="str">
        <f t="shared" si="20"/>
        <v>262</v>
      </c>
      <c r="C642" s="5" t="str">
        <f>J642&amp;COUNTIF($J$4:J642,J642)</f>
        <v>048</v>
      </c>
      <c r="D642" s="5" t="str">
        <f>データ貼付!D640&amp;データ貼付!E640</f>
        <v/>
      </c>
      <c r="E642" s="5">
        <f>データ貼付!G640+ROW()/1000000</f>
        <v>6.4199999999999999E-4</v>
      </c>
      <c r="F642" s="5">
        <f t="shared" si="21"/>
        <v>262</v>
      </c>
      <c r="G642" s="5">
        <f>データ貼付!A640</f>
        <v>0</v>
      </c>
      <c r="H642" s="5">
        <f>データ貼付!B640</f>
        <v>0</v>
      </c>
      <c r="I642" s="5">
        <f>データ貼付!C640</f>
        <v>0</v>
      </c>
      <c r="J642" s="5">
        <f>データ貼付!F640</f>
        <v>0</v>
      </c>
      <c r="K642" s="5">
        <f>データ貼付!G640</f>
        <v>0</v>
      </c>
      <c r="L642" s="5">
        <f>データ貼付!H640</f>
        <v>0</v>
      </c>
      <c r="M642" s="5">
        <f>データ貼付!I640</f>
        <v>0</v>
      </c>
      <c r="N642" s="5">
        <f>データ貼付!J640</f>
        <v>0</v>
      </c>
      <c r="O642" s="5">
        <f>データ貼付!K640</f>
        <v>0</v>
      </c>
    </row>
    <row r="643" spans="1:15" x14ac:dyDescent="0.15">
      <c r="A643" s="5">
        <v>640</v>
      </c>
      <c r="B643" s="5" t="str">
        <f t="shared" si="20"/>
        <v>261</v>
      </c>
      <c r="C643" s="5" t="str">
        <f>J643&amp;COUNTIF($J$4:J643,J643)</f>
        <v>049</v>
      </c>
      <c r="D643" s="5" t="str">
        <f>データ貼付!D641&amp;データ貼付!E641</f>
        <v/>
      </c>
      <c r="E643" s="5">
        <f>データ貼付!G641+ROW()/1000000</f>
        <v>6.4300000000000002E-4</v>
      </c>
      <c r="F643" s="5">
        <f t="shared" si="21"/>
        <v>261</v>
      </c>
      <c r="G643" s="5">
        <f>データ貼付!A641</f>
        <v>0</v>
      </c>
      <c r="H643" s="5">
        <f>データ貼付!B641</f>
        <v>0</v>
      </c>
      <c r="I643" s="5">
        <f>データ貼付!C641</f>
        <v>0</v>
      </c>
      <c r="J643" s="5">
        <f>データ貼付!F641</f>
        <v>0</v>
      </c>
      <c r="K643" s="5">
        <f>データ貼付!G641</f>
        <v>0</v>
      </c>
      <c r="L643" s="5">
        <f>データ貼付!H641</f>
        <v>0</v>
      </c>
      <c r="M643" s="5">
        <f>データ貼付!I641</f>
        <v>0</v>
      </c>
      <c r="N643" s="5">
        <f>データ貼付!J641</f>
        <v>0</v>
      </c>
      <c r="O643" s="5">
        <f>データ貼付!K641</f>
        <v>0</v>
      </c>
    </row>
    <row r="644" spans="1:15" x14ac:dyDescent="0.15">
      <c r="A644" s="5">
        <v>641</v>
      </c>
      <c r="B644" s="5" t="str">
        <f t="shared" si="20"/>
        <v>260</v>
      </c>
      <c r="C644" s="5" t="str">
        <f>J644&amp;COUNTIF($J$4:J644,J644)</f>
        <v>050</v>
      </c>
      <c r="D644" s="5" t="str">
        <f>データ貼付!D642&amp;データ貼付!E642</f>
        <v/>
      </c>
      <c r="E644" s="5">
        <f>データ貼付!G642+ROW()/1000000</f>
        <v>6.4400000000000004E-4</v>
      </c>
      <c r="F644" s="5">
        <f t="shared" si="21"/>
        <v>260</v>
      </c>
      <c r="G644" s="5">
        <f>データ貼付!A642</f>
        <v>0</v>
      </c>
      <c r="H644" s="5">
        <f>データ貼付!B642</f>
        <v>0</v>
      </c>
      <c r="I644" s="5">
        <f>データ貼付!C642</f>
        <v>0</v>
      </c>
      <c r="J644" s="5">
        <f>データ貼付!F642</f>
        <v>0</v>
      </c>
      <c r="K644" s="5">
        <f>データ貼付!G642</f>
        <v>0</v>
      </c>
      <c r="L644" s="5">
        <f>データ貼付!H642</f>
        <v>0</v>
      </c>
      <c r="M644" s="5">
        <f>データ貼付!I642</f>
        <v>0</v>
      </c>
      <c r="N644" s="5">
        <f>データ貼付!J642</f>
        <v>0</v>
      </c>
      <c r="O644" s="5">
        <f>データ貼付!K642</f>
        <v>0</v>
      </c>
    </row>
    <row r="645" spans="1:15" x14ac:dyDescent="0.15">
      <c r="A645" s="5">
        <v>642</v>
      </c>
      <c r="B645" s="5" t="str">
        <f t="shared" ref="B645:B708" si="22">D645&amp;F645</f>
        <v>259</v>
      </c>
      <c r="C645" s="5" t="str">
        <f>J645&amp;COUNTIF($J$4:J645,J645)</f>
        <v>051</v>
      </c>
      <c r="D645" s="5" t="str">
        <f>データ貼付!D643&amp;データ貼付!E643</f>
        <v/>
      </c>
      <c r="E645" s="5">
        <f>データ貼付!G643+ROW()/1000000</f>
        <v>6.4499999999999996E-4</v>
      </c>
      <c r="F645" s="5">
        <f t="shared" ref="F645:F708" si="23">SUMPRODUCT(($D$4:$D$903=D645)*($E$4:$E$903&gt;E645))+1</f>
        <v>259</v>
      </c>
      <c r="G645" s="5">
        <f>データ貼付!A643</f>
        <v>0</v>
      </c>
      <c r="H645" s="5">
        <f>データ貼付!B643</f>
        <v>0</v>
      </c>
      <c r="I645" s="5">
        <f>データ貼付!C643</f>
        <v>0</v>
      </c>
      <c r="J645" s="5">
        <f>データ貼付!F643</f>
        <v>0</v>
      </c>
      <c r="K645" s="5">
        <f>データ貼付!G643</f>
        <v>0</v>
      </c>
      <c r="L645" s="5">
        <f>データ貼付!H643</f>
        <v>0</v>
      </c>
      <c r="M645" s="5">
        <f>データ貼付!I643</f>
        <v>0</v>
      </c>
      <c r="N645" s="5">
        <f>データ貼付!J643</f>
        <v>0</v>
      </c>
      <c r="O645" s="5">
        <f>データ貼付!K643</f>
        <v>0</v>
      </c>
    </row>
    <row r="646" spans="1:15" x14ac:dyDescent="0.15">
      <c r="A646" s="5">
        <v>643</v>
      </c>
      <c r="B646" s="5" t="str">
        <f t="shared" si="22"/>
        <v>258</v>
      </c>
      <c r="C646" s="5" t="str">
        <f>J646&amp;COUNTIF($J$4:J646,J646)</f>
        <v>052</v>
      </c>
      <c r="D646" s="5" t="str">
        <f>データ貼付!D644&amp;データ貼付!E644</f>
        <v/>
      </c>
      <c r="E646" s="5">
        <f>データ貼付!G644+ROW()/1000000</f>
        <v>6.4599999999999998E-4</v>
      </c>
      <c r="F646" s="5">
        <f t="shared" si="23"/>
        <v>258</v>
      </c>
      <c r="G646" s="5">
        <f>データ貼付!A644</f>
        <v>0</v>
      </c>
      <c r="H646" s="5">
        <f>データ貼付!B644</f>
        <v>0</v>
      </c>
      <c r="I646" s="5">
        <f>データ貼付!C644</f>
        <v>0</v>
      </c>
      <c r="J646" s="5">
        <f>データ貼付!F644</f>
        <v>0</v>
      </c>
      <c r="K646" s="5">
        <f>データ貼付!G644</f>
        <v>0</v>
      </c>
      <c r="L646" s="5">
        <f>データ貼付!H644</f>
        <v>0</v>
      </c>
      <c r="M646" s="5">
        <f>データ貼付!I644</f>
        <v>0</v>
      </c>
      <c r="N646" s="5">
        <f>データ貼付!J644</f>
        <v>0</v>
      </c>
      <c r="O646" s="5">
        <f>データ貼付!K644</f>
        <v>0</v>
      </c>
    </row>
    <row r="647" spans="1:15" x14ac:dyDescent="0.15">
      <c r="A647" s="5">
        <v>644</v>
      </c>
      <c r="B647" s="5" t="str">
        <f t="shared" si="22"/>
        <v>257</v>
      </c>
      <c r="C647" s="5" t="str">
        <f>J647&amp;COUNTIF($J$4:J647,J647)</f>
        <v>053</v>
      </c>
      <c r="D647" s="5" t="str">
        <f>データ貼付!D645&amp;データ貼付!E645</f>
        <v/>
      </c>
      <c r="E647" s="5">
        <f>データ貼付!G645+ROW()/1000000</f>
        <v>6.4700000000000001E-4</v>
      </c>
      <c r="F647" s="5">
        <f t="shared" si="23"/>
        <v>257</v>
      </c>
      <c r="G647" s="5">
        <f>データ貼付!A645</f>
        <v>0</v>
      </c>
      <c r="H647" s="5">
        <f>データ貼付!B645</f>
        <v>0</v>
      </c>
      <c r="I647" s="5">
        <f>データ貼付!C645</f>
        <v>0</v>
      </c>
      <c r="J647" s="5">
        <f>データ貼付!F645</f>
        <v>0</v>
      </c>
      <c r="K647" s="5">
        <f>データ貼付!G645</f>
        <v>0</v>
      </c>
      <c r="L647" s="5">
        <f>データ貼付!H645</f>
        <v>0</v>
      </c>
      <c r="M647" s="5">
        <f>データ貼付!I645</f>
        <v>0</v>
      </c>
      <c r="N647" s="5">
        <f>データ貼付!J645</f>
        <v>0</v>
      </c>
      <c r="O647" s="5">
        <f>データ貼付!K645</f>
        <v>0</v>
      </c>
    </row>
    <row r="648" spans="1:15" x14ac:dyDescent="0.15">
      <c r="A648" s="5">
        <v>645</v>
      </c>
      <c r="B648" s="5" t="str">
        <f t="shared" si="22"/>
        <v>256</v>
      </c>
      <c r="C648" s="5" t="str">
        <f>J648&amp;COUNTIF($J$4:J648,J648)</f>
        <v>054</v>
      </c>
      <c r="D648" s="5" t="str">
        <f>データ貼付!D646&amp;データ貼付!E646</f>
        <v/>
      </c>
      <c r="E648" s="5">
        <f>データ貼付!G646+ROW()/1000000</f>
        <v>6.4800000000000003E-4</v>
      </c>
      <c r="F648" s="5">
        <f t="shared" si="23"/>
        <v>256</v>
      </c>
      <c r="G648" s="5">
        <f>データ貼付!A646</f>
        <v>0</v>
      </c>
      <c r="H648" s="5">
        <f>データ貼付!B646</f>
        <v>0</v>
      </c>
      <c r="I648" s="5">
        <f>データ貼付!C646</f>
        <v>0</v>
      </c>
      <c r="J648" s="5">
        <f>データ貼付!F646</f>
        <v>0</v>
      </c>
      <c r="K648" s="5">
        <f>データ貼付!G646</f>
        <v>0</v>
      </c>
      <c r="L648" s="5">
        <f>データ貼付!H646</f>
        <v>0</v>
      </c>
      <c r="M648" s="5">
        <f>データ貼付!I646</f>
        <v>0</v>
      </c>
      <c r="N648" s="5">
        <f>データ貼付!J646</f>
        <v>0</v>
      </c>
      <c r="O648" s="5">
        <f>データ貼付!K646</f>
        <v>0</v>
      </c>
    </row>
    <row r="649" spans="1:15" x14ac:dyDescent="0.15">
      <c r="A649" s="5">
        <v>646</v>
      </c>
      <c r="B649" s="5" t="str">
        <f t="shared" si="22"/>
        <v>255</v>
      </c>
      <c r="C649" s="5" t="str">
        <f>J649&amp;COUNTIF($J$4:J649,J649)</f>
        <v>055</v>
      </c>
      <c r="D649" s="5" t="str">
        <f>データ貼付!D647&amp;データ貼付!E647</f>
        <v/>
      </c>
      <c r="E649" s="5">
        <f>データ貼付!G647+ROW()/1000000</f>
        <v>6.4899999999999995E-4</v>
      </c>
      <c r="F649" s="5">
        <f t="shared" si="23"/>
        <v>255</v>
      </c>
      <c r="G649" s="5">
        <f>データ貼付!A647</f>
        <v>0</v>
      </c>
      <c r="H649" s="5">
        <f>データ貼付!B647</f>
        <v>0</v>
      </c>
      <c r="I649" s="5">
        <f>データ貼付!C647</f>
        <v>0</v>
      </c>
      <c r="J649" s="5">
        <f>データ貼付!F647</f>
        <v>0</v>
      </c>
      <c r="K649" s="5">
        <f>データ貼付!G647</f>
        <v>0</v>
      </c>
      <c r="L649" s="5">
        <f>データ貼付!H647</f>
        <v>0</v>
      </c>
      <c r="M649" s="5">
        <f>データ貼付!I647</f>
        <v>0</v>
      </c>
      <c r="N649" s="5">
        <f>データ貼付!J647</f>
        <v>0</v>
      </c>
      <c r="O649" s="5">
        <f>データ貼付!K647</f>
        <v>0</v>
      </c>
    </row>
    <row r="650" spans="1:15" x14ac:dyDescent="0.15">
      <c r="A650" s="5">
        <v>647</v>
      </c>
      <c r="B650" s="5" t="str">
        <f t="shared" si="22"/>
        <v>254</v>
      </c>
      <c r="C650" s="5" t="str">
        <f>J650&amp;COUNTIF($J$4:J650,J650)</f>
        <v>056</v>
      </c>
      <c r="D650" s="5" t="str">
        <f>データ貼付!D648&amp;データ貼付!E648</f>
        <v/>
      </c>
      <c r="E650" s="5">
        <f>データ貼付!G648+ROW()/1000000</f>
        <v>6.4999999999999997E-4</v>
      </c>
      <c r="F650" s="5">
        <f t="shared" si="23"/>
        <v>254</v>
      </c>
      <c r="G650" s="5">
        <f>データ貼付!A648</f>
        <v>0</v>
      </c>
      <c r="H650" s="5">
        <f>データ貼付!B648</f>
        <v>0</v>
      </c>
      <c r="I650" s="5">
        <f>データ貼付!C648</f>
        <v>0</v>
      </c>
      <c r="J650" s="5">
        <f>データ貼付!F648</f>
        <v>0</v>
      </c>
      <c r="K650" s="5">
        <f>データ貼付!G648</f>
        <v>0</v>
      </c>
      <c r="L650" s="5">
        <f>データ貼付!H648</f>
        <v>0</v>
      </c>
      <c r="M650" s="5">
        <f>データ貼付!I648</f>
        <v>0</v>
      </c>
      <c r="N650" s="5">
        <f>データ貼付!J648</f>
        <v>0</v>
      </c>
      <c r="O650" s="5">
        <f>データ貼付!K648</f>
        <v>0</v>
      </c>
    </row>
    <row r="651" spans="1:15" x14ac:dyDescent="0.15">
      <c r="A651" s="5">
        <v>648</v>
      </c>
      <c r="B651" s="5" t="str">
        <f t="shared" si="22"/>
        <v>253</v>
      </c>
      <c r="C651" s="5" t="str">
        <f>J651&amp;COUNTIF($J$4:J651,J651)</f>
        <v>057</v>
      </c>
      <c r="D651" s="5" t="str">
        <f>データ貼付!D649&amp;データ貼付!E649</f>
        <v/>
      </c>
      <c r="E651" s="5">
        <f>データ貼付!G649+ROW()/1000000</f>
        <v>6.5099999999999999E-4</v>
      </c>
      <c r="F651" s="5">
        <f t="shared" si="23"/>
        <v>253</v>
      </c>
      <c r="G651" s="5">
        <f>データ貼付!A649</f>
        <v>0</v>
      </c>
      <c r="H651" s="5">
        <f>データ貼付!B649</f>
        <v>0</v>
      </c>
      <c r="I651" s="5">
        <f>データ貼付!C649</f>
        <v>0</v>
      </c>
      <c r="J651" s="5">
        <f>データ貼付!F649</f>
        <v>0</v>
      </c>
      <c r="K651" s="5">
        <f>データ貼付!G649</f>
        <v>0</v>
      </c>
      <c r="L651" s="5">
        <f>データ貼付!H649</f>
        <v>0</v>
      </c>
      <c r="M651" s="5">
        <f>データ貼付!I649</f>
        <v>0</v>
      </c>
      <c r="N651" s="5">
        <f>データ貼付!J649</f>
        <v>0</v>
      </c>
      <c r="O651" s="5">
        <f>データ貼付!K649</f>
        <v>0</v>
      </c>
    </row>
    <row r="652" spans="1:15" x14ac:dyDescent="0.15">
      <c r="A652" s="5">
        <v>649</v>
      </c>
      <c r="B652" s="5" t="str">
        <f t="shared" si="22"/>
        <v>252</v>
      </c>
      <c r="C652" s="5" t="str">
        <f>J652&amp;COUNTIF($J$4:J652,J652)</f>
        <v>058</v>
      </c>
      <c r="D652" s="5" t="str">
        <f>データ貼付!D650&amp;データ貼付!E650</f>
        <v/>
      </c>
      <c r="E652" s="5">
        <f>データ貼付!G650+ROW()/1000000</f>
        <v>6.5200000000000002E-4</v>
      </c>
      <c r="F652" s="5">
        <f t="shared" si="23"/>
        <v>252</v>
      </c>
      <c r="G652" s="5">
        <f>データ貼付!A650</f>
        <v>0</v>
      </c>
      <c r="H652" s="5">
        <f>データ貼付!B650</f>
        <v>0</v>
      </c>
      <c r="I652" s="5">
        <f>データ貼付!C650</f>
        <v>0</v>
      </c>
      <c r="J652" s="5">
        <f>データ貼付!F650</f>
        <v>0</v>
      </c>
      <c r="K652" s="5">
        <f>データ貼付!G650</f>
        <v>0</v>
      </c>
      <c r="L652" s="5">
        <f>データ貼付!H650</f>
        <v>0</v>
      </c>
      <c r="M652" s="5">
        <f>データ貼付!I650</f>
        <v>0</v>
      </c>
      <c r="N652" s="5">
        <f>データ貼付!J650</f>
        <v>0</v>
      </c>
      <c r="O652" s="5">
        <f>データ貼付!K650</f>
        <v>0</v>
      </c>
    </row>
    <row r="653" spans="1:15" x14ac:dyDescent="0.15">
      <c r="A653" s="5">
        <v>650</v>
      </c>
      <c r="B653" s="5" t="str">
        <f t="shared" si="22"/>
        <v>251</v>
      </c>
      <c r="C653" s="5" t="str">
        <f>J653&amp;COUNTIF($J$4:J653,J653)</f>
        <v>059</v>
      </c>
      <c r="D653" s="5" t="str">
        <f>データ貼付!D651&amp;データ貼付!E651</f>
        <v/>
      </c>
      <c r="E653" s="5">
        <f>データ貼付!G651+ROW()/1000000</f>
        <v>6.5300000000000004E-4</v>
      </c>
      <c r="F653" s="5">
        <f t="shared" si="23"/>
        <v>251</v>
      </c>
      <c r="G653" s="5">
        <f>データ貼付!A651</f>
        <v>0</v>
      </c>
      <c r="H653" s="5">
        <f>データ貼付!B651</f>
        <v>0</v>
      </c>
      <c r="I653" s="5">
        <f>データ貼付!C651</f>
        <v>0</v>
      </c>
      <c r="J653" s="5">
        <f>データ貼付!F651</f>
        <v>0</v>
      </c>
      <c r="K653" s="5">
        <f>データ貼付!G651</f>
        <v>0</v>
      </c>
      <c r="L653" s="5">
        <f>データ貼付!H651</f>
        <v>0</v>
      </c>
      <c r="M653" s="5">
        <f>データ貼付!I651</f>
        <v>0</v>
      </c>
      <c r="N653" s="5">
        <f>データ貼付!J651</f>
        <v>0</v>
      </c>
      <c r="O653" s="5">
        <f>データ貼付!K651</f>
        <v>0</v>
      </c>
    </row>
    <row r="654" spans="1:15" x14ac:dyDescent="0.15">
      <c r="A654" s="5">
        <v>651</v>
      </c>
      <c r="B654" s="5" t="str">
        <f t="shared" si="22"/>
        <v>250</v>
      </c>
      <c r="C654" s="5" t="str">
        <f>J654&amp;COUNTIF($J$4:J654,J654)</f>
        <v>060</v>
      </c>
      <c r="D654" s="5" t="str">
        <f>データ貼付!D652&amp;データ貼付!E652</f>
        <v/>
      </c>
      <c r="E654" s="5">
        <f>データ貼付!G652+ROW()/1000000</f>
        <v>6.5399999999999996E-4</v>
      </c>
      <c r="F654" s="5">
        <f t="shared" si="23"/>
        <v>250</v>
      </c>
      <c r="G654" s="5">
        <f>データ貼付!A652</f>
        <v>0</v>
      </c>
      <c r="H654" s="5">
        <f>データ貼付!B652</f>
        <v>0</v>
      </c>
      <c r="I654" s="5">
        <f>データ貼付!C652</f>
        <v>0</v>
      </c>
      <c r="J654" s="5">
        <f>データ貼付!F652</f>
        <v>0</v>
      </c>
      <c r="K654" s="5">
        <f>データ貼付!G652</f>
        <v>0</v>
      </c>
      <c r="L654" s="5">
        <f>データ貼付!H652</f>
        <v>0</v>
      </c>
      <c r="M654" s="5">
        <f>データ貼付!I652</f>
        <v>0</v>
      </c>
      <c r="N654" s="5">
        <f>データ貼付!J652</f>
        <v>0</v>
      </c>
      <c r="O654" s="5">
        <f>データ貼付!K652</f>
        <v>0</v>
      </c>
    </row>
    <row r="655" spans="1:15" x14ac:dyDescent="0.15">
      <c r="A655" s="5">
        <v>652</v>
      </c>
      <c r="B655" s="5" t="str">
        <f t="shared" si="22"/>
        <v>249</v>
      </c>
      <c r="C655" s="5" t="str">
        <f>J655&amp;COUNTIF($J$4:J655,J655)</f>
        <v>061</v>
      </c>
      <c r="D655" s="5" t="str">
        <f>データ貼付!D653&amp;データ貼付!E653</f>
        <v/>
      </c>
      <c r="E655" s="5">
        <f>データ貼付!G653+ROW()/1000000</f>
        <v>6.5499999999999998E-4</v>
      </c>
      <c r="F655" s="5">
        <f t="shared" si="23"/>
        <v>249</v>
      </c>
      <c r="G655" s="5">
        <f>データ貼付!A653</f>
        <v>0</v>
      </c>
      <c r="H655" s="5">
        <f>データ貼付!B653</f>
        <v>0</v>
      </c>
      <c r="I655" s="5">
        <f>データ貼付!C653</f>
        <v>0</v>
      </c>
      <c r="J655" s="5">
        <f>データ貼付!F653</f>
        <v>0</v>
      </c>
      <c r="K655" s="5">
        <f>データ貼付!G653</f>
        <v>0</v>
      </c>
      <c r="L655" s="5">
        <f>データ貼付!H653</f>
        <v>0</v>
      </c>
      <c r="M655" s="5">
        <f>データ貼付!I653</f>
        <v>0</v>
      </c>
      <c r="N655" s="5">
        <f>データ貼付!J653</f>
        <v>0</v>
      </c>
      <c r="O655" s="5">
        <f>データ貼付!K653</f>
        <v>0</v>
      </c>
    </row>
    <row r="656" spans="1:15" x14ac:dyDescent="0.15">
      <c r="A656" s="5">
        <v>653</v>
      </c>
      <c r="B656" s="5" t="str">
        <f t="shared" si="22"/>
        <v>248</v>
      </c>
      <c r="C656" s="5" t="str">
        <f>J656&amp;COUNTIF($J$4:J656,J656)</f>
        <v>062</v>
      </c>
      <c r="D656" s="5" t="str">
        <f>データ貼付!D654&amp;データ貼付!E654</f>
        <v/>
      </c>
      <c r="E656" s="5">
        <f>データ貼付!G654+ROW()/1000000</f>
        <v>6.5600000000000001E-4</v>
      </c>
      <c r="F656" s="5">
        <f t="shared" si="23"/>
        <v>248</v>
      </c>
      <c r="G656" s="5">
        <f>データ貼付!A654</f>
        <v>0</v>
      </c>
      <c r="H656" s="5">
        <f>データ貼付!B654</f>
        <v>0</v>
      </c>
      <c r="I656" s="5">
        <f>データ貼付!C654</f>
        <v>0</v>
      </c>
      <c r="J656" s="5">
        <f>データ貼付!F654</f>
        <v>0</v>
      </c>
      <c r="K656" s="5">
        <f>データ貼付!G654</f>
        <v>0</v>
      </c>
      <c r="L656" s="5">
        <f>データ貼付!H654</f>
        <v>0</v>
      </c>
      <c r="M656" s="5">
        <f>データ貼付!I654</f>
        <v>0</v>
      </c>
      <c r="N656" s="5">
        <f>データ貼付!J654</f>
        <v>0</v>
      </c>
      <c r="O656" s="5">
        <f>データ貼付!K654</f>
        <v>0</v>
      </c>
    </row>
    <row r="657" spans="1:15" x14ac:dyDescent="0.15">
      <c r="A657" s="5">
        <v>654</v>
      </c>
      <c r="B657" s="5" t="str">
        <f t="shared" si="22"/>
        <v>247</v>
      </c>
      <c r="C657" s="5" t="str">
        <f>J657&amp;COUNTIF($J$4:J657,J657)</f>
        <v>063</v>
      </c>
      <c r="D657" s="5" t="str">
        <f>データ貼付!D655&amp;データ貼付!E655</f>
        <v/>
      </c>
      <c r="E657" s="5">
        <f>データ貼付!G655+ROW()/1000000</f>
        <v>6.5700000000000003E-4</v>
      </c>
      <c r="F657" s="5">
        <f t="shared" si="23"/>
        <v>247</v>
      </c>
      <c r="G657" s="5">
        <f>データ貼付!A655</f>
        <v>0</v>
      </c>
      <c r="H657" s="5">
        <f>データ貼付!B655</f>
        <v>0</v>
      </c>
      <c r="I657" s="5">
        <f>データ貼付!C655</f>
        <v>0</v>
      </c>
      <c r="J657" s="5">
        <f>データ貼付!F655</f>
        <v>0</v>
      </c>
      <c r="K657" s="5">
        <f>データ貼付!G655</f>
        <v>0</v>
      </c>
      <c r="L657" s="5">
        <f>データ貼付!H655</f>
        <v>0</v>
      </c>
      <c r="M657" s="5">
        <f>データ貼付!I655</f>
        <v>0</v>
      </c>
      <c r="N657" s="5">
        <f>データ貼付!J655</f>
        <v>0</v>
      </c>
      <c r="O657" s="5">
        <f>データ貼付!K655</f>
        <v>0</v>
      </c>
    </row>
    <row r="658" spans="1:15" x14ac:dyDescent="0.15">
      <c r="A658" s="5">
        <v>655</v>
      </c>
      <c r="B658" s="5" t="str">
        <f t="shared" si="22"/>
        <v>246</v>
      </c>
      <c r="C658" s="5" t="str">
        <f>J658&amp;COUNTIF($J$4:J658,J658)</f>
        <v>064</v>
      </c>
      <c r="D658" s="5" t="str">
        <f>データ貼付!D656&amp;データ貼付!E656</f>
        <v/>
      </c>
      <c r="E658" s="5">
        <f>データ貼付!G656+ROW()/1000000</f>
        <v>6.5799999999999995E-4</v>
      </c>
      <c r="F658" s="5">
        <f t="shared" si="23"/>
        <v>246</v>
      </c>
      <c r="G658" s="5">
        <f>データ貼付!A656</f>
        <v>0</v>
      </c>
      <c r="H658" s="5">
        <f>データ貼付!B656</f>
        <v>0</v>
      </c>
      <c r="I658" s="5">
        <f>データ貼付!C656</f>
        <v>0</v>
      </c>
      <c r="J658" s="5">
        <f>データ貼付!F656</f>
        <v>0</v>
      </c>
      <c r="K658" s="5">
        <f>データ貼付!G656</f>
        <v>0</v>
      </c>
      <c r="L658" s="5">
        <f>データ貼付!H656</f>
        <v>0</v>
      </c>
      <c r="M658" s="5">
        <f>データ貼付!I656</f>
        <v>0</v>
      </c>
      <c r="N658" s="5">
        <f>データ貼付!J656</f>
        <v>0</v>
      </c>
      <c r="O658" s="5">
        <f>データ貼付!K656</f>
        <v>0</v>
      </c>
    </row>
    <row r="659" spans="1:15" x14ac:dyDescent="0.15">
      <c r="A659" s="5">
        <v>656</v>
      </c>
      <c r="B659" s="5" t="str">
        <f t="shared" si="22"/>
        <v>245</v>
      </c>
      <c r="C659" s="5" t="str">
        <f>J659&amp;COUNTIF($J$4:J659,J659)</f>
        <v>065</v>
      </c>
      <c r="D659" s="5" t="str">
        <f>データ貼付!D657&amp;データ貼付!E657</f>
        <v/>
      </c>
      <c r="E659" s="5">
        <f>データ貼付!G657+ROW()/1000000</f>
        <v>6.5899999999999997E-4</v>
      </c>
      <c r="F659" s="5">
        <f t="shared" si="23"/>
        <v>245</v>
      </c>
      <c r="G659" s="5">
        <f>データ貼付!A657</f>
        <v>0</v>
      </c>
      <c r="H659" s="5">
        <f>データ貼付!B657</f>
        <v>0</v>
      </c>
      <c r="I659" s="5">
        <f>データ貼付!C657</f>
        <v>0</v>
      </c>
      <c r="J659" s="5">
        <f>データ貼付!F657</f>
        <v>0</v>
      </c>
      <c r="K659" s="5">
        <f>データ貼付!G657</f>
        <v>0</v>
      </c>
      <c r="L659" s="5">
        <f>データ貼付!H657</f>
        <v>0</v>
      </c>
      <c r="M659" s="5">
        <f>データ貼付!I657</f>
        <v>0</v>
      </c>
      <c r="N659" s="5">
        <f>データ貼付!J657</f>
        <v>0</v>
      </c>
      <c r="O659" s="5">
        <f>データ貼付!K657</f>
        <v>0</v>
      </c>
    </row>
    <row r="660" spans="1:15" x14ac:dyDescent="0.15">
      <c r="A660" s="5">
        <v>657</v>
      </c>
      <c r="B660" s="5" t="str">
        <f t="shared" si="22"/>
        <v>244</v>
      </c>
      <c r="C660" s="5" t="str">
        <f>J660&amp;COUNTIF($J$4:J660,J660)</f>
        <v>066</v>
      </c>
      <c r="D660" s="5" t="str">
        <f>データ貼付!D658&amp;データ貼付!E658</f>
        <v/>
      </c>
      <c r="E660" s="5">
        <f>データ貼付!G658+ROW()/1000000</f>
        <v>6.6E-4</v>
      </c>
      <c r="F660" s="5">
        <f t="shared" si="23"/>
        <v>244</v>
      </c>
      <c r="G660" s="5">
        <f>データ貼付!A658</f>
        <v>0</v>
      </c>
      <c r="H660" s="5">
        <f>データ貼付!B658</f>
        <v>0</v>
      </c>
      <c r="I660" s="5">
        <f>データ貼付!C658</f>
        <v>0</v>
      </c>
      <c r="J660" s="5">
        <f>データ貼付!F658</f>
        <v>0</v>
      </c>
      <c r="K660" s="5">
        <f>データ貼付!G658</f>
        <v>0</v>
      </c>
      <c r="L660" s="5">
        <f>データ貼付!H658</f>
        <v>0</v>
      </c>
      <c r="M660" s="5">
        <f>データ貼付!I658</f>
        <v>0</v>
      </c>
      <c r="N660" s="5">
        <f>データ貼付!J658</f>
        <v>0</v>
      </c>
      <c r="O660" s="5">
        <f>データ貼付!K658</f>
        <v>0</v>
      </c>
    </row>
    <row r="661" spans="1:15" x14ac:dyDescent="0.15">
      <c r="A661" s="5">
        <v>658</v>
      </c>
      <c r="B661" s="5" t="str">
        <f t="shared" si="22"/>
        <v>243</v>
      </c>
      <c r="C661" s="5" t="str">
        <f>J661&amp;COUNTIF($J$4:J661,J661)</f>
        <v>067</v>
      </c>
      <c r="D661" s="5" t="str">
        <f>データ貼付!D659&amp;データ貼付!E659</f>
        <v/>
      </c>
      <c r="E661" s="5">
        <f>データ貼付!G659+ROW()/1000000</f>
        <v>6.6100000000000002E-4</v>
      </c>
      <c r="F661" s="5">
        <f t="shared" si="23"/>
        <v>243</v>
      </c>
      <c r="G661" s="5">
        <f>データ貼付!A659</f>
        <v>0</v>
      </c>
      <c r="H661" s="5">
        <f>データ貼付!B659</f>
        <v>0</v>
      </c>
      <c r="I661" s="5">
        <f>データ貼付!C659</f>
        <v>0</v>
      </c>
      <c r="J661" s="5">
        <f>データ貼付!F659</f>
        <v>0</v>
      </c>
      <c r="K661" s="5">
        <f>データ貼付!G659</f>
        <v>0</v>
      </c>
      <c r="L661" s="5">
        <f>データ貼付!H659</f>
        <v>0</v>
      </c>
      <c r="M661" s="5">
        <f>データ貼付!I659</f>
        <v>0</v>
      </c>
      <c r="N661" s="5">
        <f>データ貼付!J659</f>
        <v>0</v>
      </c>
      <c r="O661" s="5">
        <f>データ貼付!K659</f>
        <v>0</v>
      </c>
    </row>
    <row r="662" spans="1:15" x14ac:dyDescent="0.15">
      <c r="A662" s="5">
        <v>659</v>
      </c>
      <c r="B662" s="5" t="str">
        <f t="shared" si="22"/>
        <v>242</v>
      </c>
      <c r="C662" s="5" t="str">
        <f>J662&amp;COUNTIF($J$4:J662,J662)</f>
        <v>068</v>
      </c>
      <c r="D662" s="5" t="str">
        <f>データ貼付!D660&amp;データ貼付!E660</f>
        <v/>
      </c>
      <c r="E662" s="5">
        <f>データ貼付!G660+ROW()/1000000</f>
        <v>6.6200000000000005E-4</v>
      </c>
      <c r="F662" s="5">
        <f t="shared" si="23"/>
        <v>242</v>
      </c>
      <c r="G662" s="5">
        <f>データ貼付!A660</f>
        <v>0</v>
      </c>
      <c r="H662" s="5">
        <f>データ貼付!B660</f>
        <v>0</v>
      </c>
      <c r="I662" s="5">
        <f>データ貼付!C660</f>
        <v>0</v>
      </c>
      <c r="J662" s="5">
        <f>データ貼付!F660</f>
        <v>0</v>
      </c>
      <c r="K662" s="5">
        <f>データ貼付!G660</f>
        <v>0</v>
      </c>
      <c r="L662" s="5">
        <f>データ貼付!H660</f>
        <v>0</v>
      </c>
      <c r="M662" s="5">
        <f>データ貼付!I660</f>
        <v>0</v>
      </c>
      <c r="N662" s="5">
        <f>データ貼付!J660</f>
        <v>0</v>
      </c>
      <c r="O662" s="5">
        <f>データ貼付!K660</f>
        <v>0</v>
      </c>
    </row>
    <row r="663" spans="1:15" x14ac:dyDescent="0.15">
      <c r="A663" s="5">
        <v>660</v>
      </c>
      <c r="B663" s="5" t="str">
        <f t="shared" si="22"/>
        <v>241</v>
      </c>
      <c r="C663" s="5" t="str">
        <f>J663&amp;COUNTIF($J$4:J663,J663)</f>
        <v>069</v>
      </c>
      <c r="D663" s="5" t="str">
        <f>データ貼付!D661&amp;データ貼付!E661</f>
        <v/>
      </c>
      <c r="E663" s="5">
        <f>データ貼付!G661+ROW()/1000000</f>
        <v>6.6299999999999996E-4</v>
      </c>
      <c r="F663" s="5">
        <f t="shared" si="23"/>
        <v>241</v>
      </c>
      <c r="G663" s="5">
        <f>データ貼付!A661</f>
        <v>0</v>
      </c>
      <c r="H663" s="5">
        <f>データ貼付!B661</f>
        <v>0</v>
      </c>
      <c r="I663" s="5">
        <f>データ貼付!C661</f>
        <v>0</v>
      </c>
      <c r="J663" s="5">
        <f>データ貼付!F661</f>
        <v>0</v>
      </c>
      <c r="K663" s="5">
        <f>データ貼付!G661</f>
        <v>0</v>
      </c>
      <c r="L663" s="5">
        <f>データ貼付!H661</f>
        <v>0</v>
      </c>
      <c r="M663" s="5">
        <f>データ貼付!I661</f>
        <v>0</v>
      </c>
      <c r="N663" s="5">
        <f>データ貼付!J661</f>
        <v>0</v>
      </c>
      <c r="O663" s="5">
        <f>データ貼付!K661</f>
        <v>0</v>
      </c>
    </row>
    <row r="664" spans="1:15" x14ac:dyDescent="0.15">
      <c r="A664" s="5">
        <v>661</v>
      </c>
      <c r="B664" s="5" t="str">
        <f t="shared" si="22"/>
        <v>240</v>
      </c>
      <c r="C664" s="5" t="str">
        <f>J664&amp;COUNTIF($J$4:J664,J664)</f>
        <v>070</v>
      </c>
      <c r="D664" s="5" t="str">
        <f>データ貼付!D662&amp;データ貼付!E662</f>
        <v/>
      </c>
      <c r="E664" s="5">
        <f>データ貼付!G662+ROW()/1000000</f>
        <v>6.6399999999999999E-4</v>
      </c>
      <c r="F664" s="5">
        <f t="shared" si="23"/>
        <v>240</v>
      </c>
      <c r="G664" s="5">
        <f>データ貼付!A662</f>
        <v>0</v>
      </c>
      <c r="H664" s="5">
        <f>データ貼付!B662</f>
        <v>0</v>
      </c>
      <c r="I664" s="5">
        <f>データ貼付!C662</f>
        <v>0</v>
      </c>
      <c r="J664" s="5">
        <f>データ貼付!F662</f>
        <v>0</v>
      </c>
      <c r="K664" s="5">
        <f>データ貼付!G662</f>
        <v>0</v>
      </c>
      <c r="L664" s="5">
        <f>データ貼付!H662</f>
        <v>0</v>
      </c>
      <c r="M664" s="5">
        <f>データ貼付!I662</f>
        <v>0</v>
      </c>
      <c r="N664" s="5">
        <f>データ貼付!J662</f>
        <v>0</v>
      </c>
      <c r="O664" s="5">
        <f>データ貼付!K662</f>
        <v>0</v>
      </c>
    </row>
    <row r="665" spans="1:15" x14ac:dyDescent="0.15">
      <c r="A665" s="5">
        <v>662</v>
      </c>
      <c r="B665" s="5" t="str">
        <f t="shared" si="22"/>
        <v>239</v>
      </c>
      <c r="C665" s="5" t="str">
        <f>J665&amp;COUNTIF($J$4:J665,J665)</f>
        <v>071</v>
      </c>
      <c r="D665" s="5" t="str">
        <f>データ貼付!D663&amp;データ貼付!E663</f>
        <v/>
      </c>
      <c r="E665" s="5">
        <f>データ貼付!G663+ROW()/1000000</f>
        <v>6.6500000000000001E-4</v>
      </c>
      <c r="F665" s="5">
        <f t="shared" si="23"/>
        <v>239</v>
      </c>
      <c r="G665" s="5">
        <f>データ貼付!A663</f>
        <v>0</v>
      </c>
      <c r="H665" s="5">
        <f>データ貼付!B663</f>
        <v>0</v>
      </c>
      <c r="I665" s="5">
        <f>データ貼付!C663</f>
        <v>0</v>
      </c>
      <c r="J665" s="5">
        <f>データ貼付!F663</f>
        <v>0</v>
      </c>
      <c r="K665" s="5">
        <f>データ貼付!G663</f>
        <v>0</v>
      </c>
      <c r="L665" s="5">
        <f>データ貼付!H663</f>
        <v>0</v>
      </c>
      <c r="M665" s="5">
        <f>データ貼付!I663</f>
        <v>0</v>
      </c>
      <c r="N665" s="5">
        <f>データ貼付!J663</f>
        <v>0</v>
      </c>
      <c r="O665" s="5">
        <f>データ貼付!K663</f>
        <v>0</v>
      </c>
    </row>
    <row r="666" spans="1:15" x14ac:dyDescent="0.15">
      <c r="A666" s="5">
        <v>663</v>
      </c>
      <c r="B666" s="5" t="str">
        <f t="shared" si="22"/>
        <v>238</v>
      </c>
      <c r="C666" s="5" t="str">
        <f>J666&amp;COUNTIF($J$4:J666,J666)</f>
        <v>072</v>
      </c>
      <c r="D666" s="5" t="str">
        <f>データ貼付!D664&amp;データ貼付!E664</f>
        <v/>
      </c>
      <c r="E666" s="5">
        <f>データ貼付!G664+ROW()/1000000</f>
        <v>6.6600000000000003E-4</v>
      </c>
      <c r="F666" s="5">
        <f t="shared" si="23"/>
        <v>238</v>
      </c>
      <c r="G666" s="5">
        <f>データ貼付!A664</f>
        <v>0</v>
      </c>
      <c r="H666" s="5">
        <f>データ貼付!B664</f>
        <v>0</v>
      </c>
      <c r="I666" s="5">
        <f>データ貼付!C664</f>
        <v>0</v>
      </c>
      <c r="J666" s="5">
        <f>データ貼付!F664</f>
        <v>0</v>
      </c>
      <c r="K666" s="5">
        <f>データ貼付!G664</f>
        <v>0</v>
      </c>
      <c r="L666" s="5">
        <f>データ貼付!H664</f>
        <v>0</v>
      </c>
      <c r="M666" s="5">
        <f>データ貼付!I664</f>
        <v>0</v>
      </c>
      <c r="N666" s="5">
        <f>データ貼付!J664</f>
        <v>0</v>
      </c>
      <c r="O666" s="5">
        <f>データ貼付!K664</f>
        <v>0</v>
      </c>
    </row>
    <row r="667" spans="1:15" x14ac:dyDescent="0.15">
      <c r="A667" s="5">
        <v>664</v>
      </c>
      <c r="B667" s="5" t="str">
        <f t="shared" si="22"/>
        <v>237</v>
      </c>
      <c r="C667" s="5" t="str">
        <f>J667&amp;COUNTIF($J$4:J667,J667)</f>
        <v>073</v>
      </c>
      <c r="D667" s="5" t="str">
        <f>データ貼付!D665&amp;データ貼付!E665</f>
        <v/>
      </c>
      <c r="E667" s="5">
        <f>データ貼付!G665+ROW()/1000000</f>
        <v>6.6699999999999995E-4</v>
      </c>
      <c r="F667" s="5">
        <f t="shared" si="23"/>
        <v>237</v>
      </c>
      <c r="G667" s="5">
        <f>データ貼付!A665</f>
        <v>0</v>
      </c>
      <c r="H667" s="5">
        <f>データ貼付!B665</f>
        <v>0</v>
      </c>
      <c r="I667" s="5">
        <f>データ貼付!C665</f>
        <v>0</v>
      </c>
      <c r="J667" s="5">
        <f>データ貼付!F665</f>
        <v>0</v>
      </c>
      <c r="K667" s="5">
        <f>データ貼付!G665</f>
        <v>0</v>
      </c>
      <c r="L667" s="5">
        <f>データ貼付!H665</f>
        <v>0</v>
      </c>
      <c r="M667" s="5">
        <f>データ貼付!I665</f>
        <v>0</v>
      </c>
      <c r="N667" s="5">
        <f>データ貼付!J665</f>
        <v>0</v>
      </c>
      <c r="O667" s="5">
        <f>データ貼付!K665</f>
        <v>0</v>
      </c>
    </row>
    <row r="668" spans="1:15" x14ac:dyDescent="0.15">
      <c r="A668" s="5">
        <v>665</v>
      </c>
      <c r="B668" s="5" t="str">
        <f t="shared" si="22"/>
        <v>236</v>
      </c>
      <c r="C668" s="5" t="str">
        <f>J668&amp;COUNTIF($J$4:J668,J668)</f>
        <v>074</v>
      </c>
      <c r="D668" s="5" t="str">
        <f>データ貼付!D666&amp;データ貼付!E666</f>
        <v/>
      </c>
      <c r="E668" s="5">
        <f>データ貼付!G666+ROW()/1000000</f>
        <v>6.6799999999999997E-4</v>
      </c>
      <c r="F668" s="5">
        <f t="shared" si="23"/>
        <v>236</v>
      </c>
      <c r="G668" s="5">
        <f>データ貼付!A666</f>
        <v>0</v>
      </c>
      <c r="H668" s="5">
        <f>データ貼付!B666</f>
        <v>0</v>
      </c>
      <c r="I668" s="5">
        <f>データ貼付!C666</f>
        <v>0</v>
      </c>
      <c r="J668" s="5">
        <f>データ貼付!F666</f>
        <v>0</v>
      </c>
      <c r="K668" s="5">
        <f>データ貼付!G666</f>
        <v>0</v>
      </c>
      <c r="L668" s="5">
        <f>データ貼付!H666</f>
        <v>0</v>
      </c>
      <c r="M668" s="5">
        <f>データ貼付!I666</f>
        <v>0</v>
      </c>
      <c r="N668" s="5">
        <f>データ貼付!J666</f>
        <v>0</v>
      </c>
      <c r="O668" s="5">
        <f>データ貼付!K666</f>
        <v>0</v>
      </c>
    </row>
    <row r="669" spans="1:15" x14ac:dyDescent="0.15">
      <c r="A669" s="5">
        <v>666</v>
      </c>
      <c r="B669" s="5" t="str">
        <f t="shared" si="22"/>
        <v>235</v>
      </c>
      <c r="C669" s="5" t="str">
        <f>J669&amp;COUNTIF($J$4:J669,J669)</f>
        <v>075</v>
      </c>
      <c r="D669" s="5" t="str">
        <f>データ貼付!D667&amp;データ貼付!E667</f>
        <v/>
      </c>
      <c r="E669" s="5">
        <f>データ貼付!G667+ROW()/1000000</f>
        <v>6.69E-4</v>
      </c>
      <c r="F669" s="5">
        <f t="shared" si="23"/>
        <v>235</v>
      </c>
      <c r="G669" s="5">
        <f>データ貼付!A667</f>
        <v>0</v>
      </c>
      <c r="H669" s="5">
        <f>データ貼付!B667</f>
        <v>0</v>
      </c>
      <c r="I669" s="5">
        <f>データ貼付!C667</f>
        <v>0</v>
      </c>
      <c r="J669" s="5">
        <f>データ貼付!F667</f>
        <v>0</v>
      </c>
      <c r="K669" s="5">
        <f>データ貼付!G667</f>
        <v>0</v>
      </c>
      <c r="L669" s="5">
        <f>データ貼付!H667</f>
        <v>0</v>
      </c>
      <c r="M669" s="5">
        <f>データ貼付!I667</f>
        <v>0</v>
      </c>
      <c r="N669" s="5">
        <f>データ貼付!J667</f>
        <v>0</v>
      </c>
      <c r="O669" s="5">
        <f>データ貼付!K667</f>
        <v>0</v>
      </c>
    </row>
    <row r="670" spans="1:15" x14ac:dyDescent="0.15">
      <c r="A670" s="5">
        <v>667</v>
      </c>
      <c r="B670" s="5" t="str">
        <f t="shared" si="22"/>
        <v>234</v>
      </c>
      <c r="C670" s="5" t="str">
        <f>J670&amp;COUNTIF($J$4:J670,J670)</f>
        <v>076</v>
      </c>
      <c r="D670" s="5" t="str">
        <f>データ貼付!D668&amp;データ貼付!E668</f>
        <v/>
      </c>
      <c r="E670" s="5">
        <f>データ貼付!G668+ROW()/1000000</f>
        <v>6.7000000000000002E-4</v>
      </c>
      <c r="F670" s="5">
        <f t="shared" si="23"/>
        <v>234</v>
      </c>
      <c r="G670" s="5">
        <f>データ貼付!A668</f>
        <v>0</v>
      </c>
      <c r="H670" s="5">
        <f>データ貼付!B668</f>
        <v>0</v>
      </c>
      <c r="I670" s="5">
        <f>データ貼付!C668</f>
        <v>0</v>
      </c>
      <c r="J670" s="5">
        <f>データ貼付!F668</f>
        <v>0</v>
      </c>
      <c r="K670" s="5">
        <f>データ貼付!G668</f>
        <v>0</v>
      </c>
      <c r="L670" s="5">
        <f>データ貼付!H668</f>
        <v>0</v>
      </c>
      <c r="M670" s="5">
        <f>データ貼付!I668</f>
        <v>0</v>
      </c>
      <c r="N670" s="5">
        <f>データ貼付!J668</f>
        <v>0</v>
      </c>
      <c r="O670" s="5">
        <f>データ貼付!K668</f>
        <v>0</v>
      </c>
    </row>
    <row r="671" spans="1:15" x14ac:dyDescent="0.15">
      <c r="A671" s="5">
        <v>668</v>
      </c>
      <c r="B671" s="5" t="str">
        <f t="shared" si="22"/>
        <v>233</v>
      </c>
      <c r="C671" s="5" t="str">
        <f>J671&amp;COUNTIF($J$4:J671,J671)</f>
        <v>077</v>
      </c>
      <c r="D671" s="5" t="str">
        <f>データ貼付!D669&amp;データ貼付!E669</f>
        <v/>
      </c>
      <c r="E671" s="5">
        <f>データ貼付!G669+ROW()/1000000</f>
        <v>6.7100000000000005E-4</v>
      </c>
      <c r="F671" s="5">
        <f t="shared" si="23"/>
        <v>233</v>
      </c>
      <c r="G671" s="5">
        <f>データ貼付!A669</f>
        <v>0</v>
      </c>
      <c r="H671" s="5">
        <f>データ貼付!B669</f>
        <v>0</v>
      </c>
      <c r="I671" s="5">
        <f>データ貼付!C669</f>
        <v>0</v>
      </c>
      <c r="J671" s="5">
        <f>データ貼付!F669</f>
        <v>0</v>
      </c>
      <c r="K671" s="5">
        <f>データ貼付!G669</f>
        <v>0</v>
      </c>
      <c r="L671" s="5">
        <f>データ貼付!H669</f>
        <v>0</v>
      </c>
      <c r="M671" s="5">
        <f>データ貼付!I669</f>
        <v>0</v>
      </c>
      <c r="N671" s="5">
        <f>データ貼付!J669</f>
        <v>0</v>
      </c>
      <c r="O671" s="5">
        <f>データ貼付!K669</f>
        <v>0</v>
      </c>
    </row>
    <row r="672" spans="1:15" x14ac:dyDescent="0.15">
      <c r="A672" s="5">
        <v>669</v>
      </c>
      <c r="B672" s="5" t="str">
        <f t="shared" si="22"/>
        <v>232</v>
      </c>
      <c r="C672" s="5" t="str">
        <f>J672&amp;COUNTIF($J$4:J672,J672)</f>
        <v>078</v>
      </c>
      <c r="D672" s="5" t="str">
        <f>データ貼付!D670&amp;データ貼付!E670</f>
        <v/>
      </c>
      <c r="E672" s="5">
        <f>データ貼付!G670+ROW()/1000000</f>
        <v>6.7199999999999996E-4</v>
      </c>
      <c r="F672" s="5">
        <f t="shared" si="23"/>
        <v>232</v>
      </c>
      <c r="G672" s="5">
        <f>データ貼付!A670</f>
        <v>0</v>
      </c>
      <c r="H672" s="5">
        <f>データ貼付!B670</f>
        <v>0</v>
      </c>
      <c r="I672" s="5">
        <f>データ貼付!C670</f>
        <v>0</v>
      </c>
      <c r="J672" s="5">
        <f>データ貼付!F670</f>
        <v>0</v>
      </c>
      <c r="K672" s="5">
        <f>データ貼付!G670</f>
        <v>0</v>
      </c>
      <c r="L672" s="5">
        <f>データ貼付!H670</f>
        <v>0</v>
      </c>
      <c r="M672" s="5">
        <f>データ貼付!I670</f>
        <v>0</v>
      </c>
      <c r="N672" s="5">
        <f>データ貼付!J670</f>
        <v>0</v>
      </c>
      <c r="O672" s="5">
        <f>データ貼付!K670</f>
        <v>0</v>
      </c>
    </row>
    <row r="673" spans="1:15" x14ac:dyDescent="0.15">
      <c r="A673" s="5">
        <v>670</v>
      </c>
      <c r="B673" s="5" t="str">
        <f t="shared" si="22"/>
        <v>231</v>
      </c>
      <c r="C673" s="5" t="str">
        <f>J673&amp;COUNTIF($J$4:J673,J673)</f>
        <v>079</v>
      </c>
      <c r="D673" s="5" t="str">
        <f>データ貼付!D671&amp;データ貼付!E671</f>
        <v/>
      </c>
      <c r="E673" s="5">
        <f>データ貼付!G671+ROW()/1000000</f>
        <v>6.7299999999999999E-4</v>
      </c>
      <c r="F673" s="5">
        <f t="shared" si="23"/>
        <v>231</v>
      </c>
      <c r="G673" s="5">
        <f>データ貼付!A671</f>
        <v>0</v>
      </c>
      <c r="H673" s="5">
        <f>データ貼付!B671</f>
        <v>0</v>
      </c>
      <c r="I673" s="5">
        <f>データ貼付!C671</f>
        <v>0</v>
      </c>
      <c r="J673" s="5">
        <f>データ貼付!F671</f>
        <v>0</v>
      </c>
      <c r="K673" s="5">
        <f>データ貼付!G671</f>
        <v>0</v>
      </c>
      <c r="L673" s="5">
        <f>データ貼付!H671</f>
        <v>0</v>
      </c>
      <c r="M673" s="5">
        <f>データ貼付!I671</f>
        <v>0</v>
      </c>
      <c r="N673" s="5">
        <f>データ貼付!J671</f>
        <v>0</v>
      </c>
      <c r="O673" s="5">
        <f>データ貼付!K671</f>
        <v>0</v>
      </c>
    </row>
    <row r="674" spans="1:15" x14ac:dyDescent="0.15">
      <c r="A674" s="5">
        <v>671</v>
      </c>
      <c r="B674" s="5" t="str">
        <f t="shared" si="22"/>
        <v>230</v>
      </c>
      <c r="C674" s="5" t="str">
        <f>J674&amp;COUNTIF($J$4:J674,J674)</f>
        <v>080</v>
      </c>
      <c r="D674" s="5" t="str">
        <f>データ貼付!D672&amp;データ貼付!E672</f>
        <v/>
      </c>
      <c r="E674" s="5">
        <f>データ貼付!G672+ROW()/1000000</f>
        <v>6.7400000000000001E-4</v>
      </c>
      <c r="F674" s="5">
        <f t="shared" si="23"/>
        <v>230</v>
      </c>
      <c r="G674" s="5">
        <f>データ貼付!A672</f>
        <v>0</v>
      </c>
      <c r="H674" s="5">
        <f>データ貼付!B672</f>
        <v>0</v>
      </c>
      <c r="I674" s="5">
        <f>データ貼付!C672</f>
        <v>0</v>
      </c>
      <c r="J674" s="5">
        <f>データ貼付!F672</f>
        <v>0</v>
      </c>
      <c r="K674" s="5">
        <f>データ貼付!G672</f>
        <v>0</v>
      </c>
      <c r="L674" s="5">
        <f>データ貼付!H672</f>
        <v>0</v>
      </c>
      <c r="M674" s="5">
        <f>データ貼付!I672</f>
        <v>0</v>
      </c>
      <c r="N674" s="5">
        <f>データ貼付!J672</f>
        <v>0</v>
      </c>
      <c r="O674" s="5">
        <f>データ貼付!K672</f>
        <v>0</v>
      </c>
    </row>
    <row r="675" spans="1:15" x14ac:dyDescent="0.15">
      <c r="A675" s="5">
        <v>672</v>
      </c>
      <c r="B675" s="5" t="str">
        <f t="shared" si="22"/>
        <v>229</v>
      </c>
      <c r="C675" s="5" t="str">
        <f>J675&amp;COUNTIF($J$4:J675,J675)</f>
        <v>081</v>
      </c>
      <c r="D675" s="5" t="str">
        <f>データ貼付!D673&amp;データ貼付!E673</f>
        <v/>
      </c>
      <c r="E675" s="5">
        <f>データ貼付!G673+ROW()/1000000</f>
        <v>6.7500000000000004E-4</v>
      </c>
      <c r="F675" s="5">
        <f t="shared" si="23"/>
        <v>229</v>
      </c>
      <c r="G675" s="5">
        <f>データ貼付!A673</f>
        <v>0</v>
      </c>
      <c r="H675" s="5">
        <f>データ貼付!B673</f>
        <v>0</v>
      </c>
      <c r="I675" s="5">
        <f>データ貼付!C673</f>
        <v>0</v>
      </c>
      <c r="J675" s="5">
        <f>データ貼付!F673</f>
        <v>0</v>
      </c>
      <c r="K675" s="5">
        <f>データ貼付!G673</f>
        <v>0</v>
      </c>
      <c r="L675" s="5">
        <f>データ貼付!H673</f>
        <v>0</v>
      </c>
      <c r="M675" s="5">
        <f>データ貼付!I673</f>
        <v>0</v>
      </c>
      <c r="N675" s="5">
        <f>データ貼付!J673</f>
        <v>0</v>
      </c>
      <c r="O675" s="5">
        <f>データ貼付!K673</f>
        <v>0</v>
      </c>
    </row>
    <row r="676" spans="1:15" x14ac:dyDescent="0.15">
      <c r="A676" s="5">
        <v>673</v>
      </c>
      <c r="B676" s="5" t="str">
        <f t="shared" si="22"/>
        <v>228</v>
      </c>
      <c r="C676" s="5" t="str">
        <f>J676&amp;COUNTIF($J$4:J676,J676)</f>
        <v>082</v>
      </c>
      <c r="D676" s="5" t="str">
        <f>データ貼付!D674&amp;データ貼付!E674</f>
        <v/>
      </c>
      <c r="E676" s="5">
        <f>データ貼付!G674+ROW()/1000000</f>
        <v>6.7599999999999995E-4</v>
      </c>
      <c r="F676" s="5">
        <f t="shared" si="23"/>
        <v>228</v>
      </c>
      <c r="G676" s="5">
        <f>データ貼付!A674</f>
        <v>0</v>
      </c>
      <c r="H676" s="5">
        <f>データ貼付!B674</f>
        <v>0</v>
      </c>
      <c r="I676" s="5">
        <f>データ貼付!C674</f>
        <v>0</v>
      </c>
      <c r="J676" s="5">
        <f>データ貼付!F674</f>
        <v>0</v>
      </c>
      <c r="K676" s="5">
        <f>データ貼付!G674</f>
        <v>0</v>
      </c>
      <c r="L676" s="5">
        <f>データ貼付!H674</f>
        <v>0</v>
      </c>
      <c r="M676" s="5">
        <f>データ貼付!I674</f>
        <v>0</v>
      </c>
      <c r="N676" s="5">
        <f>データ貼付!J674</f>
        <v>0</v>
      </c>
      <c r="O676" s="5">
        <f>データ貼付!K674</f>
        <v>0</v>
      </c>
    </row>
    <row r="677" spans="1:15" x14ac:dyDescent="0.15">
      <c r="A677" s="5">
        <v>674</v>
      </c>
      <c r="B677" s="5" t="str">
        <f t="shared" si="22"/>
        <v>227</v>
      </c>
      <c r="C677" s="5" t="str">
        <f>J677&amp;COUNTIF($J$4:J677,J677)</f>
        <v>083</v>
      </c>
      <c r="D677" s="5" t="str">
        <f>データ貼付!D675&amp;データ貼付!E675</f>
        <v/>
      </c>
      <c r="E677" s="5">
        <f>データ貼付!G675+ROW()/1000000</f>
        <v>6.7699999999999998E-4</v>
      </c>
      <c r="F677" s="5">
        <f t="shared" si="23"/>
        <v>227</v>
      </c>
      <c r="G677" s="5">
        <f>データ貼付!A675</f>
        <v>0</v>
      </c>
      <c r="H677" s="5">
        <f>データ貼付!B675</f>
        <v>0</v>
      </c>
      <c r="I677" s="5">
        <f>データ貼付!C675</f>
        <v>0</v>
      </c>
      <c r="J677" s="5">
        <f>データ貼付!F675</f>
        <v>0</v>
      </c>
      <c r="K677" s="5">
        <f>データ貼付!G675</f>
        <v>0</v>
      </c>
      <c r="L677" s="5">
        <f>データ貼付!H675</f>
        <v>0</v>
      </c>
      <c r="M677" s="5">
        <f>データ貼付!I675</f>
        <v>0</v>
      </c>
      <c r="N677" s="5">
        <f>データ貼付!J675</f>
        <v>0</v>
      </c>
      <c r="O677" s="5">
        <f>データ貼付!K675</f>
        <v>0</v>
      </c>
    </row>
    <row r="678" spans="1:15" x14ac:dyDescent="0.15">
      <c r="A678" s="5">
        <v>675</v>
      </c>
      <c r="B678" s="5" t="str">
        <f t="shared" si="22"/>
        <v>226</v>
      </c>
      <c r="C678" s="5" t="str">
        <f>J678&amp;COUNTIF($J$4:J678,J678)</f>
        <v>084</v>
      </c>
      <c r="D678" s="5" t="str">
        <f>データ貼付!D676&amp;データ貼付!E676</f>
        <v/>
      </c>
      <c r="E678" s="5">
        <f>データ貼付!G676+ROW()/1000000</f>
        <v>6.78E-4</v>
      </c>
      <c r="F678" s="5">
        <f t="shared" si="23"/>
        <v>226</v>
      </c>
      <c r="G678" s="5">
        <f>データ貼付!A676</f>
        <v>0</v>
      </c>
      <c r="H678" s="5">
        <f>データ貼付!B676</f>
        <v>0</v>
      </c>
      <c r="I678" s="5">
        <f>データ貼付!C676</f>
        <v>0</v>
      </c>
      <c r="J678" s="5">
        <f>データ貼付!F676</f>
        <v>0</v>
      </c>
      <c r="K678" s="5">
        <f>データ貼付!G676</f>
        <v>0</v>
      </c>
      <c r="L678" s="5">
        <f>データ貼付!H676</f>
        <v>0</v>
      </c>
      <c r="M678" s="5">
        <f>データ貼付!I676</f>
        <v>0</v>
      </c>
      <c r="N678" s="5">
        <f>データ貼付!J676</f>
        <v>0</v>
      </c>
      <c r="O678" s="5">
        <f>データ貼付!K676</f>
        <v>0</v>
      </c>
    </row>
    <row r="679" spans="1:15" x14ac:dyDescent="0.15">
      <c r="A679" s="5">
        <v>676</v>
      </c>
      <c r="B679" s="5" t="str">
        <f t="shared" si="22"/>
        <v>225</v>
      </c>
      <c r="C679" s="5" t="str">
        <f>J679&amp;COUNTIF($J$4:J679,J679)</f>
        <v>085</v>
      </c>
      <c r="D679" s="5" t="str">
        <f>データ貼付!D677&amp;データ貼付!E677</f>
        <v/>
      </c>
      <c r="E679" s="5">
        <f>データ貼付!G677+ROW()/1000000</f>
        <v>6.7900000000000002E-4</v>
      </c>
      <c r="F679" s="5">
        <f t="shared" si="23"/>
        <v>225</v>
      </c>
      <c r="G679" s="5">
        <f>データ貼付!A677</f>
        <v>0</v>
      </c>
      <c r="H679" s="5">
        <f>データ貼付!B677</f>
        <v>0</v>
      </c>
      <c r="I679" s="5">
        <f>データ貼付!C677</f>
        <v>0</v>
      </c>
      <c r="J679" s="5">
        <f>データ貼付!F677</f>
        <v>0</v>
      </c>
      <c r="K679" s="5">
        <f>データ貼付!G677</f>
        <v>0</v>
      </c>
      <c r="L679" s="5">
        <f>データ貼付!H677</f>
        <v>0</v>
      </c>
      <c r="M679" s="5">
        <f>データ貼付!I677</f>
        <v>0</v>
      </c>
      <c r="N679" s="5">
        <f>データ貼付!J677</f>
        <v>0</v>
      </c>
      <c r="O679" s="5">
        <f>データ貼付!K677</f>
        <v>0</v>
      </c>
    </row>
    <row r="680" spans="1:15" x14ac:dyDescent="0.15">
      <c r="A680" s="5">
        <v>677</v>
      </c>
      <c r="B680" s="5" t="str">
        <f t="shared" si="22"/>
        <v>224</v>
      </c>
      <c r="C680" s="5" t="str">
        <f>J680&amp;COUNTIF($J$4:J680,J680)</f>
        <v>086</v>
      </c>
      <c r="D680" s="5" t="str">
        <f>データ貼付!D678&amp;データ貼付!E678</f>
        <v/>
      </c>
      <c r="E680" s="5">
        <f>データ貼付!G678+ROW()/1000000</f>
        <v>6.8000000000000005E-4</v>
      </c>
      <c r="F680" s="5">
        <f t="shared" si="23"/>
        <v>224</v>
      </c>
      <c r="G680" s="5">
        <f>データ貼付!A678</f>
        <v>0</v>
      </c>
      <c r="H680" s="5">
        <f>データ貼付!B678</f>
        <v>0</v>
      </c>
      <c r="I680" s="5">
        <f>データ貼付!C678</f>
        <v>0</v>
      </c>
      <c r="J680" s="5">
        <f>データ貼付!F678</f>
        <v>0</v>
      </c>
      <c r="K680" s="5">
        <f>データ貼付!G678</f>
        <v>0</v>
      </c>
      <c r="L680" s="5">
        <f>データ貼付!H678</f>
        <v>0</v>
      </c>
      <c r="M680" s="5">
        <f>データ貼付!I678</f>
        <v>0</v>
      </c>
      <c r="N680" s="5">
        <f>データ貼付!J678</f>
        <v>0</v>
      </c>
      <c r="O680" s="5">
        <f>データ貼付!K678</f>
        <v>0</v>
      </c>
    </row>
    <row r="681" spans="1:15" x14ac:dyDescent="0.15">
      <c r="A681" s="5">
        <v>678</v>
      </c>
      <c r="B681" s="5" t="str">
        <f t="shared" si="22"/>
        <v>223</v>
      </c>
      <c r="C681" s="5" t="str">
        <f>J681&amp;COUNTIF($J$4:J681,J681)</f>
        <v>087</v>
      </c>
      <c r="D681" s="5" t="str">
        <f>データ貼付!D679&amp;データ貼付!E679</f>
        <v/>
      </c>
      <c r="E681" s="5">
        <f>データ貼付!G679+ROW()/1000000</f>
        <v>6.8099999999999996E-4</v>
      </c>
      <c r="F681" s="5">
        <f t="shared" si="23"/>
        <v>223</v>
      </c>
      <c r="G681" s="5">
        <f>データ貼付!A679</f>
        <v>0</v>
      </c>
      <c r="H681" s="5">
        <f>データ貼付!B679</f>
        <v>0</v>
      </c>
      <c r="I681" s="5">
        <f>データ貼付!C679</f>
        <v>0</v>
      </c>
      <c r="J681" s="5">
        <f>データ貼付!F679</f>
        <v>0</v>
      </c>
      <c r="K681" s="5">
        <f>データ貼付!G679</f>
        <v>0</v>
      </c>
      <c r="L681" s="5">
        <f>データ貼付!H679</f>
        <v>0</v>
      </c>
      <c r="M681" s="5">
        <f>データ貼付!I679</f>
        <v>0</v>
      </c>
      <c r="N681" s="5">
        <f>データ貼付!J679</f>
        <v>0</v>
      </c>
      <c r="O681" s="5">
        <f>データ貼付!K679</f>
        <v>0</v>
      </c>
    </row>
    <row r="682" spans="1:15" x14ac:dyDescent="0.15">
      <c r="A682" s="5">
        <v>679</v>
      </c>
      <c r="B682" s="5" t="str">
        <f t="shared" si="22"/>
        <v>222</v>
      </c>
      <c r="C682" s="5" t="str">
        <f>J682&amp;COUNTIF($J$4:J682,J682)</f>
        <v>088</v>
      </c>
      <c r="D682" s="5" t="str">
        <f>データ貼付!D680&amp;データ貼付!E680</f>
        <v/>
      </c>
      <c r="E682" s="5">
        <f>データ貼付!G680+ROW()/1000000</f>
        <v>6.8199999999999999E-4</v>
      </c>
      <c r="F682" s="5">
        <f t="shared" si="23"/>
        <v>222</v>
      </c>
      <c r="G682" s="5">
        <f>データ貼付!A680</f>
        <v>0</v>
      </c>
      <c r="H682" s="5">
        <f>データ貼付!B680</f>
        <v>0</v>
      </c>
      <c r="I682" s="5">
        <f>データ貼付!C680</f>
        <v>0</v>
      </c>
      <c r="J682" s="5">
        <f>データ貼付!F680</f>
        <v>0</v>
      </c>
      <c r="K682" s="5">
        <f>データ貼付!G680</f>
        <v>0</v>
      </c>
      <c r="L682" s="5">
        <f>データ貼付!H680</f>
        <v>0</v>
      </c>
      <c r="M682" s="5">
        <f>データ貼付!I680</f>
        <v>0</v>
      </c>
      <c r="N682" s="5">
        <f>データ貼付!J680</f>
        <v>0</v>
      </c>
      <c r="O682" s="5">
        <f>データ貼付!K680</f>
        <v>0</v>
      </c>
    </row>
    <row r="683" spans="1:15" x14ac:dyDescent="0.15">
      <c r="A683" s="5">
        <v>680</v>
      </c>
      <c r="B683" s="5" t="str">
        <f t="shared" si="22"/>
        <v>221</v>
      </c>
      <c r="C683" s="5" t="str">
        <f>J683&amp;COUNTIF($J$4:J683,J683)</f>
        <v>089</v>
      </c>
      <c r="D683" s="5" t="str">
        <f>データ貼付!D681&amp;データ貼付!E681</f>
        <v/>
      </c>
      <c r="E683" s="5">
        <f>データ貼付!G681+ROW()/1000000</f>
        <v>6.8300000000000001E-4</v>
      </c>
      <c r="F683" s="5">
        <f t="shared" si="23"/>
        <v>221</v>
      </c>
      <c r="G683" s="5">
        <f>データ貼付!A681</f>
        <v>0</v>
      </c>
      <c r="H683" s="5">
        <f>データ貼付!B681</f>
        <v>0</v>
      </c>
      <c r="I683" s="5">
        <f>データ貼付!C681</f>
        <v>0</v>
      </c>
      <c r="J683" s="5">
        <f>データ貼付!F681</f>
        <v>0</v>
      </c>
      <c r="K683" s="5">
        <f>データ貼付!G681</f>
        <v>0</v>
      </c>
      <c r="L683" s="5">
        <f>データ貼付!H681</f>
        <v>0</v>
      </c>
      <c r="M683" s="5">
        <f>データ貼付!I681</f>
        <v>0</v>
      </c>
      <c r="N683" s="5">
        <f>データ貼付!J681</f>
        <v>0</v>
      </c>
      <c r="O683" s="5">
        <f>データ貼付!K681</f>
        <v>0</v>
      </c>
    </row>
    <row r="684" spans="1:15" x14ac:dyDescent="0.15">
      <c r="A684" s="5">
        <v>681</v>
      </c>
      <c r="B684" s="5" t="str">
        <f t="shared" si="22"/>
        <v>220</v>
      </c>
      <c r="C684" s="5" t="str">
        <f>J684&amp;COUNTIF($J$4:J684,J684)</f>
        <v>090</v>
      </c>
      <c r="D684" s="5" t="str">
        <f>データ貼付!D682&amp;データ貼付!E682</f>
        <v/>
      </c>
      <c r="E684" s="5">
        <f>データ貼付!G682+ROW()/1000000</f>
        <v>6.8400000000000004E-4</v>
      </c>
      <c r="F684" s="5">
        <f t="shared" si="23"/>
        <v>220</v>
      </c>
      <c r="G684" s="5">
        <f>データ貼付!A682</f>
        <v>0</v>
      </c>
      <c r="H684" s="5">
        <f>データ貼付!B682</f>
        <v>0</v>
      </c>
      <c r="I684" s="5">
        <f>データ貼付!C682</f>
        <v>0</v>
      </c>
      <c r="J684" s="5">
        <f>データ貼付!F682</f>
        <v>0</v>
      </c>
      <c r="K684" s="5">
        <f>データ貼付!G682</f>
        <v>0</v>
      </c>
      <c r="L684" s="5">
        <f>データ貼付!H682</f>
        <v>0</v>
      </c>
      <c r="M684" s="5">
        <f>データ貼付!I682</f>
        <v>0</v>
      </c>
      <c r="N684" s="5">
        <f>データ貼付!J682</f>
        <v>0</v>
      </c>
      <c r="O684" s="5">
        <f>データ貼付!K682</f>
        <v>0</v>
      </c>
    </row>
    <row r="685" spans="1:15" x14ac:dyDescent="0.15">
      <c r="A685" s="5">
        <v>682</v>
      </c>
      <c r="B685" s="5" t="str">
        <f t="shared" si="22"/>
        <v>219</v>
      </c>
      <c r="C685" s="5" t="str">
        <f>J685&amp;COUNTIF($J$4:J685,J685)</f>
        <v>091</v>
      </c>
      <c r="D685" s="5" t="str">
        <f>データ貼付!D683&amp;データ貼付!E683</f>
        <v/>
      </c>
      <c r="E685" s="5">
        <f>データ貼付!G683+ROW()/1000000</f>
        <v>6.8499999999999995E-4</v>
      </c>
      <c r="F685" s="5">
        <f t="shared" si="23"/>
        <v>219</v>
      </c>
      <c r="G685" s="5">
        <f>データ貼付!A683</f>
        <v>0</v>
      </c>
      <c r="H685" s="5">
        <f>データ貼付!B683</f>
        <v>0</v>
      </c>
      <c r="I685" s="5">
        <f>データ貼付!C683</f>
        <v>0</v>
      </c>
      <c r="J685" s="5">
        <f>データ貼付!F683</f>
        <v>0</v>
      </c>
      <c r="K685" s="5">
        <f>データ貼付!G683</f>
        <v>0</v>
      </c>
      <c r="L685" s="5">
        <f>データ貼付!H683</f>
        <v>0</v>
      </c>
      <c r="M685" s="5">
        <f>データ貼付!I683</f>
        <v>0</v>
      </c>
      <c r="N685" s="5">
        <f>データ貼付!J683</f>
        <v>0</v>
      </c>
      <c r="O685" s="5">
        <f>データ貼付!K683</f>
        <v>0</v>
      </c>
    </row>
    <row r="686" spans="1:15" x14ac:dyDescent="0.15">
      <c r="A686" s="5">
        <v>683</v>
      </c>
      <c r="B686" s="5" t="str">
        <f t="shared" si="22"/>
        <v>218</v>
      </c>
      <c r="C686" s="5" t="str">
        <f>J686&amp;COUNTIF($J$4:J686,J686)</f>
        <v>092</v>
      </c>
      <c r="D686" s="5" t="str">
        <f>データ貼付!D684&amp;データ貼付!E684</f>
        <v/>
      </c>
      <c r="E686" s="5">
        <f>データ貼付!G684+ROW()/1000000</f>
        <v>6.8599999999999998E-4</v>
      </c>
      <c r="F686" s="5">
        <f t="shared" si="23"/>
        <v>218</v>
      </c>
      <c r="G686" s="5">
        <f>データ貼付!A684</f>
        <v>0</v>
      </c>
      <c r="H686" s="5">
        <f>データ貼付!B684</f>
        <v>0</v>
      </c>
      <c r="I686" s="5">
        <f>データ貼付!C684</f>
        <v>0</v>
      </c>
      <c r="J686" s="5">
        <f>データ貼付!F684</f>
        <v>0</v>
      </c>
      <c r="K686" s="5">
        <f>データ貼付!G684</f>
        <v>0</v>
      </c>
      <c r="L686" s="5">
        <f>データ貼付!H684</f>
        <v>0</v>
      </c>
      <c r="M686" s="5">
        <f>データ貼付!I684</f>
        <v>0</v>
      </c>
      <c r="N686" s="5">
        <f>データ貼付!J684</f>
        <v>0</v>
      </c>
      <c r="O686" s="5">
        <f>データ貼付!K684</f>
        <v>0</v>
      </c>
    </row>
    <row r="687" spans="1:15" x14ac:dyDescent="0.15">
      <c r="A687" s="5">
        <v>684</v>
      </c>
      <c r="B687" s="5" t="str">
        <f t="shared" si="22"/>
        <v>217</v>
      </c>
      <c r="C687" s="5" t="str">
        <f>J687&amp;COUNTIF($J$4:J687,J687)</f>
        <v>093</v>
      </c>
      <c r="D687" s="5" t="str">
        <f>データ貼付!D685&amp;データ貼付!E685</f>
        <v/>
      </c>
      <c r="E687" s="5">
        <f>データ貼付!G685+ROW()/1000000</f>
        <v>6.87E-4</v>
      </c>
      <c r="F687" s="5">
        <f t="shared" si="23"/>
        <v>217</v>
      </c>
      <c r="G687" s="5">
        <f>データ貼付!A685</f>
        <v>0</v>
      </c>
      <c r="H687" s="5">
        <f>データ貼付!B685</f>
        <v>0</v>
      </c>
      <c r="I687" s="5">
        <f>データ貼付!C685</f>
        <v>0</v>
      </c>
      <c r="J687" s="5">
        <f>データ貼付!F685</f>
        <v>0</v>
      </c>
      <c r="K687" s="5">
        <f>データ貼付!G685</f>
        <v>0</v>
      </c>
      <c r="L687" s="5">
        <f>データ貼付!H685</f>
        <v>0</v>
      </c>
      <c r="M687" s="5">
        <f>データ貼付!I685</f>
        <v>0</v>
      </c>
      <c r="N687" s="5">
        <f>データ貼付!J685</f>
        <v>0</v>
      </c>
      <c r="O687" s="5">
        <f>データ貼付!K685</f>
        <v>0</v>
      </c>
    </row>
    <row r="688" spans="1:15" x14ac:dyDescent="0.15">
      <c r="A688" s="5">
        <v>685</v>
      </c>
      <c r="B688" s="5" t="str">
        <f t="shared" si="22"/>
        <v>216</v>
      </c>
      <c r="C688" s="5" t="str">
        <f>J688&amp;COUNTIF($J$4:J688,J688)</f>
        <v>094</v>
      </c>
      <c r="D688" s="5" t="str">
        <f>データ貼付!D686&amp;データ貼付!E686</f>
        <v/>
      </c>
      <c r="E688" s="5">
        <f>データ貼付!G686+ROW()/1000000</f>
        <v>6.8800000000000003E-4</v>
      </c>
      <c r="F688" s="5">
        <f t="shared" si="23"/>
        <v>216</v>
      </c>
      <c r="G688" s="5">
        <f>データ貼付!A686</f>
        <v>0</v>
      </c>
      <c r="H688" s="5">
        <f>データ貼付!B686</f>
        <v>0</v>
      </c>
      <c r="I688" s="5">
        <f>データ貼付!C686</f>
        <v>0</v>
      </c>
      <c r="J688" s="5">
        <f>データ貼付!F686</f>
        <v>0</v>
      </c>
      <c r="K688" s="5">
        <f>データ貼付!G686</f>
        <v>0</v>
      </c>
      <c r="L688" s="5">
        <f>データ貼付!H686</f>
        <v>0</v>
      </c>
      <c r="M688" s="5">
        <f>データ貼付!I686</f>
        <v>0</v>
      </c>
      <c r="N688" s="5">
        <f>データ貼付!J686</f>
        <v>0</v>
      </c>
      <c r="O688" s="5">
        <f>データ貼付!K686</f>
        <v>0</v>
      </c>
    </row>
    <row r="689" spans="1:15" x14ac:dyDescent="0.15">
      <c r="A689" s="5">
        <v>686</v>
      </c>
      <c r="B689" s="5" t="str">
        <f t="shared" si="22"/>
        <v>215</v>
      </c>
      <c r="C689" s="5" t="str">
        <f>J689&amp;COUNTIF($J$4:J689,J689)</f>
        <v>095</v>
      </c>
      <c r="D689" s="5" t="str">
        <f>データ貼付!D687&amp;データ貼付!E687</f>
        <v/>
      </c>
      <c r="E689" s="5">
        <f>データ貼付!G687+ROW()/1000000</f>
        <v>6.8900000000000005E-4</v>
      </c>
      <c r="F689" s="5">
        <f t="shared" si="23"/>
        <v>215</v>
      </c>
      <c r="G689" s="5">
        <f>データ貼付!A687</f>
        <v>0</v>
      </c>
      <c r="H689" s="5">
        <f>データ貼付!B687</f>
        <v>0</v>
      </c>
      <c r="I689" s="5">
        <f>データ貼付!C687</f>
        <v>0</v>
      </c>
      <c r="J689" s="5">
        <f>データ貼付!F687</f>
        <v>0</v>
      </c>
      <c r="K689" s="5">
        <f>データ貼付!G687</f>
        <v>0</v>
      </c>
      <c r="L689" s="5">
        <f>データ貼付!H687</f>
        <v>0</v>
      </c>
      <c r="M689" s="5">
        <f>データ貼付!I687</f>
        <v>0</v>
      </c>
      <c r="N689" s="5">
        <f>データ貼付!J687</f>
        <v>0</v>
      </c>
      <c r="O689" s="5">
        <f>データ貼付!K687</f>
        <v>0</v>
      </c>
    </row>
    <row r="690" spans="1:15" x14ac:dyDescent="0.15">
      <c r="A690" s="5">
        <v>687</v>
      </c>
      <c r="B690" s="5" t="str">
        <f t="shared" si="22"/>
        <v>214</v>
      </c>
      <c r="C690" s="5" t="str">
        <f>J690&amp;COUNTIF($J$4:J690,J690)</f>
        <v>096</v>
      </c>
      <c r="D690" s="5" t="str">
        <f>データ貼付!D688&amp;データ貼付!E688</f>
        <v/>
      </c>
      <c r="E690" s="5">
        <f>データ貼付!G688+ROW()/1000000</f>
        <v>6.8999999999999997E-4</v>
      </c>
      <c r="F690" s="5">
        <f t="shared" si="23"/>
        <v>214</v>
      </c>
      <c r="G690" s="5">
        <f>データ貼付!A688</f>
        <v>0</v>
      </c>
      <c r="H690" s="5">
        <f>データ貼付!B688</f>
        <v>0</v>
      </c>
      <c r="I690" s="5">
        <f>データ貼付!C688</f>
        <v>0</v>
      </c>
      <c r="J690" s="5">
        <f>データ貼付!F688</f>
        <v>0</v>
      </c>
      <c r="K690" s="5">
        <f>データ貼付!G688</f>
        <v>0</v>
      </c>
      <c r="L690" s="5">
        <f>データ貼付!H688</f>
        <v>0</v>
      </c>
      <c r="M690" s="5">
        <f>データ貼付!I688</f>
        <v>0</v>
      </c>
      <c r="N690" s="5">
        <f>データ貼付!J688</f>
        <v>0</v>
      </c>
      <c r="O690" s="5">
        <f>データ貼付!K688</f>
        <v>0</v>
      </c>
    </row>
    <row r="691" spans="1:15" x14ac:dyDescent="0.15">
      <c r="A691" s="5">
        <v>688</v>
      </c>
      <c r="B691" s="5" t="str">
        <f t="shared" si="22"/>
        <v>213</v>
      </c>
      <c r="C691" s="5" t="str">
        <f>J691&amp;COUNTIF($J$4:J691,J691)</f>
        <v>097</v>
      </c>
      <c r="D691" s="5" t="str">
        <f>データ貼付!D689&amp;データ貼付!E689</f>
        <v/>
      </c>
      <c r="E691" s="5">
        <f>データ貼付!G689+ROW()/1000000</f>
        <v>6.9099999999999999E-4</v>
      </c>
      <c r="F691" s="5">
        <f t="shared" si="23"/>
        <v>213</v>
      </c>
      <c r="G691" s="5">
        <f>データ貼付!A689</f>
        <v>0</v>
      </c>
      <c r="H691" s="5">
        <f>データ貼付!B689</f>
        <v>0</v>
      </c>
      <c r="I691" s="5">
        <f>データ貼付!C689</f>
        <v>0</v>
      </c>
      <c r="J691" s="5">
        <f>データ貼付!F689</f>
        <v>0</v>
      </c>
      <c r="K691" s="5">
        <f>データ貼付!G689</f>
        <v>0</v>
      </c>
      <c r="L691" s="5">
        <f>データ貼付!H689</f>
        <v>0</v>
      </c>
      <c r="M691" s="5">
        <f>データ貼付!I689</f>
        <v>0</v>
      </c>
      <c r="N691" s="5">
        <f>データ貼付!J689</f>
        <v>0</v>
      </c>
      <c r="O691" s="5">
        <f>データ貼付!K689</f>
        <v>0</v>
      </c>
    </row>
    <row r="692" spans="1:15" x14ac:dyDescent="0.15">
      <c r="A692" s="5">
        <v>689</v>
      </c>
      <c r="B692" s="5" t="str">
        <f t="shared" si="22"/>
        <v>212</v>
      </c>
      <c r="C692" s="5" t="str">
        <f>J692&amp;COUNTIF($J$4:J692,J692)</f>
        <v>098</v>
      </c>
      <c r="D692" s="5" t="str">
        <f>データ貼付!D690&amp;データ貼付!E690</f>
        <v/>
      </c>
      <c r="E692" s="5">
        <f>データ貼付!G690+ROW()/1000000</f>
        <v>6.9200000000000002E-4</v>
      </c>
      <c r="F692" s="5">
        <f t="shared" si="23"/>
        <v>212</v>
      </c>
      <c r="G692" s="5">
        <f>データ貼付!A690</f>
        <v>0</v>
      </c>
      <c r="H692" s="5">
        <f>データ貼付!B690</f>
        <v>0</v>
      </c>
      <c r="I692" s="5">
        <f>データ貼付!C690</f>
        <v>0</v>
      </c>
      <c r="J692" s="5">
        <f>データ貼付!F690</f>
        <v>0</v>
      </c>
      <c r="K692" s="5">
        <f>データ貼付!G690</f>
        <v>0</v>
      </c>
      <c r="L692" s="5">
        <f>データ貼付!H690</f>
        <v>0</v>
      </c>
      <c r="M692" s="5">
        <f>データ貼付!I690</f>
        <v>0</v>
      </c>
      <c r="N692" s="5">
        <f>データ貼付!J690</f>
        <v>0</v>
      </c>
      <c r="O692" s="5">
        <f>データ貼付!K690</f>
        <v>0</v>
      </c>
    </row>
    <row r="693" spans="1:15" x14ac:dyDescent="0.15">
      <c r="A693" s="5">
        <v>690</v>
      </c>
      <c r="B693" s="5" t="str">
        <f t="shared" si="22"/>
        <v>211</v>
      </c>
      <c r="C693" s="5" t="str">
        <f>J693&amp;COUNTIF($J$4:J693,J693)</f>
        <v>099</v>
      </c>
      <c r="D693" s="5" t="str">
        <f>データ貼付!D691&amp;データ貼付!E691</f>
        <v/>
      </c>
      <c r="E693" s="5">
        <f>データ貼付!G691+ROW()/1000000</f>
        <v>6.9300000000000004E-4</v>
      </c>
      <c r="F693" s="5">
        <f t="shared" si="23"/>
        <v>211</v>
      </c>
      <c r="G693" s="5">
        <f>データ貼付!A691</f>
        <v>0</v>
      </c>
      <c r="H693" s="5">
        <f>データ貼付!B691</f>
        <v>0</v>
      </c>
      <c r="I693" s="5">
        <f>データ貼付!C691</f>
        <v>0</v>
      </c>
      <c r="J693" s="5">
        <f>データ貼付!F691</f>
        <v>0</v>
      </c>
      <c r="K693" s="5">
        <f>データ貼付!G691</f>
        <v>0</v>
      </c>
      <c r="L693" s="5">
        <f>データ貼付!H691</f>
        <v>0</v>
      </c>
      <c r="M693" s="5">
        <f>データ貼付!I691</f>
        <v>0</v>
      </c>
      <c r="N693" s="5">
        <f>データ貼付!J691</f>
        <v>0</v>
      </c>
      <c r="O693" s="5">
        <f>データ貼付!K691</f>
        <v>0</v>
      </c>
    </row>
    <row r="694" spans="1:15" x14ac:dyDescent="0.15">
      <c r="A694" s="5">
        <v>691</v>
      </c>
      <c r="B694" s="5" t="str">
        <f t="shared" si="22"/>
        <v>210</v>
      </c>
      <c r="C694" s="5" t="str">
        <f>J694&amp;COUNTIF($J$4:J694,J694)</f>
        <v>0100</v>
      </c>
      <c r="D694" s="5" t="str">
        <f>データ貼付!D692&amp;データ貼付!E692</f>
        <v/>
      </c>
      <c r="E694" s="5">
        <f>データ貼付!G692+ROW()/1000000</f>
        <v>6.9399999999999996E-4</v>
      </c>
      <c r="F694" s="5">
        <f t="shared" si="23"/>
        <v>210</v>
      </c>
      <c r="G694" s="5">
        <f>データ貼付!A692</f>
        <v>0</v>
      </c>
      <c r="H694" s="5">
        <f>データ貼付!B692</f>
        <v>0</v>
      </c>
      <c r="I694" s="5">
        <f>データ貼付!C692</f>
        <v>0</v>
      </c>
      <c r="J694" s="5">
        <f>データ貼付!F692</f>
        <v>0</v>
      </c>
      <c r="K694" s="5">
        <f>データ貼付!G692</f>
        <v>0</v>
      </c>
      <c r="L694" s="5">
        <f>データ貼付!H692</f>
        <v>0</v>
      </c>
      <c r="M694" s="5">
        <f>データ貼付!I692</f>
        <v>0</v>
      </c>
      <c r="N694" s="5">
        <f>データ貼付!J692</f>
        <v>0</v>
      </c>
      <c r="O694" s="5">
        <f>データ貼付!K692</f>
        <v>0</v>
      </c>
    </row>
    <row r="695" spans="1:15" x14ac:dyDescent="0.15">
      <c r="A695" s="5">
        <v>692</v>
      </c>
      <c r="B695" s="5" t="str">
        <f t="shared" si="22"/>
        <v>209</v>
      </c>
      <c r="C695" s="5" t="str">
        <f>J695&amp;COUNTIF($J$4:J695,J695)</f>
        <v>0101</v>
      </c>
      <c r="D695" s="5" t="str">
        <f>データ貼付!D693&amp;データ貼付!E693</f>
        <v/>
      </c>
      <c r="E695" s="5">
        <f>データ貼付!G693+ROW()/1000000</f>
        <v>6.9499999999999998E-4</v>
      </c>
      <c r="F695" s="5">
        <f t="shared" si="23"/>
        <v>209</v>
      </c>
      <c r="G695" s="5">
        <f>データ貼付!A693</f>
        <v>0</v>
      </c>
      <c r="H695" s="5">
        <f>データ貼付!B693</f>
        <v>0</v>
      </c>
      <c r="I695" s="5">
        <f>データ貼付!C693</f>
        <v>0</v>
      </c>
      <c r="J695" s="5">
        <f>データ貼付!F693</f>
        <v>0</v>
      </c>
      <c r="K695" s="5">
        <f>データ貼付!G693</f>
        <v>0</v>
      </c>
      <c r="L695" s="5">
        <f>データ貼付!H693</f>
        <v>0</v>
      </c>
      <c r="M695" s="5">
        <f>データ貼付!I693</f>
        <v>0</v>
      </c>
      <c r="N695" s="5">
        <f>データ貼付!J693</f>
        <v>0</v>
      </c>
      <c r="O695" s="5">
        <f>データ貼付!K693</f>
        <v>0</v>
      </c>
    </row>
    <row r="696" spans="1:15" x14ac:dyDescent="0.15">
      <c r="A696" s="5">
        <v>693</v>
      </c>
      <c r="B696" s="5" t="str">
        <f t="shared" si="22"/>
        <v>208</v>
      </c>
      <c r="C696" s="5" t="str">
        <f>J696&amp;COUNTIF($J$4:J696,J696)</f>
        <v>0102</v>
      </c>
      <c r="D696" s="5" t="str">
        <f>データ貼付!D694&amp;データ貼付!E694</f>
        <v/>
      </c>
      <c r="E696" s="5">
        <f>データ貼付!G694+ROW()/1000000</f>
        <v>6.96E-4</v>
      </c>
      <c r="F696" s="5">
        <f t="shared" si="23"/>
        <v>208</v>
      </c>
      <c r="G696" s="5">
        <f>データ貼付!A694</f>
        <v>0</v>
      </c>
      <c r="H696" s="5">
        <f>データ貼付!B694</f>
        <v>0</v>
      </c>
      <c r="I696" s="5">
        <f>データ貼付!C694</f>
        <v>0</v>
      </c>
      <c r="J696" s="5">
        <f>データ貼付!F694</f>
        <v>0</v>
      </c>
      <c r="K696" s="5">
        <f>データ貼付!G694</f>
        <v>0</v>
      </c>
      <c r="L696" s="5">
        <f>データ貼付!H694</f>
        <v>0</v>
      </c>
      <c r="M696" s="5">
        <f>データ貼付!I694</f>
        <v>0</v>
      </c>
      <c r="N696" s="5">
        <f>データ貼付!J694</f>
        <v>0</v>
      </c>
      <c r="O696" s="5">
        <f>データ貼付!K694</f>
        <v>0</v>
      </c>
    </row>
    <row r="697" spans="1:15" x14ac:dyDescent="0.15">
      <c r="A697" s="5">
        <v>694</v>
      </c>
      <c r="B697" s="5" t="str">
        <f t="shared" si="22"/>
        <v>207</v>
      </c>
      <c r="C697" s="5" t="str">
        <f>J697&amp;COUNTIF($J$4:J697,J697)</f>
        <v>0103</v>
      </c>
      <c r="D697" s="5" t="str">
        <f>データ貼付!D695&amp;データ貼付!E695</f>
        <v/>
      </c>
      <c r="E697" s="5">
        <f>データ貼付!G695+ROW()/1000000</f>
        <v>6.9700000000000003E-4</v>
      </c>
      <c r="F697" s="5">
        <f t="shared" si="23"/>
        <v>207</v>
      </c>
      <c r="G697" s="5">
        <f>データ貼付!A695</f>
        <v>0</v>
      </c>
      <c r="H697" s="5">
        <f>データ貼付!B695</f>
        <v>0</v>
      </c>
      <c r="I697" s="5">
        <f>データ貼付!C695</f>
        <v>0</v>
      </c>
      <c r="J697" s="5">
        <f>データ貼付!F695</f>
        <v>0</v>
      </c>
      <c r="K697" s="5">
        <f>データ貼付!G695</f>
        <v>0</v>
      </c>
      <c r="L697" s="5">
        <f>データ貼付!H695</f>
        <v>0</v>
      </c>
      <c r="M697" s="5">
        <f>データ貼付!I695</f>
        <v>0</v>
      </c>
      <c r="N697" s="5">
        <f>データ貼付!J695</f>
        <v>0</v>
      </c>
      <c r="O697" s="5">
        <f>データ貼付!K695</f>
        <v>0</v>
      </c>
    </row>
    <row r="698" spans="1:15" x14ac:dyDescent="0.15">
      <c r="A698" s="5">
        <v>695</v>
      </c>
      <c r="B698" s="5" t="str">
        <f t="shared" si="22"/>
        <v>206</v>
      </c>
      <c r="C698" s="5" t="str">
        <f>J698&amp;COUNTIF($J$4:J698,J698)</f>
        <v>0104</v>
      </c>
      <c r="D698" s="5" t="str">
        <f>データ貼付!D696&amp;データ貼付!E696</f>
        <v/>
      </c>
      <c r="E698" s="5">
        <f>データ貼付!G696+ROW()/1000000</f>
        <v>6.9800000000000005E-4</v>
      </c>
      <c r="F698" s="5">
        <f t="shared" si="23"/>
        <v>206</v>
      </c>
      <c r="G698" s="5">
        <f>データ貼付!A696</f>
        <v>0</v>
      </c>
      <c r="H698" s="5">
        <f>データ貼付!B696</f>
        <v>0</v>
      </c>
      <c r="I698" s="5">
        <f>データ貼付!C696</f>
        <v>0</v>
      </c>
      <c r="J698" s="5">
        <f>データ貼付!F696</f>
        <v>0</v>
      </c>
      <c r="K698" s="5">
        <f>データ貼付!G696</f>
        <v>0</v>
      </c>
      <c r="L698" s="5">
        <f>データ貼付!H696</f>
        <v>0</v>
      </c>
      <c r="M698" s="5">
        <f>データ貼付!I696</f>
        <v>0</v>
      </c>
      <c r="N698" s="5">
        <f>データ貼付!J696</f>
        <v>0</v>
      </c>
      <c r="O698" s="5">
        <f>データ貼付!K696</f>
        <v>0</v>
      </c>
    </row>
    <row r="699" spans="1:15" x14ac:dyDescent="0.15">
      <c r="A699" s="5">
        <v>696</v>
      </c>
      <c r="B699" s="5" t="str">
        <f t="shared" si="22"/>
        <v>205</v>
      </c>
      <c r="C699" s="5" t="str">
        <f>J699&amp;COUNTIF($J$4:J699,J699)</f>
        <v>0105</v>
      </c>
      <c r="D699" s="5" t="str">
        <f>データ貼付!D697&amp;データ貼付!E697</f>
        <v/>
      </c>
      <c r="E699" s="5">
        <f>データ貼付!G697+ROW()/1000000</f>
        <v>6.9899999999999997E-4</v>
      </c>
      <c r="F699" s="5">
        <f t="shared" si="23"/>
        <v>205</v>
      </c>
      <c r="G699" s="5">
        <f>データ貼付!A697</f>
        <v>0</v>
      </c>
      <c r="H699" s="5">
        <f>データ貼付!B697</f>
        <v>0</v>
      </c>
      <c r="I699" s="5">
        <f>データ貼付!C697</f>
        <v>0</v>
      </c>
      <c r="J699" s="5">
        <f>データ貼付!F697</f>
        <v>0</v>
      </c>
      <c r="K699" s="5">
        <f>データ貼付!G697</f>
        <v>0</v>
      </c>
      <c r="L699" s="5">
        <f>データ貼付!H697</f>
        <v>0</v>
      </c>
      <c r="M699" s="5">
        <f>データ貼付!I697</f>
        <v>0</v>
      </c>
      <c r="N699" s="5">
        <f>データ貼付!J697</f>
        <v>0</v>
      </c>
      <c r="O699" s="5">
        <f>データ貼付!K697</f>
        <v>0</v>
      </c>
    </row>
    <row r="700" spans="1:15" x14ac:dyDescent="0.15">
      <c r="A700" s="5">
        <v>697</v>
      </c>
      <c r="B700" s="5" t="str">
        <f t="shared" si="22"/>
        <v>204</v>
      </c>
      <c r="C700" s="5" t="str">
        <f>J700&amp;COUNTIF($J$4:J700,J700)</f>
        <v>0106</v>
      </c>
      <c r="D700" s="5" t="str">
        <f>データ貼付!D698&amp;データ貼付!E698</f>
        <v/>
      </c>
      <c r="E700" s="5">
        <f>データ貼付!G698+ROW()/1000000</f>
        <v>6.9999999999999999E-4</v>
      </c>
      <c r="F700" s="5">
        <f t="shared" si="23"/>
        <v>204</v>
      </c>
      <c r="G700" s="5">
        <f>データ貼付!A698</f>
        <v>0</v>
      </c>
      <c r="H700" s="5">
        <f>データ貼付!B698</f>
        <v>0</v>
      </c>
      <c r="I700" s="5">
        <f>データ貼付!C698</f>
        <v>0</v>
      </c>
      <c r="J700" s="5">
        <f>データ貼付!F698</f>
        <v>0</v>
      </c>
      <c r="K700" s="5">
        <f>データ貼付!G698</f>
        <v>0</v>
      </c>
      <c r="L700" s="5">
        <f>データ貼付!H698</f>
        <v>0</v>
      </c>
      <c r="M700" s="5">
        <f>データ貼付!I698</f>
        <v>0</v>
      </c>
      <c r="N700" s="5">
        <f>データ貼付!J698</f>
        <v>0</v>
      </c>
      <c r="O700" s="5">
        <f>データ貼付!K698</f>
        <v>0</v>
      </c>
    </row>
    <row r="701" spans="1:15" x14ac:dyDescent="0.15">
      <c r="A701" s="5">
        <v>698</v>
      </c>
      <c r="B701" s="5" t="str">
        <f t="shared" si="22"/>
        <v>203</v>
      </c>
      <c r="C701" s="5" t="str">
        <f>J701&amp;COUNTIF($J$4:J701,J701)</f>
        <v>0107</v>
      </c>
      <c r="D701" s="5" t="str">
        <f>データ貼付!D699&amp;データ貼付!E699</f>
        <v/>
      </c>
      <c r="E701" s="5">
        <f>データ貼付!G699+ROW()/1000000</f>
        <v>7.0100000000000002E-4</v>
      </c>
      <c r="F701" s="5">
        <f t="shared" si="23"/>
        <v>203</v>
      </c>
      <c r="G701" s="5">
        <f>データ貼付!A699</f>
        <v>0</v>
      </c>
      <c r="H701" s="5">
        <f>データ貼付!B699</f>
        <v>0</v>
      </c>
      <c r="I701" s="5">
        <f>データ貼付!C699</f>
        <v>0</v>
      </c>
      <c r="J701" s="5">
        <f>データ貼付!F699</f>
        <v>0</v>
      </c>
      <c r="K701" s="5">
        <f>データ貼付!G699</f>
        <v>0</v>
      </c>
      <c r="L701" s="5">
        <f>データ貼付!H699</f>
        <v>0</v>
      </c>
      <c r="M701" s="5">
        <f>データ貼付!I699</f>
        <v>0</v>
      </c>
      <c r="N701" s="5">
        <f>データ貼付!J699</f>
        <v>0</v>
      </c>
      <c r="O701" s="5">
        <f>データ貼付!K699</f>
        <v>0</v>
      </c>
    </row>
    <row r="702" spans="1:15" x14ac:dyDescent="0.15">
      <c r="A702" s="5">
        <v>699</v>
      </c>
      <c r="B702" s="5" t="str">
        <f t="shared" si="22"/>
        <v>202</v>
      </c>
      <c r="C702" s="5" t="str">
        <f>J702&amp;COUNTIF($J$4:J702,J702)</f>
        <v>0108</v>
      </c>
      <c r="D702" s="5" t="str">
        <f>データ貼付!D700&amp;データ貼付!E700</f>
        <v/>
      </c>
      <c r="E702" s="5">
        <f>データ貼付!G700+ROW()/1000000</f>
        <v>7.0200000000000004E-4</v>
      </c>
      <c r="F702" s="5">
        <f t="shared" si="23"/>
        <v>202</v>
      </c>
      <c r="G702" s="5">
        <f>データ貼付!A700</f>
        <v>0</v>
      </c>
      <c r="H702" s="5">
        <f>データ貼付!B700</f>
        <v>0</v>
      </c>
      <c r="I702" s="5">
        <f>データ貼付!C700</f>
        <v>0</v>
      </c>
      <c r="J702" s="5">
        <f>データ貼付!F700</f>
        <v>0</v>
      </c>
      <c r="K702" s="5">
        <f>データ貼付!G700</f>
        <v>0</v>
      </c>
      <c r="L702" s="5">
        <f>データ貼付!H700</f>
        <v>0</v>
      </c>
      <c r="M702" s="5">
        <f>データ貼付!I700</f>
        <v>0</v>
      </c>
      <c r="N702" s="5">
        <f>データ貼付!J700</f>
        <v>0</v>
      </c>
      <c r="O702" s="5">
        <f>データ貼付!K700</f>
        <v>0</v>
      </c>
    </row>
    <row r="703" spans="1:15" x14ac:dyDescent="0.15">
      <c r="A703" s="5">
        <v>700</v>
      </c>
      <c r="B703" s="5" t="str">
        <f t="shared" si="22"/>
        <v>201</v>
      </c>
      <c r="C703" s="5" t="str">
        <f>J703&amp;COUNTIF($J$4:J703,J703)</f>
        <v>0109</v>
      </c>
      <c r="D703" s="5" t="str">
        <f>データ貼付!D701&amp;データ貼付!E701</f>
        <v/>
      </c>
      <c r="E703" s="5">
        <f>データ貼付!G701+ROW()/1000000</f>
        <v>7.0299999999999996E-4</v>
      </c>
      <c r="F703" s="5">
        <f t="shared" si="23"/>
        <v>201</v>
      </c>
      <c r="G703" s="5">
        <f>データ貼付!A701</f>
        <v>0</v>
      </c>
      <c r="H703" s="5">
        <f>データ貼付!B701</f>
        <v>0</v>
      </c>
      <c r="I703" s="5">
        <f>データ貼付!C701</f>
        <v>0</v>
      </c>
      <c r="J703" s="5">
        <f>データ貼付!F701</f>
        <v>0</v>
      </c>
      <c r="K703" s="5">
        <f>データ貼付!G701</f>
        <v>0</v>
      </c>
      <c r="L703" s="5">
        <f>データ貼付!H701</f>
        <v>0</v>
      </c>
      <c r="M703" s="5">
        <f>データ貼付!I701</f>
        <v>0</v>
      </c>
      <c r="N703" s="5">
        <f>データ貼付!J701</f>
        <v>0</v>
      </c>
      <c r="O703" s="5">
        <f>データ貼付!K701</f>
        <v>0</v>
      </c>
    </row>
    <row r="704" spans="1:15" x14ac:dyDescent="0.15">
      <c r="A704" s="5">
        <v>701</v>
      </c>
      <c r="B704" s="5" t="str">
        <f t="shared" si="22"/>
        <v>200</v>
      </c>
      <c r="C704" s="5" t="str">
        <f>J704&amp;COUNTIF($J$4:J704,J704)</f>
        <v>0110</v>
      </c>
      <c r="D704" s="5" t="str">
        <f>データ貼付!D702&amp;データ貼付!E702</f>
        <v/>
      </c>
      <c r="E704" s="5">
        <f>データ貼付!G702+ROW()/1000000</f>
        <v>7.0399999999999998E-4</v>
      </c>
      <c r="F704" s="5">
        <f t="shared" si="23"/>
        <v>200</v>
      </c>
      <c r="G704" s="5">
        <f>データ貼付!A702</f>
        <v>0</v>
      </c>
      <c r="H704" s="5">
        <f>データ貼付!B702</f>
        <v>0</v>
      </c>
      <c r="I704" s="5">
        <f>データ貼付!C702</f>
        <v>0</v>
      </c>
      <c r="J704" s="5">
        <f>データ貼付!F702</f>
        <v>0</v>
      </c>
      <c r="K704" s="5">
        <f>データ貼付!G702</f>
        <v>0</v>
      </c>
      <c r="L704" s="5">
        <f>データ貼付!H702</f>
        <v>0</v>
      </c>
      <c r="M704" s="5">
        <f>データ貼付!I702</f>
        <v>0</v>
      </c>
      <c r="N704" s="5">
        <f>データ貼付!J702</f>
        <v>0</v>
      </c>
      <c r="O704" s="5">
        <f>データ貼付!K702</f>
        <v>0</v>
      </c>
    </row>
    <row r="705" spans="1:15" x14ac:dyDescent="0.15">
      <c r="A705" s="5">
        <v>702</v>
      </c>
      <c r="B705" s="5" t="str">
        <f t="shared" si="22"/>
        <v>199</v>
      </c>
      <c r="C705" s="5" t="str">
        <f>J705&amp;COUNTIF($J$4:J705,J705)</f>
        <v>0111</v>
      </c>
      <c r="D705" s="5" t="str">
        <f>データ貼付!D703&amp;データ貼付!E703</f>
        <v/>
      </c>
      <c r="E705" s="5">
        <f>データ貼付!G703+ROW()/1000000</f>
        <v>7.0500000000000001E-4</v>
      </c>
      <c r="F705" s="5">
        <f t="shared" si="23"/>
        <v>199</v>
      </c>
      <c r="G705" s="5">
        <f>データ貼付!A703</f>
        <v>0</v>
      </c>
      <c r="H705" s="5">
        <f>データ貼付!B703</f>
        <v>0</v>
      </c>
      <c r="I705" s="5">
        <f>データ貼付!C703</f>
        <v>0</v>
      </c>
      <c r="J705" s="5">
        <f>データ貼付!F703</f>
        <v>0</v>
      </c>
      <c r="K705" s="5">
        <f>データ貼付!G703</f>
        <v>0</v>
      </c>
      <c r="L705" s="5">
        <f>データ貼付!H703</f>
        <v>0</v>
      </c>
      <c r="M705" s="5">
        <f>データ貼付!I703</f>
        <v>0</v>
      </c>
      <c r="N705" s="5">
        <f>データ貼付!J703</f>
        <v>0</v>
      </c>
      <c r="O705" s="5">
        <f>データ貼付!K703</f>
        <v>0</v>
      </c>
    </row>
    <row r="706" spans="1:15" x14ac:dyDescent="0.15">
      <c r="A706" s="5">
        <v>703</v>
      </c>
      <c r="B706" s="5" t="str">
        <f t="shared" si="22"/>
        <v>198</v>
      </c>
      <c r="C706" s="5" t="str">
        <f>J706&amp;COUNTIF($J$4:J706,J706)</f>
        <v>0112</v>
      </c>
      <c r="D706" s="5" t="str">
        <f>データ貼付!D704&amp;データ貼付!E704</f>
        <v/>
      </c>
      <c r="E706" s="5">
        <f>データ貼付!G704+ROW()/1000000</f>
        <v>7.0600000000000003E-4</v>
      </c>
      <c r="F706" s="5">
        <f t="shared" si="23"/>
        <v>198</v>
      </c>
      <c r="G706" s="5">
        <f>データ貼付!A704</f>
        <v>0</v>
      </c>
      <c r="H706" s="5">
        <f>データ貼付!B704</f>
        <v>0</v>
      </c>
      <c r="I706" s="5">
        <f>データ貼付!C704</f>
        <v>0</v>
      </c>
      <c r="J706" s="5">
        <f>データ貼付!F704</f>
        <v>0</v>
      </c>
      <c r="K706" s="5">
        <f>データ貼付!G704</f>
        <v>0</v>
      </c>
      <c r="L706" s="5">
        <f>データ貼付!H704</f>
        <v>0</v>
      </c>
      <c r="M706" s="5">
        <f>データ貼付!I704</f>
        <v>0</v>
      </c>
      <c r="N706" s="5">
        <f>データ貼付!J704</f>
        <v>0</v>
      </c>
      <c r="O706" s="5">
        <f>データ貼付!K704</f>
        <v>0</v>
      </c>
    </row>
    <row r="707" spans="1:15" x14ac:dyDescent="0.15">
      <c r="A707" s="5">
        <v>704</v>
      </c>
      <c r="B707" s="5" t="str">
        <f t="shared" si="22"/>
        <v>197</v>
      </c>
      <c r="C707" s="5" t="str">
        <f>J707&amp;COUNTIF($J$4:J707,J707)</f>
        <v>0113</v>
      </c>
      <c r="D707" s="5" t="str">
        <f>データ貼付!D705&amp;データ貼付!E705</f>
        <v/>
      </c>
      <c r="E707" s="5">
        <f>データ貼付!G705+ROW()/1000000</f>
        <v>7.0699999999999995E-4</v>
      </c>
      <c r="F707" s="5">
        <f t="shared" si="23"/>
        <v>197</v>
      </c>
      <c r="G707" s="5">
        <f>データ貼付!A705</f>
        <v>0</v>
      </c>
      <c r="H707" s="5">
        <f>データ貼付!B705</f>
        <v>0</v>
      </c>
      <c r="I707" s="5">
        <f>データ貼付!C705</f>
        <v>0</v>
      </c>
      <c r="J707" s="5">
        <f>データ貼付!F705</f>
        <v>0</v>
      </c>
      <c r="K707" s="5">
        <f>データ貼付!G705</f>
        <v>0</v>
      </c>
      <c r="L707" s="5">
        <f>データ貼付!H705</f>
        <v>0</v>
      </c>
      <c r="M707" s="5">
        <f>データ貼付!I705</f>
        <v>0</v>
      </c>
      <c r="N707" s="5">
        <f>データ貼付!J705</f>
        <v>0</v>
      </c>
      <c r="O707" s="5">
        <f>データ貼付!K705</f>
        <v>0</v>
      </c>
    </row>
    <row r="708" spans="1:15" x14ac:dyDescent="0.15">
      <c r="A708" s="5">
        <v>705</v>
      </c>
      <c r="B708" s="5" t="str">
        <f t="shared" si="22"/>
        <v>196</v>
      </c>
      <c r="C708" s="5" t="str">
        <f>J708&amp;COUNTIF($J$4:J708,J708)</f>
        <v>0114</v>
      </c>
      <c r="D708" s="5" t="str">
        <f>データ貼付!D706&amp;データ貼付!E706</f>
        <v/>
      </c>
      <c r="E708" s="5">
        <f>データ貼付!G706+ROW()/1000000</f>
        <v>7.0799999999999997E-4</v>
      </c>
      <c r="F708" s="5">
        <f t="shared" si="23"/>
        <v>196</v>
      </c>
      <c r="G708" s="5">
        <f>データ貼付!A706</f>
        <v>0</v>
      </c>
      <c r="H708" s="5">
        <f>データ貼付!B706</f>
        <v>0</v>
      </c>
      <c r="I708" s="5">
        <f>データ貼付!C706</f>
        <v>0</v>
      </c>
      <c r="J708" s="5">
        <f>データ貼付!F706</f>
        <v>0</v>
      </c>
      <c r="K708" s="5">
        <f>データ貼付!G706</f>
        <v>0</v>
      </c>
      <c r="L708" s="5">
        <f>データ貼付!H706</f>
        <v>0</v>
      </c>
      <c r="M708" s="5">
        <f>データ貼付!I706</f>
        <v>0</v>
      </c>
      <c r="N708" s="5">
        <f>データ貼付!J706</f>
        <v>0</v>
      </c>
      <c r="O708" s="5">
        <f>データ貼付!K706</f>
        <v>0</v>
      </c>
    </row>
    <row r="709" spans="1:15" x14ac:dyDescent="0.15">
      <c r="A709" s="5">
        <v>706</v>
      </c>
      <c r="B709" s="5" t="str">
        <f t="shared" ref="B709:B772" si="24">D709&amp;F709</f>
        <v>195</v>
      </c>
      <c r="C709" s="5" t="str">
        <f>J709&amp;COUNTIF($J$4:J709,J709)</f>
        <v>0115</v>
      </c>
      <c r="D709" s="5" t="str">
        <f>データ貼付!D707&amp;データ貼付!E707</f>
        <v/>
      </c>
      <c r="E709" s="5">
        <f>データ貼付!G707+ROW()/1000000</f>
        <v>7.0899999999999999E-4</v>
      </c>
      <c r="F709" s="5">
        <f t="shared" ref="F709:F772" si="25">SUMPRODUCT(($D$4:$D$903=D709)*($E$4:$E$903&gt;E709))+1</f>
        <v>195</v>
      </c>
      <c r="G709" s="5">
        <f>データ貼付!A707</f>
        <v>0</v>
      </c>
      <c r="H709" s="5">
        <f>データ貼付!B707</f>
        <v>0</v>
      </c>
      <c r="I709" s="5">
        <f>データ貼付!C707</f>
        <v>0</v>
      </c>
      <c r="J709" s="5">
        <f>データ貼付!F707</f>
        <v>0</v>
      </c>
      <c r="K709" s="5">
        <f>データ貼付!G707</f>
        <v>0</v>
      </c>
      <c r="L709" s="5">
        <f>データ貼付!H707</f>
        <v>0</v>
      </c>
      <c r="M709" s="5">
        <f>データ貼付!I707</f>
        <v>0</v>
      </c>
      <c r="N709" s="5">
        <f>データ貼付!J707</f>
        <v>0</v>
      </c>
      <c r="O709" s="5">
        <f>データ貼付!K707</f>
        <v>0</v>
      </c>
    </row>
    <row r="710" spans="1:15" x14ac:dyDescent="0.15">
      <c r="A710" s="5">
        <v>707</v>
      </c>
      <c r="B710" s="5" t="str">
        <f t="shared" si="24"/>
        <v>194</v>
      </c>
      <c r="C710" s="5" t="str">
        <f>J710&amp;COUNTIF($J$4:J710,J710)</f>
        <v>0116</v>
      </c>
      <c r="D710" s="5" t="str">
        <f>データ貼付!D708&amp;データ貼付!E708</f>
        <v/>
      </c>
      <c r="E710" s="5">
        <f>データ貼付!G708+ROW()/1000000</f>
        <v>7.1000000000000002E-4</v>
      </c>
      <c r="F710" s="5">
        <f t="shared" si="25"/>
        <v>194</v>
      </c>
      <c r="G710" s="5">
        <f>データ貼付!A708</f>
        <v>0</v>
      </c>
      <c r="H710" s="5">
        <f>データ貼付!B708</f>
        <v>0</v>
      </c>
      <c r="I710" s="5">
        <f>データ貼付!C708</f>
        <v>0</v>
      </c>
      <c r="J710" s="5">
        <f>データ貼付!F708</f>
        <v>0</v>
      </c>
      <c r="K710" s="5">
        <f>データ貼付!G708</f>
        <v>0</v>
      </c>
      <c r="L710" s="5">
        <f>データ貼付!H708</f>
        <v>0</v>
      </c>
      <c r="M710" s="5">
        <f>データ貼付!I708</f>
        <v>0</v>
      </c>
      <c r="N710" s="5">
        <f>データ貼付!J708</f>
        <v>0</v>
      </c>
      <c r="O710" s="5">
        <f>データ貼付!K708</f>
        <v>0</v>
      </c>
    </row>
    <row r="711" spans="1:15" x14ac:dyDescent="0.15">
      <c r="A711" s="5">
        <v>708</v>
      </c>
      <c r="B711" s="5" t="str">
        <f t="shared" si="24"/>
        <v>193</v>
      </c>
      <c r="C711" s="5" t="str">
        <f>J711&amp;COUNTIF($J$4:J711,J711)</f>
        <v>0117</v>
      </c>
      <c r="D711" s="5" t="str">
        <f>データ貼付!D709&amp;データ貼付!E709</f>
        <v/>
      </c>
      <c r="E711" s="5">
        <f>データ貼付!G709+ROW()/1000000</f>
        <v>7.1100000000000004E-4</v>
      </c>
      <c r="F711" s="5">
        <f t="shared" si="25"/>
        <v>193</v>
      </c>
      <c r="G711" s="5">
        <f>データ貼付!A709</f>
        <v>0</v>
      </c>
      <c r="H711" s="5">
        <f>データ貼付!B709</f>
        <v>0</v>
      </c>
      <c r="I711" s="5">
        <f>データ貼付!C709</f>
        <v>0</v>
      </c>
      <c r="J711" s="5">
        <f>データ貼付!F709</f>
        <v>0</v>
      </c>
      <c r="K711" s="5">
        <f>データ貼付!G709</f>
        <v>0</v>
      </c>
      <c r="L711" s="5">
        <f>データ貼付!H709</f>
        <v>0</v>
      </c>
      <c r="M711" s="5">
        <f>データ貼付!I709</f>
        <v>0</v>
      </c>
      <c r="N711" s="5">
        <f>データ貼付!J709</f>
        <v>0</v>
      </c>
      <c r="O711" s="5">
        <f>データ貼付!K709</f>
        <v>0</v>
      </c>
    </row>
    <row r="712" spans="1:15" x14ac:dyDescent="0.15">
      <c r="A712" s="5">
        <v>709</v>
      </c>
      <c r="B712" s="5" t="str">
        <f t="shared" si="24"/>
        <v>192</v>
      </c>
      <c r="C712" s="5" t="str">
        <f>J712&amp;COUNTIF($J$4:J712,J712)</f>
        <v>0118</v>
      </c>
      <c r="D712" s="5" t="str">
        <f>データ貼付!D710&amp;データ貼付!E710</f>
        <v/>
      </c>
      <c r="E712" s="5">
        <f>データ貼付!G710+ROW()/1000000</f>
        <v>7.1199999999999996E-4</v>
      </c>
      <c r="F712" s="5">
        <f t="shared" si="25"/>
        <v>192</v>
      </c>
      <c r="G712" s="5">
        <f>データ貼付!A710</f>
        <v>0</v>
      </c>
      <c r="H712" s="5">
        <f>データ貼付!B710</f>
        <v>0</v>
      </c>
      <c r="I712" s="5">
        <f>データ貼付!C710</f>
        <v>0</v>
      </c>
      <c r="J712" s="5">
        <f>データ貼付!F710</f>
        <v>0</v>
      </c>
      <c r="K712" s="5">
        <f>データ貼付!G710</f>
        <v>0</v>
      </c>
      <c r="L712" s="5">
        <f>データ貼付!H710</f>
        <v>0</v>
      </c>
      <c r="M712" s="5">
        <f>データ貼付!I710</f>
        <v>0</v>
      </c>
      <c r="N712" s="5">
        <f>データ貼付!J710</f>
        <v>0</v>
      </c>
      <c r="O712" s="5">
        <f>データ貼付!K710</f>
        <v>0</v>
      </c>
    </row>
    <row r="713" spans="1:15" x14ac:dyDescent="0.15">
      <c r="A713" s="5">
        <v>710</v>
      </c>
      <c r="B713" s="5" t="str">
        <f t="shared" si="24"/>
        <v>191</v>
      </c>
      <c r="C713" s="5" t="str">
        <f>J713&amp;COUNTIF($J$4:J713,J713)</f>
        <v>0119</v>
      </c>
      <c r="D713" s="5" t="str">
        <f>データ貼付!D711&amp;データ貼付!E711</f>
        <v/>
      </c>
      <c r="E713" s="5">
        <f>データ貼付!G711+ROW()/1000000</f>
        <v>7.1299999999999998E-4</v>
      </c>
      <c r="F713" s="5">
        <f t="shared" si="25"/>
        <v>191</v>
      </c>
      <c r="G713" s="5">
        <f>データ貼付!A711</f>
        <v>0</v>
      </c>
      <c r="H713" s="5">
        <f>データ貼付!B711</f>
        <v>0</v>
      </c>
      <c r="I713" s="5">
        <f>データ貼付!C711</f>
        <v>0</v>
      </c>
      <c r="J713" s="5">
        <f>データ貼付!F711</f>
        <v>0</v>
      </c>
      <c r="K713" s="5">
        <f>データ貼付!G711</f>
        <v>0</v>
      </c>
      <c r="L713" s="5">
        <f>データ貼付!H711</f>
        <v>0</v>
      </c>
      <c r="M713" s="5">
        <f>データ貼付!I711</f>
        <v>0</v>
      </c>
      <c r="N713" s="5">
        <f>データ貼付!J711</f>
        <v>0</v>
      </c>
      <c r="O713" s="5">
        <f>データ貼付!K711</f>
        <v>0</v>
      </c>
    </row>
    <row r="714" spans="1:15" x14ac:dyDescent="0.15">
      <c r="A714" s="5">
        <v>711</v>
      </c>
      <c r="B714" s="5" t="str">
        <f t="shared" si="24"/>
        <v>190</v>
      </c>
      <c r="C714" s="5" t="str">
        <f>J714&amp;COUNTIF($J$4:J714,J714)</f>
        <v>0120</v>
      </c>
      <c r="D714" s="5" t="str">
        <f>データ貼付!D712&amp;データ貼付!E712</f>
        <v/>
      </c>
      <c r="E714" s="5">
        <f>データ貼付!G712+ROW()/1000000</f>
        <v>7.1400000000000001E-4</v>
      </c>
      <c r="F714" s="5">
        <f t="shared" si="25"/>
        <v>190</v>
      </c>
      <c r="G714" s="5">
        <f>データ貼付!A712</f>
        <v>0</v>
      </c>
      <c r="H714" s="5">
        <f>データ貼付!B712</f>
        <v>0</v>
      </c>
      <c r="I714" s="5">
        <f>データ貼付!C712</f>
        <v>0</v>
      </c>
      <c r="J714" s="5">
        <f>データ貼付!F712</f>
        <v>0</v>
      </c>
      <c r="K714" s="5">
        <f>データ貼付!G712</f>
        <v>0</v>
      </c>
      <c r="L714" s="5">
        <f>データ貼付!H712</f>
        <v>0</v>
      </c>
      <c r="M714" s="5">
        <f>データ貼付!I712</f>
        <v>0</v>
      </c>
      <c r="N714" s="5">
        <f>データ貼付!J712</f>
        <v>0</v>
      </c>
      <c r="O714" s="5">
        <f>データ貼付!K712</f>
        <v>0</v>
      </c>
    </row>
    <row r="715" spans="1:15" x14ac:dyDescent="0.15">
      <c r="A715" s="5">
        <v>712</v>
      </c>
      <c r="B715" s="5" t="str">
        <f t="shared" si="24"/>
        <v>189</v>
      </c>
      <c r="C715" s="5" t="str">
        <f>J715&amp;COUNTIF($J$4:J715,J715)</f>
        <v>0121</v>
      </c>
      <c r="D715" s="5" t="str">
        <f>データ貼付!D713&amp;データ貼付!E713</f>
        <v/>
      </c>
      <c r="E715" s="5">
        <f>データ貼付!G713+ROW()/1000000</f>
        <v>7.1500000000000003E-4</v>
      </c>
      <c r="F715" s="5">
        <f t="shared" si="25"/>
        <v>189</v>
      </c>
      <c r="G715" s="5">
        <f>データ貼付!A713</f>
        <v>0</v>
      </c>
      <c r="H715" s="5">
        <f>データ貼付!B713</f>
        <v>0</v>
      </c>
      <c r="I715" s="5">
        <f>データ貼付!C713</f>
        <v>0</v>
      </c>
      <c r="J715" s="5">
        <f>データ貼付!F713</f>
        <v>0</v>
      </c>
      <c r="K715" s="5">
        <f>データ貼付!G713</f>
        <v>0</v>
      </c>
      <c r="L715" s="5">
        <f>データ貼付!H713</f>
        <v>0</v>
      </c>
      <c r="M715" s="5">
        <f>データ貼付!I713</f>
        <v>0</v>
      </c>
      <c r="N715" s="5">
        <f>データ貼付!J713</f>
        <v>0</v>
      </c>
      <c r="O715" s="5">
        <f>データ貼付!K713</f>
        <v>0</v>
      </c>
    </row>
    <row r="716" spans="1:15" x14ac:dyDescent="0.15">
      <c r="A716" s="5">
        <v>713</v>
      </c>
      <c r="B716" s="5" t="str">
        <f t="shared" si="24"/>
        <v>188</v>
      </c>
      <c r="C716" s="5" t="str">
        <f>J716&amp;COUNTIF($J$4:J716,J716)</f>
        <v>0122</v>
      </c>
      <c r="D716" s="5" t="str">
        <f>データ貼付!D714&amp;データ貼付!E714</f>
        <v/>
      </c>
      <c r="E716" s="5">
        <f>データ貼付!G714+ROW()/1000000</f>
        <v>7.1599999999999995E-4</v>
      </c>
      <c r="F716" s="5">
        <f t="shared" si="25"/>
        <v>188</v>
      </c>
      <c r="G716" s="5">
        <f>データ貼付!A714</f>
        <v>0</v>
      </c>
      <c r="H716" s="5">
        <f>データ貼付!B714</f>
        <v>0</v>
      </c>
      <c r="I716" s="5">
        <f>データ貼付!C714</f>
        <v>0</v>
      </c>
      <c r="J716" s="5">
        <f>データ貼付!F714</f>
        <v>0</v>
      </c>
      <c r="K716" s="5">
        <f>データ貼付!G714</f>
        <v>0</v>
      </c>
      <c r="L716" s="5">
        <f>データ貼付!H714</f>
        <v>0</v>
      </c>
      <c r="M716" s="5">
        <f>データ貼付!I714</f>
        <v>0</v>
      </c>
      <c r="N716" s="5">
        <f>データ貼付!J714</f>
        <v>0</v>
      </c>
      <c r="O716" s="5">
        <f>データ貼付!K714</f>
        <v>0</v>
      </c>
    </row>
    <row r="717" spans="1:15" x14ac:dyDescent="0.15">
      <c r="A717" s="5">
        <v>714</v>
      </c>
      <c r="B717" s="5" t="str">
        <f t="shared" si="24"/>
        <v>187</v>
      </c>
      <c r="C717" s="5" t="str">
        <f>J717&amp;COUNTIF($J$4:J717,J717)</f>
        <v>0123</v>
      </c>
      <c r="D717" s="5" t="str">
        <f>データ貼付!D715&amp;データ貼付!E715</f>
        <v/>
      </c>
      <c r="E717" s="5">
        <f>データ貼付!G715+ROW()/1000000</f>
        <v>7.1699999999999997E-4</v>
      </c>
      <c r="F717" s="5">
        <f t="shared" si="25"/>
        <v>187</v>
      </c>
      <c r="G717" s="5">
        <f>データ貼付!A715</f>
        <v>0</v>
      </c>
      <c r="H717" s="5">
        <f>データ貼付!B715</f>
        <v>0</v>
      </c>
      <c r="I717" s="5">
        <f>データ貼付!C715</f>
        <v>0</v>
      </c>
      <c r="J717" s="5">
        <f>データ貼付!F715</f>
        <v>0</v>
      </c>
      <c r="K717" s="5">
        <f>データ貼付!G715</f>
        <v>0</v>
      </c>
      <c r="L717" s="5">
        <f>データ貼付!H715</f>
        <v>0</v>
      </c>
      <c r="M717" s="5">
        <f>データ貼付!I715</f>
        <v>0</v>
      </c>
      <c r="N717" s="5">
        <f>データ貼付!J715</f>
        <v>0</v>
      </c>
      <c r="O717" s="5">
        <f>データ貼付!K715</f>
        <v>0</v>
      </c>
    </row>
    <row r="718" spans="1:15" x14ac:dyDescent="0.15">
      <c r="A718" s="5">
        <v>715</v>
      </c>
      <c r="B718" s="5" t="str">
        <f t="shared" si="24"/>
        <v>186</v>
      </c>
      <c r="C718" s="5" t="str">
        <f>J718&amp;COUNTIF($J$4:J718,J718)</f>
        <v>0124</v>
      </c>
      <c r="D718" s="5" t="str">
        <f>データ貼付!D716&amp;データ貼付!E716</f>
        <v/>
      </c>
      <c r="E718" s="5">
        <f>データ貼付!G716+ROW()/1000000</f>
        <v>7.18E-4</v>
      </c>
      <c r="F718" s="5">
        <f t="shared" si="25"/>
        <v>186</v>
      </c>
      <c r="G718" s="5">
        <f>データ貼付!A716</f>
        <v>0</v>
      </c>
      <c r="H718" s="5">
        <f>データ貼付!B716</f>
        <v>0</v>
      </c>
      <c r="I718" s="5">
        <f>データ貼付!C716</f>
        <v>0</v>
      </c>
      <c r="J718" s="5">
        <f>データ貼付!F716</f>
        <v>0</v>
      </c>
      <c r="K718" s="5">
        <f>データ貼付!G716</f>
        <v>0</v>
      </c>
      <c r="L718" s="5">
        <f>データ貼付!H716</f>
        <v>0</v>
      </c>
      <c r="M718" s="5">
        <f>データ貼付!I716</f>
        <v>0</v>
      </c>
      <c r="N718" s="5">
        <f>データ貼付!J716</f>
        <v>0</v>
      </c>
      <c r="O718" s="5">
        <f>データ貼付!K716</f>
        <v>0</v>
      </c>
    </row>
    <row r="719" spans="1:15" x14ac:dyDescent="0.15">
      <c r="A719" s="5">
        <v>716</v>
      </c>
      <c r="B719" s="5" t="str">
        <f t="shared" si="24"/>
        <v>185</v>
      </c>
      <c r="C719" s="5" t="str">
        <f>J719&amp;COUNTIF($J$4:J719,J719)</f>
        <v>0125</v>
      </c>
      <c r="D719" s="5" t="str">
        <f>データ貼付!D717&amp;データ貼付!E717</f>
        <v/>
      </c>
      <c r="E719" s="5">
        <f>データ貼付!G717+ROW()/1000000</f>
        <v>7.1900000000000002E-4</v>
      </c>
      <c r="F719" s="5">
        <f t="shared" si="25"/>
        <v>185</v>
      </c>
      <c r="G719" s="5">
        <f>データ貼付!A717</f>
        <v>0</v>
      </c>
      <c r="H719" s="5">
        <f>データ貼付!B717</f>
        <v>0</v>
      </c>
      <c r="I719" s="5">
        <f>データ貼付!C717</f>
        <v>0</v>
      </c>
      <c r="J719" s="5">
        <f>データ貼付!F717</f>
        <v>0</v>
      </c>
      <c r="K719" s="5">
        <f>データ貼付!G717</f>
        <v>0</v>
      </c>
      <c r="L719" s="5">
        <f>データ貼付!H717</f>
        <v>0</v>
      </c>
      <c r="M719" s="5">
        <f>データ貼付!I717</f>
        <v>0</v>
      </c>
      <c r="N719" s="5">
        <f>データ貼付!J717</f>
        <v>0</v>
      </c>
      <c r="O719" s="5">
        <f>データ貼付!K717</f>
        <v>0</v>
      </c>
    </row>
    <row r="720" spans="1:15" x14ac:dyDescent="0.15">
      <c r="A720" s="5">
        <v>717</v>
      </c>
      <c r="B720" s="5" t="str">
        <f t="shared" si="24"/>
        <v>184</v>
      </c>
      <c r="C720" s="5" t="str">
        <f>J720&amp;COUNTIF($J$4:J720,J720)</f>
        <v>0126</v>
      </c>
      <c r="D720" s="5" t="str">
        <f>データ貼付!D718&amp;データ貼付!E718</f>
        <v/>
      </c>
      <c r="E720" s="5">
        <f>データ貼付!G718+ROW()/1000000</f>
        <v>7.2000000000000005E-4</v>
      </c>
      <c r="F720" s="5">
        <f t="shared" si="25"/>
        <v>184</v>
      </c>
      <c r="G720" s="5">
        <f>データ貼付!A718</f>
        <v>0</v>
      </c>
      <c r="H720" s="5">
        <f>データ貼付!B718</f>
        <v>0</v>
      </c>
      <c r="I720" s="5">
        <f>データ貼付!C718</f>
        <v>0</v>
      </c>
      <c r="J720" s="5">
        <f>データ貼付!F718</f>
        <v>0</v>
      </c>
      <c r="K720" s="5">
        <f>データ貼付!G718</f>
        <v>0</v>
      </c>
      <c r="L720" s="5">
        <f>データ貼付!H718</f>
        <v>0</v>
      </c>
      <c r="M720" s="5">
        <f>データ貼付!I718</f>
        <v>0</v>
      </c>
      <c r="N720" s="5">
        <f>データ貼付!J718</f>
        <v>0</v>
      </c>
      <c r="O720" s="5">
        <f>データ貼付!K718</f>
        <v>0</v>
      </c>
    </row>
    <row r="721" spans="1:15" x14ac:dyDescent="0.15">
      <c r="A721" s="5">
        <v>718</v>
      </c>
      <c r="B721" s="5" t="str">
        <f t="shared" si="24"/>
        <v>183</v>
      </c>
      <c r="C721" s="5" t="str">
        <f>J721&amp;COUNTIF($J$4:J721,J721)</f>
        <v>0127</v>
      </c>
      <c r="D721" s="5" t="str">
        <f>データ貼付!D719&amp;データ貼付!E719</f>
        <v/>
      </c>
      <c r="E721" s="5">
        <f>データ貼付!G719+ROW()/1000000</f>
        <v>7.2099999999999996E-4</v>
      </c>
      <c r="F721" s="5">
        <f t="shared" si="25"/>
        <v>183</v>
      </c>
      <c r="G721" s="5">
        <f>データ貼付!A719</f>
        <v>0</v>
      </c>
      <c r="H721" s="5">
        <f>データ貼付!B719</f>
        <v>0</v>
      </c>
      <c r="I721" s="5">
        <f>データ貼付!C719</f>
        <v>0</v>
      </c>
      <c r="J721" s="5">
        <f>データ貼付!F719</f>
        <v>0</v>
      </c>
      <c r="K721" s="5">
        <f>データ貼付!G719</f>
        <v>0</v>
      </c>
      <c r="L721" s="5">
        <f>データ貼付!H719</f>
        <v>0</v>
      </c>
      <c r="M721" s="5">
        <f>データ貼付!I719</f>
        <v>0</v>
      </c>
      <c r="N721" s="5">
        <f>データ貼付!J719</f>
        <v>0</v>
      </c>
      <c r="O721" s="5">
        <f>データ貼付!K719</f>
        <v>0</v>
      </c>
    </row>
    <row r="722" spans="1:15" x14ac:dyDescent="0.15">
      <c r="A722" s="5">
        <v>719</v>
      </c>
      <c r="B722" s="5" t="str">
        <f t="shared" si="24"/>
        <v>182</v>
      </c>
      <c r="C722" s="5" t="str">
        <f>J722&amp;COUNTIF($J$4:J722,J722)</f>
        <v>0128</v>
      </c>
      <c r="D722" s="5" t="str">
        <f>データ貼付!D720&amp;データ貼付!E720</f>
        <v/>
      </c>
      <c r="E722" s="5">
        <f>データ貼付!G720+ROW()/1000000</f>
        <v>7.2199999999999999E-4</v>
      </c>
      <c r="F722" s="5">
        <f t="shared" si="25"/>
        <v>182</v>
      </c>
      <c r="G722" s="5">
        <f>データ貼付!A720</f>
        <v>0</v>
      </c>
      <c r="H722" s="5">
        <f>データ貼付!B720</f>
        <v>0</v>
      </c>
      <c r="I722" s="5">
        <f>データ貼付!C720</f>
        <v>0</v>
      </c>
      <c r="J722" s="5">
        <f>データ貼付!F720</f>
        <v>0</v>
      </c>
      <c r="K722" s="5">
        <f>データ貼付!G720</f>
        <v>0</v>
      </c>
      <c r="L722" s="5">
        <f>データ貼付!H720</f>
        <v>0</v>
      </c>
      <c r="M722" s="5">
        <f>データ貼付!I720</f>
        <v>0</v>
      </c>
      <c r="N722" s="5">
        <f>データ貼付!J720</f>
        <v>0</v>
      </c>
      <c r="O722" s="5">
        <f>データ貼付!K720</f>
        <v>0</v>
      </c>
    </row>
    <row r="723" spans="1:15" x14ac:dyDescent="0.15">
      <c r="A723" s="5">
        <v>720</v>
      </c>
      <c r="B723" s="5" t="str">
        <f t="shared" si="24"/>
        <v>181</v>
      </c>
      <c r="C723" s="5" t="str">
        <f>J723&amp;COUNTIF($J$4:J723,J723)</f>
        <v>0129</v>
      </c>
      <c r="D723" s="5" t="str">
        <f>データ貼付!D721&amp;データ貼付!E721</f>
        <v/>
      </c>
      <c r="E723" s="5">
        <f>データ貼付!G721+ROW()/1000000</f>
        <v>7.2300000000000001E-4</v>
      </c>
      <c r="F723" s="5">
        <f t="shared" si="25"/>
        <v>181</v>
      </c>
      <c r="G723" s="5">
        <f>データ貼付!A721</f>
        <v>0</v>
      </c>
      <c r="H723" s="5">
        <f>データ貼付!B721</f>
        <v>0</v>
      </c>
      <c r="I723" s="5">
        <f>データ貼付!C721</f>
        <v>0</v>
      </c>
      <c r="J723" s="5">
        <f>データ貼付!F721</f>
        <v>0</v>
      </c>
      <c r="K723" s="5">
        <f>データ貼付!G721</f>
        <v>0</v>
      </c>
      <c r="L723" s="5">
        <f>データ貼付!H721</f>
        <v>0</v>
      </c>
      <c r="M723" s="5">
        <f>データ貼付!I721</f>
        <v>0</v>
      </c>
      <c r="N723" s="5">
        <f>データ貼付!J721</f>
        <v>0</v>
      </c>
      <c r="O723" s="5">
        <f>データ貼付!K721</f>
        <v>0</v>
      </c>
    </row>
    <row r="724" spans="1:15" x14ac:dyDescent="0.15">
      <c r="A724" s="5">
        <v>721</v>
      </c>
      <c r="B724" s="5" t="str">
        <f t="shared" si="24"/>
        <v>180</v>
      </c>
      <c r="C724" s="5" t="str">
        <f>J724&amp;COUNTIF($J$4:J724,J724)</f>
        <v>0130</v>
      </c>
      <c r="D724" s="5" t="str">
        <f>データ貼付!D722&amp;データ貼付!E722</f>
        <v/>
      </c>
      <c r="E724" s="5">
        <f>データ貼付!G722+ROW()/1000000</f>
        <v>7.2400000000000003E-4</v>
      </c>
      <c r="F724" s="5">
        <f t="shared" si="25"/>
        <v>180</v>
      </c>
      <c r="G724" s="5">
        <f>データ貼付!A722</f>
        <v>0</v>
      </c>
      <c r="H724" s="5">
        <f>データ貼付!B722</f>
        <v>0</v>
      </c>
      <c r="I724" s="5">
        <f>データ貼付!C722</f>
        <v>0</v>
      </c>
      <c r="J724" s="5">
        <f>データ貼付!F722</f>
        <v>0</v>
      </c>
      <c r="K724" s="5">
        <f>データ貼付!G722</f>
        <v>0</v>
      </c>
      <c r="L724" s="5">
        <f>データ貼付!H722</f>
        <v>0</v>
      </c>
      <c r="M724" s="5">
        <f>データ貼付!I722</f>
        <v>0</v>
      </c>
      <c r="N724" s="5">
        <f>データ貼付!J722</f>
        <v>0</v>
      </c>
      <c r="O724" s="5">
        <f>データ貼付!K722</f>
        <v>0</v>
      </c>
    </row>
    <row r="725" spans="1:15" x14ac:dyDescent="0.15">
      <c r="A725" s="5">
        <v>722</v>
      </c>
      <c r="B725" s="5" t="str">
        <f t="shared" si="24"/>
        <v>179</v>
      </c>
      <c r="C725" s="5" t="str">
        <f>J725&amp;COUNTIF($J$4:J725,J725)</f>
        <v>0131</v>
      </c>
      <c r="D725" s="5" t="str">
        <f>データ貼付!D723&amp;データ貼付!E723</f>
        <v/>
      </c>
      <c r="E725" s="5">
        <f>データ貼付!G723+ROW()/1000000</f>
        <v>7.2499999999999995E-4</v>
      </c>
      <c r="F725" s="5">
        <f t="shared" si="25"/>
        <v>179</v>
      </c>
      <c r="G725" s="5">
        <f>データ貼付!A723</f>
        <v>0</v>
      </c>
      <c r="H725" s="5">
        <f>データ貼付!B723</f>
        <v>0</v>
      </c>
      <c r="I725" s="5">
        <f>データ貼付!C723</f>
        <v>0</v>
      </c>
      <c r="J725" s="5">
        <f>データ貼付!F723</f>
        <v>0</v>
      </c>
      <c r="K725" s="5">
        <f>データ貼付!G723</f>
        <v>0</v>
      </c>
      <c r="L725" s="5">
        <f>データ貼付!H723</f>
        <v>0</v>
      </c>
      <c r="M725" s="5">
        <f>データ貼付!I723</f>
        <v>0</v>
      </c>
      <c r="N725" s="5">
        <f>データ貼付!J723</f>
        <v>0</v>
      </c>
      <c r="O725" s="5">
        <f>データ貼付!K723</f>
        <v>0</v>
      </c>
    </row>
    <row r="726" spans="1:15" x14ac:dyDescent="0.15">
      <c r="A726" s="5">
        <v>723</v>
      </c>
      <c r="B726" s="5" t="str">
        <f t="shared" si="24"/>
        <v>178</v>
      </c>
      <c r="C726" s="5" t="str">
        <f>J726&amp;COUNTIF($J$4:J726,J726)</f>
        <v>0132</v>
      </c>
      <c r="D726" s="5" t="str">
        <f>データ貼付!D724&amp;データ貼付!E724</f>
        <v/>
      </c>
      <c r="E726" s="5">
        <f>データ貼付!G724+ROW()/1000000</f>
        <v>7.2599999999999997E-4</v>
      </c>
      <c r="F726" s="5">
        <f t="shared" si="25"/>
        <v>178</v>
      </c>
      <c r="G726" s="5">
        <f>データ貼付!A724</f>
        <v>0</v>
      </c>
      <c r="H726" s="5">
        <f>データ貼付!B724</f>
        <v>0</v>
      </c>
      <c r="I726" s="5">
        <f>データ貼付!C724</f>
        <v>0</v>
      </c>
      <c r="J726" s="5">
        <f>データ貼付!F724</f>
        <v>0</v>
      </c>
      <c r="K726" s="5">
        <f>データ貼付!G724</f>
        <v>0</v>
      </c>
      <c r="L726" s="5">
        <f>データ貼付!H724</f>
        <v>0</v>
      </c>
      <c r="M726" s="5">
        <f>データ貼付!I724</f>
        <v>0</v>
      </c>
      <c r="N726" s="5">
        <f>データ貼付!J724</f>
        <v>0</v>
      </c>
      <c r="O726" s="5">
        <f>データ貼付!K724</f>
        <v>0</v>
      </c>
    </row>
    <row r="727" spans="1:15" x14ac:dyDescent="0.15">
      <c r="A727" s="5">
        <v>724</v>
      </c>
      <c r="B727" s="5" t="str">
        <f t="shared" si="24"/>
        <v>177</v>
      </c>
      <c r="C727" s="5" t="str">
        <f>J727&amp;COUNTIF($J$4:J727,J727)</f>
        <v>0133</v>
      </c>
      <c r="D727" s="5" t="str">
        <f>データ貼付!D725&amp;データ貼付!E725</f>
        <v/>
      </c>
      <c r="E727" s="5">
        <f>データ貼付!G725+ROW()/1000000</f>
        <v>7.27E-4</v>
      </c>
      <c r="F727" s="5">
        <f t="shared" si="25"/>
        <v>177</v>
      </c>
      <c r="G727" s="5">
        <f>データ貼付!A725</f>
        <v>0</v>
      </c>
      <c r="H727" s="5">
        <f>データ貼付!B725</f>
        <v>0</v>
      </c>
      <c r="I727" s="5">
        <f>データ貼付!C725</f>
        <v>0</v>
      </c>
      <c r="J727" s="5">
        <f>データ貼付!F725</f>
        <v>0</v>
      </c>
      <c r="K727" s="5">
        <f>データ貼付!G725</f>
        <v>0</v>
      </c>
      <c r="L727" s="5">
        <f>データ貼付!H725</f>
        <v>0</v>
      </c>
      <c r="M727" s="5">
        <f>データ貼付!I725</f>
        <v>0</v>
      </c>
      <c r="N727" s="5">
        <f>データ貼付!J725</f>
        <v>0</v>
      </c>
      <c r="O727" s="5">
        <f>データ貼付!K725</f>
        <v>0</v>
      </c>
    </row>
    <row r="728" spans="1:15" x14ac:dyDescent="0.15">
      <c r="A728" s="5">
        <v>725</v>
      </c>
      <c r="B728" s="5" t="str">
        <f t="shared" si="24"/>
        <v>176</v>
      </c>
      <c r="C728" s="5" t="str">
        <f>J728&amp;COUNTIF($J$4:J728,J728)</f>
        <v>0134</v>
      </c>
      <c r="D728" s="5" t="str">
        <f>データ貼付!D726&amp;データ貼付!E726</f>
        <v/>
      </c>
      <c r="E728" s="5">
        <f>データ貼付!G726+ROW()/1000000</f>
        <v>7.2800000000000002E-4</v>
      </c>
      <c r="F728" s="5">
        <f t="shared" si="25"/>
        <v>176</v>
      </c>
      <c r="G728" s="5">
        <f>データ貼付!A726</f>
        <v>0</v>
      </c>
      <c r="H728" s="5">
        <f>データ貼付!B726</f>
        <v>0</v>
      </c>
      <c r="I728" s="5">
        <f>データ貼付!C726</f>
        <v>0</v>
      </c>
      <c r="J728" s="5">
        <f>データ貼付!F726</f>
        <v>0</v>
      </c>
      <c r="K728" s="5">
        <f>データ貼付!G726</f>
        <v>0</v>
      </c>
      <c r="L728" s="5">
        <f>データ貼付!H726</f>
        <v>0</v>
      </c>
      <c r="M728" s="5">
        <f>データ貼付!I726</f>
        <v>0</v>
      </c>
      <c r="N728" s="5">
        <f>データ貼付!J726</f>
        <v>0</v>
      </c>
      <c r="O728" s="5">
        <f>データ貼付!K726</f>
        <v>0</v>
      </c>
    </row>
    <row r="729" spans="1:15" x14ac:dyDescent="0.15">
      <c r="A729" s="5">
        <v>726</v>
      </c>
      <c r="B729" s="5" t="str">
        <f t="shared" si="24"/>
        <v>175</v>
      </c>
      <c r="C729" s="5" t="str">
        <f>J729&amp;COUNTIF($J$4:J729,J729)</f>
        <v>0135</v>
      </c>
      <c r="D729" s="5" t="str">
        <f>データ貼付!D727&amp;データ貼付!E727</f>
        <v/>
      </c>
      <c r="E729" s="5">
        <f>データ貼付!G727+ROW()/1000000</f>
        <v>7.2900000000000005E-4</v>
      </c>
      <c r="F729" s="5">
        <f t="shared" si="25"/>
        <v>175</v>
      </c>
      <c r="G729" s="5">
        <f>データ貼付!A727</f>
        <v>0</v>
      </c>
      <c r="H729" s="5">
        <f>データ貼付!B727</f>
        <v>0</v>
      </c>
      <c r="I729" s="5">
        <f>データ貼付!C727</f>
        <v>0</v>
      </c>
      <c r="J729" s="5">
        <f>データ貼付!F727</f>
        <v>0</v>
      </c>
      <c r="K729" s="5">
        <f>データ貼付!G727</f>
        <v>0</v>
      </c>
      <c r="L729" s="5">
        <f>データ貼付!H727</f>
        <v>0</v>
      </c>
      <c r="M729" s="5">
        <f>データ貼付!I727</f>
        <v>0</v>
      </c>
      <c r="N729" s="5">
        <f>データ貼付!J727</f>
        <v>0</v>
      </c>
      <c r="O729" s="5">
        <f>データ貼付!K727</f>
        <v>0</v>
      </c>
    </row>
    <row r="730" spans="1:15" x14ac:dyDescent="0.15">
      <c r="A730" s="5">
        <v>727</v>
      </c>
      <c r="B730" s="5" t="str">
        <f t="shared" si="24"/>
        <v>174</v>
      </c>
      <c r="C730" s="5" t="str">
        <f>J730&amp;COUNTIF($J$4:J730,J730)</f>
        <v>0136</v>
      </c>
      <c r="D730" s="5" t="str">
        <f>データ貼付!D728&amp;データ貼付!E728</f>
        <v/>
      </c>
      <c r="E730" s="5">
        <f>データ貼付!G728+ROW()/1000000</f>
        <v>7.2999999999999996E-4</v>
      </c>
      <c r="F730" s="5">
        <f t="shared" si="25"/>
        <v>174</v>
      </c>
      <c r="G730" s="5">
        <f>データ貼付!A728</f>
        <v>0</v>
      </c>
      <c r="H730" s="5">
        <f>データ貼付!B728</f>
        <v>0</v>
      </c>
      <c r="I730" s="5">
        <f>データ貼付!C728</f>
        <v>0</v>
      </c>
      <c r="J730" s="5">
        <f>データ貼付!F728</f>
        <v>0</v>
      </c>
      <c r="K730" s="5">
        <f>データ貼付!G728</f>
        <v>0</v>
      </c>
      <c r="L730" s="5">
        <f>データ貼付!H728</f>
        <v>0</v>
      </c>
      <c r="M730" s="5">
        <f>データ貼付!I728</f>
        <v>0</v>
      </c>
      <c r="N730" s="5">
        <f>データ貼付!J728</f>
        <v>0</v>
      </c>
      <c r="O730" s="5">
        <f>データ貼付!K728</f>
        <v>0</v>
      </c>
    </row>
    <row r="731" spans="1:15" x14ac:dyDescent="0.15">
      <c r="A731" s="5">
        <v>728</v>
      </c>
      <c r="B731" s="5" t="str">
        <f t="shared" si="24"/>
        <v>173</v>
      </c>
      <c r="C731" s="5" t="str">
        <f>J731&amp;COUNTIF($J$4:J731,J731)</f>
        <v>0137</v>
      </c>
      <c r="D731" s="5" t="str">
        <f>データ貼付!D729&amp;データ貼付!E729</f>
        <v/>
      </c>
      <c r="E731" s="5">
        <f>データ貼付!G729+ROW()/1000000</f>
        <v>7.3099999999999999E-4</v>
      </c>
      <c r="F731" s="5">
        <f t="shared" si="25"/>
        <v>173</v>
      </c>
      <c r="G731" s="5">
        <f>データ貼付!A729</f>
        <v>0</v>
      </c>
      <c r="H731" s="5">
        <f>データ貼付!B729</f>
        <v>0</v>
      </c>
      <c r="I731" s="5">
        <f>データ貼付!C729</f>
        <v>0</v>
      </c>
      <c r="J731" s="5">
        <f>データ貼付!F729</f>
        <v>0</v>
      </c>
      <c r="K731" s="5">
        <f>データ貼付!G729</f>
        <v>0</v>
      </c>
      <c r="L731" s="5">
        <f>データ貼付!H729</f>
        <v>0</v>
      </c>
      <c r="M731" s="5">
        <f>データ貼付!I729</f>
        <v>0</v>
      </c>
      <c r="N731" s="5">
        <f>データ貼付!J729</f>
        <v>0</v>
      </c>
      <c r="O731" s="5">
        <f>データ貼付!K729</f>
        <v>0</v>
      </c>
    </row>
    <row r="732" spans="1:15" x14ac:dyDescent="0.15">
      <c r="A732" s="5">
        <v>729</v>
      </c>
      <c r="B732" s="5" t="str">
        <f t="shared" si="24"/>
        <v>172</v>
      </c>
      <c r="C732" s="5" t="str">
        <f>J732&amp;COUNTIF($J$4:J732,J732)</f>
        <v>0138</v>
      </c>
      <c r="D732" s="5" t="str">
        <f>データ貼付!D730&amp;データ貼付!E730</f>
        <v/>
      </c>
      <c r="E732" s="5">
        <f>データ貼付!G730+ROW()/1000000</f>
        <v>7.3200000000000001E-4</v>
      </c>
      <c r="F732" s="5">
        <f t="shared" si="25"/>
        <v>172</v>
      </c>
      <c r="G732" s="5">
        <f>データ貼付!A730</f>
        <v>0</v>
      </c>
      <c r="H732" s="5">
        <f>データ貼付!B730</f>
        <v>0</v>
      </c>
      <c r="I732" s="5">
        <f>データ貼付!C730</f>
        <v>0</v>
      </c>
      <c r="J732" s="5">
        <f>データ貼付!F730</f>
        <v>0</v>
      </c>
      <c r="K732" s="5">
        <f>データ貼付!G730</f>
        <v>0</v>
      </c>
      <c r="L732" s="5">
        <f>データ貼付!H730</f>
        <v>0</v>
      </c>
      <c r="M732" s="5">
        <f>データ貼付!I730</f>
        <v>0</v>
      </c>
      <c r="N732" s="5">
        <f>データ貼付!J730</f>
        <v>0</v>
      </c>
      <c r="O732" s="5">
        <f>データ貼付!K730</f>
        <v>0</v>
      </c>
    </row>
    <row r="733" spans="1:15" x14ac:dyDescent="0.15">
      <c r="A733" s="5">
        <v>730</v>
      </c>
      <c r="B733" s="5" t="str">
        <f t="shared" si="24"/>
        <v>171</v>
      </c>
      <c r="C733" s="5" t="str">
        <f>J733&amp;COUNTIF($J$4:J733,J733)</f>
        <v>0139</v>
      </c>
      <c r="D733" s="5" t="str">
        <f>データ貼付!D731&amp;データ貼付!E731</f>
        <v/>
      </c>
      <c r="E733" s="5">
        <f>データ貼付!G731+ROW()/1000000</f>
        <v>7.3300000000000004E-4</v>
      </c>
      <c r="F733" s="5">
        <f t="shared" si="25"/>
        <v>171</v>
      </c>
      <c r="G733" s="5">
        <f>データ貼付!A731</f>
        <v>0</v>
      </c>
      <c r="H733" s="5">
        <f>データ貼付!B731</f>
        <v>0</v>
      </c>
      <c r="I733" s="5">
        <f>データ貼付!C731</f>
        <v>0</v>
      </c>
      <c r="J733" s="5">
        <f>データ貼付!F731</f>
        <v>0</v>
      </c>
      <c r="K733" s="5">
        <f>データ貼付!G731</f>
        <v>0</v>
      </c>
      <c r="L733" s="5">
        <f>データ貼付!H731</f>
        <v>0</v>
      </c>
      <c r="M733" s="5">
        <f>データ貼付!I731</f>
        <v>0</v>
      </c>
      <c r="N733" s="5">
        <f>データ貼付!J731</f>
        <v>0</v>
      </c>
      <c r="O733" s="5">
        <f>データ貼付!K731</f>
        <v>0</v>
      </c>
    </row>
    <row r="734" spans="1:15" x14ac:dyDescent="0.15">
      <c r="A734" s="5">
        <v>731</v>
      </c>
      <c r="B734" s="5" t="str">
        <f t="shared" si="24"/>
        <v>170</v>
      </c>
      <c r="C734" s="5" t="str">
        <f>J734&amp;COUNTIF($J$4:J734,J734)</f>
        <v>0140</v>
      </c>
      <c r="D734" s="5" t="str">
        <f>データ貼付!D732&amp;データ貼付!E732</f>
        <v/>
      </c>
      <c r="E734" s="5">
        <f>データ貼付!G732+ROW()/1000000</f>
        <v>7.3399999999999995E-4</v>
      </c>
      <c r="F734" s="5">
        <f t="shared" si="25"/>
        <v>170</v>
      </c>
      <c r="G734" s="5">
        <f>データ貼付!A732</f>
        <v>0</v>
      </c>
      <c r="H734" s="5">
        <f>データ貼付!B732</f>
        <v>0</v>
      </c>
      <c r="I734" s="5">
        <f>データ貼付!C732</f>
        <v>0</v>
      </c>
      <c r="J734" s="5">
        <f>データ貼付!F732</f>
        <v>0</v>
      </c>
      <c r="K734" s="5">
        <f>データ貼付!G732</f>
        <v>0</v>
      </c>
      <c r="L734" s="5">
        <f>データ貼付!H732</f>
        <v>0</v>
      </c>
      <c r="M734" s="5">
        <f>データ貼付!I732</f>
        <v>0</v>
      </c>
      <c r="N734" s="5">
        <f>データ貼付!J732</f>
        <v>0</v>
      </c>
      <c r="O734" s="5">
        <f>データ貼付!K732</f>
        <v>0</v>
      </c>
    </row>
    <row r="735" spans="1:15" x14ac:dyDescent="0.15">
      <c r="A735" s="5">
        <v>732</v>
      </c>
      <c r="B735" s="5" t="str">
        <f t="shared" si="24"/>
        <v>169</v>
      </c>
      <c r="C735" s="5" t="str">
        <f>J735&amp;COUNTIF($J$4:J735,J735)</f>
        <v>0141</v>
      </c>
      <c r="D735" s="5" t="str">
        <f>データ貼付!D733&amp;データ貼付!E733</f>
        <v/>
      </c>
      <c r="E735" s="5">
        <f>データ貼付!G733+ROW()/1000000</f>
        <v>7.3499999999999998E-4</v>
      </c>
      <c r="F735" s="5">
        <f t="shared" si="25"/>
        <v>169</v>
      </c>
      <c r="G735" s="5">
        <f>データ貼付!A733</f>
        <v>0</v>
      </c>
      <c r="H735" s="5">
        <f>データ貼付!B733</f>
        <v>0</v>
      </c>
      <c r="I735" s="5">
        <f>データ貼付!C733</f>
        <v>0</v>
      </c>
      <c r="J735" s="5">
        <f>データ貼付!F733</f>
        <v>0</v>
      </c>
      <c r="K735" s="5">
        <f>データ貼付!G733</f>
        <v>0</v>
      </c>
      <c r="L735" s="5">
        <f>データ貼付!H733</f>
        <v>0</v>
      </c>
      <c r="M735" s="5">
        <f>データ貼付!I733</f>
        <v>0</v>
      </c>
      <c r="N735" s="5">
        <f>データ貼付!J733</f>
        <v>0</v>
      </c>
      <c r="O735" s="5">
        <f>データ貼付!K733</f>
        <v>0</v>
      </c>
    </row>
    <row r="736" spans="1:15" x14ac:dyDescent="0.15">
      <c r="A736" s="5">
        <v>733</v>
      </c>
      <c r="B736" s="5" t="str">
        <f t="shared" si="24"/>
        <v>168</v>
      </c>
      <c r="C736" s="5" t="str">
        <f>J736&amp;COUNTIF($J$4:J736,J736)</f>
        <v>0142</v>
      </c>
      <c r="D736" s="5" t="str">
        <f>データ貼付!D734&amp;データ貼付!E734</f>
        <v/>
      </c>
      <c r="E736" s="5">
        <f>データ貼付!G734+ROW()/1000000</f>
        <v>7.36E-4</v>
      </c>
      <c r="F736" s="5">
        <f t="shared" si="25"/>
        <v>168</v>
      </c>
      <c r="G736" s="5">
        <f>データ貼付!A734</f>
        <v>0</v>
      </c>
      <c r="H736" s="5">
        <f>データ貼付!B734</f>
        <v>0</v>
      </c>
      <c r="I736" s="5">
        <f>データ貼付!C734</f>
        <v>0</v>
      </c>
      <c r="J736" s="5">
        <f>データ貼付!F734</f>
        <v>0</v>
      </c>
      <c r="K736" s="5">
        <f>データ貼付!G734</f>
        <v>0</v>
      </c>
      <c r="L736" s="5">
        <f>データ貼付!H734</f>
        <v>0</v>
      </c>
      <c r="M736" s="5">
        <f>データ貼付!I734</f>
        <v>0</v>
      </c>
      <c r="N736" s="5">
        <f>データ貼付!J734</f>
        <v>0</v>
      </c>
      <c r="O736" s="5">
        <f>データ貼付!K734</f>
        <v>0</v>
      </c>
    </row>
    <row r="737" spans="1:15" x14ac:dyDescent="0.15">
      <c r="A737" s="5">
        <v>734</v>
      </c>
      <c r="B737" s="5" t="str">
        <f t="shared" si="24"/>
        <v>167</v>
      </c>
      <c r="C737" s="5" t="str">
        <f>J737&amp;COUNTIF($J$4:J737,J737)</f>
        <v>0143</v>
      </c>
      <c r="D737" s="5" t="str">
        <f>データ貼付!D735&amp;データ貼付!E735</f>
        <v/>
      </c>
      <c r="E737" s="5">
        <f>データ貼付!G735+ROW()/1000000</f>
        <v>7.3700000000000002E-4</v>
      </c>
      <c r="F737" s="5">
        <f t="shared" si="25"/>
        <v>167</v>
      </c>
      <c r="G737" s="5">
        <f>データ貼付!A735</f>
        <v>0</v>
      </c>
      <c r="H737" s="5">
        <f>データ貼付!B735</f>
        <v>0</v>
      </c>
      <c r="I737" s="5">
        <f>データ貼付!C735</f>
        <v>0</v>
      </c>
      <c r="J737" s="5">
        <f>データ貼付!F735</f>
        <v>0</v>
      </c>
      <c r="K737" s="5">
        <f>データ貼付!G735</f>
        <v>0</v>
      </c>
      <c r="L737" s="5">
        <f>データ貼付!H735</f>
        <v>0</v>
      </c>
      <c r="M737" s="5">
        <f>データ貼付!I735</f>
        <v>0</v>
      </c>
      <c r="N737" s="5">
        <f>データ貼付!J735</f>
        <v>0</v>
      </c>
      <c r="O737" s="5">
        <f>データ貼付!K735</f>
        <v>0</v>
      </c>
    </row>
    <row r="738" spans="1:15" x14ac:dyDescent="0.15">
      <c r="A738" s="5">
        <v>735</v>
      </c>
      <c r="B738" s="5" t="str">
        <f t="shared" si="24"/>
        <v>166</v>
      </c>
      <c r="C738" s="5" t="str">
        <f>J738&amp;COUNTIF($J$4:J738,J738)</f>
        <v>0144</v>
      </c>
      <c r="D738" s="5" t="str">
        <f>データ貼付!D736&amp;データ貼付!E736</f>
        <v/>
      </c>
      <c r="E738" s="5">
        <f>データ貼付!G736+ROW()/1000000</f>
        <v>7.3800000000000005E-4</v>
      </c>
      <c r="F738" s="5">
        <f t="shared" si="25"/>
        <v>166</v>
      </c>
      <c r="G738" s="5">
        <f>データ貼付!A736</f>
        <v>0</v>
      </c>
      <c r="H738" s="5">
        <f>データ貼付!B736</f>
        <v>0</v>
      </c>
      <c r="I738" s="5">
        <f>データ貼付!C736</f>
        <v>0</v>
      </c>
      <c r="J738" s="5">
        <f>データ貼付!F736</f>
        <v>0</v>
      </c>
      <c r="K738" s="5">
        <f>データ貼付!G736</f>
        <v>0</v>
      </c>
      <c r="L738" s="5">
        <f>データ貼付!H736</f>
        <v>0</v>
      </c>
      <c r="M738" s="5">
        <f>データ貼付!I736</f>
        <v>0</v>
      </c>
      <c r="N738" s="5">
        <f>データ貼付!J736</f>
        <v>0</v>
      </c>
      <c r="O738" s="5">
        <f>データ貼付!K736</f>
        <v>0</v>
      </c>
    </row>
    <row r="739" spans="1:15" x14ac:dyDescent="0.15">
      <c r="A739" s="5">
        <v>736</v>
      </c>
      <c r="B739" s="5" t="str">
        <f t="shared" si="24"/>
        <v>165</v>
      </c>
      <c r="C739" s="5" t="str">
        <f>J739&amp;COUNTIF($J$4:J739,J739)</f>
        <v>0145</v>
      </c>
      <c r="D739" s="5" t="str">
        <f>データ貼付!D737&amp;データ貼付!E737</f>
        <v/>
      </c>
      <c r="E739" s="5">
        <f>データ貼付!G737+ROW()/1000000</f>
        <v>7.3899999999999997E-4</v>
      </c>
      <c r="F739" s="5">
        <f t="shared" si="25"/>
        <v>165</v>
      </c>
      <c r="G739" s="5">
        <f>データ貼付!A737</f>
        <v>0</v>
      </c>
      <c r="H739" s="5">
        <f>データ貼付!B737</f>
        <v>0</v>
      </c>
      <c r="I739" s="5">
        <f>データ貼付!C737</f>
        <v>0</v>
      </c>
      <c r="J739" s="5">
        <f>データ貼付!F737</f>
        <v>0</v>
      </c>
      <c r="K739" s="5">
        <f>データ貼付!G737</f>
        <v>0</v>
      </c>
      <c r="L739" s="5">
        <f>データ貼付!H737</f>
        <v>0</v>
      </c>
      <c r="M739" s="5">
        <f>データ貼付!I737</f>
        <v>0</v>
      </c>
      <c r="N739" s="5">
        <f>データ貼付!J737</f>
        <v>0</v>
      </c>
      <c r="O739" s="5">
        <f>データ貼付!K737</f>
        <v>0</v>
      </c>
    </row>
    <row r="740" spans="1:15" x14ac:dyDescent="0.15">
      <c r="A740" s="5">
        <v>737</v>
      </c>
      <c r="B740" s="5" t="str">
        <f t="shared" si="24"/>
        <v>164</v>
      </c>
      <c r="C740" s="5" t="str">
        <f>J740&amp;COUNTIF($J$4:J740,J740)</f>
        <v>0146</v>
      </c>
      <c r="D740" s="5" t="str">
        <f>データ貼付!D738&amp;データ貼付!E738</f>
        <v/>
      </c>
      <c r="E740" s="5">
        <f>データ貼付!G738+ROW()/1000000</f>
        <v>7.3999999999999999E-4</v>
      </c>
      <c r="F740" s="5">
        <f t="shared" si="25"/>
        <v>164</v>
      </c>
      <c r="G740" s="5">
        <f>データ貼付!A738</f>
        <v>0</v>
      </c>
      <c r="H740" s="5">
        <f>データ貼付!B738</f>
        <v>0</v>
      </c>
      <c r="I740" s="5">
        <f>データ貼付!C738</f>
        <v>0</v>
      </c>
      <c r="J740" s="5">
        <f>データ貼付!F738</f>
        <v>0</v>
      </c>
      <c r="K740" s="5">
        <f>データ貼付!G738</f>
        <v>0</v>
      </c>
      <c r="L740" s="5">
        <f>データ貼付!H738</f>
        <v>0</v>
      </c>
      <c r="M740" s="5">
        <f>データ貼付!I738</f>
        <v>0</v>
      </c>
      <c r="N740" s="5">
        <f>データ貼付!J738</f>
        <v>0</v>
      </c>
      <c r="O740" s="5">
        <f>データ貼付!K738</f>
        <v>0</v>
      </c>
    </row>
    <row r="741" spans="1:15" x14ac:dyDescent="0.15">
      <c r="A741" s="5">
        <v>738</v>
      </c>
      <c r="B741" s="5" t="str">
        <f t="shared" si="24"/>
        <v>163</v>
      </c>
      <c r="C741" s="5" t="str">
        <f>J741&amp;COUNTIF($J$4:J741,J741)</f>
        <v>0147</v>
      </c>
      <c r="D741" s="5" t="str">
        <f>データ貼付!D739&amp;データ貼付!E739</f>
        <v/>
      </c>
      <c r="E741" s="5">
        <f>データ貼付!G739+ROW()/1000000</f>
        <v>7.4100000000000001E-4</v>
      </c>
      <c r="F741" s="5">
        <f t="shared" si="25"/>
        <v>163</v>
      </c>
      <c r="G741" s="5">
        <f>データ貼付!A739</f>
        <v>0</v>
      </c>
      <c r="H741" s="5">
        <f>データ貼付!B739</f>
        <v>0</v>
      </c>
      <c r="I741" s="5">
        <f>データ貼付!C739</f>
        <v>0</v>
      </c>
      <c r="J741" s="5">
        <f>データ貼付!F739</f>
        <v>0</v>
      </c>
      <c r="K741" s="5">
        <f>データ貼付!G739</f>
        <v>0</v>
      </c>
      <c r="L741" s="5">
        <f>データ貼付!H739</f>
        <v>0</v>
      </c>
      <c r="M741" s="5">
        <f>データ貼付!I739</f>
        <v>0</v>
      </c>
      <c r="N741" s="5">
        <f>データ貼付!J739</f>
        <v>0</v>
      </c>
      <c r="O741" s="5">
        <f>データ貼付!K739</f>
        <v>0</v>
      </c>
    </row>
    <row r="742" spans="1:15" x14ac:dyDescent="0.15">
      <c r="A742" s="5">
        <v>739</v>
      </c>
      <c r="B742" s="5" t="str">
        <f t="shared" si="24"/>
        <v>162</v>
      </c>
      <c r="C742" s="5" t="str">
        <f>J742&amp;COUNTIF($J$4:J742,J742)</f>
        <v>0148</v>
      </c>
      <c r="D742" s="5" t="str">
        <f>データ貼付!D740&amp;データ貼付!E740</f>
        <v/>
      </c>
      <c r="E742" s="5">
        <f>データ貼付!G740+ROW()/1000000</f>
        <v>7.4200000000000004E-4</v>
      </c>
      <c r="F742" s="5">
        <f t="shared" si="25"/>
        <v>162</v>
      </c>
      <c r="G742" s="5">
        <f>データ貼付!A740</f>
        <v>0</v>
      </c>
      <c r="H742" s="5">
        <f>データ貼付!B740</f>
        <v>0</v>
      </c>
      <c r="I742" s="5">
        <f>データ貼付!C740</f>
        <v>0</v>
      </c>
      <c r="J742" s="5">
        <f>データ貼付!F740</f>
        <v>0</v>
      </c>
      <c r="K742" s="5">
        <f>データ貼付!G740</f>
        <v>0</v>
      </c>
      <c r="L742" s="5">
        <f>データ貼付!H740</f>
        <v>0</v>
      </c>
      <c r="M742" s="5">
        <f>データ貼付!I740</f>
        <v>0</v>
      </c>
      <c r="N742" s="5">
        <f>データ貼付!J740</f>
        <v>0</v>
      </c>
      <c r="O742" s="5">
        <f>データ貼付!K740</f>
        <v>0</v>
      </c>
    </row>
    <row r="743" spans="1:15" x14ac:dyDescent="0.15">
      <c r="A743" s="5">
        <v>740</v>
      </c>
      <c r="B743" s="5" t="str">
        <f t="shared" si="24"/>
        <v>161</v>
      </c>
      <c r="C743" s="5" t="str">
        <f>J743&amp;COUNTIF($J$4:J743,J743)</f>
        <v>0149</v>
      </c>
      <c r="D743" s="5" t="str">
        <f>データ貼付!D741&amp;データ貼付!E741</f>
        <v/>
      </c>
      <c r="E743" s="5">
        <f>データ貼付!G741+ROW()/1000000</f>
        <v>7.4299999999999995E-4</v>
      </c>
      <c r="F743" s="5">
        <f t="shared" si="25"/>
        <v>161</v>
      </c>
      <c r="G743" s="5">
        <f>データ貼付!A741</f>
        <v>0</v>
      </c>
      <c r="H743" s="5">
        <f>データ貼付!B741</f>
        <v>0</v>
      </c>
      <c r="I743" s="5">
        <f>データ貼付!C741</f>
        <v>0</v>
      </c>
      <c r="J743" s="5">
        <f>データ貼付!F741</f>
        <v>0</v>
      </c>
      <c r="K743" s="5">
        <f>データ貼付!G741</f>
        <v>0</v>
      </c>
      <c r="L743" s="5">
        <f>データ貼付!H741</f>
        <v>0</v>
      </c>
      <c r="M743" s="5">
        <f>データ貼付!I741</f>
        <v>0</v>
      </c>
      <c r="N743" s="5">
        <f>データ貼付!J741</f>
        <v>0</v>
      </c>
      <c r="O743" s="5">
        <f>データ貼付!K741</f>
        <v>0</v>
      </c>
    </row>
    <row r="744" spans="1:15" x14ac:dyDescent="0.15">
      <c r="A744" s="5">
        <v>741</v>
      </c>
      <c r="B744" s="5" t="str">
        <f t="shared" si="24"/>
        <v>160</v>
      </c>
      <c r="C744" s="5" t="str">
        <f>J744&amp;COUNTIF($J$4:J744,J744)</f>
        <v>0150</v>
      </c>
      <c r="D744" s="5" t="str">
        <f>データ貼付!D742&amp;データ貼付!E742</f>
        <v/>
      </c>
      <c r="E744" s="5">
        <f>データ貼付!G742+ROW()/1000000</f>
        <v>7.4399999999999998E-4</v>
      </c>
      <c r="F744" s="5">
        <f t="shared" si="25"/>
        <v>160</v>
      </c>
      <c r="G744" s="5">
        <f>データ貼付!A742</f>
        <v>0</v>
      </c>
      <c r="H744" s="5">
        <f>データ貼付!B742</f>
        <v>0</v>
      </c>
      <c r="I744" s="5">
        <f>データ貼付!C742</f>
        <v>0</v>
      </c>
      <c r="J744" s="5">
        <f>データ貼付!F742</f>
        <v>0</v>
      </c>
      <c r="K744" s="5">
        <f>データ貼付!G742</f>
        <v>0</v>
      </c>
      <c r="L744" s="5">
        <f>データ貼付!H742</f>
        <v>0</v>
      </c>
      <c r="M744" s="5">
        <f>データ貼付!I742</f>
        <v>0</v>
      </c>
      <c r="N744" s="5">
        <f>データ貼付!J742</f>
        <v>0</v>
      </c>
      <c r="O744" s="5">
        <f>データ貼付!K742</f>
        <v>0</v>
      </c>
    </row>
    <row r="745" spans="1:15" x14ac:dyDescent="0.15">
      <c r="A745" s="5">
        <v>742</v>
      </c>
      <c r="B745" s="5" t="str">
        <f t="shared" si="24"/>
        <v>159</v>
      </c>
      <c r="C745" s="5" t="str">
        <f>J745&amp;COUNTIF($J$4:J745,J745)</f>
        <v>0151</v>
      </c>
      <c r="D745" s="5" t="str">
        <f>データ貼付!D743&amp;データ貼付!E743</f>
        <v/>
      </c>
      <c r="E745" s="5">
        <f>データ貼付!G743+ROW()/1000000</f>
        <v>7.45E-4</v>
      </c>
      <c r="F745" s="5">
        <f t="shared" si="25"/>
        <v>159</v>
      </c>
      <c r="G745" s="5">
        <f>データ貼付!A743</f>
        <v>0</v>
      </c>
      <c r="H745" s="5">
        <f>データ貼付!B743</f>
        <v>0</v>
      </c>
      <c r="I745" s="5">
        <f>データ貼付!C743</f>
        <v>0</v>
      </c>
      <c r="J745" s="5">
        <f>データ貼付!F743</f>
        <v>0</v>
      </c>
      <c r="K745" s="5">
        <f>データ貼付!G743</f>
        <v>0</v>
      </c>
      <c r="L745" s="5">
        <f>データ貼付!H743</f>
        <v>0</v>
      </c>
      <c r="M745" s="5">
        <f>データ貼付!I743</f>
        <v>0</v>
      </c>
      <c r="N745" s="5">
        <f>データ貼付!J743</f>
        <v>0</v>
      </c>
      <c r="O745" s="5">
        <f>データ貼付!K743</f>
        <v>0</v>
      </c>
    </row>
    <row r="746" spans="1:15" x14ac:dyDescent="0.15">
      <c r="A746" s="5">
        <v>743</v>
      </c>
      <c r="B746" s="5" t="str">
        <f t="shared" si="24"/>
        <v>158</v>
      </c>
      <c r="C746" s="5" t="str">
        <f>J746&amp;COUNTIF($J$4:J746,J746)</f>
        <v>0152</v>
      </c>
      <c r="D746" s="5" t="str">
        <f>データ貼付!D744&amp;データ貼付!E744</f>
        <v/>
      </c>
      <c r="E746" s="5">
        <f>データ貼付!G744+ROW()/1000000</f>
        <v>7.4600000000000003E-4</v>
      </c>
      <c r="F746" s="5">
        <f t="shared" si="25"/>
        <v>158</v>
      </c>
      <c r="G746" s="5">
        <f>データ貼付!A744</f>
        <v>0</v>
      </c>
      <c r="H746" s="5">
        <f>データ貼付!B744</f>
        <v>0</v>
      </c>
      <c r="I746" s="5">
        <f>データ貼付!C744</f>
        <v>0</v>
      </c>
      <c r="J746" s="5">
        <f>データ貼付!F744</f>
        <v>0</v>
      </c>
      <c r="K746" s="5">
        <f>データ貼付!G744</f>
        <v>0</v>
      </c>
      <c r="L746" s="5">
        <f>データ貼付!H744</f>
        <v>0</v>
      </c>
      <c r="M746" s="5">
        <f>データ貼付!I744</f>
        <v>0</v>
      </c>
      <c r="N746" s="5">
        <f>データ貼付!J744</f>
        <v>0</v>
      </c>
      <c r="O746" s="5">
        <f>データ貼付!K744</f>
        <v>0</v>
      </c>
    </row>
    <row r="747" spans="1:15" x14ac:dyDescent="0.15">
      <c r="A747" s="5">
        <v>744</v>
      </c>
      <c r="B747" s="5" t="str">
        <f t="shared" si="24"/>
        <v>157</v>
      </c>
      <c r="C747" s="5" t="str">
        <f>J747&amp;COUNTIF($J$4:J747,J747)</f>
        <v>0153</v>
      </c>
      <c r="D747" s="5" t="str">
        <f>データ貼付!D745&amp;データ貼付!E745</f>
        <v/>
      </c>
      <c r="E747" s="5">
        <f>データ貼付!G745+ROW()/1000000</f>
        <v>7.4700000000000005E-4</v>
      </c>
      <c r="F747" s="5">
        <f t="shared" si="25"/>
        <v>157</v>
      </c>
      <c r="G747" s="5">
        <f>データ貼付!A745</f>
        <v>0</v>
      </c>
      <c r="H747" s="5">
        <f>データ貼付!B745</f>
        <v>0</v>
      </c>
      <c r="I747" s="5">
        <f>データ貼付!C745</f>
        <v>0</v>
      </c>
      <c r="J747" s="5">
        <f>データ貼付!F745</f>
        <v>0</v>
      </c>
      <c r="K747" s="5">
        <f>データ貼付!G745</f>
        <v>0</v>
      </c>
      <c r="L747" s="5">
        <f>データ貼付!H745</f>
        <v>0</v>
      </c>
      <c r="M747" s="5">
        <f>データ貼付!I745</f>
        <v>0</v>
      </c>
      <c r="N747" s="5">
        <f>データ貼付!J745</f>
        <v>0</v>
      </c>
      <c r="O747" s="5">
        <f>データ貼付!K745</f>
        <v>0</v>
      </c>
    </row>
    <row r="748" spans="1:15" x14ac:dyDescent="0.15">
      <c r="A748" s="5">
        <v>745</v>
      </c>
      <c r="B748" s="5" t="str">
        <f t="shared" si="24"/>
        <v>156</v>
      </c>
      <c r="C748" s="5" t="str">
        <f>J748&amp;COUNTIF($J$4:J748,J748)</f>
        <v>0154</v>
      </c>
      <c r="D748" s="5" t="str">
        <f>データ貼付!D746&amp;データ貼付!E746</f>
        <v/>
      </c>
      <c r="E748" s="5">
        <f>データ貼付!G746+ROW()/1000000</f>
        <v>7.4799999999999997E-4</v>
      </c>
      <c r="F748" s="5">
        <f t="shared" si="25"/>
        <v>156</v>
      </c>
      <c r="G748" s="5">
        <f>データ貼付!A746</f>
        <v>0</v>
      </c>
      <c r="H748" s="5">
        <f>データ貼付!B746</f>
        <v>0</v>
      </c>
      <c r="I748" s="5">
        <f>データ貼付!C746</f>
        <v>0</v>
      </c>
      <c r="J748" s="5">
        <f>データ貼付!F746</f>
        <v>0</v>
      </c>
      <c r="K748" s="5">
        <f>データ貼付!G746</f>
        <v>0</v>
      </c>
      <c r="L748" s="5">
        <f>データ貼付!H746</f>
        <v>0</v>
      </c>
      <c r="M748" s="5">
        <f>データ貼付!I746</f>
        <v>0</v>
      </c>
      <c r="N748" s="5">
        <f>データ貼付!J746</f>
        <v>0</v>
      </c>
      <c r="O748" s="5">
        <f>データ貼付!K746</f>
        <v>0</v>
      </c>
    </row>
    <row r="749" spans="1:15" x14ac:dyDescent="0.15">
      <c r="A749" s="5">
        <v>746</v>
      </c>
      <c r="B749" s="5" t="str">
        <f t="shared" si="24"/>
        <v>155</v>
      </c>
      <c r="C749" s="5" t="str">
        <f>J749&amp;COUNTIF($J$4:J749,J749)</f>
        <v>0155</v>
      </c>
      <c r="D749" s="5" t="str">
        <f>データ貼付!D747&amp;データ貼付!E747</f>
        <v/>
      </c>
      <c r="E749" s="5">
        <f>データ貼付!G747+ROW()/1000000</f>
        <v>7.4899999999999999E-4</v>
      </c>
      <c r="F749" s="5">
        <f t="shared" si="25"/>
        <v>155</v>
      </c>
      <c r="G749" s="5">
        <f>データ貼付!A747</f>
        <v>0</v>
      </c>
      <c r="H749" s="5">
        <f>データ貼付!B747</f>
        <v>0</v>
      </c>
      <c r="I749" s="5">
        <f>データ貼付!C747</f>
        <v>0</v>
      </c>
      <c r="J749" s="5">
        <f>データ貼付!F747</f>
        <v>0</v>
      </c>
      <c r="K749" s="5">
        <f>データ貼付!G747</f>
        <v>0</v>
      </c>
      <c r="L749" s="5">
        <f>データ貼付!H747</f>
        <v>0</v>
      </c>
      <c r="M749" s="5">
        <f>データ貼付!I747</f>
        <v>0</v>
      </c>
      <c r="N749" s="5">
        <f>データ貼付!J747</f>
        <v>0</v>
      </c>
      <c r="O749" s="5">
        <f>データ貼付!K747</f>
        <v>0</v>
      </c>
    </row>
    <row r="750" spans="1:15" x14ac:dyDescent="0.15">
      <c r="A750" s="5">
        <v>747</v>
      </c>
      <c r="B750" s="5" t="str">
        <f t="shared" si="24"/>
        <v>154</v>
      </c>
      <c r="C750" s="5" t="str">
        <f>J750&amp;COUNTIF($J$4:J750,J750)</f>
        <v>0156</v>
      </c>
      <c r="D750" s="5" t="str">
        <f>データ貼付!D748&amp;データ貼付!E748</f>
        <v/>
      </c>
      <c r="E750" s="5">
        <f>データ貼付!G748+ROW()/1000000</f>
        <v>7.5000000000000002E-4</v>
      </c>
      <c r="F750" s="5">
        <f t="shared" si="25"/>
        <v>154</v>
      </c>
      <c r="G750" s="5">
        <f>データ貼付!A748</f>
        <v>0</v>
      </c>
      <c r="H750" s="5">
        <f>データ貼付!B748</f>
        <v>0</v>
      </c>
      <c r="I750" s="5">
        <f>データ貼付!C748</f>
        <v>0</v>
      </c>
      <c r="J750" s="5">
        <f>データ貼付!F748</f>
        <v>0</v>
      </c>
      <c r="K750" s="5">
        <f>データ貼付!G748</f>
        <v>0</v>
      </c>
      <c r="L750" s="5">
        <f>データ貼付!H748</f>
        <v>0</v>
      </c>
      <c r="M750" s="5">
        <f>データ貼付!I748</f>
        <v>0</v>
      </c>
      <c r="N750" s="5">
        <f>データ貼付!J748</f>
        <v>0</v>
      </c>
      <c r="O750" s="5">
        <f>データ貼付!K748</f>
        <v>0</v>
      </c>
    </row>
    <row r="751" spans="1:15" x14ac:dyDescent="0.15">
      <c r="A751" s="5">
        <v>748</v>
      </c>
      <c r="B751" s="5" t="str">
        <f t="shared" si="24"/>
        <v>153</v>
      </c>
      <c r="C751" s="5" t="str">
        <f>J751&amp;COUNTIF($J$4:J751,J751)</f>
        <v>0157</v>
      </c>
      <c r="D751" s="5" t="str">
        <f>データ貼付!D749&amp;データ貼付!E749</f>
        <v/>
      </c>
      <c r="E751" s="5">
        <f>データ貼付!G749+ROW()/1000000</f>
        <v>7.5100000000000004E-4</v>
      </c>
      <c r="F751" s="5">
        <f t="shared" si="25"/>
        <v>153</v>
      </c>
      <c r="G751" s="5">
        <f>データ貼付!A749</f>
        <v>0</v>
      </c>
      <c r="H751" s="5">
        <f>データ貼付!B749</f>
        <v>0</v>
      </c>
      <c r="I751" s="5">
        <f>データ貼付!C749</f>
        <v>0</v>
      </c>
      <c r="J751" s="5">
        <f>データ貼付!F749</f>
        <v>0</v>
      </c>
      <c r="K751" s="5">
        <f>データ貼付!G749</f>
        <v>0</v>
      </c>
      <c r="L751" s="5">
        <f>データ貼付!H749</f>
        <v>0</v>
      </c>
      <c r="M751" s="5">
        <f>データ貼付!I749</f>
        <v>0</v>
      </c>
      <c r="N751" s="5">
        <f>データ貼付!J749</f>
        <v>0</v>
      </c>
      <c r="O751" s="5">
        <f>データ貼付!K749</f>
        <v>0</v>
      </c>
    </row>
    <row r="752" spans="1:15" x14ac:dyDescent="0.15">
      <c r="A752" s="5">
        <v>749</v>
      </c>
      <c r="B752" s="5" t="str">
        <f t="shared" si="24"/>
        <v>152</v>
      </c>
      <c r="C752" s="5" t="str">
        <f>J752&amp;COUNTIF($J$4:J752,J752)</f>
        <v>0158</v>
      </c>
      <c r="D752" s="5" t="str">
        <f>データ貼付!D750&amp;データ貼付!E750</f>
        <v/>
      </c>
      <c r="E752" s="5">
        <f>データ貼付!G750+ROW()/1000000</f>
        <v>7.5199999999999996E-4</v>
      </c>
      <c r="F752" s="5">
        <f t="shared" si="25"/>
        <v>152</v>
      </c>
      <c r="G752" s="5">
        <f>データ貼付!A750</f>
        <v>0</v>
      </c>
      <c r="H752" s="5">
        <f>データ貼付!B750</f>
        <v>0</v>
      </c>
      <c r="I752" s="5">
        <f>データ貼付!C750</f>
        <v>0</v>
      </c>
      <c r="J752" s="5">
        <f>データ貼付!F750</f>
        <v>0</v>
      </c>
      <c r="K752" s="5">
        <f>データ貼付!G750</f>
        <v>0</v>
      </c>
      <c r="L752" s="5">
        <f>データ貼付!H750</f>
        <v>0</v>
      </c>
      <c r="M752" s="5">
        <f>データ貼付!I750</f>
        <v>0</v>
      </c>
      <c r="N752" s="5">
        <f>データ貼付!J750</f>
        <v>0</v>
      </c>
      <c r="O752" s="5">
        <f>データ貼付!K750</f>
        <v>0</v>
      </c>
    </row>
    <row r="753" spans="1:15" x14ac:dyDescent="0.15">
      <c r="A753" s="5">
        <v>750</v>
      </c>
      <c r="B753" s="5" t="str">
        <f t="shared" si="24"/>
        <v>151</v>
      </c>
      <c r="C753" s="5" t="str">
        <f>J753&amp;COUNTIF($J$4:J753,J753)</f>
        <v>0159</v>
      </c>
      <c r="D753" s="5" t="str">
        <f>データ貼付!D751&amp;データ貼付!E751</f>
        <v/>
      </c>
      <c r="E753" s="5">
        <f>データ貼付!G751+ROW()/1000000</f>
        <v>7.5299999999999998E-4</v>
      </c>
      <c r="F753" s="5">
        <f t="shared" si="25"/>
        <v>151</v>
      </c>
      <c r="G753" s="5">
        <f>データ貼付!A751</f>
        <v>0</v>
      </c>
      <c r="H753" s="5">
        <f>データ貼付!B751</f>
        <v>0</v>
      </c>
      <c r="I753" s="5">
        <f>データ貼付!C751</f>
        <v>0</v>
      </c>
      <c r="J753" s="5">
        <f>データ貼付!F751</f>
        <v>0</v>
      </c>
      <c r="K753" s="5">
        <f>データ貼付!G751</f>
        <v>0</v>
      </c>
      <c r="L753" s="5">
        <f>データ貼付!H751</f>
        <v>0</v>
      </c>
      <c r="M753" s="5">
        <f>データ貼付!I751</f>
        <v>0</v>
      </c>
      <c r="N753" s="5">
        <f>データ貼付!J751</f>
        <v>0</v>
      </c>
      <c r="O753" s="5">
        <f>データ貼付!K751</f>
        <v>0</v>
      </c>
    </row>
    <row r="754" spans="1:15" x14ac:dyDescent="0.15">
      <c r="A754" s="5">
        <v>751</v>
      </c>
      <c r="B754" s="5" t="str">
        <f t="shared" si="24"/>
        <v>150</v>
      </c>
      <c r="C754" s="5" t="str">
        <f>J754&amp;COUNTIF($J$4:J754,J754)</f>
        <v>0160</v>
      </c>
      <c r="D754" s="5" t="str">
        <f>データ貼付!D752&amp;データ貼付!E752</f>
        <v/>
      </c>
      <c r="E754" s="5">
        <f>データ貼付!G752+ROW()/1000000</f>
        <v>7.54E-4</v>
      </c>
      <c r="F754" s="5">
        <f t="shared" si="25"/>
        <v>150</v>
      </c>
      <c r="G754" s="5">
        <f>データ貼付!A752</f>
        <v>0</v>
      </c>
      <c r="H754" s="5">
        <f>データ貼付!B752</f>
        <v>0</v>
      </c>
      <c r="I754" s="5">
        <f>データ貼付!C752</f>
        <v>0</v>
      </c>
      <c r="J754" s="5">
        <f>データ貼付!F752</f>
        <v>0</v>
      </c>
      <c r="K754" s="5">
        <f>データ貼付!G752</f>
        <v>0</v>
      </c>
      <c r="L754" s="5">
        <f>データ貼付!H752</f>
        <v>0</v>
      </c>
      <c r="M754" s="5">
        <f>データ貼付!I752</f>
        <v>0</v>
      </c>
      <c r="N754" s="5">
        <f>データ貼付!J752</f>
        <v>0</v>
      </c>
      <c r="O754" s="5">
        <f>データ貼付!K752</f>
        <v>0</v>
      </c>
    </row>
    <row r="755" spans="1:15" x14ac:dyDescent="0.15">
      <c r="A755" s="5">
        <v>752</v>
      </c>
      <c r="B755" s="5" t="str">
        <f t="shared" si="24"/>
        <v>149</v>
      </c>
      <c r="C755" s="5" t="str">
        <f>J755&amp;COUNTIF($J$4:J755,J755)</f>
        <v>0161</v>
      </c>
      <c r="D755" s="5" t="str">
        <f>データ貼付!D753&amp;データ貼付!E753</f>
        <v/>
      </c>
      <c r="E755" s="5">
        <f>データ貼付!G753+ROW()/1000000</f>
        <v>7.5500000000000003E-4</v>
      </c>
      <c r="F755" s="5">
        <f t="shared" si="25"/>
        <v>149</v>
      </c>
      <c r="G755" s="5">
        <f>データ貼付!A753</f>
        <v>0</v>
      </c>
      <c r="H755" s="5">
        <f>データ貼付!B753</f>
        <v>0</v>
      </c>
      <c r="I755" s="5">
        <f>データ貼付!C753</f>
        <v>0</v>
      </c>
      <c r="J755" s="5">
        <f>データ貼付!F753</f>
        <v>0</v>
      </c>
      <c r="K755" s="5">
        <f>データ貼付!G753</f>
        <v>0</v>
      </c>
      <c r="L755" s="5">
        <f>データ貼付!H753</f>
        <v>0</v>
      </c>
      <c r="M755" s="5">
        <f>データ貼付!I753</f>
        <v>0</v>
      </c>
      <c r="N755" s="5">
        <f>データ貼付!J753</f>
        <v>0</v>
      </c>
      <c r="O755" s="5">
        <f>データ貼付!K753</f>
        <v>0</v>
      </c>
    </row>
    <row r="756" spans="1:15" x14ac:dyDescent="0.15">
      <c r="A756" s="5">
        <v>753</v>
      </c>
      <c r="B756" s="5" t="str">
        <f t="shared" si="24"/>
        <v>148</v>
      </c>
      <c r="C756" s="5" t="str">
        <f>J756&amp;COUNTIF($J$4:J756,J756)</f>
        <v>0162</v>
      </c>
      <c r="D756" s="5" t="str">
        <f>データ貼付!D754&amp;データ貼付!E754</f>
        <v/>
      </c>
      <c r="E756" s="5">
        <f>データ貼付!G754+ROW()/1000000</f>
        <v>7.5600000000000005E-4</v>
      </c>
      <c r="F756" s="5">
        <f t="shared" si="25"/>
        <v>148</v>
      </c>
      <c r="G756" s="5">
        <f>データ貼付!A754</f>
        <v>0</v>
      </c>
      <c r="H756" s="5">
        <f>データ貼付!B754</f>
        <v>0</v>
      </c>
      <c r="I756" s="5">
        <f>データ貼付!C754</f>
        <v>0</v>
      </c>
      <c r="J756" s="5">
        <f>データ貼付!F754</f>
        <v>0</v>
      </c>
      <c r="K756" s="5">
        <f>データ貼付!G754</f>
        <v>0</v>
      </c>
      <c r="L756" s="5">
        <f>データ貼付!H754</f>
        <v>0</v>
      </c>
      <c r="M756" s="5">
        <f>データ貼付!I754</f>
        <v>0</v>
      </c>
      <c r="N756" s="5">
        <f>データ貼付!J754</f>
        <v>0</v>
      </c>
      <c r="O756" s="5">
        <f>データ貼付!K754</f>
        <v>0</v>
      </c>
    </row>
    <row r="757" spans="1:15" x14ac:dyDescent="0.15">
      <c r="A757" s="5">
        <v>754</v>
      </c>
      <c r="B757" s="5" t="str">
        <f t="shared" si="24"/>
        <v>147</v>
      </c>
      <c r="C757" s="5" t="str">
        <f>J757&amp;COUNTIF($J$4:J757,J757)</f>
        <v>0163</v>
      </c>
      <c r="D757" s="5" t="str">
        <f>データ貼付!D755&amp;データ貼付!E755</f>
        <v/>
      </c>
      <c r="E757" s="5">
        <f>データ貼付!G755+ROW()/1000000</f>
        <v>7.5699999999999997E-4</v>
      </c>
      <c r="F757" s="5">
        <f t="shared" si="25"/>
        <v>147</v>
      </c>
      <c r="G757" s="5">
        <f>データ貼付!A755</f>
        <v>0</v>
      </c>
      <c r="H757" s="5">
        <f>データ貼付!B755</f>
        <v>0</v>
      </c>
      <c r="I757" s="5">
        <f>データ貼付!C755</f>
        <v>0</v>
      </c>
      <c r="J757" s="5">
        <f>データ貼付!F755</f>
        <v>0</v>
      </c>
      <c r="K757" s="5">
        <f>データ貼付!G755</f>
        <v>0</v>
      </c>
      <c r="L757" s="5">
        <f>データ貼付!H755</f>
        <v>0</v>
      </c>
      <c r="M757" s="5">
        <f>データ貼付!I755</f>
        <v>0</v>
      </c>
      <c r="N757" s="5">
        <f>データ貼付!J755</f>
        <v>0</v>
      </c>
      <c r="O757" s="5">
        <f>データ貼付!K755</f>
        <v>0</v>
      </c>
    </row>
    <row r="758" spans="1:15" x14ac:dyDescent="0.15">
      <c r="A758" s="5">
        <v>755</v>
      </c>
      <c r="B758" s="5" t="str">
        <f t="shared" si="24"/>
        <v>146</v>
      </c>
      <c r="C758" s="5" t="str">
        <f>J758&amp;COUNTIF($J$4:J758,J758)</f>
        <v>0164</v>
      </c>
      <c r="D758" s="5" t="str">
        <f>データ貼付!D756&amp;データ貼付!E756</f>
        <v/>
      </c>
      <c r="E758" s="5">
        <f>データ貼付!G756+ROW()/1000000</f>
        <v>7.5799999999999999E-4</v>
      </c>
      <c r="F758" s="5">
        <f t="shared" si="25"/>
        <v>146</v>
      </c>
      <c r="G758" s="5">
        <f>データ貼付!A756</f>
        <v>0</v>
      </c>
      <c r="H758" s="5">
        <f>データ貼付!B756</f>
        <v>0</v>
      </c>
      <c r="I758" s="5">
        <f>データ貼付!C756</f>
        <v>0</v>
      </c>
      <c r="J758" s="5">
        <f>データ貼付!F756</f>
        <v>0</v>
      </c>
      <c r="K758" s="5">
        <f>データ貼付!G756</f>
        <v>0</v>
      </c>
      <c r="L758" s="5">
        <f>データ貼付!H756</f>
        <v>0</v>
      </c>
      <c r="M758" s="5">
        <f>データ貼付!I756</f>
        <v>0</v>
      </c>
      <c r="N758" s="5">
        <f>データ貼付!J756</f>
        <v>0</v>
      </c>
      <c r="O758" s="5">
        <f>データ貼付!K756</f>
        <v>0</v>
      </c>
    </row>
    <row r="759" spans="1:15" x14ac:dyDescent="0.15">
      <c r="A759" s="5">
        <v>756</v>
      </c>
      <c r="B759" s="5" t="str">
        <f t="shared" si="24"/>
        <v>145</v>
      </c>
      <c r="C759" s="5" t="str">
        <f>J759&amp;COUNTIF($J$4:J759,J759)</f>
        <v>0165</v>
      </c>
      <c r="D759" s="5" t="str">
        <f>データ貼付!D757&amp;データ貼付!E757</f>
        <v/>
      </c>
      <c r="E759" s="5">
        <f>データ貼付!G757+ROW()/1000000</f>
        <v>7.5900000000000002E-4</v>
      </c>
      <c r="F759" s="5">
        <f t="shared" si="25"/>
        <v>145</v>
      </c>
      <c r="G759" s="5">
        <f>データ貼付!A757</f>
        <v>0</v>
      </c>
      <c r="H759" s="5">
        <f>データ貼付!B757</f>
        <v>0</v>
      </c>
      <c r="I759" s="5">
        <f>データ貼付!C757</f>
        <v>0</v>
      </c>
      <c r="J759" s="5">
        <f>データ貼付!F757</f>
        <v>0</v>
      </c>
      <c r="K759" s="5">
        <f>データ貼付!G757</f>
        <v>0</v>
      </c>
      <c r="L759" s="5">
        <f>データ貼付!H757</f>
        <v>0</v>
      </c>
      <c r="M759" s="5">
        <f>データ貼付!I757</f>
        <v>0</v>
      </c>
      <c r="N759" s="5">
        <f>データ貼付!J757</f>
        <v>0</v>
      </c>
      <c r="O759" s="5">
        <f>データ貼付!K757</f>
        <v>0</v>
      </c>
    </row>
    <row r="760" spans="1:15" x14ac:dyDescent="0.15">
      <c r="A760" s="5">
        <v>757</v>
      </c>
      <c r="B760" s="5" t="str">
        <f t="shared" si="24"/>
        <v>144</v>
      </c>
      <c r="C760" s="5" t="str">
        <f>J760&amp;COUNTIF($J$4:J760,J760)</f>
        <v>0166</v>
      </c>
      <c r="D760" s="5" t="str">
        <f>データ貼付!D758&amp;データ貼付!E758</f>
        <v/>
      </c>
      <c r="E760" s="5">
        <f>データ貼付!G758+ROW()/1000000</f>
        <v>7.6000000000000004E-4</v>
      </c>
      <c r="F760" s="5">
        <f t="shared" si="25"/>
        <v>144</v>
      </c>
      <c r="G760" s="5">
        <f>データ貼付!A758</f>
        <v>0</v>
      </c>
      <c r="H760" s="5">
        <f>データ貼付!B758</f>
        <v>0</v>
      </c>
      <c r="I760" s="5">
        <f>データ貼付!C758</f>
        <v>0</v>
      </c>
      <c r="J760" s="5">
        <f>データ貼付!F758</f>
        <v>0</v>
      </c>
      <c r="K760" s="5">
        <f>データ貼付!G758</f>
        <v>0</v>
      </c>
      <c r="L760" s="5">
        <f>データ貼付!H758</f>
        <v>0</v>
      </c>
      <c r="M760" s="5">
        <f>データ貼付!I758</f>
        <v>0</v>
      </c>
      <c r="N760" s="5">
        <f>データ貼付!J758</f>
        <v>0</v>
      </c>
      <c r="O760" s="5">
        <f>データ貼付!K758</f>
        <v>0</v>
      </c>
    </row>
    <row r="761" spans="1:15" x14ac:dyDescent="0.15">
      <c r="A761" s="5">
        <v>758</v>
      </c>
      <c r="B761" s="5" t="str">
        <f t="shared" si="24"/>
        <v>143</v>
      </c>
      <c r="C761" s="5" t="str">
        <f>J761&amp;COUNTIF($J$4:J761,J761)</f>
        <v>0167</v>
      </c>
      <c r="D761" s="5" t="str">
        <f>データ貼付!D759&amp;データ貼付!E759</f>
        <v/>
      </c>
      <c r="E761" s="5">
        <f>データ貼付!G759+ROW()/1000000</f>
        <v>7.6099999999999996E-4</v>
      </c>
      <c r="F761" s="5">
        <f t="shared" si="25"/>
        <v>143</v>
      </c>
      <c r="G761" s="5">
        <f>データ貼付!A759</f>
        <v>0</v>
      </c>
      <c r="H761" s="5">
        <f>データ貼付!B759</f>
        <v>0</v>
      </c>
      <c r="I761" s="5">
        <f>データ貼付!C759</f>
        <v>0</v>
      </c>
      <c r="J761" s="5">
        <f>データ貼付!F759</f>
        <v>0</v>
      </c>
      <c r="K761" s="5">
        <f>データ貼付!G759</f>
        <v>0</v>
      </c>
      <c r="L761" s="5">
        <f>データ貼付!H759</f>
        <v>0</v>
      </c>
      <c r="M761" s="5">
        <f>データ貼付!I759</f>
        <v>0</v>
      </c>
      <c r="N761" s="5">
        <f>データ貼付!J759</f>
        <v>0</v>
      </c>
      <c r="O761" s="5">
        <f>データ貼付!K759</f>
        <v>0</v>
      </c>
    </row>
    <row r="762" spans="1:15" x14ac:dyDescent="0.15">
      <c r="A762" s="5">
        <v>759</v>
      </c>
      <c r="B762" s="5" t="str">
        <f t="shared" si="24"/>
        <v>142</v>
      </c>
      <c r="C762" s="5" t="str">
        <f>J762&amp;COUNTIF($J$4:J762,J762)</f>
        <v>0168</v>
      </c>
      <c r="D762" s="5" t="str">
        <f>データ貼付!D760&amp;データ貼付!E760</f>
        <v/>
      </c>
      <c r="E762" s="5">
        <f>データ貼付!G760+ROW()/1000000</f>
        <v>7.6199999999999998E-4</v>
      </c>
      <c r="F762" s="5">
        <f t="shared" si="25"/>
        <v>142</v>
      </c>
      <c r="G762" s="5">
        <f>データ貼付!A760</f>
        <v>0</v>
      </c>
      <c r="H762" s="5">
        <f>データ貼付!B760</f>
        <v>0</v>
      </c>
      <c r="I762" s="5">
        <f>データ貼付!C760</f>
        <v>0</v>
      </c>
      <c r="J762" s="5">
        <f>データ貼付!F760</f>
        <v>0</v>
      </c>
      <c r="K762" s="5">
        <f>データ貼付!G760</f>
        <v>0</v>
      </c>
      <c r="L762" s="5">
        <f>データ貼付!H760</f>
        <v>0</v>
      </c>
      <c r="M762" s="5">
        <f>データ貼付!I760</f>
        <v>0</v>
      </c>
      <c r="N762" s="5">
        <f>データ貼付!J760</f>
        <v>0</v>
      </c>
      <c r="O762" s="5">
        <f>データ貼付!K760</f>
        <v>0</v>
      </c>
    </row>
    <row r="763" spans="1:15" x14ac:dyDescent="0.15">
      <c r="A763" s="5">
        <v>760</v>
      </c>
      <c r="B763" s="5" t="str">
        <f t="shared" si="24"/>
        <v>141</v>
      </c>
      <c r="C763" s="5" t="str">
        <f>J763&amp;COUNTIF($J$4:J763,J763)</f>
        <v>0169</v>
      </c>
      <c r="D763" s="5" t="str">
        <f>データ貼付!D761&amp;データ貼付!E761</f>
        <v/>
      </c>
      <c r="E763" s="5">
        <f>データ貼付!G761+ROW()/1000000</f>
        <v>7.6300000000000001E-4</v>
      </c>
      <c r="F763" s="5">
        <f t="shared" si="25"/>
        <v>141</v>
      </c>
      <c r="G763" s="5">
        <f>データ貼付!A761</f>
        <v>0</v>
      </c>
      <c r="H763" s="5">
        <f>データ貼付!B761</f>
        <v>0</v>
      </c>
      <c r="I763" s="5">
        <f>データ貼付!C761</f>
        <v>0</v>
      </c>
      <c r="J763" s="5">
        <f>データ貼付!F761</f>
        <v>0</v>
      </c>
      <c r="K763" s="5">
        <f>データ貼付!G761</f>
        <v>0</v>
      </c>
      <c r="L763" s="5">
        <f>データ貼付!H761</f>
        <v>0</v>
      </c>
      <c r="M763" s="5">
        <f>データ貼付!I761</f>
        <v>0</v>
      </c>
      <c r="N763" s="5">
        <f>データ貼付!J761</f>
        <v>0</v>
      </c>
      <c r="O763" s="5">
        <f>データ貼付!K761</f>
        <v>0</v>
      </c>
    </row>
    <row r="764" spans="1:15" x14ac:dyDescent="0.15">
      <c r="A764" s="5">
        <v>761</v>
      </c>
      <c r="B764" s="5" t="str">
        <f t="shared" si="24"/>
        <v>140</v>
      </c>
      <c r="C764" s="5" t="str">
        <f>J764&amp;COUNTIF($J$4:J764,J764)</f>
        <v>0170</v>
      </c>
      <c r="D764" s="5" t="str">
        <f>データ貼付!D762&amp;データ貼付!E762</f>
        <v/>
      </c>
      <c r="E764" s="5">
        <f>データ貼付!G762+ROW()/1000000</f>
        <v>7.6400000000000003E-4</v>
      </c>
      <c r="F764" s="5">
        <f t="shared" si="25"/>
        <v>140</v>
      </c>
      <c r="G764" s="5">
        <f>データ貼付!A762</f>
        <v>0</v>
      </c>
      <c r="H764" s="5">
        <f>データ貼付!B762</f>
        <v>0</v>
      </c>
      <c r="I764" s="5">
        <f>データ貼付!C762</f>
        <v>0</v>
      </c>
      <c r="J764" s="5">
        <f>データ貼付!F762</f>
        <v>0</v>
      </c>
      <c r="K764" s="5">
        <f>データ貼付!G762</f>
        <v>0</v>
      </c>
      <c r="L764" s="5">
        <f>データ貼付!H762</f>
        <v>0</v>
      </c>
      <c r="M764" s="5">
        <f>データ貼付!I762</f>
        <v>0</v>
      </c>
      <c r="N764" s="5">
        <f>データ貼付!J762</f>
        <v>0</v>
      </c>
      <c r="O764" s="5">
        <f>データ貼付!K762</f>
        <v>0</v>
      </c>
    </row>
    <row r="765" spans="1:15" x14ac:dyDescent="0.15">
      <c r="A765" s="5">
        <v>762</v>
      </c>
      <c r="B765" s="5" t="str">
        <f t="shared" si="24"/>
        <v>139</v>
      </c>
      <c r="C765" s="5" t="str">
        <f>J765&amp;COUNTIF($J$4:J765,J765)</f>
        <v>0171</v>
      </c>
      <c r="D765" s="5" t="str">
        <f>データ貼付!D763&amp;データ貼付!E763</f>
        <v/>
      </c>
      <c r="E765" s="5">
        <f>データ貼付!G763+ROW()/1000000</f>
        <v>7.6499999999999995E-4</v>
      </c>
      <c r="F765" s="5">
        <f t="shared" si="25"/>
        <v>139</v>
      </c>
      <c r="G765" s="5">
        <f>データ貼付!A763</f>
        <v>0</v>
      </c>
      <c r="H765" s="5">
        <f>データ貼付!B763</f>
        <v>0</v>
      </c>
      <c r="I765" s="5">
        <f>データ貼付!C763</f>
        <v>0</v>
      </c>
      <c r="J765" s="5">
        <f>データ貼付!F763</f>
        <v>0</v>
      </c>
      <c r="K765" s="5">
        <f>データ貼付!G763</f>
        <v>0</v>
      </c>
      <c r="L765" s="5">
        <f>データ貼付!H763</f>
        <v>0</v>
      </c>
      <c r="M765" s="5">
        <f>データ貼付!I763</f>
        <v>0</v>
      </c>
      <c r="N765" s="5">
        <f>データ貼付!J763</f>
        <v>0</v>
      </c>
      <c r="O765" s="5">
        <f>データ貼付!K763</f>
        <v>0</v>
      </c>
    </row>
    <row r="766" spans="1:15" x14ac:dyDescent="0.15">
      <c r="A766" s="5">
        <v>763</v>
      </c>
      <c r="B766" s="5" t="str">
        <f t="shared" si="24"/>
        <v>138</v>
      </c>
      <c r="C766" s="5" t="str">
        <f>J766&amp;COUNTIF($J$4:J766,J766)</f>
        <v>0172</v>
      </c>
      <c r="D766" s="5" t="str">
        <f>データ貼付!D764&amp;データ貼付!E764</f>
        <v/>
      </c>
      <c r="E766" s="5">
        <f>データ貼付!G764+ROW()/1000000</f>
        <v>7.6599999999999997E-4</v>
      </c>
      <c r="F766" s="5">
        <f t="shared" si="25"/>
        <v>138</v>
      </c>
      <c r="G766" s="5">
        <f>データ貼付!A764</f>
        <v>0</v>
      </c>
      <c r="H766" s="5">
        <f>データ貼付!B764</f>
        <v>0</v>
      </c>
      <c r="I766" s="5">
        <f>データ貼付!C764</f>
        <v>0</v>
      </c>
      <c r="J766" s="5">
        <f>データ貼付!F764</f>
        <v>0</v>
      </c>
      <c r="K766" s="5">
        <f>データ貼付!G764</f>
        <v>0</v>
      </c>
      <c r="L766" s="5">
        <f>データ貼付!H764</f>
        <v>0</v>
      </c>
      <c r="M766" s="5">
        <f>データ貼付!I764</f>
        <v>0</v>
      </c>
      <c r="N766" s="5">
        <f>データ貼付!J764</f>
        <v>0</v>
      </c>
      <c r="O766" s="5">
        <f>データ貼付!K764</f>
        <v>0</v>
      </c>
    </row>
    <row r="767" spans="1:15" x14ac:dyDescent="0.15">
      <c r="A767" s="5">
        <v>764</v>
      </c>
      <c r="B767" s="5" t="str">
        <f t="shared" si="24"/>
        <v>137</v>
      </c>
      <c r="C767" s="5" t="str">
        <f>J767&amp;COUNTIF($J$4:J767,J767)</f>
        <v>0173</v>
      </c>
      <c r="D767" s="5" t="str">
        <f>データ貼付!D765&amp;データ貼付!E765</f>
        <v/>
      </c>
      <c r="E767" s="5">
        <f>データ貼付!G765+ROW()/1000000</f>
        <v>7.67E-4</v>
      </c>
      <c r="F767" s="5">
        <f t="shared" si="25"/>
        <v>137</v>
      </c>
      <c r="G767" s="5">
        <f>データ貼付!A765</f>
        <v>0</v>
      </c>
      <c r="H767" s="5">
        <f>データ貼付!B765</f>
        <v>0</v>
      </c>
      <c r="I767" s="5">
        <f>データ貼付!C765</f>
        <v>0</v>
      </c>
      <c r="J767" s="5">
        <f>データ貼付!F765</f>
        <v>0</v>
      </c>
      <c r="K767" s="5">
        <f>データ貼付!G765</f>
        <v>0</v>
      </c>
      <c r="L767" s="5">
        <f>データ貼付!H765</f>
        <v>0</v>
      </c>
      <c r="M767" s="5">
        <f>データ貼付!I765</f>
        <v>0</v>
      </c>
      <c r="N767" s="5">
        <f>データ貼付!J765</f>
        <v>0</v>
      </c>
      <c r="O767" s="5">
        <f>データ貼付!K765</f>
        <v>0</v>
      </c>
    </row>
    <row r="768" spans="1:15" x14ac:dyDescent="0.15">
      <c r="A768" s="5">
        <v>765</v>
      </c>
      <c r="B768" s="5" t="str">
        <f t="shared" si="24"/>
        <v>136</v>
      </c>
      <c r="C768" s="5" t="str">
        <f>J768&amp;COUNTIF($J$4:J768,J768)</f>
        <v>0174</v>
      </c>
      <c r="D768" s="5" t="str">
        <f>データ貼付!D766&amp;データ貼付!E766</f>
        <v/>
      </c>
      <c r="E768" s="5">
        <f>データ貼付!G766+ROW()/1000000</f>
        <v>7.6800000000000002E-4</v>
      </c>
      <c r="F768" s="5">
        <f t="shared" si="25"/>
        <v>136</v>
      </c>
      <c r="G768" s="5">
        <f>データ貼付!A766</f>
        <v>0</v>
      </c>
      <c r="H768" s="5">
        <f>データ貼付!B766</f>
        <v>0</v>
      </c>
      <c r="I768" s="5">
        <f>データ貼付!C766</f>
        <v>0</v>
      </c>
      <c r="J768" s="5">
        <f>データ貼付!F766</f>
        <v>0</v>
      </c>
      <c r="K768" s="5">
        <f>データ貼付!G766</f>
        <v>0</v>
      </c>
      <c r="L768" s="5">
        <f>データ貼付!H766</f>
        <v>0</v>
      </c>
      <c r="M768" s="5">
        <f>データ貼付!I766</f>
        <v>0</v>
      </c>
      <c r="N768" s="5">
        <f>データ貼付!J766</f>
        <v>0</v>
      </c>
      <c r="O768" s="5">
        <f>データ貼付!K766</f>
        <v>0</v>
      </c>
    </row>
    <row r="769" spans="1:15" x14ac:dyDescent="0.15">
      <c r="A769" s="5">
        <v>766</v>
      </c>
      <c r="B769" s="5" t="str">
        <f t="shared" si="24"/>
        <v>135</v>
      </c>
      <c r="C769" s="5" t="str">
        <f>J769&amp;COUNTIF($J$4:J769,J769)</f>
        <v>0175</v>
      </c>
      <c r="D769" s="5" t="str">
        <f>データ貼付!D767&amp;データ貼付!E767</f>
        <v/>
      </c>
      <c r="E769" s="5">
        <f>データ貼付!G767+ROW()/1000000</f>
        <v>7.6900000000000004E-4</v>
      </c>
      <c r="F769" s="5">
        <f t="shared" si="25"/>
        <v>135</v>
      </c>
      <c r="G769" s="5">
        <f>データ貼付!A767</f>
        <v>0</v>
      </c>
      <c r="H769" s="5">
        <f>データ貼付!B767</f>
        <v>0</v>
      </c>
      <c r="I769" s="5">
        <f>データ貼付!C767</f>
        <v>0</v>
      </c>
      <c r="J769" s="5">
        <f>データ貼付!F767</f>
        <v>0</v>
      </c>
      <c r="K769" s="5">
        <f>データ貼付!G767</f>
        <v>0</v>
      </c>
      <c r="L769" s="5">
        <f>データ貼付!H767</f>
        <v>0</v>
      </c>
      <c r="M769" s="5">
        <f>データ貼付!I767</f>
        <v>0</v>
      </c>
      <c r="N769" s="5">
        <f>データ貼付!J767</f>
        <v>0</v>
      </c>
      <c r="O769" s="5">
        <f>データ貼付!K767</f>
        <v>0</v>
      </c>
    </row>
    <row r="770" spans="1:15" x14ac:dyDescent="0.15">
      <c r="A770" s="5">
        <v>767</v>
      </c>
      <c r="B770" s="5" t="str">
        <f t="shared" si="24"/>
        <v>134</v>
      </c>
      <c r="C770" s="5" t="str">
        <f>J770&amp;COUNTIF($J$4:J770,J770)</f>
        <v>0176</v>
      </c>
      <c r="D770" s="5" t="str">
        <f>データ貼付!D768&amp;データ貼付!E768</f>
        <v/>
      </c>
      <c r="E770" s="5">
        <f>データ貼付!G768+ROW()/1000000</f>
        <v>7.6999999999999996E-4</v>
      </c>
      <c r="F770" s="5">
        <f t="shared" si="25"/>
        <v>134</v>
      </c>
      <c r="G770" s="5">
        <f>データ貼付!A768</f>
        <v>0</v>
      </c>
      <c r="H770" s="5">
        <f>データ貼付!B768</f>
        <v>0</v>
      </c>
      <c r="I770" s="5">
        <f>データ貼付!C768</f>
        <v>0</v>
      </c>
      <c r="J770" s="5">
        <f>データ貼付!F768</f>
        <v>0</v>
      </c>
      <c r="K770" s="5">
        <f>データ貼付!G768</f>
        <v>0</v>
      </c>
      <c r="L770" s="5">
        <f>データ貼付!H768</f>
        <v>0</v>
      </c>
      <c r="M770" s="5">
        <f>データ貼付!I768</f>
        <v>0</v>
      </c>
      <c r="N770" s="5">
        <f>データ貼付!J768</f>
        <v>0</v>
      </c>
      <c r="O770" s="5">
        <f>データ貼付!K768</f>
        <v>0</v>
      </c>
    </row>
    <row r="771" spans="1:15" x14ac:dyDescent="0.15">
      <c r="A771" s="5">
        <v>768</v>
      </c>
      <c r="B771" s="5" t="str">
        <f t="shared" si="24"/>
        <v>133</v>
      </c>
      <c r="C771" s="5" t="str">
        <f>J771&amp;COUNTIF($J$4:J771,J771)</f>
        <v>0177</v>
      </c>
      <c r="D771" s="5" t="str">
        <f>データ貼付!D769&amp;データ貼付!E769</f>
        <v/>
      </c>
      <c r="E771" s="5">
        <f>データ貼付!G769+ROW()/1000000</f>
        <v>7.7099999999999998E-4</v>
      </c>
      <c r="F771" s="5">
        <f t="shared" si="25"/>
        <v>133</v>
      </c>
      <c r="G771" s="5">
        <f>データ貼付!A769</f>
        <v>0</v>
      </c>
      <c r="H771" s="5">
        <f>データ貼付!B769</f>
        <v>0</v>
      </c>
      <c r="I771" s="5">
        <f>データ貼付!C769</f>
        <v>0</v>
      </c>
      <c r="J771" s="5">
        <f>データ貼付!F769</f>
        <v>0</v>
      </c>
      <c r="K771" s="5">
        <f>データ貼付!G769</f>
        <v>0</v>
      </c>
      <c r="L771" s="5">
        <f>データ貼付!H769</f>
        <v>0</v>
      </c>
      <c r="M771" s="5">
        <f>データ貼付!I769</f>
        <v>0</v>
      </c>
      <c r="N771" s="5">
        <f>データ貼付!J769</f>
        <v>0</v>
      </c>
      <c r="O771" s="5">
        <f>データ貼付!K769</f>
        <v>0</v>
      </c>
    </row>
    <row r="772" spans="1:15" x14ac:dyDescent="0.15">
      <c r="A772" s="5">
        <v>769</v>
      </c>
      <c r="B772" s="5" t="str">
        <f t="shared" si="24"/>
        <v>132</v>
      </c>
      <c r="C772" s="5" t="str">
        <f>J772&amp;COUNTIF($J$4:J772,J772)</f>
        <v>0178</v>
      </c>
      <c r="D772" s="5" t="str">
        <f>データ貼付!D770&amp;データ貼付!E770</f>
        <v/>
      </c>
      <c r="E772" s="5">
        <f>データ貼付!G770+ROW()/1000000</f>
        <v>7.7200000000000001E-4</v>
      </c>
      <c r="F772" s="5">
        <f t="shared" si="25"/>
        <v>132</v>
      </c>
      <c r="G772" s="5">
        <f>データ貼付!A770</f>
        <v>0</v>
      </c>
      <c r="H772" s="5">
        <f>データ貼付!B770</f>
        <v>0</v>
      </c>
      <c r="I772" s="5">
        <f>データ貼付!C770</f>
        <v>0</v>
      </c>
      <c r="J772" s="5">
        <f>データ貼付!F770</f>
        <v>0</v>
      </c>
      <c r="K772" s="5">
        <f>データ貼付!G770</f>
        <v>0</v>
      </c>
      <c r="L772" s="5">
        <f>データ貼付!H770</f>
        <v>0</v>
      </c>
      <c r="M772" s="5">
        <f>データ貼付!I770</f>
        <v>0</v>
      </c>
      <c r="N772" s="5">
        <f>データ貼付!J770</f>
        <v>0</v>
      </c>
      <c r="O772" s="5">
        <f>データ貼付!K770</f>
        <v>0</v>
      </c>
    </row>
    <row r="773" spans="1:15" x14ac:dyDescent="0.15">
      <c r="A773" s="5">
        <v>770</v>
      </c>
      <c r="B773" s="5" t="str">
        <f t="shared" ref="B773:B836" si="26">D773&amp;F773</f>
        <v>131</v>
      </c>
      <c r="C773" s="5" t="str">
        <f>J773&amp;COUNTIF($J$4:J773,J773)</f>
        <v>0179</v>
      </c>
      <c r="D773" s="5" t="str">
        <f>データ貼付!D771&amp;データ貼付!E771</f>
        <v/>
      </c>
      <c r="E773" s="5">
        <f>データ貼付!G771+ROW()/1000000</f>
        <v>7.7300000000000003E-4</v>
      </c>
      <c r="F773" s="5">
        <f t="shared" ref="F773:F836" si="27">SUMPRODUCT(($D$4:$D$903=D773)*($E$4:$E$903&gt;E773))+1</f>
        <v>131</v>
      </c>
      <c r="G773" s="5">
        <f>データ貼付!A771</f>
        <v>0</v>
      </c>
      <c r="H773" s="5">
        <f>データ貼付!B771</f>
        <v>0</v>
      </c>
      <c r="I773" s="5">
        <f>データ貼付!C771</f>
        <v>0</v>
      </c>
      <c r="J773" s="5">
        <f>データ貼付!F771</f>
        <v>0</v>
      </c>
      <c r="K773" s="5">
        <f>データ貼付!G771</f>
        <v>0</v>
      </c>
      <c r="L773" s="5">
        <f>データ貼付!H771</f>
        <v>0</v>
      </c>
      <c r="M773" s="5">
        <f>データ貼付!I771</f>
        <v>0</v>
      </c>
      <c r="N773" s="5">
        <f>データ貼付!J771</f>
        <v>0</v>
      </c>
      <c r="O773" s="5">
        <f>データ貼付!K771</f>
        <v>0</v>
      </c>
    </row>
    <row r="774" spans="1:15" x14ac:dyDescent="0.15">
      <c r="A774" s="5">
        <v>771</v>
      </c>
      <c r="B774" s="5" t="str">
        <f t="shared" si="26"/>
        <v>130</v>
      </c>
      <c r="C774" s="5" t="str">
        <f>J774&amp;COUNTIF($J$4:J774,J774)</f>
        <v>0180</v>
      </c>
      <c r="D774" s="5" t="str">
        <f>データ貼付!D772&amp;データ貼付!E772</f>
        <v/>
      </c>
      <c r="E774" s="5">
        <f>データ貼付!G772+ROW()/1000000</f>
        <v>7.7399999999999995E-4</v>
      </c>
      <c r="F774" s="5">
        <f t="shared" si="27"/>
        <v>130</v>
      </c>
      <c r="G774" s="5">
        <f>データ貼付!A772</f>
        <v>0</v>
      </c>
      <c r="H774" s="5">
        <f>データ貼付!B772</f>
        <v>0</v>
      </c>
      <c r="I774" s="5">
        <f>データ貼付!C772</f>
        <v>0</v>
      </c>
      <c r="J774" s="5">
        <f>データ貼付!F772</f>
        <v>0</v>
      </c>
      <c r="K774" s="5">
        <f>データ貼付!G772</f>
        <v>0</v>
      </c>
      <c r="L774" s="5">
        <f>データ貼付!H772</f>
        <v>0</v>
      </c>
      <c r="M774" s="5">
        <f>データ貼付!I772</f>
        <v>0</v>
      </c>
      <c r="N774" s="5">
        <f>データ貼付!J772</f>
        <v>0</v>
      </c>
      <c r="O774" s="5">
        <f>データ貼付!K772</f>
        <v>0</v>
      </c>
    </row>
    <row r="775" spans="1:15" x14ac:dyDescent="0.15">
      <c r="A775" s="5">
        <v>772</v>
      </c>
      <c r="B775" s="5" t="str">
        <f t="shared" si="26"/>
        <v>129</v>
      </c>
      <c r="C775" s="5" t="str">
        <f>J775&amp;COUNTIF($J$4:J775,J775)</f>
        <v>0181</v>
      </c>
      <c r="D775" s="5" t="str">
        <f>データ貼付!D773&amp;データ貼付!E773</f>
        <v/>
      </c>
      <c r="E775" s="5">
        <f>データ貼付!G773+ROW()/1000000</f>
        <v>7.7499999999999997E-4</v>
      </c>
      <c r="F775" s="5">
        <f t="shared" si="27"/>
        <v>129</v>
      </c>
      <c r="G775" s="5">
        <f>データ貼付!A773</f>
        <v>0</v>
      </c>
      <c r="H775" s="5">
        <f>データ貼付!B773</f>
        <v>0</v>
      </c>
      <c r="I775" s="5">
        <f>データ貼付!C773</f>
        <v>0</v>
      </c>
      <c r="J775" s="5">
        <f>データ貼付!F773</f>
        <v>0</v>
      </c>
      <c r="K775" s="5">
        <f>データ貼付!G773</f>
        <v>0</v>
      </c>
      <c r="L775" s="5">
        <f>データ貼付!H773</f>
        <v>0</v>
      </c>
      <c r="M775" s="5">
        <f>データ貼付!I773</f>
        <v>0</v>
      </c>
      <c r="N775" s="5">
        <f>データ貼付!J773</f>
        <v>0</v>
      </c>
      <c r="O775" s="5">
        <f>データ貼付!K773</f>
        <v>0</v>
      </c>
    </row>
    <row r="776" spans="1:15" x14ac:dyDescent="0.15">
      <c r="A776" s="5">
        <v>773</v>
      </c>
      <c r="B776" s="5" t="str">
        <f t="shared" si="26"/>
        <v>128</v>
      </c>
      <c r="C776" s="5" t="str">
        <f>J776&amp;COUNTIF($J$4:J776,J776)</f>
        <v>0182</v>
      </c>
      <c r="D776" s="5" t="str">
        <f>データ貼付!D774&amp;データ貼付!E774</f>
        <v/>
      </c>
      <c r="E776" s="5">
        <f>データ貼付!G774+ROW()/1000000</f>
        <v>7.76E-4</v>
      </c>
      <c r="F776" s="5">
        <f t="shared" si="27"/>
        <v>128</v>
      </c>
      <c r="G776" s="5">
        <f>データ貼付!A774</f>
        <v>0</v>
      </c>
      <c r="H776" s="5">
        <f>データ貼付!B774</f>
        <v>0</v>
      </c>
      <c r="I776" s="5">
        <f>データ貼付!C774</f>
        <v>0</v>
      </c>
      <c r="J776" s="5">
        <f>データ貼付!F774</f>
        <v>0</v>
      </c>
      <c r="K776" s="5">
        <f>データ貼付!G774</f>
        <v>0</v>
      </c>
      <c r="L776" s="5">
        <f>データ貼付!H774</f>
        <v>0</v>
      </c>
      <c r="M776" s="5">
        <f>データ貼付!I774</f>
        <v>0</v>
      </c>
      <c r="N776" s="5">
        <f>データ貼付!J774</f>
        <v>0</v>
      </c>
      <c r="O776" s="5">
        <f>データ貼付!K774</f>
        <v>0</v>
      </c>
    </row>
    <row r="777" spans="1:15" x14ac:dyDescent="0.15">
      <c r="A777" s="5">
        <v>774</v>
      </c>
      <c r="B777" s="5" t="str">
        <f t="shared" si="26"/>
        <v>127</v>
      </c>
      <c r="C777" s="5" t="str">
        <f>J777&amp;COUNTIF($J$4:J777,J777)</f>
        <v>0183</v>
      </c>
      <c r="D777" s="5" t="str">
        <f>データ貼付!D775&amp;データ貼付!E775</f>
        <v/>
      </c>
      <c r="E777" s="5">
        <f>データ貼付!G775+ROW()/1000000</f>
        <v>7.7700000000000002E-4</v>
      </c>
      <c r="F777" s="5">
        <f t="shared" si="27"/>
        <v>127</v>
      </c>
      <c r="G777" s="5">
        <f>データ貼付!A775</f>
        <v>0</v>
      </c>
      <c r="H777" s="5">
        <f>データ貼付!B775</f>
        <v>0</v>
      </c>
      <c r="I777" s="5">
        <f>データ貼付!C775</f>
        <v>0</v>
      </c>
      <c r="J777" s="5">
        <f>データ貼付!F775</f>
        <v>0</v>
      </c>
      <c r="K777" s="5">
        <f>データ貼付!G775</f>
        <v>0</v>
      </c>
      <c r="L777" s="5">
        <f>データ貼付!H775</f>
        <v>0</v>
      </c>
      <c r="M777" s="5">
        <f>データ貼付!I775</f>
        <v>0</v>
      </c>
      <c r="N777" s="5">
        <f>データ貼付!J775</f>
        <v>0</v>
      </c>
      <c r="O777" s="5">
        <f>データ貼付!K775</f>
        <v>0</v>
      </c>
    </row>
    <row r="778" spans="1:15" x14ac:dyDescent="0.15">
      <c r="A778" s="5">
        <v>775</v>
      </c>
      <c r="B778" s="5" t="str">
        <f t="shared" si="26"/>
        <v>126</v>
      </c>
      <c r="C778" s="5" t="str">
        <f>J778&amp;COUNTIF($J$4:J778,J778)</f>
        <v>0184</v>
      </c>
      <c r="D778" s="5" t="str">
        <f>データ貼付!D776&amp;データ貼付!E776</f>
        <v/>
      </c>
      <c r="E778" s="5">
        <f>データ貼付!G776+ROW()/1000000</f>
        <v>7.7800000000000005E-4</v>
      </c>
      <c r="F778" s="5">
        <f t="shared" si="27"/>
        <v>126</v>
      </c>
      <c r="G778" s="5">
        <f>データ貼付!A776</f>
        <v>0</v>
      </c>
      <c r="H778" s="5">
        <f>データ貼付!B776</f>
        <v>0</v>
      </c>
      <c r="I778" s="5">
        <f>データ貼付!C776</f>
        <v>0</v>
      </c>
      <c r="J778" s="5">
        <f>データ貼付!F776</f>
        <v>0</v>
      </c>
      <c r="K778" s="5">
        <f>データ貼付!G776</f>
        <v>0</v>
      </c>
      <c r="L778" s="5">
        <f>データ貼付!H776</f>
        <v>0</v>
      </c>
      <c r="M778" s="5">
        <f>データ貼付!I776</f>
        <v>0</v>
      </c>
      <c r="N778" s="5">
        <f>データ貼付!J776</f>
        <v>0</v>
      </c>
      <c r="O778" s="5">
        <f>データ貼付!K776</f>
        <v>0</v>
      </c>
    </row>
    <row r="779" spans="1:15" x14ac:dyDescent="0.15">
      <c r="A779" s="5">
        <v>776</v>
      </c>
      <c r="B779" s="5" t="str">
        <f t="shared" si="26"/>
        <v>125</v>
      </c>
      <c r="C779" s="5" t="str">
        <f>J779&amp;COUNTIF($J$4:J779,J779)</f>
        <v>0185</v>
      </c>
      <c r="D779" s="5" t="str">
        <f>データ貼付!D777&amp;データ貼付!E777</f>
        <v/>
      </c>
      <c r="E779" s="5">
        <f>データ貼付!G777+ROW()/1000000</f>
        <v>7.7899999999999996E-4</v>
      </c>
      <c r="F779" s="5">
        <f t="shared" si="27"/>
        <v>125</v>
      </c>
      <c r="G779" s="5">
        <f>データ貼付!A777</f>
        <v>0</v>
      </c>
      <c r="H779" s="5">
        <f>データ貼付!B777</f>
        <v>0</v>
      </c>
      <c r="I779" s="5">
        <f>データ貼付!C777</f>
        <v>0</v>
      </c>
      <c r="J779" s="5">
        <f>データ貼付!F777</f>
        <v>0</v>
      </c>
      <c r="K779" s="5">
        <f>データ貼付!G777</f>
        <v>0</v>
      </c>
      <c r="L779" s="5">
        <f>データ貼付!H777</f>
        <v>0</v>
      </c>
      <c r="M779" s="5">
        <f>データ貼付!I777</f>
        <v>0</v>
      </c>
      <c r="N779" s="5">
        <f>データ貼付!J777</f>
        <v>0</v>
      </c>
      <c r="O779" s="5">
        <f>データ貼付!K777</f>
        <v>0</v>
      </c>
    </row>
    <row r="780" spans="1:15" x14ac:dyDescent="0.15">
      <c r="A780" s="5">
        <v>777</v>
      </c>
      <c r="B780" s="5" t="str">
        <f t="shared" si="26"/>
        <v>124</v>
      </c>
      <c r="C780" s="5" t="str">
        <f>J780&amp;COUNTIF($J$4:J780,J780)</f>
        <v>0186</v>
      </c>
      <c r="D780" s="5" t="str">
        <f>データ貼付!D778&amp;データ貼付!E778</f>
        <v/>
      </c>
      <c r="E780" s="5">
        <f>データ貼付!G778+ROW()/1000000</f>
        <v>7.7999999999999999E-4</v>
      </c>
      <c r="F780" s="5">
        <f t="shared" si="27"/>
        <v>124</v>
      </c>
      <c r="G780" s="5">
        <f>データ貼付!A778</f>
        <v>0</v>
      </c>
      <c r="H780" s="5">
        <f>データ貼付!B778</f>
        <v>0</v>
      </c>
      <c r="I780" s="5">
        <f>データ貼付!C778</f>
        <v>0</v>
      </c>
      <c r="J780" s="5">
        <f>データ貼付!F778</f>
        <v>0</v>
      </c>
      <c r="K780" s="5">
        <f>データ貼付!G778</f>
        <v>0</v>
      </c>
      <c r="L780" s="5">
        <f>データ貼付!H778</f>
        <v>0</v>
      </c>
      <c r="M780" s="5">
        <f>データ貼付!I778</f>
        <v>0</v>
      </c>
      <c r="N780" s="5">
        <f>データ貼付!J778</f>
        <v>0</v>
      </c>
      <c r="O780" s="5">
        <f>データ貼付!K778</f>
        <v>0</v>
      </c>
    </row>
    <row r="781" spans="1:15" x14ac:dyDescent="0.15">
      <c r="A781" s="5">
        <v>778</v>
      </c>
      <c r="B781" s="5" t="str">
        <f t="shared" si="26"/>
        <v>123</v>
      </c>
      <c r="C781" s="5" t="str">
        <f>J781&amp;COUNTIF($J$4:J781,J781)</f>
        <v>0187</v>
      </c>
      <c r="D781" s="5" t="str">
        <f>データ貼付!D779&amp;データ貼付!E779</f>
        <v/>
      </c>
      <c r="E781" s="5">
        <f>データ貼付!G779+ROW()/1000000</f>
        <v>7.8100000000000001E-4</v>
      </c>
      <c r="F781" s="5">
        <f t="shared" si="27"/>
        <v>123</v>
      </c>
      <c r="G781" s="5">
        <f>データ貼付!A779</f>
        <v>0</v>
      </c>
      <c r="H781" s="5">
        <f>データ貼付!B779</f>
        <v>0</v>
      </c>
      <c r="I781" s="5">
        <f>データ貼付!C779</f>
        <v>0</v>
      </c>
      <c r="J781" s="5">
        <f>データ貼付!F779</f>
        <v>0</v>
      </c>
      <c r="K781" s="5">
        <f>データ貼付!G779</f>
        <v>0</v>
      </c>
      <c r="L781" s="5">
        <f>データ貼付!H779</f>
        <v>0</v>
      </c>
      <c r="M781" s="5">
        <f>データ貼付!I779</f>
        <v>0</v>
      </c>
      <c r="N781" s="5">
        <f>データ貼付!J779</f>
        <v>0</v>
      </c>
      <c r="O781" s="5">
        <f>データ貼付!K779</f>
        <v>0</v>
      </c>
    </row>
    <row r="782" spans="1:15" x14ac:dyDescent="0.15">
      <c r="A782" s="5">
        <v>779</v>
      </c>
      <c r="B782" s="5" t="str">
        <f t="shared" si="26"/>
        <v>122</v>
      </c>
      <c r="C782" s="5" t="str">
        <f>J782&amp;COUNTIF($J$4:J782,J782)</f>
        <v>0188</v>
      </c>
      <c r="D782" s="5" t="str">
        <f>データ貼付!D780&amp;データ貼付!E780</f>
        <v/>
      </c>
      <c r="E782" s="5">
        <f>データ貼付!G780+ROW()/1000000</f>
        <v>7.8200000000000003E-4</v>
      </c>
      <c r="F782" s="5">
        <f t="shared" si="27"/>
        <v>122</v>
      </c>
      <c r="G782" s="5">
        <f>データ貼付!A780</f>
        <v>0</v>
      </c>
      <c r="H782" s="5">
        <f>データ貼付!B780</f>
        <v>0</v>
      </c>
      <c r="I782" s="5">
        <f>データ貼付!C780</f>
        <v>0</v>
      </c>
      <c r="J782" s="5">
        <f>データ貼付!F780</f>
        <v>0</v>
      </c>
      <c r="K782" s="5">
        <f>データ貼付!G780</f>
        <v>0</v>
      </c>
      <c r="L782" s="5">
        <f>データ貼付!H780</f>
        <v>0</v>
      </c>
      <c r="M782" s="5">
        <f>データ貼付!I780</f>
        <v>0</v>
      </c>
      <c r="N782" s="5">
        <f>データ貼付!J780</f>
        <v>0</v>
      </c>
      <c r="O782" s="5">
        <f>データ貼付!K780</f>
        <v>0</v>
      </c>
    </row>
    <row r="783" spans="1:15" x14ac:dyDescent="0.15">
      <c r="A783" s="5">
        <v>780</v>
      </c>
      <c r="B783" s="5" t="str">
        <f t="shared" si="26"/>
        <v>121</v>
      </c>
      <c r="C783" s="5" t="str">
        <f>J783&amp;COUNTIF($J$4:J783,J783)</f>
        <v>0189</v>
      </c>
      <c r="D783" s="5" t="str">
        <f>データ貼付!D781&amp;データ貼付!E781</f>
        <v/>
      </c>
      <c r="E783" s="5">
        <f>データ貼付!G781+ROW()/1000000</f>
        <v>7.8299999999999995E-4</v>
      </c>
      <c r="F783" s="5">
        <f t="shared" si="27"/>
        <v>121</v>
      </c>
      <c r="G783" s="5">
        <f>データ貼付!A781</f>
        <v>0</v>
      </c>
      <c r="H783" s="5">
        <f>データ貼付!B781</f>
        <v>0</v>
      </c>
      <c r="I783" s="5">
        <f>データ貼付!C781</f>
        <v>0</v>
      </c>
      <c r="J783" s="5">
        <f>データ貼付!F781</f>
        <v>0</v>
      </c>
      <c r="K783" s="5">
        <f>データ貼付!G781</f>
        <v>0</v>
      </c>
      <c r="L783" s="5">
        <f>データ貼付!H781</f>
        <v>0</v>
      </c>
      <c r="M783" s="5">
        <f>データ貼付!I781</f>
        <v>0</v>
      </c>
      <c r="N783" s="5">
        <f>データ貼付!J781</f>
        <v>0</v>
      </c>
      <c r="O783" s="5">
        <f>データ貼付!K781</f>
        <v>0</v>
      </c>
    </row>
    <row r="784" spans="1:15" x14ac:dyDescent="0.15">
      <c r="A784" s="5">
        <v>781</v>
      </c>
      <c r="B784" s="5" t="str">
        <f t="shared" si="26"/>
        <v>120</v>
      </c>
      <c r="C784" s="5" t="str">
        <f>J784&amp;COUNTIF($J$4:J784,J784)</f>
        <v>0190</v>
      </c>
      <c r="D784" s="5" t="str">
        <f>データ貼付!D782&amp;データ貼付!E782</f>
        <v/>
      </c>
      <c r="E784" s="5">
        <f>データ貼付!G782+ROW()/1000000</f>
        <v>7.8399999999999997E-4</v>
      </c>
      <c r="F784" s="5">
        <f t="shared" si="27"/>
        <v>120</v>
      </c>
      <c r="G784" s="5">
        <f>データ貼付!A782</f>
        <v>0</v>
      </c>
      <c r="H784" s="5">
        <f>データ貼付!B782</f>
        <v>0</v>
      </c>
      <c r="I784" s="5">
        <f>データ貼付!C782</f>
        <v>0</v>
      </c>
      <c r="J784" s="5">
        <f>データ貼付!F782</f>
        <v>0</v>
      </c>
      <c r="K784" s="5">
        <f>データ貼付!G782</f>
        <v>0</v>
      </c>
      <c r="L784" s="5">
        <f>データ貼付!H782</f>
        <v>0</v>
      </c>
      <c r="M784" s="5">
        <f>データ貼付!I782</f>
        <v>0</v>
      </c>
      <c r="N784" s="5">
        <f>データ貼付!J782</f>
        <v>0</v>
      </c>
      <c r="O784" s="5">
        <f>データ貼付!K782</f>
        <v>0</v>
      </c>
    </row>
    <row r="785" spans="1:15" x14ac:dyDescent="0.15">
      <c r="A785" s="5">
        <v>782</v>
      </c>
      <c r="B785" s="5" t="str">
        <f t="shared" si="26"/>
        <v>119</v>
      </c>
      <c r="C785" s="5" t="str">
        <f>J785&amp;COUNTIF($J$4:J785,J785)</f>
        <v>0191</v>
      </c>
      <c r="D785" s="5" t="str">
        <f>データ貼付!D783&amp;データ貼付!E783</f>
        <v/>
      </c>
      <c r="E785" s="5">
        <f>データ貼付!G783+ROW()/1000000</f>
        <v>7.85E-4</v>
      </c>
      <c r="F785" s="5">
        <f t="shared" si="27"/>
        <v>119</v>
      </c>
      <c r="G785" s="5">
        <f>データ貼付!A783</f>
        <v>0</v>
      </c>
      <c r="H785" s="5">
        <f>データ貼付!B783</f>
        <v>0</v>
      </c>
      <c r="I785" s="5">
        <f>データ貼付!C783</f>
        <v>0</v>
      </c>
      <c r="J785" s="5">
        <f>データ貼付!F783</f>
        <v>0</v>
      </c>
      <c r="K785" s="5">
        <f>データ貼付!G783</f>
        <v>0</v>
      </c>
      <c r="L785" s="5">
        <f>データ貼付!H783</f>
        <v>0</v>
      </c>
      <c r="M785" s="5">
        <f>データ貼付!I783</f>
        <v>0</v>
      </c>
      <c r="N785" s="5">
        <f>データ貼付!J783</f>
        <v>0</v>
      </c>
      <c r="O785" s="5">
        <f>データ貼付!K783</f>
        <v>0</v>
      </c>
    </row>
    <row r="786" spans="1:15" x14ac:dyDescent="0.15">
      <c r="A786" s="5">
        <v>783</v>
      </c>
      <c r="B786" s="5" t="str">
        <f t="shared" si="26"/>
        <v>118</v>
      </c>
      <c r="C786" s="5" t="str">
        <f>J786&amp;COUNTIF($J$4:J786,J786)</f>
        <v>0192</v>
      </c>
      <c r="D786" s="5" t="str">
        <f>データ貼付!D784&amp;データ貼付!E784</f>
        <v/>
      </c>
      <c r="E786" s="5">
        <f>データ貼付!G784+ROW()/1000000</f>
        <v>7.8600000000000002E-4</v>
      </c>
      <c r="F786" s="5">
        <f t="shared" si="27"/>
        <v>118</v>
      </c>
      <c r="G786" s="5">
        <f>データ貼付!A784</f>
        <v>0</v>
      </c>
      <c r="H786" s="5">
        <f>データ貼付!B784</f>
        <v>0</v>
      </c>
      <c r="I786" s="5">
        <f>データ貼付!C784</f>
        <v>0</v>
      </c>
      <c r="J786" s="5">
        <f>データ貼付!F784</f>
        <v>0</v>
      </c>
      <c r="K786" s="5">
        <f>データ貼付!G784</f>
        <v>0</v>
      </c>
      <c r="L786" s="5">
        <f>データ貼付!H784</f>
        <v>0</v>
      </c>
      <c r="M786" s="5">
        <f>データ貼付!I784</f>
        <v>0</v>
      </c>
      <c r="N786" s="5">
        <f>データ貼付!J784</f>
        <v>0</v>
      </c>
      <c r="O786" s="5">
        <f>データ貼付!K784</f>
        <v>0</v>
      </c>
    </row>
    <row r="787" spans="1:15" x14ac:dyDescent="0.15">
      <c r="A787" s="5">
        <v>784</v>
      </c>
      <c r="B787" s="5" t="str">
        <f t="shared" si="26"/>
        <v>117</v>
      </c>
      <c r="C787" s="5" t="str">
        <f>J787&amp;COUNTIF($J$4:J787,J787)</f>
        <v>0193</v>
      </c>
      <c r="D787" s="5" t="str">
        <f>データ貼付!D785&amp;データ貼付!E785</f>
        <v/>
      </c>
      <c r="E787" s="5">
        <f>データ貼付!G785+ROW()/1000000</f>
        <v>7.8700000000000005E-4</v>
      </c>
      <c r="F787" s="5">
        <f t="shared" si="27"/>
        <v>117</v>
      </c>
      <c r="G787" s="5">
        <f>データ貼付!A785</f>
        <v>0</v>
      </c>
      <c r="H787" s="5">
        <f>データ貼付!B785</f>
        <v>0</v>
      </c>
      <c r="I787" s="5">
        <f>データ貼付!C785</f>
        <v>0</v>
      </c>
      <c r="J787" s="5">
        <f>データ貼付!F785</f>
        <v>0</v>
      </c>
      <c r="K787" s="5">
        <f>データ貼付!G785</f>
        <v>0</v>
      </c>
      <c r="L787" s="5">
        <f>データ貼付!H785</f>
        <v>0</v>
      </c>
      <c r="M787" s="5">
        <f>データ貼付!I785</f>
        <v>0</v>
      </c>
      <c r="N787" s="5">
        <f>データ貼付!J785</f>
        <v>0</v>
      </c>
      <c r="O787" s="5">
        <f>データ貼付!K785</f>
        <v>0</v>
      </c>
    </row>
    <row r="788" spans="1:15" x14ac:dyDescent="0.15">
      <c r="A788" s="5">
        <v>785</v>
      </c>
      <c r="B788" s="5" t="str">
        <f t="shared" si="26"/>
        <v>116</v>
      </c>
      <c r="C788" s="5" t="str">
        <f>J788&amp;COUNTIF($J$4:J788,J788)</f>
        <v>0194</v>
      </c>
      <c r="D788" s="5" t="str">
        <f>データ貼付!D786&amp;データ貼付!E786</f>
        <v/>
      </c>
      <c r="E788" s="5">
        <f>データ貼付!G786+ROW()/1000000</f>
        <v>7.8799999999999996E-4</v>
      </c>
      <c r="F788" s="5">
        <f t="shared" si="27"/>
        <v>116</v>
      </c>
      <c r="G788" s="5">
        <f>データ貼付!A786</f>
        <v>0</v>
      </c>
      <c r="H788" s="5">
        <f>データ貼付!B786</f>
        <v>0</v>
      </c>
      <c r="I788" s="5">
        <f>データ貼付!C786</f>
        <v>0</v>
      </c>
      <c r="J788" s="5">
        <f>データ貼付!F786</f>
        <v>0</v>
      </c>
      <c r="K788" s="5">
        <f>データ貼付!G786</f>
        <v>0</v>
      </c>
      <c r="L788" s="5">
        <f>データ貼付!H786</f>
        <v>0</v>
      </c>
      <c r="M788" s="5">
        <f>データ貼付!I786</f>
        <v>0</v>
      </c>
      <c r="N788" s="5">
        <f>データ貼付!J786</f>
        <v>0</v>
      </c>
      <c r="O788" s="5">
        <f>データ貼付!K786</f>
        <v>0</v>
      </c>
    </row>
    <row r="789" spans="1:15" x14ac:dyDescent="0.15">
      <c r="A789" s="5">
        <v>786</v>
      </c>
      <c r="B789" s="5" t="str">
        <f t="shared" si="26"/>
        <v>115</v>
      </c>
      <c r="C789" s="5" t="str">
        <f>J789&amp;COUNTIF($J$4:J789,J789)</f>
        <v>0195</v>
      </c>
      <c r="D789" s="5" t="str">
        <f>データ貼付!D787&amp;データ貼付!E787</f>
        <v/>
      </c>
      <c r="E789" s="5">
        <f>データ貼付!G787+ROW()/1000000</f>
        <v>7.8899999999999999E-4</v>
      </c>
      <c r="F789" s="5">
        <f t="shared" si="27"/>
        <v>115</v>
      </c>
      <c r="G789" s="5">
        <f>データ貼付!A787</f>
        <v>0</v>
      </c>
      <c r="H789" s="5">
        <f>データ貼付!B787</f>
        <v>0</v>
      </c>
      <c r="I789" s="5">
        <f>データ貼付!C787</f>
        <v>0</v>
      </c>
      <c r="J789" s="5">
        <f>データ貼付!F787</f>
        <v>0</v>
      </c>
      <c r="K789" s="5">
        <f>データ貼付!G787</f>
        <v>0</v>
      </c>
      <c r="L789" s="5">
        <f>データ貼付!H787</f>
        <v>0</v>
      </c>
      <c r="M789" s="5">
        <f>データ貼付!I787</f>
        <v>0</v>
      </c>
      <c r="N789" s="5">
        <f>データ貼付!J787</f>
        <v>0</v>
      </c>
      <c r="O789" s="5">
        <f>データ貼付!K787</f>
        <v>0</v>
      </c>
    </row>
    <row r="790" spans="1:15" x14ac:dyDescent="0.15">
      <c r="A790" s="5">
        <v>787</v>
      </c>
      <c r="B790" s="5" t="str">
        <f t="shared" si="26"/>
        <v>114</v>
      </c>
      <c r="C790" s="5" t="str">
        <f>J790&amp;COUNTIF($J$4:J790,J790)</f>
        <v>0196</v>
      </c>
      <c r="D790" s="5" t="str">
        <f>データ貼付!D788&amp;データ貼付!E788</f>
        <v/>
      </c>
      <c r="E790" s="5">
        <f>データ貼付!G788+ROW()/1000000</f>
        <v>7.9000000000000001E-4</v>
      </c>
      <c r="F790" s="5">
        <f t="shared" si="27"/>
        <v>114</v>
      </c>
      <c r="G790" s="5">
        <f>データ貼付!A788</f>
        <v>0</v>
      </c>
      <c r="H790" s="5">
        <f>データ貼付!B788</f>
        <v>0</v>
      </c>
      <c r="I790" s="5">
        <f>データ貼付!C788</f>
        <v>0</v>
      </c>
      <c r="J790" s="5">
        <f>データ貼付!F788</f>
        <v>0</v>
      </c>
      <c r="K790" s="5">
        <f>データ貼付!G788</f>
        <v>0</v>
      </c>
      <c r="L790" s="5">
        <f>データ貼付!H788</f>
        <v>0</v>
      </c>
      <c r="M790" s="5">
        <f>データ貼付!I788</f>
        <v>0</v>
      </c>
      <c r="N790" s="5">
        <f>データ貼付!J788</f>
        <v>0</v>
      </c>
      <c r="O790" s="5">
        <f>データ貼付!K788</f>
        <v>0</v>
      </c>
    </row>
    <row r="791" spans="1:15" x14ac:dyDescent="0.15">
      <c r="A791" s="5">
        <v>788</v>
      </c>
      <c r="B791" s="5" t="str">
        <f t="shared" si="26"/>
        <v>113</v>
      </c>
      <c r="C791" s="5" t="str">
        <f>J791&amp;COUNTIF($J$4:J791,J791)</f>
        <v>0197</v>
      </c>
      <c r="D791" s="5" t="str">
        <f>データ貼付!D789&amp;データ貼付!E789</f>
        <v/>
      </c>
      <c r="E791" s="5">
        <f>データ貼付!G789+ROW()/1000000</f>
        <v>7.9100000000000004E-4</v>
      </c>
      <c r="F791" s="5">
        <f t="shared" si="27"/>
        <v>113</v>
      </c>
      <c r="G791" s="5">
        <f>データ貼付!A789</f>
        <v>0</v>
      </c>
      <c r="H791" s="5">
        <f>データ貼付!B789</f>
        <v>0</v>
      </c>
      <c r="I791" s="5">
        <f>データ貼付!C789</f>
        <v>0</v>
      </c>
      <c r="J791" s="5">
        <f>データ貼付!F789</f>
        <v>0</v>
      </c>
      <c r="K791" s="5">
        <f>データ貼付!G789</f>
        <v>0</v>
      </c>
      <c r="L791" s="5">
        <f>データ貼付!H789</f>
        <v>0</v>
      </c>
      <c r="M791" s="5">
        <f>データ貼付!I789</f>
        <v>0</v>
      </c>
      <c r="N791" s="5">
        <f>データ貼付!J789</f>
        <v>0</v>
      </c>
      <c r="O791" s="5">
        <f>データ貼付!K789</f>
        <v>0</v>
      </c>
    </row>
    <row r="792" spans="1:15" x14ac:dyDescent="0.15">
      <c r="A792" s="5">
        <v>789</v>
      </c>
      <c r="B792" s="5" t="str">
        <f t="shared" si="26"/>
        <v>112</v>
      </c>
      <c r="C792" s="5" t="str">
        <f>J792&amp;COUNTIF($J$4:J792,J792)</f>
        <v>0198</v>
      </c>
      <c r="D792" s="5" t="str">
        <f>データ貼付!D790&amp;データ貼付!E790</f>
        <v/>
      </c>
      <c r="E792" s="5">
        <f>データ貼付!G790+ROW()/1000000</f>
        <v>7.9199999999999995E-4</v>
      </c>
      <c r="F792" s="5">
        <f t="shared" si="27"/>
        <v>112</v>
      </c>
      <c r="G792" s="5">
        <f>データ貼付!A790</f>
        <v>0</v>
      </c>
      <c r="H792" s="5">
        <f>データ貼付!B790</f>
        <v>0</v>
      </c>
      <c r="I792" s="5">
        <f>データ貼付!C790</f>
        <v>0</v>
      </c>
      <c r="J792" s="5">
        <f>データ貼付!F790</f>
        <v>0</v>
      </c>
      <c r="K792" s="5">
        <f>データ貼付!G790</f>
        <v>0</v>
      </c>
      <c r="L792" s="5">
        <f>データ貼付!H790</f>
        <v>0</v>
      </c>
      <c r="M792" s="5">
        <f>データ貼付!I790</f>
        <v>0</v>
      </c>
      <c r="N792" s="5">
        <f>データ貼付!J790</f>
        <v>0</v>
      </c>
      <c r="O792" s="5">
        <f>データ貼付!K790</f>
        <v>0</v>
      </c>
    </row>
    <row r="793" spans="1:15" x14ac:dyDescent="0.15">
      <c r="A793" s="5">
        <v>790</v>
      </c>
      <c r="B793" s="5" t="str">
        <f t="shared" si="26"/>
        <v>111</v>
      </c>
      <c r="C793" s="5" t="str">
        <f>J793&amp;COUNTIF($J$4:J793,J793)</f>
        <v>0199</v>
      </c>
      <c r="D793" s="5" t="str">
        <f>データ貼付!D791&amp;データ貼付!E791</f>
        <v/>
      </c>
      <c r="E793" s="5">
        <f>データ貼付!G791+ROW()/1000000</f>
        <v>7.9299999999999998E-4</v>
      </c>
      <c r="F793" s="5">
        <f t="shared" si="27"/>
        <v>111</v>
      </c>
      <c r="G793" s="5">
        <f>データ貼付!A791</f>
        <v>0</v>
      </c>
      <c r="H793" s="5">
        <f>データ貼付!B791</f>
        <v>0</v>
      </c>
      <c r="I793" s="5">
        <f>データ貼付!C791</f>
        <v>0</v>
      </c>
      <c r="J793" s="5">
        <f>データ貼付!F791</f>
        <v>0</v>
      </c>
      <c r="K793" s="5">
        <f>データ貼付!G791</f>
        <v>0</v>
      </c>
      <c r="L793" s="5">
        <f>データ貼付!H791</f>
        <v>0</v>
      </c>
      <c r="M793" s="5">
        <f>データ貼付!I791</f>
        <v>0</v>
      </c>
      <c r="N793" s="5">
        <f>データ貼付!J791</f>
        <v>0</v>
      </c>
      <c r="O793" s="5">
        <f>データ貼付!K791</f>
        <v>0</v>
      </c>
    </row>
    <row r="794" spans="1:15" x14ac:dyDescent="0.15">
      <c r="A794" s="5">
        <v>791</v>
      </c>
      <c r="B794" s="5" t="str">
        <f t="shared" si="26"/>
        <v>110</v>
      </c>
      <c r="C794" s="5" t="str">
        <f>J794&amp;COUNTIF($J$4:J794,J794)</f>
        <v>0200</v>
      </c>
      <c r="D794" s="5" t="str">
        <f>データ貼付!D792&amp;データ貼付!E792</f>
        <v/>
      </c>
      <c r="E794" s="5">
        <f>データ貼付!G792+ROW()/1000000</f>
        <v>7.94E-4</v>
      </c>
      <c r="F794" s="5">
        <f t="shared" si="27"/>
        <v>110</v>
      </c>
      <c r="G794" s="5">
        <f>データ貼付!A792</f>
        <v>0</v>
      </c>
      <c r="H794" s="5">
        <f>データ貼付!B792</f>
        <v>0</v>
      </c>
      <c r="I794" s="5">
        <f>データ貼付!C792</f>
        <v>0</v>
      </c>
      <c r="J794" s="5">
        <f>データ貼付!F792</f>
        <v>0</v>
      </c>
      <c r="K794" s="5">
        <f>データ貼付!G792</f>
        <v>0</v>
      </c>
      <c r="L794" s="5">
        <f>データ貼付!H792</f>
        <v>0</v>
      </c>
      <c r="M794" s="5">
        <f>データ貼付!I792</f>
        <v>0</v>
      </c>
      <c r="N794" s="5">
        <f>データ貼付!J792</f>
        <v>0</v>
      </c>
      <c r="O794" s="5">
        <f>データ貼付!K792</f>
        <v>0</v>
      </c>
    </row>
    <row r="795" spans="1:15" x14ac:dyDescent="0.15">
      <c r="A795" s="5">
        <v>792</v>
      </c>
      <c r="B795" s="5" t="str">
        <f t="shared" si="26"/>
        <v>109</v>
      </c>
      <c r="C795" s="5" t="str">
        <f>J795&amp;COUNTIF($J$4:J795,J795)</f>
        <v>0201</v>
      </c>
      <c r="D795" s="5" t="str">
        <f>データ貼付!D793&amp;データ貼付!E793</f>
        <v/>
      </c>
      <c r="E795" s="5">
        <f>データ貼付!G793+ROW()/1000000</f>
        <v>7.9500000000000003E-4</v>
      </c>
      <c r="F795" s="5">
        <f t="shared" si="27"/>
        <v>109</v>
      </c>
      <c r="G795" s="5">
        <f>データ貼付!A793</f>
        <v>0</v>
      </c>
      <c r="H795" s="5">
        <f>データ貼付!B793</f>
        <v>0</v>
      </c>
      <c r="I795" s="5">
        <f>データ貼付!C793</f>
        <v>0</v>
      </c>
      <c r="J795" s="5">
        <f>データ貼付!F793</f>
        <v>0</v>
      </c>
      <c r="K795" s="5">
        <f>データ貼付!G793</f>
        <v>0</v>
      </c>
      <c r="L795" s="5">
        <f>データ貼付!H793</f>
        <v>0</v>
      </c>
      <c r="M795" s="5">
        <f>データ貼付!I793</f>
        <v>0</v>
      </c>
      <c r="N795" s="5">
        <f>データ貼付!J793</f>
        <v>0</v>
      </c>
      <c r="O795" s="5">
        <f>データ貼付!K793</f>
        <v>0</v>
      </c>
    </row>
    <row r="796" spans="1:15" x14ac:dyDescent="0.15">
      <c r="A796" s="5">
        <v>793</v>
      </c>
      <c r="B796" s="5" t="str">
        <f t="shared" si="26"/>
        <v>108</v>
      </c>
      <c r="C796" s="5" t="str">
        <f>J796&amp;COUNTIF($J$4:J796,J796)</f>
        <v>0202</v>
      </c>
      <c r="D796" s="5" t="str">
        <f>データ貼付!D794&amp;データ貼付!E794</f>
        <v/>
      </c>
      <c r="E796" s="5">
        <f>データ貼付!G794+ROW()/1000000</f>
        <v>7.9600000000000005E-4</v>
      </c>
      <c r="F796" s="5">
        <f t="shared" si="27"/>
        <v>108</v>
      </c>
      <c r="G796" s="5">
        <f>データ貼付!A794</f>
        <v>0</v>
      </c>
      <c r="H796" s="5">
        <f>データ貼付!B794</f>
        <v>0</v>
      </c>
      <c r="I796" s="5">
        <f>データ貼付!C794</f>
        <v>0</v>
      </c>
      <c r="J796" s="5">
        <f>データ貼付!F794</f>
        <v>0</v>
      </c>
      <c r="K796" s="5">
        <f>データ貼付!G794</f>
        <v>0</v>
      </c>
      <c r="L796" s="5">
        <f>データ貼付!H794</f>
        <v>0</v>
      </c>
      <c r="M796" s="5">
        <f>データ貼付!I794</f>
        <v>0</v>
      </c>
      <c r="N796" s="5">
        <f>データ貼付!J794</f>
        <v>0</v>
      </c>
      <c r="O796" s="5">
        <f>データ貼付!K794</f>
        <v>0</v>
      </c>
    </row>
    <row r="797" spans="1:15" x14ac:dyDescent="0.15">
      <c r="A797" s="5">
        <v>794</v>
      </c>
      <c r="B797" s="5" t="str">
        <f t="shared" si="26"/>
        <v>107</v>
      </c>
      <c r="C797" s="5" t="str">
        <f>J797&amp;COUNTIF($J$4:J797,J797)</f>
        <v>0203</v>
      </c>
      <c r="D797" s="5" t="str">
        <f>データ貼付!D795&amp;データ貼付!E795</f>
        <v/>
      </c>
      <c r="E797" s="5">
        <f>データ貼付!G795+ROW()/1000000</f>
        <v>7.9699999999999997E-4</v>
      </c>
      <c r="F797" s="5">
        <f t="shared" si="27"/>
        <v>107</v>
      </c>
      <c r="G797" s="5">
        <f>データ貼付!A795</f>
        <v>0</v>
      </c>
      <c r="H797" s="5">
        <f>データ貼付!B795</f>
        <v>0</v>
      </c>
      <c r="I797" s="5">
        <f>データ貼付!C795</f>
        <v>0</v>
      </c>
      <c r="J797" s="5">
        <f>データ貼付!F795</f>
        <v>0</v>
      </c>
      <c r="K797" s="5">
        <f>データ貼付!G795</f>
        <v>0</v>
      </c>
      <c r="L797" s="5">
        <f>データ貼付!H795</f>
        <v>0</v>
      </c>
      <c r="M797" s="5">
        <f>データ貼付!I795</f>
        <v>0</v>
      </c>
      <c r="N797" s="5">
        <f>データ貼付!J795</f>
        <v>0</v>
      </c>
      <c r="O797" s="5">
        <f>データ貼付!K795</f>
        <v>0</v>
      </c>
    </row>
    <row r="798" spans="1:15" x14ac:dyDescent="0.15">
      <c r="A798" s="5">
        <v>795</v>
      </c>
      <c r="B798" s="5" t="str">
        <f t="shared" si="26"/>
        <v>106</v>
      </c>
      <c r="C798" s="5" t="str">
        <f>J798&amp;COUNTIF($J$4:J798,J798)</f>
        <v>0204</v>
      </c>
      <c r="D798" s="5" t="str">
        <f>データ貼付!D796&amp;データ貼付!E796</f>
        <v/>
      </c>
      <c r="E798" s="5">
        <f>データ貼付!G796+ROW()/1000000</f>
        <v>7.9799999999999999E-4</v>
      </c>
      <c r="F798" s="5">
        <f t="shared" si="27"/>
        <v>106</v>
      </c>
      <c r="G798" s="5">
        <f>データ貼付!A796</f>
        <v>0</v>
      </c>
      <c r="H798" s="5">
        <f>データ貼付!B796</f>
        <v>0</v>
      </c>
      <c r="I798" s="5">
        <f>データ貼付!C796</f>
        <v>0</v>
      </c>
      <c r="J798" s="5">
        <f>データ貼付!F796</f>
        <v>0</v>
      </c>
      <c r="K798" s="5">
        <f>データ貼付!G796</f>
        <v>0</v>
      </c>
      <c r="L798" s="5">
        <f>データ貼付!H796</f>
        <v>0</v>
      </c>
      <c r="M798" s="5">
        <f>データ貼付!I796</f>
        <v>0</v>
      </c>
      <c r="N798" s="5">
        <f>データ貼付!J796</f>
        <v>0</v>
      </c>
      <c r="O798" s="5">
        <f>データ貼付!K796</f>
        <v>0</v>
      </c>
    </row>
    <row r="799" spans="1:15" x14ac:dyDescent="0.15">
      <c r="A799" s="5">
        <v>796</v>
      </c>
      <c r="B799" s="5" t="str">
        <f t="shared" si="26"/>
        <v>105</v>
      </c>
      <c r="C799" s="5" t="str">
        <f>J799&amp;COUNTIF($J$4:J799,J799)</f>
        <v>0205</v>
      </c>
      <c r="D799" s="5" t="str">
        <f>データ貼付!D797&amp;データ貼付!E797</f>
        <v/>
      </c>
      <c r="E799" s="5">
        <f>データ貼付!G797+ROW()/1000000</f>
        <v>7.9900000000000001E-4</v>
      </c>
      <c r="F799" s="5">
        <f t="shared" si="27"/>
        <v>105</v>
      </c>
      <c r="G799" s="5">
        <f>データ貼付!A797</f>
        <v>0</v>
      </c>
      <c r="H799" s="5">
        <f>データ貼付!B797</f>
        <v>0</v>
      </c>
      <c r="I799" s="5">
        <f>データ貼付!C797</f>
        <v>0</v>
      </c>
      <c r="J799" s="5">
        <f>データ貼付!F797</f>
        <v>0</v>
      </c>
      <c r="K799" s="5">
        <f>データ貼付!G797</f>
        <v>0</v>
      </c>
      <c r="L799" s="5">
        <f>データ貼付!H797</f>
        <v>0</v>
      </c>
      <c r="M799" s="5">
        <f>データ貼付!I797</f>
        <v>0</v>
      </c>
      <c r="N799" s="5">
        <f>データ貼付!J797</f>
        <v>0</v>
      </c>
      <c r="O799" s="5">
        <f>データ貼付!K797</f>
        <v>0</v>
      </c>
    </row>
    <row r="800" spans="1:15" x14ac:dyDescent="0.15">
      <c r="A800" s="5">
        <v>797</v>
      </c>
      <c r="B800" s="5" t="str">
        <f t="shared" si="26"/>
        <v>104</v>
      </c>
      <c r="C800" s="5" t="str">
        <f>J800&amp;COUNTIF($J$4:J800,J800)</f>
        <v>0206</v>
      </c>
      <c r="D800" s="5" t="str">
        <f>データ貼付!D798&amp;データ貼付!E798</f>
        <v/>
      </c>
      <c r="E800" s="5">
        <f>データ貼付!G798+ROW()/1000000</f>
        <v>8.0000000000000004E-4</v>
      </c>
      <c r="F800" s="5">
        <f t="shared" si="27"/>
        <v>104</v>
      </c>
      <c r="G800" s="5">
        <f>データ貼付!A798</f>
        <v>0</v>
      </c>
      <c r="H800" s="5">
        <f>データ貼付!B798</f>
        <v>0</v>
      </c>
      <c r="I800" s="5">
        <f>データ貼付!C798</f>
        <v>0</v>
      </c>
      <c r="J800" s="5">
        <f>データ貼付!F798</f>
        <v>0</v>
      </c>
      <c r="K800" s="5">
        <f>データ貼付!G798</f>
        <v>0</v>
      </c>
      <c r="L800" s="5">
        <f>データ貼付!H798</f>
        <v>0</v>
      </c>
      <c r="M800" s="5">
        <f>データ貼付!I798</f>
        <v>0</v>
      </c>
      <c r="N800" s="5">
        <f>データ貼付!J798</f>
        <v>0</v>
      </c>
      <c r="O800" s="5">
        <f>データ貼付!K798</f>
        <v>0</v>
      </c>
    </row>
    <row r="801" spans="1:15" x14ac:dyDescent="0.15">
      <c r="A801" s="5">
        <v>798</v>
      </c>
      <c r="B801" s="5" t="str">
        <f t="shared" si="26"/>
        <v>103</v>
      </c>
      <c r="C801" s="5" t="str">
        <f>J801&amp;COUNTIF($J$4:J801,J801)</f>
        <v>0207</v>
      </c>
      <c r="D801" s="5" t="str">
        <f>データ貼付!D799&amp;データ貼付!E799</f>
        <v/>
      </c>
      <c r="E801" s="5">
        <f>データ貼付!G799+ROW()/1000000</f>
        <v>8.0099999999999995E-4</v>
      </c>
      <c r="F801" s="5">
        <f t="shared" si="27"/>
        <v>103</v>
      </c>
      <c r="G801" s="5">
        <f>データ貼付!A799</f>
        <v>0</v>
      </c>
      <c r="H801" s="5">
        <f>データ貼付!B799</f>
        <v>0</v>
      </c>
      <c r="I801" s="5">
        <f>データ貼付!C799</f>
        <v>0</v>
      </c>
      <c r="J801" s="5">
        <f>データ貼付!F799</f>
        <v>0</v>
      </c>
      <c r="K801" s="5">
        <f>データ貼付!G799</f>
        <v>0</v>
      </c>
      <c r="L801" s="5">
        <f>データ貼付!H799</f>
        <v>0</v>
      </c>
      <c r="M801" s="5">
        <f>データ貼付!I799</f>
        <v>0</v>
      </c>
      <c r="N801" s="5">
        <f>データ貼付!J799</f>
        <v>0</v>
      </c>
      <c r="O801" s="5">
        <f>データ貼付!K799</f>
        <v>0</v>
      </c>
    </row>
    <row r="802" spans="1:15" x14ac:dyDescent="0.15">
      <c r="A802" s="5">
        <v>799</v>
      </c>
      <c r="B802" s="5" t="str">
        <f t="shared" si="26"/>
        <v>102</v>
      </c>
      <c r="C802" s="5" t="str">
        <f>J802&amp;COUNTIF($J$4:J802,J802)</f>
        <v>0208</v>
      </c>
      <c r="D802" s="5" t="str">
        <f>データ貼付!D800&amp;データ貼付!E800</f>
        <v/>
      </c>
      <c r="E802" s="5">
        <f>データ貼付!G800+ROW()/1000000</f>
        <v>8.0199999999999998E-4</v>
      </c>
      <c r="F802" s="5">
        <f t="shared" si="27"/>
        <v>102</v>
      </c>
      <c r="G802" s="5">
        <f>データ貼付!A800</f>
        <v>0</v>
      </c>
      <c r="H802" s="5">
        <f>データ貼付!B800</f>
        <v>0</v>
      </c>
      <c r="I802" s="5">
        <f>データ貼付!C800</f>
        <v>0</v>
      </c>
      <c r="J802" s="5">
        <f>データ貼付!F800</f>
        <v>0</v>
      </c>
      <c r="K802" s="5">
        <f>データ貼付!G800</f>
        <v>0</v>
      </c>
      <c r="L802" s="5">
        <f>データ貼付!H800</f>
        <v>0</v>
      </c>
      <c r="M802" s="5">
        <f>データ貼付!I800</f>
        <v>0</v>
      </c>
      <c r="N802" s="5">
        <f>データ貼付!J800</f>
        <v>0</v>
      </c>
      <c r="O802" s="5">
        <f>データ貼付!K800</f>
        <v>0</v>
      </c>
    </row>
    <row r="803" spans="1:15" x14ac:dyDescent="0.15">
      <c r="A803" s="5">
        <v>800</v>
      </c>
      <c r="B803" s="5" t="str">
        <f t="shared" si="26"/>
        <v>101</v>
      </c>
      <c r="C803" s="5" t="str">
        <f>J803&amp;COUNTIF($J$4:J803,J803)</f>
        <v>0209</v>
      </c>
      <c r="D803" s="5" t="str">
        <f>データ貼付!D801&amp;データ貼付!E801</f>
        <v/>
      </c>
      <c r="E803" s="5">
        <f>データ貼付!G801+ROW()/1000000</f>
        <v>8.03E-4</v>
      </c>
      <c r="F803" s="5">
        <f t="shared" si="27"/>
        <v>101</v>
      </c>
      <c r="G803" s="5">
        <f>データ貼付!A801</f>
        <v>0</v>
      </c>
      <c r="H803" s="5">
        <f>データ貼付!B801</f>
        <v>0</v>
      </c>
      <c r="I803" s="5">
        <f>データ貼付!C801</f>
        <v>0</v>
      </c>
      <c r="J803" s="5">
        <f>データ貼付!F801</f>
        <v>0</v>
      </c>
      <c r="K803" s="5">
        <f>データ貼付!G801</f>
        <v>0</v>
      </c>
      <c r="L803" s="5">
        <f>データ貼付!H801</f>
        <v>0</v>
      </c>
      <c r="M803" s="5">
        <f>データ貼付!I801</f>
        <v>0</v>
      </c>
      <c r="N803" s="5">
        <f>データ貼付!J801</f>
        <v>0</v>
      </c>
      <c r="O803" s="5">
        <f>データ貼付!K801</f>
        <v>0</v>
      </c>
    </row>
    <row r="804" spans="1:15" x14ac:dyDescent="0.15">
      <c r="A804" s="5">
        <v>801</v>
      </c>
      <c r="B804" s="5" t="str">
        <f t="shared" si="26"/>
        <v>100</v>
      </c>
      <c r="C804" s="5" t="str">
        <f>J804&amp;COUNTIF($J$4:J804,J804)</f>
        <v>0210</v>
      </c>
      <c r="D804" s="5" t="str">
        <f>データ貼付!D802&amp;データ貼付!E802</f>
        <v/>
      </c>
      <c r="E804" s="5">
        <f>データ貼付!G802+ROW()/1000000</f>
        <v>8.0400000000000003E-4</v>
      </c>
      <c r="F804" s="5">
        <f t="shared" si="27"/>
        <v>100</v>
      </c>
      <c r="G804" s="5">
        <f>データ貼付!A802</f>
        <v>0</v>
      </c>
      <c r="H804" s="5">
        <f>データ貼付!B802</f>
        <v>0</v>
      </c>
      <c r="I804" s="5">
        <f>データ貼付!C802</f>
        <v>0</v>
      </c>
      <c r="J804" s="5">
        <f>データ貼付!F802</f>
        <v>0</v>
      </c>
      <c r="K804" s="5">
        <f>データ貼付!G802</f>
        <v>0</v>
      </c>
      <c r="L804" s="5">
        <f>データ貼付!H802</f>
        <v>0</v>
      </c>
      <c r="M804" s="5">
        <f>データ貼付!I802</f>
        <v>0</v>
      </c>
      <c r="N804" s="5">
        <f>データ貼付!J802</f>
        <v>0</v>
      </c>
      <c r="O804" s="5">
        <f>データ貼付!K802</f>
        <v>0</v>
      </c>
    </row>
    <row r="805" spans="1:15" x14ac:dyDescent="0.15">
      <c r="A805" s="5">
        <v>802</v>
      </c>
      <c r="B805" s="5" t="str">
        <f t="shared" si="26"/>
        <v>99</v>
      </c>
      <c r="C805" s="5" t="str">
        <f>J805&amp;COUNTIF($J$4:J805,J805)</f>
        <v>0211</v>
      </c>
      <c r="D805" s="5" t="str">
        <f>データ貼付!D803&amp;データ貼付!E803</f>
        <v/>
      </c>
      <c r="E805" s="5">
        <f>データ貼付!G803+ROW()/1000000</f>
        <v>8.0500000000000005E-4</v>
      </c>
      <c r="F805" s="5">
        <f t="shared" si="27"/>
        <v>99</v>
      </c>
      <c r="G805" s="5">
        <f>データ貼付!A803</f>
        <v>0</v>
      </c>
      <c r="H805" s="5">
        <f>データ貼付!B803</f>
        <v>0</v>
      </c>
      <c r="I805" s="5">
        <f>データ貼付!C803</f>
        <v>0</v>
      </c>
      <c r="J805" s="5">
        <f>データ貼付!F803</f>
        <v>0</v>
      </c>
      <c r="K805" s="5">
        <f>データ貼付!G803</f>
        <v>0</v>
      </c>
      <c r="L805" s="5">
        <f>データ貼付!H803</f>
        <v>0</v>
      </c>
      <c r="M805" s="5">
        <f>データ貼付!I803</f>
        <v>0</v>
      </c>
      <c r="N805" s="5">
        <f>データ貼付!J803</f>
        <v>0</v>
      </c>
      <c r="O805" s="5">
        <f>データ貼付!K803</f>
        <v>0</v>
      </c>
    </row>
    <row r="806" spans="1:15" x14ac:dyDescent="0.15">
      <c r="A806" s="5">
        <v>803</v>
      </c>
      <c r="B806" s="5" t="str">
        <f t="shared" si="26"/>
        <v>98</v>
      </c>
      <c r="C806" s="5" t="str">
        <f>J806&amp;COUNTIF($J$4:J806,J806)</f>
        <v>0212</v>
      </c>
      <c r="D806" s="5" t="str">
        <f>データ貼付!D804&amp;データ貼付!E804</f>
        <v/>
      </c>
      <c r="E806" s="5">
        <f>データ貼付!G804+ROW()/1000000</f>
        <v>8.0599999999999997E-4</v>
      </c>
      <c r="F806" s="5">
        <f t="shared" si="27"/>
        <v>98</v>
      </c>
      <c r="G806" s="5">
        <f>データ貼付!A804</f>
        <v>0</v>
      </c>
      <c r="H806" s="5">
        <f>データ貼付!B804</f>
        <v>0</v>
      </c>
      <c r="I806" s="5">
        <f>データ貼付!C804</f>
        <v>0</v>
      </c>
      <c r="J806" s="5">
        <f>データ貼付!F804</f>
        <v>0</v>
      </c>
      <c r="K806" s="5">
        <f>データ貼付!G804</f>
        <v>0</v>
      </c>
      <c r="L806" s="5">
        <f>データ貼付!H804</f>
        <v>0</v>
      </c>
      <c r="M806" s="5">
        <f>データ貼付!I804</f>
        <v>0</v>
      </c>
      <c r="N806" s="5">
        <f>データ貼付!J804</f>
        <v>0</v>
      </c>
      <c r="O806" s="5">
        <f>データ貼付!K804</f>
        <v>0</v>
      </c>
    </row>
    <row r="807" spans="1:15" x14ac:dyDescent="0.15">
      <c r="A807" s="5">
        <v>804</v>
      </c>
      <c r="B807" s="5" t="str">
        <f t="shared" si="26"/>
        <v>97</v>
      </c>
      <c r="C807" s="5" t="str">
        <f>J807&amp;COUNTIF($J$4:J807,J807)</f>
        <v>0213</v>
      </c>
      <c r="D807" s="5" t="str">
        <f>データ貼付!D805&amp;データ貼付!E805</f>
        <v/>
      </c>
      <c r="E807" s="5">
        <f>データ貼付!G805+ROW()/1000000</f>
        <v>8.0699999999999999E-4</v>
      </c>
      <c r="F807" s="5">
        <f t="shared" si="27"/>
        <v>97</v>
      </c>
      <c r="G807" s="5">
        <f>データ貼付!A805</f>
        <v>0</v>
      </c>
      <c r="H807" s="5">
        <f>データ貼付!B805</f>
        <v>0</v>
      </c>
      <c r="I807" s="5">
        <f>データ貼付!C805</f>
        <v>0</v>
      </c>
      <c r="J807" s="5">
        <f>データ貼付!F805</f>
        <v>0</v>
      </c>
      <c r="K807" s="5">
        <f>データ貼付!G805</f>
        <v>0</v>
      </c>
      <c r="L807" s="5">
        <f>データ貼付!H805</f>
        <v>0</v>
      </c>
      <c r="M807" s="5">
        <f>データ貼付!I805</f>
        <v>0</v>
      </c>
      <c r="N807" s="5">
        <f>データ貼付!J805</f>
        <v>0</v>
      </c>
      <c r="O807" s="5">
        <f>データ貼付!K805</f>
        <v>0</v>
      </c>
    </row>
    <row r="808" spans="1:15" x14ac:dyDescent="0.15">
      <c r="A808" s="5">
        <v>805</v>
      </c>
      <c r="B808" s="5" t="str">
        <f t="shared" si="26"/>
        <v>96</v>
      </c>
      <c r="C808" s="5" t="str">
        <f>J808&amp;COUNTIF($J$4:J808,J808)</f>
        <v>0214</v>
      </c>
      <c r="D808" s="5" t="str">
        <f>データ貼付!D806&amp;データ貼付!E806</f>
        <v/>
      </c>
      <c r="E808" s="5">
        <f>データ貼付!G806+ROW()/1000000</f>
        <v>8.0800000000000002E-4</v>
      </c>
      <c r="F808" s="5">
        <f t="shared" si="27"/>
        <v>96</v>
      </c>
      <c r="G808" s="5">
        <f>データ貼付!A806</f>
        <v>0</v>
      </c>
      <c r="H808" s="5">
        <f>データ貼付!B806</f>
        <v>0</v>
      </c>
      <c r="I808" s="5">
        <f>データ貼付!C806</f>
        <v>0</v>
      </c>
      <c r="J808" s="5">
        <f>データ貼付!F806</f>
        <v>0</v>
      </c>
      <c r="K808" s="5">
        <f>データ貼付!G806</f>
        <v>0</v>
      </c>
      <c r="L808" s="5">
        <f>データ貼付!H806</f>
        <v>0</v>
      </c>
      <c r="M808" s="5">
        <f>データ貼付!I806</f>
        <v>0</v>
      </c>
      <c r="N808" s="5">
        <f>データ貼付!J806</f>
        <v>0</v>
      </c>
      <c r="O808" s="5">
        <f>データ貼付!K806</f>
        <v>0</v>
      </c>
    </row>
    <row r="809" spans="1:15" x14ac:dyDescent="0.15">
      <c r="A809" s="5">
        <v>806</v>
      </c>
      <c r="B809" s="5" t="str">
        <f t="shared" si="26"/>
        <v>95</v>
      </c>
      <c r="C809" s="5" t="str">
        <f>J809&amp;COUNTIF($J$4:J809,J809)</f>
        <v>0215</v>
      </c>
      <c r="D809" s="5" t="str">
        <f>データ貼付!D807&amp;データ貼付!E807</f>
        <v/>
      </c>
      <c r="E809" s="5">
        <f>データ貼付!G807+ROW()/1000000</f>
        <v>8.0900000000000004E-4</v>
      </c>
      <c r="F809" s="5">
        <f t="shared" si="27"/>
        <v>95</v>
      </c>
      <c r="G809" s="5">
        <f>データ貼付!A807</f>
        <v>0</v>
      </c>
      <c r="H809" s="5">
        <f>データ貼付!B807</f>
        <v>0</v>
      </c>
      <c r="I809" s="5">
        <f>データ貼付!C807</f>
        <v>0</v>
      </c>
      <c r="J809" s="5">
        <f>データ貼付!F807</f>
        <v>0</v>
      </c>
      <c r="K809" s="5">
        <f>データ貼付!G807</f>
        <v>0</v>
      </c>
      <c r="L809" s="5">
        <f>データ貼付!H807</f>
        <v>0</v>
      </c>
      <c r="M809" s="5">
        <f>データ貼付!I807</f>
        <v>0</v>
      </c>
      <c r="N809" s="5">
        <f>データ貼付!J807</f>
        <v>0</v>
      </c>
      <c r="O809" s="5">
        <f>データ貼付!K807</f>
        <v>0</v>
      </c>
    </row>
    <row r="810" spans="1:15" x14ac:dyDescent="0.15">
      <c r="A810" s="5">
        <v>807</v>
      </c>
      <c r="B810" s="5" t="str">
        <f t="shared" si="26"/>
        <v>94</v>
      </c>
      <c r="C810" s="5" t="str">
        <f>J810&amp;COUNTIF($J$4:J810,J810)</f>
        <v>0216</v>
      </c>
      <c r="D810" s="5" t="str">
        <f>データ貼付!D808&amp;データ貼付!E808</f>
        <v/>
      </c>
      <c r="E810" s="5">
        <f>データ貼付!G808+ROW()/1000000</f>
        <v>8.0999999999999996E-4</v>
      </c>
      <c r="F810" s="5">
        <f t="shared" si="27"/>
        <v>94</v>
      </c>
      <c r="G810" s="5">
        <f>データ貼付!A808</f>
        <v>0</v>
      </c>
      <c r="H810" s="5">
        <f>データ貼付!B808</f>
        <v>0</v>
      </c>
      <c r="I810" s="5">
        <f>データ貼付!C808</f>
        <v>0</v>
      </c>
      <c r="J810" s="5">
        <f>データ貼付!F808</f>
        <v>0</v>
      </c>
      <c r="K810" s="5">
        <f>データ貼付!G808</f>
        <v>0</v>
      </c>
      <c r="L810" s="5">
        <f>データ貼付!H808</f>
        <v>0</v>
      </c>
      <c r="M810" s="5">
        <f>データ貼付!I808</f>
        <v>0</v>
      </c>
      <c r="N810" s="5">
        <f>データ貼付!J808</f>
        <v>0</v>
      </c>
      <c r="O810" s="5">
        <f>データ貼付!K808</f>
        <v>0</v>
      </c>
    </row>
    <row r="811" spans="1:15" x14ac:dyDescent="0.15">
      <c r="A811" s="5">
        <v>808</v>
      </c>
      <c r="B811" s="5" t="str">
        <f t="shared" si="26"/>
        <v>93</v>
      </c>
      <c r="C811" s="5" t="str">
        <f>J811&amp;COUNTIF($J$4:J811,J811)</f>
        <v>0217</v>
      </c>
      <c r="D811" s="5" t="str">
        <f>データ貼付!D809&amp;データ貼付!E809</f>
        <v/>
      </c>
      <c r="E811" s="5">
        <f>データ貼付!G809+ROW()/1000000</f>
        <v>8.1099999999999998E-4</v>
      </c>
      <c r="F811" s="5">
        <f t="shared" si="27"/>
        <v>93</v>
      </c>
      <c r="G811" s="5">
        <f>データ貼付!A809</f>
        <v>0</v>
      </c>
      <c r="H811" s="5">
        <f>データ貼付!B809</f>
        <v>0</v>
      </c>
      <c r="I811" s="5">
        <f>データ貼付!C809</f>
        <v>0</v>
      </c>
      <c r="J811" s="5">
        <f>データ貼付!F809</f>
        <v>0</v>
      </c>
      <c r="K811" s="5">
        <f>データ貼付!G809</f>
        <v>0</v>
      </c>
      <c r="L811" s="5">
        <f>データ貼付!H809</f>
        <v>0</v>
      </c>
      <c r="M811" s="5">
        <f>データ貼付!I809</f>
        <v>0</v>
      </c>
      <c r="N811" s="5">
        <f>データ貼付!J809</f>
        <v>0</v>
      </c>
      <c r="O811" s="5">
        <f>データ貼付!K809</f>
        <v>0</v>
      </c>
    </row>
    <row r="812" spans="1:15" x14ac:dyDescent="0.15">
      <c r="A812" s="5">
        <v>809</v>
      </c>
      <c r="B812" s="5" t="str">
        <f t="shared" si="26"/>
        <v>92</v>
      </c>
      <c r="C812" s="5" t="str">
        <f>J812&amp;COUNTIF($J$4:J812,J812)</f>
        <v>0218</v>
      </c>
      <c r="D812" s="5" t="str">
        <f>データ貼付!D810&amp;データ貼付!E810</f>
        <v/>
      </c>
      <c r="E812" s="5">
        <f>データ貼付!G810+ROW()/1000000</f>
        <v>8.12E-4</v>
      </c>
      <c r="F812" s="5">
        <f t="shared" si="27"/>
        <v>92</v>
      </c>
      <c r="G812" s="5">
        <f>データ貼付!A810</f>
        <v>0</v>
      </c>
      <c r="H812" s="5">
        <f>データ貼付!B810</f>
        <v>0</v>
      </c>
      <c r="I812" s="5">
        <f>データ貼付!C810</f>
        <v>0</v>
      </c>
      <c r="J812" s="5">
        <f>データ貼付!F810</f>
        <v>0</v>
      </c>
      <c r="K812" s="5">
        <f>データ貼付!G810</f>
        <v>0</v>
      </c>
      <c r="L812" s="5">
        <f>データ貼付!H810</f>
        <v>0</v>
      </c>
      <c r="M812" s="5">
        <f>データ貼付!I810</f>
        <v>0</v>
      </c>
      <c r="N812" s="5">
        <f>データ貼付!J810</f>
        <v>0</v>
      </c>
      <c r="O812" s="5">
        <f>データ貼付!K810</f>
        <v>0</v>
      </c>
    </row>
    <row r="813" spans="1:15" x14ac:dyDescent="0.15">
      <c r="A813" s="5">
        <v>810</v>
      </c>
      <c r="B813" s="5" t="str">
        <f t="shared" si="26"/>
        <v>91</v>
      </c>
      <c r="C813" s="5" t="str">
        <f>J813&amp;COUNTIF($J$4:J813,J813)</f>
        <v>0219</v>
      </c>
      <c r="D813" s="5" t="str">
        <f>データ貼付!D811&amp;データ貼付!E811</f>
        <v/>
      </c>
      <c r="E813" s="5">
        <f>データ貼付!G811+ROW()/1000000</f>
        <v>8.1300000000000003E-4</v>
      </c>
      <c r="F813" s="5">
        <f t="shared" si="27"/>
        <v>91</v>
      </c>
      <c r="G813" s="5">
        <f>データ貼付!A811</f>
        <v>0</v>
      </c>
      <c r="H813" s="5">
        <f>データ貼付!B811</f>
        <v>0</v>
      </c>
      <c r="I813" s="5">
        <f>データ貼付!C811</f>
        <v>0</v>
      </c>
      <c r="J813" s="5">
        <f>データ貼付!F811</f>
        <v>0</v>
      </c>
      <c r="K813" s="5">
        <f>データ貼付!G811</f>
        <v>0</v>
      </c>
      <c r="L813" s="5">
        <f>データ貼付!H811</f>
        <v>0</v>
      </c>
      <c r="M813" s="5">
        <f>データ貼付!I811</f>
        <v>0</v>
      </c>
      <c r="N813" s="5">
        <f>データ貼付!J811</f>
        <v>0</v>
      </c>
      <c r="O813" s="5">
        <f>データ貼付!K811</f>
        <v>0</v>
      </c>
    </row>
    <row r="814" spans="1:15" x14ac:dyDescent="0.15">
      <c r="A814" s="5">
        <v>811</v>
      </c>
      <c r="B814" s="5" t="str">
        <f t="shared" si="26"/>
        <v>90</v>
      </c>
      <c r="C814" s="5" t="str">
        <f>J814&amp;COUNTIF($J$4:J814,J814)</f>
        <v>0220</v>
      </c>
      <c r="D814" s="5" t="str">
        <f>データ貼付!D812&amp;データ貼付!E812</f>
        <v/>
      </c>
      <c r="E814" s="5">
        <f>データ貼付!G812+ROW()/1000000</f>
        <v>8.1400000000000005E-4</v>
      </c>
      <c r="F814" s="5">
        <f t="shared" si="27"/>
        <v>90</v>
      </c>
      <c r="G814" s="5">
        <f>データ貼付!A812</f>
        <v>0</v>
      </c>
      <c r="H814" s="5">
        <f>データ貼付!B812</f>
        <v>0</v>
      </c>
      <c r="I814" s="5">
        <f>データ貼付!C812</f>
        <v>0</v>
      </c>
      <c r="J814" s="5">
        <f>データ貼付!F812</f>
        <v>0</v>
      </c>
      <c r="K814" s="5">
        <f>データ貼付!G812</f>
        <v>0</v>
      </c>
      <c r="L814" s="5">
        <f>データ貼付!H812</f>
        <v>0</v>
      </c>
      <c r="M814" s="5">
        <f>データ貼付!I812</f>
        <v>0</v>
      </c>
      <c r="N814" s="5">
        <f>データ貼付!J812</f>
        <v>0</v>
      </c>
      <c r="O814" s="5">
        <f>データ貼付!K812</f>
        <v>0</v>
      </c>
    </row>
    <row r="815" spans="1:15" x14ac:dyDescent="0.15">
      <c r="A815" s="5">
        <v>812</v>
      </c>
      <c r="B815" s="5" t="str">
        <f t="shared" si="26"/>
        <v>89</v>
      </c>
      <c r="C815" s="5" t="str">
        <f>J815&amp;COUNTIF($J$4:J815,J815)</f>
        <v>0221</v>
      </c>
      <c r="D815" s="5" t="str">
        <f>データ貼付!D813&amp;データ貼付!E813</f>
        <v/>
      </c>
      <c r="E815" s="5">
        <f>データ貼付!G813+ROW()/1000000</f>
        <v>8.1499999999999997E-4</v>
      </c>
      <c r="F815" s="5">
        <f t="shared" si="27"/>
        <v>89</v>
      </c>
      <c r="G815" s="5">
        <f>データ貼付!A813</f>
        <v>0</v>
      </c>
      <c r="H815" s="5">
        <f>データ貼付!B813</f>
        <v>0</v>
      </c>
      <c r="I815" s="5">
        <f>データ貼付!C813</f>
        <v>0</v>
      </c>
      <c r="J815" s="5">
        <f>データ貼付!F813</f>
        <v>0</v>
      </c>
      <c r="K815" s="5">
        <f>データ貼付!G813</f>
        <v>0</v>
      </c>
      <c r="L815" s="5">
        <f>データ貼付!H813</f>
        <v>0</v>
      </c>
      <c r="M815" s="5">
        <f>データ貼付!I813</f>
        <v>0</v>
      </c>
      <c r="N815" s="5">
        <f>データ貼付!J813</f>
        <v>0</v>
      </c>
      <c r="O815" s="5">
        <f>データ貼付!K813</f>
        <v>0</v>
      </c>
    </row>
    <row r="816" spans="1:15" x14ac:dyDescent="0.15">
      <c r="A816" s="5">
        <v>813</v>
      </c>
      <c r="B816" s="5" t="str">
        <f t="shared" si="26"/>
        <v>88</v>
      </c>
      <c r="C816" s="5" t="str">
        <f>J816&amp;COUNTIF($J$4:J816,J816)</f>
        <v>0222</v>
      </c>
      <c r="D816" s="5" t="str">
        <f>データ貼付!D814&amp;データ貼付!E814</f>
        <v/>
      </c>
      <c r="E816" s="5">
        <f>データ貼付!G814+ROW()/1000000</f>
        <v>8.1599999999999999E-4</v>
      </c>
      <c r="F816" s="5">
        <f t="shared" si="27"/>
        <v>88</v>
      </c>
      <c r="G816" s="5">
        <f>データ貼付!A814</f>
        <v>0</v>
      </c>
      <c r="H816" s="5">
        <f>データ貼付!B814</f>
        <v>0</v>
      </c>
      <c r="I816" s="5">
        <f>データ貼付!C814</f>
        <v>0</v>
      </c>
      <c r="J816" s="5">
        <f>データ貼付!F814</f>
        <v>0</v>
      </c>
      <c r="K816" s="5">
        <f>データ貼付!G814</f>
        <v>0</v>
      </c>
      <c r="L816" s="5">
        <f>データ貼付!H814</f>
        <v>0</v>
      </c>
      <c r="M816" s="5">
        <f>データ貼付!I814</f>
        <v>0</v>
      </c>
      <c r="N816" s="5">
        <f>データ貼付!J814</f>
        <v>0</v>
      </c>
      <c r="O816" s="5">
        <f>データ貼付!K814</f>
        <v>0</v>
      </c>
    </row>
    <row r="817" spans="1:15" x14ac:dyDescent="0.15">
      <c r="A817" s="5">
        <v>814</v>
      </c>
      <c r="B817" s="5" t="str">
        <f t="shared" si="26"/>
        <v>87</v>
      </c>
      <c r="C817" s="5" t="str">
        <f>J817&amp;COUNTIF($J$4:J817,J817)</f>
        <v>0223</v>
      </c>
      <c r="D817" s="5" t="str">
        <f>データ貼付!D815&amp;データ貼付!E815</f>
        <v/>
      </c>
      <c r="E817" s="5">
        <f>データ貼付!G815+ROW()/1000000</f>
        <v>8.1700000000000002E-4</v>
      </c>
      <c r="F817" s="5">
        <f t="shared" si="27"/>
        <v>87</v>
      </c>
      <c r="G817" s="5">
        <f>データ貼付!A815</f>
        <v>0</v>
      </c>
      <c r="H817" s="5">
        <f>データ貼付!B815</f>
        <v>0</v>
      </c>
      <c r="I817" s="5">
        <f>データ貼付!C815</f>
        <v>0</v>
      </c>
      <c r="J817" s="5">
        <f>データ貼付!F815</f>
        <v>0</v>
      </c>
      <c r="K817" s="5">
        <f>データ貼付!G815</f>
        <v>0</v>
      </c>
      <c r="L817" s="5">
        <f>データ貼付!H815</f>
        <v>0</v>
      </c>
      <c r="M817" s="5">
        <f>データ貼付!I815</f>
        <v>0</v>
      </c>
      <c r="N817" s="5">
        <f>データ貼付!J815</f>
        <v>0</v>
      </c>
      <c r="O817" s="5">
        <f>データ貼付!K815</f>
        <v>0</v>
      </c>
    </row>
    <row r="818" spans="1:15" x14ac:dyDescent="0.15">
      <c r="A818" s="5">
        <v>815</v>
      </c>
      <c r="B818" s="5" t="str">
        <f t="shared" si="26"/>
        <v>86</v>
      </c>
      <c r="C818" s="5" t="str">
        <f>J818&amp;COUNTIF($J$4:J818,J818)</f>
        <v>0224</v>
      </c>
      <c r="D818" s="5" t="str">
        <f>データ貼付!D816&amp;データ貼付!E816</f>
        <v/>
      </c>
      <c r="E818" s="5">
        <f>データ貼付!G816+ROW()/1000000</f>
        <v>8.1800000000000004E-4</v>
      </c>
      <c r="F818" s="5">
        <f t="shared" si="27"/>
        <v>86</v>
      </c>
      <c r="G818" s="5">
        <f>データ貼付!A816</f>
        <v>0</v>
      </c>
      <c r="H818" s="5">
        <f>データ貼付!B816</f>
        <v>0</v>
      </c>
      <c r="I818" s="5">
        <f>データ貼付!C816</f>
        <v>0</v>
      </c>
      <c r="J818" s="5">
        <f>データ貼付!F816</f>
        <v>0</v>
      </c>
      <c r="K818" s="5">
        <f>データ貼付!G816</f>
        <v>0</v>
      </c>
      <c r="L818" s="5">
        <f>データ貼付!H816</f>
        <v>0</v>
      </c>
      <c r="M818" s="5">
        <f>データ貼付!I816</f>
        <v>0</v>
      </c>
      <c r="N818" s="5">
        <f>データ貼付!J816</f>
        <v>0</v>
      </c>
      <c r="O818" s="5">
        <f>データ貼付!K816</f>
        <v>0</v>
      </c>
    </row>
    <row r="819" spans="1:15" x14ac:dyDescent="0.15">
      <c r="A819" s="5">
        <v>816</v>
      </c>
      <c r="B819" s="5" t="str">
        <f t="shared" si="26"/>
        <v>85</v>
      </c>
      <c r="C819" s="5" t="str">
        <f>J819&amp;COUNTIF($J$4:J819,J819)</f>
        <v>0225</v>
      </c>
      <c r="D819" s="5" t="str">
        <f>データ貼付!D817&amp;データ貼付!E817</f>
        <v/>
      </c>
      <c r="E819" s="5">
        <f>データ貼付!G817+ROW()/1000000</f>
        <v>8.1899999999999996E-4</v>
      </c>
      <c r="F819" s="5">
        <f t="shared" si="27"/>
        <v>85</v>
      </c>
      <c r="G819" s="5">
        <f>データ貼付!A817</f>
        <v>0</v>
      </c>
      <c r="H819" s="5">
        <f>データ貼付!B817</f>
        <v>0</v>
      </c>
      <c r="I819" s="5">
        <f>データ貼付!C817</f>
        <v>0</v>
      </c>
      <c r="J819" s="5">
        <f>データ貼付!F817</f>
        <v>0</v>
      </c>
      <c r="K819" s="5">
        <f>データ貼付!G817</f>
        <v>0</v>
      </c>
      <c r="L819" s="5">
        <f>データ貼付!H817</f>
        <v>0</v>
      </c>
      <c r="M819" s="5">
        <f>データ貼付!I817</f>
        <v>0</v>
      </c>
      <c r="N819" s="5">
        <f>データ貼付!J817</f>
        <v>0</v>
      </c>
      <c r="O819" s="5">
        <f>データ貼付!K817</f>
        <v>0</v>
      </c>
    </row>
    <row r="820" spans="1:15" x14ac:dyDescent="0.15">
      <c r="A820" s="5">
        <v>817</v>
      </c>
      <c r="B820" s="5" t="str">
        <f t="shared" si="26"/>
        <v>84</v>
      </c>
      <c r="C820" s="5" t="str">
        <f>J820&amp;COUNTIF($J$4:J820,J820)</f>
        <v>0226</v>
      </c>
      <c r="D820" s="5" t="str">
        <f>データ貼付!D818&amp;データ貼付!E818</f>
        <v/>
      </c>
      <c r="E820" s="5">
        <f>データ貼付!G818+ROW()/1000000</f>
        <v>8.1999999999999998E-4</v>
      </c>
      <c r="F820" s="5">
        <f t="shared" si="27"/>
        <v>84</v>
      </c>
      <c r="G820" s="5">
        <f>データ貼付!A818</f>
        <v>0</v>
      </c>
      <c r="H820" s="5">
        <f>データ貼付!B818</f>
        <v>0</v>
      </c>
      <c r="I820" s="5">
        <f>データ貼付!C818</f>
        <v>0</v>
      </c>
      <c r="J820" s="5">
        <f>データ貼付!F818</f>
        <v>0</v>
      </c>
      <c r="K820" s="5">
        <f>データ貼付!G818</f>
        <v>0</v>
      </c>
      <c r="L820" s="5">
        <f>データ貼付!H818</f>
        <v>0</v>
      </c>
      <c r="M820" s="5">
        <f>データ貼付!I818</f>
        <v>0</v>
      </c>
      <c r="N820" s="5">
        <f>データ貼付!J818</f>
        <v>0</v>
      </c>
      <c r="O820" s="5">
        <f>データ貼付!K818</f>
        <v>0</v>
      </c>
    </row>
    <row r="821" spans="1:15" x14ac:dyDescent="0.15">
      <c r="A821" s="5">
        <v>818</v>
      </c>
      <c r="B821" s="5" t="str">
        <f t="shared" si="26"/>
        <v>83</v>
      </c>
      <c r="C821" s="5" t="str">
        <f>J821&amp;COUNTIF($J$4:J821,J821)</f>
        <v>0227</v>
      </c>
      <c r="D821" s="5" t="str">
        <f>データ貼付!D819&amp;データ貼付!E819</f>
        <v/>
      </c>
      <c r="E821" s="5">
        <f>データ貼付!G819+ROW()/1000000</f>
        <v>8.2100000000000001E-4</v>
      </c>
      <c r="F821" s="5">
        <f t="shared" si="27"/>
        <v>83</v>
      </c>
      <c r="G821" s="5">
        <f>データ貼付!A819</f>
        <v>0</v>
      </c>
      <c r="H821" s="5">
        <f>データ貼付!B819</f>
        <v>0</v>
      </c>
      <c r="I821" s="5">
        <f>データ貼付!C819</f>
        <v>0</v>
      </c>
      <c r="J821" s="5">
        <f>データ貼付!F819</f>
        <v>0</v>
      </c>
      <c r="K821" s="5">
        <f>データ貼付!G819</f>
        <v>0</v>
      </c>
      <c r="L821" s="5">
        <f>データ貼付!H819</f>
        <v>0</v>
      </c>
      <c r="M821" s="5">
        <f>データ貼付!I819</f>
        <v>0</v>
      </c>
      <c r="N821" s="5">
        <f>データ貼付!J819</f>
        <v>0</v>
      </c>
      <c r="O821" s="5">
        <f>データ貼付!K819</f>
        <v>0</v>
      </c>
    </row>
    <row r="822" spans="1:15" x14ac:dyDescent="0.15">
      <c r="A822" s="5">
        <v>819</v>
      </c>
      <c r="B822" s="5" t="str">
        <f t="shared" si="26"/>
        <v>82</v>
      </c>
      <c r="C822" s="5" t="str">
        <f>J822&amp;COUNTIF($J$4:J822,J822)</f>
        <v>0228</v>
      </c>
      <c r="D822" s="5" t="str">
        <f>データ貼付!D820&amp;データ貼付!E820</f>
        <v/>
      </c>
      <c r="E822" s="5">
        <f>データ貼付!G820+ROW()/1000000</f>
        <v>8.2200000000000003E-4</v>
      </c>
      <c r="F822" s="5">
        <f t="shared" si="27"/>
        <v>82</v>
      </c>
      <c r="G822" s="5">
        <f>データ貼付!A820</f>
        <v>0</v>
      </c>
      <c r="H822" s="5">
        <f>データ貼付!B820</f>
        <v>0</v>
      </c>
      <c r="I822" s="5">
        <f>データ貼付!C820</f>
        <v>0</v>
      </c>
      <c r="J822" s="5">
        <f>データ貼付!F820</f>
        <v>0</v>
      </c>
      <c r="K822" s="5">
        <f>データ貼付!G820</f>
        <v>0</v>
      </c>
      <c r="L822" s="5">
        <f>データ貼付!H820</f>
        <v>0</v>
      </c>
      <c r="M822" s="5">
        <f>データ貼付!I820</f>
        <v>0</v>
      </c>
      <c r="N822" s="5">
        <f>データ貼付!J820</f>
        <v>0</v>
      </c>
      <c r="O822" s="5">
        <f>データ貼付!K820</f>
        <v>0</v>
      </c>
    </row>
    <row r="823" spans="1:15" x14ac:dyDescent="0.15">
      <c r="A823" s="5">
        <v>820</v>
      </c>
      <c r="B823" s="5" t="str">
        <f t="shared" si="26"/>
        <v>81</v>
      </c>
      <c r="C823" s="5" t="str">
        <f>J823&amp;COUNTIF($J$4:J823,J823)</f>
        <v>0229</v>
      </c>
      <c r="D823" s="5" t="str">
        <f>データ貼付!D821&amp;データ貼付!E821</f>
        <v/>
      </c>
      <c r="E823" s="5">
        <f>データ貼付!G821+ROW()/1000000</f>
        <v>8.2299999999999995E-4</v>
      </c>
      <c r="F823" s="5">
        <f t="shared" si="27"/>
        <v>81</v>
      </c>
      <c r="G823" s="5">
        <f>データ貼付!A821</f>
        <v>0</v>
      </c>
      <c r="H823" s="5">
        <f>データ貼付!B821</f>
        <v>0</v>
      </c>
      <c r="I823" s="5">
        <f>データ貼付!C821</f>
        <v>0</v>
      </c>
      <c r="J823" s="5">
        <f>データ貼付!F821</f>
        <v>0</v>
      </c>
      <c r="K823" s="5">
        <f>データ貼付!G821</f>
        <v>0</v>
      </c>
      <c r="L823" s="5">
        <f>データ貼付!H821</f>
        <v>0</v>
      </c>
      <c r="M823" s="5">
        <f>データ貼付!I821</f>
        <v>0</v>
      </c>
      <c r="N823" s="5">
        <f>データ貼付!J821</f>
        <v>0</v>
      </c>
      <c r="O823" s="5">
        <f>データ貼付!K821</f>
        <v>0</v>
      </c>
    </row>
    <row r="824" spans="1:15" x14ac:dyDescent="0.15">
      <c r="A824" s="5">
        <v>821</v>
      </c>
      <c r="B824" s="5" t="str">
        <f t="shared" si="26"/>
        <v>80</v>
      </c>
      <c r="C824" s="5" t="str">
        <f>J824&amp;COUNTIF($J$4:J824,J824)</f>
        <v>0230</v>
      </c>
      <c r="D824" s="5" t="str">
        <f>データ貼付!D822&amp;データ貼付!E822</f>
        <v/>
      </c>
      <c r="E824" s="5">
        <f>データ貼付!G822+ROW()/1000000</f>
        <v>8.2399999999999997E-4</v>
      </c>
      <c r="F824" s="5">
        <f t="shared" si="27"/>
        <v>80</v>
      </c>
      <c r="G824" s="5">
        <f>データ貼付!A822</f>
        <v>0</v>
      </c>
      <c r="H824" s="5">
        <f>データ貼付!B822</f>
        <v>0</v>
      </c>
      <c r="I824" s="5">
        <f>データ貼付!C822</f>
        <v>0</v>
      </c>
      <c r="J824" s="5">
        <f>データ貼付!F822</f>
        <v>0</v>
      </c>
      <c r="K824" s="5">
        <f>データ貼付!G822</f>
        <v>0</v>
      </c>
      <c r="L824" s="5">
        <f>データ貼付!H822</f>
        <v>0</v>
      </c>
      <c r="M824" s="5">
        <f>データ貼付!I822</f>
        <v>0</v>
      </c>
      <c r="N824" s="5">
        <f>データ貼付!J822</f>
        <v>0</v>
      </c>
      <c r="O824" s="5">
        <f>データ貼付!K822</f>
        <v>0</v>
      </c>
    </row>
    <row r="825" spans="1:15" x14ac:dyDescent="0.15">
      <c r="A825" s="5">
        <v>822</v>
      </c>
      <c r="B825" s="5" t="str">
        <f t="shared" si="26"/>
        <v>79</v>
      </c>
      <c r="C825" s="5" t="str">
        <f>J825&amp;COUNTIF($J$4:J825,J825)</f>
        <v>0231</v>
      </c>
      <c r="D825" s="5" t="str">
        <f>データ貼付!D823&amp;データ貼付!E823</f>
        <v/>
      </c>
      <c r="E825" s="5">
        <f>データ貼付!G823+ROW()/1000000</f>
        <v>8.25E-4</v>
      </c>
      <c r="F825" s="5">
        <f t="shared" si="27"/>
        <v>79</v>
      </c>
      <c r="G825" s="5">
        <f>データ貼付!A823</f>
        <v>0</v>
      </c>
      <c r="H825" s="5">
        <f>データ貼付!B823</f>
        <v>0</v>
      </c>
      <c r="I825" s="5">
        <f>データ貼付!C823</f>
        <v>0</v>
      </c>
      <c r="J825" s="5">
        <f>データ貼付!F823</f>
        <v>0</v>
      </c>
      <c r="K825" s="5">
        <f>データ貼付!G823</f>
        <v>0</v>
      </c>
      <c r="L825" s="5">
        <f>データ貼付!H823</f>
        <v>0</v>
      </c>
      <c r="M825" s="5">
        <f>データ貼付!I823</f>
        <v>0</v>
      </c>
      <c r="N825" s="5">
        <f>データ貼付!J823</f>
        <v>0</v>
      </c>
      <c r="O825" s="5">
        <f>データ貼付!K823</f>
        <v>0</v>
      </c>
    </row>
    <row r="826" spans="1:15" x14ac:dyDescent="0.15">
      <c r="A826" s="5">
        <v>823</v>
      </c>
      <c r="B826" s="5" t="str">
        <f t="shared" si="26"/>
        <v>78</v>
      </c>
      <c r="C826" s="5" t="str">
        <f>J826&amp;COUNTIF($J$4:J826,J826)</f>
        <v>0232</v>
      </c>
      <c r="D826" s="5" t="str">
        <f>データ貼付!D824&amp;データ貼付!E824</f>
        <v/>
      </c>
      <c r="E826" s="5">
        <f>データ貼付!G824+ROW()/1000000</f>
        <v>8.2600000000000002E-4</v>
      </c>
      <c r="F826" s="5">
        <f t="shared" si="27"/>
        <v>78</v>
      </c>
      <c r="G826" s="5">
        <f>データ貼付!A824</f>
        <v>0</v>
      </c>
      <c r="H826" s="5">
        <f>データ貼付!B824</f>
        <v>0</v>
      </c>
      <c r="I826" s="5">
        <f>データ貼付!C824</f>
        <v>0</v>
      </c>
      <c r="J826" s="5">
        <f>データ貼付!F824</f>
        <v>0</v>
      </c>
      <c r="K826" s="5">
        <f>データ貼付!G824</f>
        <v>0</v>
      </c>
      <c r="L826" s="5">
        <f>データ貼付!H824</f>
        <v>0</v>
      </c>
      <c r="M826" s="5">
        <f>データ貼付!I824</f>
        <v>0</v>
      </c>
      <c r="N826" s="5">
        <f>データ貼付!J824</f>
        <v>0</v>
      </c>
      <c r="O826" s="5">
        <f>データ貼付!K824</f>
        <v>0</v>
      </c>
    </row>
    <row r="827" spans="1:15" x14ac:dyDescent="0.15">
      <c r="A827" s="5">
        <v>824</v>
      </c>
      <c r="B827" s="5" t="str">
        <f t="shared" si="26"/>
        <v>77</v>
      </c>
      <c r="C827" s="5" t="str">
        <f>J827&amp;COUNTIF($J$4:J827,J827)</f>
        <v>0233</v>
      </c>
      <c r="D827" s="5" t="str">
        <f>データ貼付!D825&amp;データ貼付!E825</f>
        <v/>
      </c>
      <c r="E827" s="5">
        <f>データ貼付!G825+ROW()/1000000</f>
        <v>8.2700000000000004E-4</v>
      </c>
      <c r="F827" s="5">
        <f t="shared" si="27"/>
        <v>77</v>
      </c>
      <c r="G827" s="5">
        <f>データ貼付!A825</f>
        <v>0</v>
      </c>
      <c r="H827" s="5">
        <f>データ貼付!B825</f>
        <v>0</v>
      </c>
      <c r="I827" s="5">
        <f>データ貼付!C825</f>
        <v>0</v>
      </c>
      <c r="J827" s="5">
        <f>データ貼付!F825</f>
        <v>0</v>
      </c>
      <c r="K827" s="5">
        <f>データ貼付!G825</f>
        <v>0</v>
      </c>
      <c r="L827" s="5">
        <f>データ貼付!H825</f>
        <v>0</v>
      </c>
      <c r="M827" s="5">
        <f>データ貼付!I825</f>
        <v>0</v>
      </c>
      <c r="N827" s="5">
        <f>データ貼付!J825</f>
        <v>0</v>
      </c>
      <c r="O827" s="5">
        <f>データ貼付!K825</f>
        <v>0</v>
      </c>
    </row>
    <row r="828" spans="1:15" x14ac:dyDescent="0.15">
      <c r="A828" s="5">
        <v>825</v>
      </c>
      <c r="B828" s="5" t="str">
        <f t="shared" si="26"/>
        <v>76</v>
      </c>
      <c r="C828" s="5" t="str">
        <f>J828&amp;COUNTIF($J$4:J828,J828)</f>
        <v>0234</v>
      </c>
      <c r="D828" s="5" t="str">
        <f>データ貼付!D826&amp;データ貼付!E826</f>
        <v/>
      </c>
      <c r="E828" s="5">
        <f>データ貼付!G826+ROW()/1000000</f>
        <v>8.2799999999999996E-4</v>
      </c>
      <c r="F828" s="5">
        <f t="shared" si="27"/>
        <v>76</v>
      </c>
      <c r="G828" s="5">
        <f>データ貼付!A826</f>
        <v>0</v>
      </c>
      <c r="H828" s="5">
        <f>データ貼付!B826</f>
        <v>0</v>
      </c>
      <c r="I828" s="5">
        <f>データ貼付!C826</f>
        <v>0</v>
      </c>
      <c r="J828" s="5">
        <f>データ貼付!F826</f>
        <v>0</v>
      </c>
      <c r="K828" s="5">
        <f>データ貼付!G826</f>
        <v>0</v>
      </c>
      <c r="L828" s="5">
        <f>データ貼付!H826</f>
        <v>0</v>
      </c>
      <c r="M828" s="5">
        <f>データ貼付!I826</f>
        <v>0</v>
      </c>
      <c r="N828" s="5">
        <f>データ貼付!J826</f>
        <v>0</v>
      </c>
      <c r="O828" s="5">
        <f>データ貼付!K826</f>
        <v>0</v>
      </c>
    </row>
    <row r="829" spans="1:15" x14ac:dyDescent="0.15">
      <c r="A829" s="5">
        <v>826</v>
      </c>
      <c r="B829" s="5" t="str">
        <f t="shared" si="26"/>
        <v>75</v>
      </c>
      <c r="C829" s="5" t="str">
        <f>J829&amp;COUNTIF($J$4:J829,J829)</f>
        <v>0235</v>
      </c>
      <c r="D829" s="5" t="str">
        <f>データ貼付!D827&amp;データ貼付!E827</f>
        <v/>
      </c>
      <c r="E829" s="5">
        <f>データ貼付!G827+ROW()/1000000</f>
        <v>8.2899999999999998E-4</v>
      </c>
      <c r="F829" s="5">
        <f t="shared" si="27"/>
        <v>75</v>
      </c>
      <c r="G829" s="5">
        <f>データ貼付!A827</f>
        <v>0</v>
      </c>
      <c r="H829" s="5">
        <f>データ貼付!B827</f>
        <v>0</v>
      </c>
      <c r="I829" s="5">
        <f>データ貼付!C827</f>
        <v>0</v>
      </c>
      <c r="J829" s="5">
        <f>データ貼付!F827</f>
        <v>0</v>
      </c>
      <c r="K829" s="5">
        <f>データ貼付!G827</f>
        <v>0</v>
      </c>
      <c r="L829" s="5">
        <f>データ貼付!H827</f>
        <v>0</v>
      </c>
      <c r="M829" s="5">
        <f>データ貼付!I827</f>
        <v>0</v>
      </c>
      <c r="N829" s="5">
        <f>データ貼付!J827</f>
        <v>0</v>
      </c>
      <c r="O829" s="5">
        <f>データ貼付!K827</f>
        <v>0</v>
      </c>
    </row>
    <row r="830" spans="1:15" x14ac:dyDescent="0.15">
      <c r="A830" s="5">
        <v>827</v>
      </c>
      <c r="B830" s="5" t="str">
        <f t="shared" si="26"/>
        <v>74</v>
      </c>
      <c r="C830" s="5" t="str">
        <f>J830&amp;COUNTIF($J$4:J830,J830)</f>
        <v>0236</v>
      </c>
      <c r="D830" s="5" t="str">
        <f>データ貼付!D828&amp;データ貼付!E828</f>
        <v/>
      </c>
      <c r="E830" s="5">
        <f>データ貼付!G828+ROW()/1000000</f>
        <v>8.3000000000000001E-4</v>
      </c>
      <c r="F830" s="5">
        <f t="shared" si="27"/>
        <v>74</v>
      </c>
      <c r="G830" s="5">
        <f>データ貼付!A828</f>
        <v>0</v>
      </c>
      <c r="H830" s="5">
        <f>データ貼付!B828</f>
        <v>0</v>
      </c>
      <c r="I830" s="5">
        <f>データ貼付!C828</f>
        <v>0</v>
      </c>
      <c r="J830" s="5">
        <f>データ貼付!F828</f>
        <v>0</v>
      </c>
      <c r="K830" s="5">
        <f>データ貼付!G828</f>
        <v>0</v>
      </c>
      <c r="L830" s="5">
        <f>データ貼付!H828</f>
        <v>0</v>
      </c>
      <c r="M830" s="5">
        <f>データ貼付!I828</f>
        <v>0</v>
      </c>
      <c r="N830" s="5">
        <f>データ貼付!J828</f>
        <v>0</v>
      </c>
      <c r="O830" s="5">
        <f>データ貼付!K828</f>
        <v>0</v>
      </c>
    </row>
    <row r="831" spans="1:15" x14ac:dyDescent="0.15">
      <c r="A831" s="5">
        <v>828</v>
      </c>
      <c r="B831" s="5" t="str">
        <f t="shared" si="26"/>
        <v>73</v>
      </c>
      <c r="C831" s="5" t="str">
        <f>J831&amp;COUNTIF($J$4:J831,J831)</f>
        <v>0237</v>
      </c>
      <c r="D831" s="5" t="str">
        <f>データ貼付!D829&amp;データ貼付!E829</f>
        <v/>
      </c>
      <c r="E831" s="5">
        <f>データ貼付!G829+ROW()/1000000</f>
        <v>8.3100000000000003E-4</v>
      </c>
      <c r="F831" s="5">
        <f t="shared" si="27"/>
        <v>73</v>
      </c>
      <c r="G831" s="5">
        <f>データ貼付!A829</f>
        <v>0</v>
      </c>
      <c r="H831" s="5">
        <f>データ貼付!B829</f>
        <v>0</v>
      </c>
      <c r="I831" s="5">
        <f>データ貼付!C829</f>
        <v>0</v>
      </c>
      <c r="J831" s="5">
        <f>データ貼付!F829</f>
        <v>0</v>
      </c>
      <c r="K831" s="5">
        <f>データ貼付!G829</f>
        <v>0</v>
      </c>
      <c r="L831" s="5">
        <f>データ貼付!H829</f>
        <v>0</v>
      </c>
      <c r="M831" s="5">
        <f>データ貼付!I829</f>
        <v>0</v>
      </c>
      <c r="N831" s="5">
        <f>データ貼付!J829</f>
        <v>0</v>
      </c>
      <c r="O831" s="5">
        <f>データ貼付!K829</f>
        <v>0</v>
      </c>
    </row>
    <row r="832" spans="1:15" x14ac:dyDescent="0.15">
      <c r="A832" s="5">
        <v>829</v>
      </c>
      <c r="B832" s="5" t="str">
        <f t="shared" si="26"/>
        <v>72</v>
      </c>
      <c r="C832" s="5" t="str">
        <f>J832&amp;COUNTIF($J$4:J832,J832)</f>
        <v>0238</v>
      </c>
      <c r="D832" s="5" t="str">
        <f>データ貼付!D830&amp;データ貼付!E830</f>
        <v/>
      </c>
      <c r="E832" s="5">
        <f>データ貼付!G830+ROW()/1000000</f>
        <v>8.3199999999999995E-4</v>
      </c>
      <c r="F832" s="5">
        <f t="shared" si="27"/>
        <v>72</v>
      </c>
      <c r="G832" s="5">
        <f>データ貼付!A830</f>
        <v>0</v>
      </c>
      <c r="H832" s="5">
        <f>データ貼付!B830</f>
        <v>0</v>
      </c>
      <c r="I832" s="5">
        <f>データ貼付!C830</f>
        <v>0</v>
      </c>
      <c r="J832" s="5">
        <f>データ貼付!F830</f>
        <v>0</v>
      </c>
      <c r="K832" s="5">
        <f>データ貼付!G830</f>
        <v>0</v>
      </c>
      <c r="L832" s="5">
        <f>データ貼付!H830</f>
        <v>0</v>
      </c>
      <c r="M832" s="5">
        <f>データ貼付!I830</f>
        <v>0</v>
      </c>
      <c r="N832" s="5">
        <f>データ貼付!J830</f>
        <v>0</v>
      </c>
      <c r="O832" s="5">
        <f>データ貼付!K830</f>
        <v>0</v>
      </c>
    </row>
    <row r="833" spans="1:15" x14ac:dyDescent="0.15">
      <c r="A833" s="5">
        <v>830</v>
      </c>
      <c r="B833" s="5" t="str">
        <f t="shared" si="26"/>
        <v>71</v>
      </c>
      <c r="C833" s="5" t="str">
        <f>J833&amp;COUNTIF($J$4:J833,J833)</f>
        <v>0239</v>
      </c>
      <c r="D833" s="5" t="str">
        <f>データ貼付!D831&amp;データ貼付!E831</f>
        <v/>
      </c>
      <c r="E833" s="5">
        <f>データ貼付!G831+ROW()/1000000</f>
        <v>8.3299999999999997E-4</v>
      </c>
      <c r="F833" s="5">
        <f t="shared" si="27"/>
        <v>71</v>
      </c>
      <c r="G833" s="5">
        <f>データ貼付!A831</f>
        <v>0</v>
      </c>
      <c r="H833" s="5">
        <f>データ貼付!B831</f>
        <v>0</v>
      </c>
      <c r="I833" s="5">
        <f>データ貼付!C831</f>
        <v>0</v>
      </c>
      <c r="J833" s="5">
        <f>データ貼付!F831</f>
        <v>0</v>
      </c>
      <c r="K833" s="5">
        <f>データ貼付!G831</f>
        <v>0</v>
      </c>
      <c r="L833" s="5">
        <f>データ貼付!H831</f>
        <v>0</v>
      </c>
      <c r="M833" s="5">
        <f>データ貼付!I831</f>
        <v>0</v>
      </c>
      <c r="N833" s="5">
        <f>データ貼付!J831</f>
        <v>0</v>
      </c>
      <c r="O833" s="5">
        <f>データ貼付!K831</f>
        <v>0</v>
      </c>
    </row>
    <row r="834" spans="1:15" x14ac:dyDescent="0.15">
      <c r="A834" s="5">
        <v>831</v>
      </c>
      <c r="B834" s="5" t="str">
        <f t="shared" si="26"/>
        <v>70</v>
      </c>
      <c r="C834" s="5" t="str">
        <f>J834&amp;COUNTIF($J$4:J834,J834)</f>
        <v>0240</v>
      </c>
      <c r="D834" s="5" t="str">
        <f>データ貼付!D832&amp;データ貼付!E832</f>
        <v/>
      </c>
      <c r="E834" s="5">
        <f>データ貼付!G832+ROW()/1000000</f>
        <v>8.34E-4</v>
      </c>
      <c r="F834" s="5">
        <f t="shared" si="27"/>
        <v>70</v>
      </c>
      <c r="G834" s="5">
        <f>データ貼付!A832</f>
        <v>0</v>
      </c>
      <c r="H834" s="5">
        <f>データ貼付!B832</f>
        <v>0</v>
      </c>
      <c r="I834" s="5">
        <f>データ貼付!C832</f>
        <v>0</v>
      </c>
      <c r="J834" s="5">
        <f>データ貼付!F832</f>
        <v>0</v>
      </c>
      <c r="K834" s="5">
        <f>データ貼付!G832</f>
        <v>0</v>
      </c>
      <c r="L834" s="5">
        <f>データ貼付!H832</f>
        <v>0</v>
      </c>
      <c r="M834" s="5">
        <f>データ貼付!I832</f>
        <v>0</v>
      </c>
      <c r="N834" s="5">
        <f>データ貼付!J832</f>
        <v>0</v>
      </c>
      <c r="O834" s="5">
        <f>データ貼付!K832</f>
        <v>0</v>
      </c>
    </row>
    <row r="835" spans="1:15" x14ac:dyDescent="0.15">
      <c r="A835" s="5">
        <v>832</v>
      </c>
      <c r="B835" s="5" t="str">
        <f t="shared" si="26"/>
        <v>69</v>
      </c>
      <c r="C835" s="5" t="str">
        <f>J835&amp;COUNTIF($J$4:J835,J835)</f>
        <v>0241</v>
      </c>
      <c r="D835" s="5" t="str">
        <f>データ貼付!D833&amp;データ貼付!E833</f>
        <v/>
      </c>
      <c r="E835" s="5">
        <f>データ貼付!G833+ROW()/1000000</f>
        <v>8.3500000000000002E-4</v>
      </c>
      <c r="F835" s="5">
        <f t="shared" si="27"/>
        <v>69</v>
      </c>
      <c r="G835" s="5">
        <f>データ貼付!A833</f>
        <v>0</v>
      </c>
      <c r="H835" s="5">
        <f>データ貼付!B833</f>
        <v>0</v>
      </c>
      <c r="I835" s="5">
        <f>データ貼付!C833</f>
        <v>0</v>
      </c>
      <c r="J835" s="5">
        <f>データ貼付!F833</f>
        <v>0</v>
      </c>
      <c r="K835" s="5">
        <f>データ貼付!G833</f>
        <v>0</v>
      </c>
      <c r="L835" s="5">
        <f>データ貼付!H833</f>
        <v>0</v>
      </c>
      <c r="M835" s="5">
        <f>データ貼付!I833</f>
        <v>0</v>
      </c>
      <c r="N835" s="5">
        <f>データ貼付!J833</f>
        <v>0</v>
      </c>
      <c r="O835" s="5">
        <f>データ貼付!K833</f>
        <v>0</v>
      </c>
    </row>
    <row r="836" spans="1:15" x14ac:dyDescent="0.15">
      <c r="A836" s="5">
        <v>833</v>
      </c>
      <c r="B836" s="5" t="str">
        <f t="shared" si="26"/>
        <v>68</v>
      </c>
      <c r="C836" s="5" t="str">
        <f>J836&amp;COUNTIF($J$4:J836,J836)</f>
        <v>0242</v>
      </c>
      <c r="D836" s="5" t="str">
        <f>データ貼付!D834&amp;データ貼付!E834</f>
        <v/>
      </c>
      <c r="E836" s="5">
        <f>データ貼付!G834+ROW()/1000000</f>
        <v>8.3600000000000005E-4</v>
      </c>
      <c r="F836" s="5">
        <f t="shared" si="27"/>
        <v>68</v>
      </c>
      <c r="G836" s="5">
        <f>データ貼付!A834</f>
        <v>0</v>
      </c>
      <c r="H836" s="5">
        <f>データ貼付!B834</f>
        <v>0</v>
      </c>
      <c r="I836" s="5">
        <f>データ貼付!C834</f>
        <v>0</v>
      </c>
      <c r="J836" s="5">
        <f>データ貼付!F834</f>
        <v>0</v>
      </c>
      <c r="K836" s="5">
        <f>データ貼付!G834</f>
        <v>0</v>
      </c>
      <c r="L836" s="5">
        <f>データ貼付!H834</f>
        <v>0</v>
      </c>
      <c r="M836" s="5">
        <f>データ貼付!I834</f>
        <v>0</v>
      </c>
      <c r="N836" s="5">
        <f>データ貼付!J834</f>
        <v>0</v>
      </c>
      <c r="O836" s="5">
        <f>データ貼付!K834</f>
        <v>0</v>
      </c>
    </row>
    <row r="837" spans="1:15" x14ac:dyDescent="0.15">
      <c r="A837" s="5">
        <v>834</v>
      </c>
      <c r="B837" s="5" t="str">
        <f t="shared" ref="B837:B900" si="28">D837&amp;F837</f>
        <v>67</v>
      </c>
      <c r="C837" s="5" t="str">
        <f>J837&amp;COUNTIF($J$4:J837,J837)</f>
        <v>0243</v>
      </c>
      <c r="D837" s="5" t="str">
        <f>データ貼付!D835&amp;データ貼付!E835</f>
        <v/>
      </c>
      <c r="E837" s="5">
        <f>データ貼付!G835+ROW()/1000000</f>
        <v>8.3699999999999996E-4</v>
      </c>
      <c r="F837" s="5">
        <f t="shared" ref="F837:F900" si="29">SUMPRODUCT(($D$4:$D$903=D837)*($E$4:$E$903&gt;E837))+1</f>
        <v>67</v>
      </c>
      <c r="G837" s="5">
        <f>データ貼付!A835</f>
        <v>0</v>
      </c>
      <c r="H837" s="5">
        <f>データ貼付!B835</f>
        <v>0</v>
      </c>
      <c r="I837" s="5">
        <f>データ貼付!C835</f>
        <v>0</v>
      </c>
      <c r="J837" s="5">
        <f>データ貼付!F835</f>
        <v>0</v>
      </c>
      <c r="K837" s="5">
        <f>データ貼付!G835</f>
        <v>0</v>
      </c>
      <c r="L837" s="5">
        <f>データ貼付!H835</f>
        <v>0</v>
      </c>
      <c r="M837" s="5">
        <f>データ貼付!I835</f>
        <v>0</v>
      </c>
      <c r="N837" s="5">
        <f>データ貼付!J835</f>
        <v>0</v>
      </c>
      <c r="O837" s="5">
        <f>データ貼付!K835</f>
        <v>0</v>
      </c>
    </row>
    <row r="838" spans="1:15" x14ac:dyDescent="0.15">
      <c r="A838" s="5">
        <v>835</v>
      </c>
      <c r="B838" s="5" t="str">
        <f t="shared" si="28"/>
        <v>66</v>
      </c>
      <c r="C838" s="5" t="str">
        <f>J838&amp;COUNTIF($J$4:J838,J838)</f>
        <v>0244</v>
      </c>
      <c r="D838" s="5" t="str">
        <f>データ貼付!D836&amp;データ貼付!E836</f>
        <v/>
      </c>
      <c r="E838" s="5">
        <f>データ貼付!G836+ROW()/1000000</f>
        <v>8.3799999999999999E-4</v>
      </c>
      <c r="F838" s="5">
        <f t="shared" si="29"/>
        <v>66</v>
      </c>
      <c r="G838" s="5">
        <f>データ貼付!A836</f>
        <v>0</v>
      </c>
      <c r="H838" s="5">
        <f>データ貼付!B836</f>
        <v>0</v>
      </c>
      <c r="I838" s="5">
        <f>データ貼付!C836</f>
        <v>0</v>
      </c>
      <c r="J838" s="5">
        <f>データ貼付!F836</f>
        <v>0</v>
      </c>
      <c r="K838" s="5">
        <f>データ貼付!G836</f>
        <v>0</v>
      </c>
      <c r="L838" s="5">
        <f>データ貼付!H836</f>
        <v>0</v>
      </c>
      <c r="M838" s="5">
        <f>データ貼付!I836</f>
        <v>0</v>
      </c>
      <c r="N838" s="5">
        <f>データ貼付!J836</f>
        <v>0</v>
      </c>
      <c r="O838" s="5">
        <f>データ貼付!K836</f>
        <v>0</v>
      </c>
    </row>
    <row r="839" spans="1:15" x14ac:dyDescent="0.15">
      <c r="A839" s="5">
        <v>836</v>
      </c>
      <c r="B839" s="5" t="str">
        <f t="shared" si="28"/>
        <v>65</v>
      </c>
      <c r="C839" s="5" t="str">
        <f>J839&amp;COUNTIF($J$4:J839,J839)</f>
        <v>0245</v>
      </c>
      <c r="D839" s="5" t="str">
        <f>データ貼付!D837&amp;データ貼付!E837</f>
        <v/>
      </c>
      <c r="E839" s="5">
        <f>データ貼付!G837+ROW()/1000000</f>
        <v>8.3900000000000001E-4</v>
      </c>
      <c r="F839" s="5">
        <f t="shared" si="29"/>
        <v>65</v>
      </c>
      <c r="G839" s="5">
        <f>データ貼付!A837</f>
        <v>0</v>
      </c>
      <c r="H839" s="5">
        <f>データ貼付!B837</f>
        <v>0</v>
      </c>
      <c r="I839" s="5">
        <f>データ貼付!C837</f>
        <v>0</v>
      </c>
      <c r="J839" s="5">
        <f>データ貼付!F837</f>
        <v>0</v>
      </c>
      <c r="K839" s="5">
        <f>データ貼付!G837</f>
        <v>0</v>
      </c>
      <c r="L839" s="5">
        <f>データ貼付!H837</f>
        <v>0</v>
      </c>
      <c r="M839" s="5">
        <f>データ貼付!I837</f>
        <v>0</v>
      </c>
      <c r="N839" s="5">
        <f>データ貼付!J837</f>
        <v>0</v>
      </c>
      <c r="O839" s="5">
        <f>データ貼付!K837</f>
        <v>0</v>
      </c>
    </row>
    <row r="840" spans="1:15" x14ac:dyDescent="0.15">
      <c r="A840" s="5">
        <v>837</v>
      </c>
      <c r="B840" s="5" t="str">
        <f t="shared" si="28"/>
        <v>64</v>
      </c>
      <c r="C840" s="5" t="str">
        <f>J840&amp;COUNTIF($J$4:J840,J840)</f>
        <v>0246</v>
      </c>
      <c r="D840" s="5" t="str">
        <f>データ貼付!D838&amp;データ貼付!E838</f>
        <v/>
      </c>
      <c r="E840" s="5">
        <f>データ貼付!G838+ROW()/1000000</f>
        <v>8.4000000000000003E-4</v>
      </c>
      <c r="F840" s="5">
        <f t="shared" si="29"/>
        <v>64</v>
      </c>
      <c r="G840" s="5">
        <f>データ貼付!A838</f>
        <v>0</v>
      </c>
      <c r="H840" s="5">
        <f>データ貼付!B838</f>
        <v>0</v>
      </c>
      <c r="I840" s="5">
        <f>データ貼付!C838</f>
        <v>0</v>
      </c>
      <c r="J840" s="5">
        <f>データ貼付!F838</f>
        <v>0</v>
      </c>
      <c r="K840" s="5">
        <f>データ貼付!G838</f>
        <v>0</v>
      </c>
      <c r="L840" s="5">
        <f>データ貼付!H838</f>
        <v>0</v>
      </c>
      <c r="M840" s="5">
        <f>データ貼付!I838</f>
        <v>0</v>
      </c>
      <c r="N840" s="5">
        <f>データ貼付!J838</f>
        <v>0</v>
      </c>
      <c r="O840" s="5">
        <f>データ貼付!K838</f>
        <v>0</v>
      </c>
    </row>
    <row r="841" spans="1:15" x14ac:dyDescent="0.15">
      <c r="A841" s="5">
        <v>838</v>
      </c>
      <c r="B841" s="5" t="str">
        <f t="shared" si="28"/>
        <v>63</v>
      </c>
      <c r="C841" s="5" t="str">
        <f>J841&amp;COUNTIF($J$4:J841,J841)</f>
        <v>0247</v>
      </c>
      <c r="D841" s="5" t="str">
        <f>データ貼付!D839&amp;データ貼付!E839</f>
        <v/>
      </c>
      <c r="E841" s="5">
        <f>データ貼付!G839+ROW()/1000000</f>
        <v>8.4099999999999995E-4</v>
      </c>
      <c r="F841" s="5">
        <f t="shared" si="29"/>
        <v>63</v>
      </c>
      <c r="G841" s="5">
        <f>データ貼付!A839</f>
        <v>0</v>
      </c>
      <c r="H841" s="5">
        <f>データ貼付!B839</f>
        <v>0</v>
      </c>
      <c r="I841" s="5">
        <f>データ貼付!C839</f>
        <v>0</v>
      </c>
      <c r="J841" s="5">
        <f>データ貼付!F839</f>
        <v>0</v>
      </c>
      <c r="K841" s="5">
        <f>データ貼付!G839</f>
        <v>0</v>
      </c>
      <c r="L841" s="5">
        <f>データ貼付!H839</f>
        <v>0</v>
      </c>
      <c r="M841" s="5">
        <f>データ貼付!I839</f>
        <v>0</v>
      </c>
      <c r="N841" s="5">
        <f>データ貼付!J839</f>
        <v>0</v>
      </c>
      <c r="O841" s="5">
        <f>データ貼付!K839</f>
        <v>0</v>
      </c>
    </row>
    <row r="842" spans="1:15" x14ac:dyDescent="0.15">
      <c r="A842" s="5">
        <v>839</v>
      </c>
      <c r="B842" s="5" t="str">
        <f t="shared" si="28"/>
        <v>62</v>
      </c>
      <c r="C842" s="5" t="str">
        <f>J842&amp;COUNTIF($J$4:J842,J842)</f>
        <v>0248</v>
      </c>
      <c r="D842" s="5" t="str">
        <f>データ貼付!D840&amp;データ貼付!E840</f>
        <v/>
      </c>
      <c r="E842" s="5">
        <f>データ貼付!G840+ROW()/1000000</f>
        <v>8.4199999999999998E-4</v>
      </c>
      <c r="F842" s="5">
        <f t="shared" si="29"/>
        <v>62</v>
      </c>
      <c r="G842" s="5">
        <f>データ貼付!A840</f>
        <v>0</v>
      </c>
      <c r="H842" s="5">
        <f>データ貼付!B840</f>
        <v>0</v>
      </c>
      <c r="I842" s="5">
        <f>データ貼付!C840</f>
        <v>0</v>
      </c>
      <c r="J842" s="5">
        <f>データ貼付!F840</f>
        <v>0</v>
      </c>
      <c r="K842" s="5">
        <f>データ貼付!G840</f>
        <v>0</v>
      </c>
      <c r="L842" s="5">
        <f>データ貼付!H840</f>
        <v>0</v>
      </c>
      <c r="M842" s="5">
        <f>データ貼付!I840</f>
        <v>0</v>
      </c>
      <c r="N842" s="5">
        <f>データ貼付!J840</f>
        <v>0</v>
      </c>
      <c r="O842" s="5">
        <f>データ貼付!K840</f>
        <v>0</v>
      </c>
    </row>
    <row r="843" spans="1:15" x14ac:dyDescent="0.15">
      <c r="A843" s="5">
        <v>840</v>
      </c>
      <c r="B843" s="5" t="str">
        <f t="shared" si="28"/>
        <v>61</v>
      </c>
      <c r="C843" s="5" t="str">
        <f>J843&amp;COUNTIF($J$4:J843,J843)</f>
        <v>0249</v>
      </c>
      <c r="D843" s="5" t="str">
        <f>データ貼付!D841&amp;データ貼付!E841</f>
        <v/>
      </c>
      <c r="E843" s="5">
        <f>データ貼付!G841+ROW()/1000000</f>
        <v>8.43E-4</v>
      </c>
      <c r="F843" s="5">
        <f t="shared" si="29"/>
        <v>61</v>
      </c>
      <c r="G843" s="5">
        <f>データ貼付!A841</f>
        <v>0</v>
      </c>
      <c r="H843" s="5">
        <f>データ貼付!B841</f>
        <v>0</v>
      </c>
      <c r="I843" s="5">
        <f>データ貼付!C841</f>
        <v>0</v>
      </c>
      <c r="J843" s="5">
        <f>データ貼付!F841</f>
        <v>0</v>
      </c>
      <c r="K843" s="5">
        <f>データ貼付!G841</f>
        <v>0</v>
      </c>
      <c r="L843" s="5">
        <f>データ貼付!H841</f>
        <v>0</v>
      </c>
      <c r="M843" s="5">
        <f>データ貼付!I841</f>
        <v>0</v>
      </c>
      <c r="N843" s="5">
        <f>データ貼付!J841</f>
        <v>0</v>
      </c>
      <c r="O843" s="5">
        <f>データ貼付!K841</f>
        <v>0</v>
      </c>
    </row>
    <row r="844" spans="1:15" x14ac:dyDescent="0.15">
      <c r="A844" s="5">
        <v>841</v>
      </c>
      <c r="B844" s="5" t="str">
        <f t="shared" si="28"/>
        <v>60</v>
      </c>
      <c r="C844" s="5" t="str">
        <f>J844&amp;COUNTIF($J$4:J844,J844)</f>
        <v>0250</v>
      </c>
      <c r="D844" s="5" t="str">
        <f>データ貼付!D842&amp;データ貼付!E842</f>
        <v/>
      </c>
      <c r="E844" s="5">
        <f>データ貼付!G842+ROW()/1000000</f>
        <v>8.4400000000000002E-4</v>
      </c>
      <c r="F844" s="5">
        <f t="shared" si="29"/>
        <v>60</v>
      </c>
      <c r="G844" s="5">
        <f>データ貼付!A842</f>
        <v>0</v>
      </c>
      <c r="H844" s="5">
        <f>データ貼付!B842</f>
        <v>0</v>
      </c>
      <c r="I844" s="5">
        <f>データ貼付!C842</f>
        <v>0</v>
      </c>
      <c r="J844" s="5">
        <f>データ貼付!F842</f>
        <v>0</v>
      </c>
      <c r="K844" s="5">
        <f>データ貼付!G842</f>
        <v>0</v>
      </c>
      <c r="L844" s="5">
        <f>データ貼付!H842</f>
        <v>0</v>
      </c>
      <c r="M844" s="5">
        <f>データ貼付!I842</f>
        <v>0</v>
      </c>
      <c r="N844" s="5">
        <f>データ貼付!J842</f>
        <v>0</v>
      </c>
      <c r="O844" s="5">
        <f>データ貼付!K842</f>
        <v>0</v>
      </c>
    </row>
    <row r="845" spans="1:15" x14ac:dyDescent="0.15">
      <c r="A845" s="5">
        <v>842</v>
      </c>
      <c r="B845" s="5" t="str">
        <f t="shared" si="28"/>
        <v>59</v>
      </c>
      <c r="C845" s="5" t="str">
        <f>J845&amp;COUNTIF($J$4:J845,J845)</f>
        <v>0251</v>
      </c>
      <c r="D845" s="5" t="str">
        <f>データ貼付!D843&amp;データ貼付!E843</f>
        <v/>
      </c>
      <c r="E845" s="5">
        <f>データ貼付!G843+ROW()/1000000</f>
        <v>8.4500000000000005E-4</v>
      </c>
      <c r="F845" s="5">
        <f t="shared" si="29"/>
        <v>59</v>
      </c>
      <c r="G845" s="5">
        <f>データ貼付!A843</f>
        <v>0</v>
      </c>
      <c r="H845" s="5">
        <f>データ貼付!B843</f>
        <v>0</v>
      </c>
      <c r="I845" s="5">
        <f>データ貼付!C843</f>
        <v>0</v>
      </c>
      <c r="J845" s="5">
        <f>データ貼付!F843</f>
        <v>0</v>
      </c>
      <c r="K845" s="5">
        <f>データ貼付!G843</f>
        <v>0</v>
      </c>
      <c r="L845" s="5">
        <f>データ貼付!H843</f>
        <v>0</v>
      </c>
      <c r="M845" s="5">
        <f>データ貼付!I843</f>
        <v>0</v>
      </c>
      <c r="N845" s="5">
        <f>データ貼付!J843</f>
        <v>0</v>
      </c>
      <c r="O845" s="5">
        <f>データ貼付!K843</f>
        <v>0</v>
      </c>
    </row>
    <row r="846" spans="1:15" x14ac:dyDescent="0.15">
      <c r="A846" s="5">
        <v>843</v>
      </c>
      <c r="B846" s="5" t="str">
        <f t="shared" si="28"/>
        <v>58</v>
      </c>
      <c r="C846" s="5" t="str">
        <f>J846&amp;COUNTIF($J$4:J846,J846)</f>
        <v>0252</v>
      </c>
      <c r="D846" s="5" t="str">
        <f>データ貼付!D844&amp;データ貼付!E844</f>
        <v/>
      </c>
      <c r="E846" s="5">
        <f>データ貼付!G844+ROW()/1000000</f>
        <v>8.4599999999999996E-4</v>
      </c>
      <c r="F846" s="5">
        <f t="shared" si="29"/>
        <v>58</v>
      </c>
      <c r="G846" s="5">
        <f>データ貼付!A844</f>
        <v>0</v>
      </c>
      <c r="H846" s="5">
        <f>データ貼付!B844</f>
        <v>0</v>
      </c>
      <c r="I846" s="5">
        <f>データ貼付!C844</f>
        <v>0</v>
      </c>
      <c r="J846" s="5">
        <f>データ貼付!F844</f>
        <v>0</v>
      </c>
      <c r="K846" s="5">
        <f>データ貼付!G844</f>
        <v>0</v>
      </c>
      <c r="L846" s="5">
        <f>データ貼付!H844</f>
        <v>0</v>
      </c>
      <c r="M846" s="5">
        <f>データ貼付!I844</f>
        <v>0</v>
      </c>
      <c r="N846" s="5">
        <f>データ貼付!J844</f>
        <v>0</v>
      </c>
      <c r="O846" s="5">
        <f>データ貼付!K844</f>
        <v>0</v>
      </c>
    </row>
    <row r="847" spans="1:15" x14ac:dyDescent="0.15">
      <c r="A847" s="5">
        <v>844</v>
      </c>
      <c r="B847" s="5" t="str">
        <f t="shared" si="28"/>
        <v>57</v>
      </c>
      <c r="C847" s="5" t="str">
        <f>J847&amp;COUNTIF($J$4:J847,J847)</f>
        <v>0253</v>
      </c>
      <c r="D847" s="5" t="str">
        <f>データ貼付!D845&amp;データ貼付!E845</f>
        <v/>
      </c>
      <c r="E847" s="5">
        <f>データ貼付!G845+ROW()/1000000</f>
        <v>8.4699999999999999E-4</v>
      </c>
      <c r="F847" s="5">
        <f t="shared" si="29"/>
        <v>57</v>
      </c>
      <c r="G847" s="5">
        <f>データ貼付!A845</f>
        <v>0</v>
      </c>
      <c r="H847" s="5">
        <f>データ貼付!B845</f>
        <v>0</v>
      </c>
      <c r="I847" s="5">
        <f>データ貼付!C845</f>
        <v>0</v>
      </c>
      <c r="J847" s="5">
        <f>データ貼付!F845</f>
        <v>0</v>
      </c>
      <c r="K847" s="5">
        <f>データ貼付!G845</f>
        <v>0</v>
      </c>
      <c r="L847" s="5">
        <f>データ貼付!H845</f>
        <v>0</v>
      </c>
      <c r="M847" s="5">
        <f>データ貼付!I845</f>
        <v>0</v>
      </c>
      <c r="N847" s="5">
        <f>データ貼付!J845</f>
        <v>0</v>
      </c>
      <c r="O847" s="5">
        <f>データ貼付!K845</f>
        <v>0</v>
      </c>
    </row>
    <row r="848" spans="1:15" x14ac:dyDescent="0.15">
      <c r="A848" s="5">
        <v>845</v>
      </c>
      <c r="B848" s="5" t="str">
        <f t="shared" si="28"/>
        <v>56</v>
      </c>
      <c r="C848" s="5" t="str">
        <f>J848&amp;COUNTIF($J$4:J848,J848)</f>
        <v>0254</v>
      </c>
      <c r="D848" s="5" t="str">
        <f>データ貼付!D846&amp;データ貼付!E846</f>
        <v/>
      </c>
      <c r="E848" s="5">
        <f>データ貼付!G846+ROW()/1000000</f>
        <v>8.4800000000000001E-4</v>
      </c>
      <c r="F848" s="5">
        <f t="shared" si="29"/>
        <v>56</v>
      </c>
      <c r="G848" s="5">
        <f>データ貼付!A846</f>
        <v>0</v>
      </c>
      <c r="H848" s="5">
        <f>データ貼付!B846</f>
        <v>0</v>
      </c>
      <c r="I848" s="5">
        <f>データ貼付!C846</f>
        <v>0</v>
      </c>
      <c r="J848" s="5">
        <f>データ貼付!F846</f>
        <v>0</v>
      </c>
      <c r="K848" s="5">
        <f>データ貼付!G846</f>
        <v>0</v>
      </c>
      <c r="L848" s="5">
        <f>データ貼付!H846</f>
        <v>0</v>
      </c>
      <c r="M848" s="5">
        <f>データ貼付!I846</f>
        <v>0</v>
      </c>
      <c r="N848" s="5">
        <f>データ貼付!J846</f>
        <v>0</v>
      </c>
      <c r="O848" s="5">
        <f>データ貼付!K846</f>
        <v>0</v>
      </c>
    </row>
    <row r="849" spans="1:15" x14ac:dyDescent="0.15">
      <c r="A849" s="5">
        <v>846</v>
      </c>
      <c r="B849" s="5" t="str">
        <f t="shared" si="28"/>
        <v>55</v>
      </c>
      <c r="C849" s="5" t="str">
        <f>J849&amp;COUNTIF($J$4:J849,J849)</f>
        <v>0255</v>
      </c>
      <c r="D849" s="5" t="str">
        <f>データ貼付!D847&amp;データ貼付!E847</f>
        <v/>
      </c>
      <c r="E849" s="5">
        <f>データ貼付!G847+ROW()/1000000</f>
        <v>8.4900000000000004E-4</v>
      </c>
      <c r="F849" s="5">
        <f t="shared" si="29"/>
        <v>55</v>
      </c>
      <c r="G849" s="5">
        <f>データ貼付!A847</f>
        <v>0</v>
      </c>
      <c r="H849" s="5">
        <f>データ貼付!B847</f>
        <v>0</v>
      </c>
      <c r="I849" s="5">
        <f>データ貼付!C847</f>
        <v>0</v>
      </c>
      <c r="J849" s="5">
        <f>データ貼付!F847</f>
        <v>0</v>
      </c>
      <c r="K849" s="5">
        <f>データ貼付!G847</f>
        <v>0</v>
      </c>
      <c r="L849" s="5">
        <f>データ貼付!H847</f>
        <v>0</v>
      </c>
      <c r="M849" s="5">
        <f>データ貼付!I847</f>
        <v>0</v>
      </c>
      <c r="N849" s="5">
        <f>データ貼付!J847</f>
        <v>0</v>
      </c>
      <c r="O849" s="5">
        <f>データ貼付!K847</f>
        <v>0</v>
      </c>
    </row>
    <row r="850" spans="1:15" x14ac:dyDescent="0.15">
      <c r="A850" s="5">
        <v>847</v>
      </c>
      <c r="B850" s="5" t="str">
        <f t="shared" si="28"/>
        <v>54</v>
      </c>
      <c r="C850" s="5" t="str">
        <f>J850&amp;COUNTIF($J$4:J850,J850)</f>
        <v>0256</v>
      </c>
      <c r="D850" s="5" t="str">
        <f>データ貼付!D848&amp;データ貼付!E848</f>
        <v/>
      </c>
      <c r="E850" s="5">
        <f>データ貼付!G848+ROW()/1000000</f>
        <v>8.4999999999999995E-4</v>
      </c>
      <c r="F850" s="5">
        <f t="shared" si="29"/>
        <v>54</v>
      </c>
      <c r="G850" s="5">
        <f>データ貼付!A848</f>
        <v>0</v>
      </c>
      <c r="H850" s="5">
        <f>データ貼付!B848</f>
        <v>0</v>
      </c>
      <c r="I850" s="5">
        <f>データ貼付!C848</f>
        <v>0</v>
      </c>
      <c r="J850" s="5">
        <f>データ貼付!F848</f>
        <v>0</v>
      </c>
      <c r="K850" s="5">
        <f>データ貼付!G848</f>
        <v>0</v>
      </c>
      <c r="L850" s="5">
        <f>データ貼付!H848</f>
        <v>0</v>
      </c>
      <c r="M850" s="5">
        <f>データ貼付!I848</f>
        <v>0</v>
      </c>
      <c r="N850" s="5">
        <f>データ貼付!J848</f>
        <v>0</v>
      </c>
      <c r="O850" s="5">
        <f>データ貼付!K848</f>
        <v>0</v>
      </c>
    </row>
    <row r="851" spans="1:15" x14ac:dyDescent="0.15">
      <c r="A851" s="5">
        <v>848</v>
      </c>
      <c r="B851" s="5" t="str">
        <f t="shared" si="28"/>
        <v>53</v>
      </c>
      <c r="C851" s="5" t="str">
        <f>J851&amp;COUNTIF($J$4:J851,J851)</f>
        <v>0257</v>
      </c>
      <c r="D851" s="5" t="str">
        <f>データ貼付!D849&amp;データ貼付!E849</f>
        <v/>
      </c>
      <c r="E851" s="5">
        <f>データ貼付!G849+ROW()/1000000</f>
        <v>8.5099999999999998E-4</v>
      </c>
      <c r="F851" s="5">
        <f t="shared" si="29"/>
        <v>53</v>
      </c>
      <c r="G851" s="5">
        <f>データ貼付!A849</f>
        <v>0</v>
      </c>
      <c r="H851" s="5">
        <f>データ貼付!B849</f>
        <v>0</v>
      </c>
      <c r="I851" s="5">
        <f>データ貼付!C849</f>
        <v>0</v>
      </c>
      <c r="J851" s="5">
        <f>データ貼付!F849</f>
        <v>0</v>
      </c>
      <c r="K851" s="5">
        <f>データ貼付!G849</f>
        <v>0</v>
      </c>
      <c r="L851" s="5">
        <f>データ貼付!H849</f>
        <v>0</v>
      </c>
      <c r="M851" s="5">
        <f>データ貼付!I849</f>
        <v>0</v>
      </c>
      <c r="N851" s="5">
        <f>データ貼付!J849</f>
        <v>0</v>
      </c>
      <c r="O851" s="5">
        <f>データ貼付!K849</f>
        <v>0</v>
      </c>
    </row>
    <row r="852" spans="1:15" x14ac:dyDescent="0.15">
      <c r="A852" s="5">
        <v>849</v>
      </c>
      <c r="B852" s="5" t="str">
        <f t="shared" si="28"/>
        <v>52</v>
      </c>
      <c r="C852" s="5" t="str">
        <f>J852&amp;COUNTIF($J$4:J852,J852)</f>
        <v>0258</v>
      </c>
      <c r="D852" s="5" t="str">
        <f>データ貼付!D850&amp;データ貼付!E850</f>
        <v/>
      </c>
      <c r="E852" s="5">
        <f>データ貼付!G850+ROW()/1000000</f>
        <v>8.52E-4</v>
      </c>
      <c r="F852" s="5">
        <f t="shared" si="29"/>
        <v>52</v>
      </c>
      <c r="G852" s="5">
        <f>データ貼付!A850</f>
        <v>0</v>
      </c>
      <c r="H852" s="5">
        <f>データ貼付!B850</f>
        <v>0</v>
      </c>
      <c r="I852" s="5">
        <f>データ貼付!C850</f>
        <v>0</v>
      </c>
      <c r="J852" s="5">
        <f>データ貼付!F850</f>
        <v>0</v>
      </c>
      <c r="K852" s="5">
        <f>データ貼付!G850</f>
        <v>0</v>
      </c>
      <c r="L852" s="5">
        <f>データ貼付!H850</f>
        <v>0</v>
      </c>
      <c r="M852" s="5">
        <f>データ貼付!I850</f>
        <v>0</v>
      </c>
      <c r="N852" s="5">
        <f>データ貼付!J850</f>
        <v>0</v>
      </c>
      <c r="O852" s="5">
        <f>データ貼付!K850</f>
        <v>0</v>
      </c>
    </row>
    <row r="853" spans="1:15" x14ac:dyDescent="0.15">
      <c r="A853" s="5">
        <v>850</v>
      </c>
      <c r="B853" s="5" t="str">
        <f t="shared" si="28"/>
        <v>51</v>
      </c>
      <c r="C853" s="5" t="str">
        <f>J853&amp;COUNTIF($J$4:J853,J853)</f>
        <v>0259</v>
      </c>
      <c r="D853" s="5" t="str">
        <f>データ貼付!D851&amp;データ貼付!E851</f>
        <v/>
      </c>
      <c r="E853" s="5">
        <f>データ貼付!G851+ROW()/1000000</f>
        <v>8.5300000000000003E-4</v>
      </c>
      <c r="F853" s="5">
        <f t="shared" si="29"/>
        <v>51</v>
      </c>
      <c r="G853" s="5">
        <f>データ貼付!A851</f>
        <v>0</v>
      </c>
      <c r="H853" s="5">
        <f>データ貼付!B851</f>
        <v>0</v>
      </c>
      <c r="I853" s="5">
        <f>データ貼付!C851</f>
        <v>0</v>
      </c>
      <c r="J853" s="5">
        <f>データ貼付!F851</f>
        <v>0</v>
      </c>
      <c r="K853" s="5">
        <f>データ貼付!G851</f>
        <v>0</v>
      </c>
      <c r="L853" s="5">
        <f>データ貼付!H851</f>
        <v>0</v>
      </c>
      <c r="M853" s="5">
        <f>データ貼付!I851</f>
        <v>0</v>
      </c>
      <c r="N853" s="5">
        <f>データ貼付!J851</f>
        <v>0</v>
      </c>
      <c r="O853" s="5">
        <f>データ貼付!K851</f>
        <v>0</v>
      </c>
    </row>
    <row r="854" spans="1:15" x14ac:dyDescent="0.15">
      <c r="A854" s="5">
        <v>851</v>
      </c>
      <c r="B854" s="5" t="str">
        <f t="shared" si="28"/>
        <v>50</v>
      </c>
      <c r="C854" s="5" t="str">
        <f>J854&amp;COUNTIF($J$4:J854,J854)</f>
        <v>0260</v>
      </c>
      <c r="D854" s="5" t="str">
        <f>データ貼付!D852&amp;データ貼付!E852</f>
        <v/>
      </c>
      <c r="E854" s="5">
        <f>データ貼付!G852+ROW()/1000000</f>
        <v>8.5400000000000005E-4</v>
      </c>
      <c r="F854" s="5">
        <f t="shared" si="29"/>
        <v>50</v>
      </c>
      <c r="G854" s="5">
        <f>データ貼付!A852</f>
        <v>0</v>
      </c>
      <c r="H854" s="5">
        <f>データ貼付!B852</f>
        <v>0</v>
      </c>
      <c r="I854" s="5">
        <f>データ貼付!C852</f>
        <v>0</v>
      </c>
      <c r="J854" s="5">
        <f>データ貼付!F852</f>
        <v>0</v>
      </c>
      <c r="K854" s="5">
        <f>データ貼付!G852</f>
        <v>0</v>
      </c>
      <c r="L854" s="5">
        <f>データ貼付!H852</f>
        <v>0</v>
      </c>
      <c r="M854" s="5">
        <f>データ貼付!I852</f>
        <v>0</v>
      </c>
      <c r="N854" s="5">
        <f>データ貼付!J852</f>
        <v>0</v>
      </c>
      <c r="O854" s="5">
        <f>データ貼付!K852</f>
        <v>0</v>
      </c>
    </row>
    <row r="855" spans="1:15" x14ac:dyDescent="0.15">
      <c r="A855" s="5">
        <v>852</v>
      </c>
      <c r="B855" s="5" t="str">
        <f t="shared" si="28"/>
        <v>49</v>
      </c>
      <c r="C855" s="5" t="str">
        <f>J855&amp;COUNTIF($J$4:J855,J855)</f>
        <v>0261</v>
      </c>
      <c r="D855" s="5" t="str">
        <f>データ貼付!D853&amp;データ貼付!E853</f>
        <v/>
      </c>
      <c r="E855" s="5">
        <f>データ貼付!G853+ROW()/1000000</f>
        <v>8.5499999999999997E-4</v>
      </c>
      <c r="F855" s="5">
        <f t="shared" si="29"/>
        <v>49</v>
      </c>
      <c r="G855" s="5">
        <f>データ貼付!A853</f>
        <v>0</v>
      </c>
      <c r="H855" s="5">
        <f>データ貼付!B853</f>
        <v>0</v>
      </c>
      <c r="I855" s="5">
        <f>データ貼付!C853</f>
        <v>0</v>
      </c>
      <c r="J855" s="5">
        <f>データ貼付!F853</f>
        <v>0</v>
      </c>
      <c r="K855" s="5">
        <f>データ貼付!G853</f>
        <v>0</v>
      </c>
      <c r="L855" s="5">
        <f>データ貼付!H853</f>
        <v>0</v>
      </c>
      <c r="M855" s="5">
        <f>データ貼付!I853</f>
        <v>0</v>
      </c>
      <c r="N855" s="5">
        <f>データ貼付!J853</f>
        <v>0</v>
      </c>
      <c r="O855" s="5">
        <f>データ貼付!K853</f>
        <v>0</v>
      </c>
    </row>
    <row r="856" spans="1:15" x14ac:dyDescent="0.15">
      <c r="A856" s="5">
        <v>853</v>
      </c>
      <c r="B856" s="5" t="str">
        <f t="shared" si="28"/>
        <v>48</v>
      </c>
      <c r="C856" s="5" t="str">
        <f>J856&amp;COUNTIF($J$4:J856,J856)</f>
        <v>0262</v>
      </c>
      <c r="D856" s="5" t="str">
        <f>データ貼付!D854&amp;データ貼付!E854</f>
        <v/>
      </c>
      <c r="E856" s="5">
        <f>データ貼付!G854+ROW()/1000000</f>
        <v>8.5599999999999999E-4</v>
      </c>
      <c r="F856" s="5">
        <f t="shared" si="29"/>
        <v>48</v>
      </c>
      <c r="G856" s="5">
        <f>データ貼付!A854</f>
        <v>0</v>
      </c>
      <c r="H856" s="5">
        <f>データ貼付!B854</f>
        <v>0</v>
      </c>
      <c r="I856" s="5">
        <f>データ貼付!C854</f>
        <v>0</v>
      </c>
      <c r="J856" s="5">
        <f>データ貼付!F854</f>
        <v>0</v>
      </c>
      <c r="K856" s="5">
        <f>データ貼付!G854</f>
        <v>0</v>
      </c>
      <c r="L856" s="5">
        <f>データ貼付!H854</f>
        <v>0</v>
      </c>
      <c r="M856" s="5">
        <f>データ貼付!I854</f>
        <v>0</v>
      </c>
      <c r="N856" s="5">
        <f>データ貼付!J854</f>
        <v>0</v>
      </c>
      <c r="O856" s="5">
        <f>データ貼付!K854</f>
        <v>0</v>
      </c>
    </row>
    <row r="857" spans="1:15" x14ac:dyDescent="0.15">
      <c r="A857" s="5">
        <v>854</v>
      </c>
      <c r="B857" s="5" t="str">
        <f t="shared" si="28"/>
        <v>47</v>
      </c>
      <c r="C857" s="5" t="str">
        <f>J857&amp;COUNTIF($J$4:J857,J857)</f>
        <v>0263</v>
      </c>
      <c r="D857" s="5" t="str">
        <f>データ貼付!D855&amp;データ貼付!E855</f>
        <v/>
      </c>
      <c r="E857" s="5">
        <f>データ貼付!G855+ROW()/1000000</f>
        <v>8.5700000000000001E-4</v>
      </c>
      <c r="F857" s="5">
        <f t="shared" si="29"/>
        <v>47</v>
      </c>
      <c r="G857" s="5">
        <f>データ貼付!A855</f>
        <v>0</v>
      </c>
      <c r="H857" s="5">
        <f>データ貼付!B855</f>
        <v>0</v>
      </c>
      <c r="I857" s="5">
        <f>データ貼付!C855</f>
        <v>0</v>
      </c>
      <c r="J857" s="5">
        <f>データ貼付!F855</f>
        <v>0</v>
      </c>
      <c r="K857" s="5">
        <f>データ貼付!G855</f>
        <v>0</v>
      </c>
      <c r="L857" s="5">
        <f>データ貼付!H855</f>
        <v>0</v>
      </c>
      <c r="M857" s="5">
        <f>データ貼付!I855</f>
        <v>0</v>
      </c>
      <c r="N857" s="5">
        <f>データ貼付!J855</f>
        <v>0</v>
      </c>
      <c r="O857" s="5">
        <f>データ貼付!K855</f>
        <v>0</v>
      </c>
    </row>
    <row r="858" spans="1:15" x14ac:dyDescent="0.15">
      <c r="A858" s="5">
        <v>855</v>
      </c>
      <c r="B858" s="5" t="str">
        <f t="shared" si="28"/>
        <v>46</v>
      </c>
      <c r="C858" s="5" t="str">
        <f>J858&amp;COUNTIF($J$4:J858,J858)</f>
        <v>0264</v>
      </c>
      <c r="D858" s="5" t="str">
        <f>データ貼付!D856&amp;データ貼付!E856</f>
        <v/>
      </c>
      <c r="E858" s="5">
        <f>データ貼付!G856+ROW()/1000000</f>
        <v>8.5800000000000004E-4</v>
      </c>
      <c r="F858" s="5">
        <f t="shared" si="29"/>
        <v>46</v>
      </c>
      <c r="G858" s="5">
        <f>データ貼付!A856</f>
        <v>0</v>
      </c>
      <c r="H858" s="5">
        <f>データ貼付!B856</f>
        <v>0</v>
      </c>
      <c r="I858" s="5">
        <f>データ貼付!C856</f>
        <v>0</v>
      </c>
      <c r="J858" s="5">
        <f>データ貼付!F856</f>
        <v>0</v>
      </c>
      <c r="K858" s="5">
        <f>データ貼付!G856</f>
        <v>0</v>
      </c>
      <c r="L858" s="5">
        <f>データ貼付!H856</f>
        <v>0</v>
      </c>
      <c r="M858" s="5">
        <f>データ貼付!I856</f>
        <v>0</v>
      </c>
      <c r="N858" s="5">
        <f>データ貼付!J856</f>
        <v>0</v>
      </c>
      <c r="O858" s="5">
        <f>データ貼付!K856</f>
        <v>0</v>
      </c>
    </row>
    <row r="859" spans="1:15" x14ac:dyDescent="0.15">
      <c r="A859" s="5">
        <v>856</v>
      </c>
      <c r="B859" s="5" t="str">
        <f t="shared" si="28"/>
        <v>45</v>
      </c>
      <c r="C859" s="5" t="str">
        <f>J859&amp;COUNTIF($J$4:J859,J859)</f>
        <v>0265</v>
      </c>
      <c r="D859" s="5" t="str">
        <f>データ貼付!D857&amp;データ貼付!E857</f>
        <v/>
      </c>
      <c r="E859" s="5">
        <f>データ貼付!G857+ROW()/1000000</f>
        <v>8.5899999999999995E-4</v>
      </c>
      <c r="F859" s="5">
        <f t="shared" si="29"/>
        <v>45</v>
      </c>
      <c r="G859" s="5">
        <f>データ貼付!A857</f>
        <v>0</v>
      </c>
      <c r="H859" s="5">
        <f>データ貼付!B857</f>
        <v>0</v>
      </c>
      <c r="I859" s="5">
        <f>データ貼付!C857</f>
        <v>0</v>
      </c>
      <c r="J859" s="5">
        <f>データ貼付!F857</f>
        <v>0</v>
      </c>
      <c r="K859" s="5">
        <f>データ貼付!G857</f>
        <v>0</v>
      </c>
      <c r="L859" s="5">
        <f>データ貼付!H857</f>
        <v>0</v>
      </c>
      <c r="M859" s="5">
        <f>データ貼付!I857</f>
        <v>0</v>
      </c>
      <c r="N859" s="5">
        <f>データ貼付!J857</f>
        <v>0</v>
      </c>
      <c r="O859" s="5">
        <f>データ貼付!K857</f>
        <v>0</v>
      </c>
    </row>
    <row r="860" spans="1:15" x14ac:dyDescent="0.15">
      <c r="A860" s="5">
        <v>857</v>
      </c>
      <c r="B860" s="5" t="str">
        <f t="shared" si="28"/>
        <v>44</v>
      </c>
      <c r="C860" s="5" t="str">
        <f>J860&amp;COUNTIF($J$4:J860,J860)</f>
        <v>0266</v>
      </c>
      <c r="D860" s="5" t="str">
        <f>データ貼付!D858&amp;データ貼付!E858</f>
        <v/>
      </c>
      <c r="E860" s="5">
        <f>データ貼付!G858+ROW()/1000000</f>
        <v>8.5999999999999998E-4</v>
      </c>
      <c r="F860" s="5">
        <f t="shared" si="29"/>
        <v>44</v>
      </c>
      <c r="G860" s="5">
        <f>データ貼付!A858</f>
        <v>0</v>
      </c>
      <c r="H860" s="5">
        <f>データ貼付!B858</f>
        <v>0</v>
      </c>
      <c r="I860" s="5">
        <f>データ貼付!C858</f>
        <v>0</v>
      </c>
      <c r="J860" s="5">
        <f>データ貼付!F858</f>
        <v>0</v>
      </c>
      <c r="K860" s="5">
        <f>データ貼付!G858</f>
        <v>0</v>
      </c>
      <c r="L860" s="5">
        <f>データ貼付!H858</f>
        <v>0</v>
      </c>
      <c r="M860" s="5">
        <f>データ貼付!I858</f>
        <v>0</v>
      </c>
      <c r="N860" s="5">
        <f>データ貼付!J858</f>
        <v>0</v>
      </c>
      <c r="O860" s="5">
        <f>データ貼付!K858</f>
        <v>0</v>
      </c>
    </row>
    <row r="861" spans="1:15" x14ac:dyDescent="0.15">
      <c r="A861" s="5">
        <v>858</v>
      </c>
      <c r="B861" s="5" t="str">
        <f t="shared" si="28"/>
        <v>43</v>
      </c>
      <c r="C861" s="5" t="str">
        <f>J861&amp;COUNTIF($J$4:J861,J861)</f>
        <v>0267</v>
      </c>
      <c r="D861" s="5" t="str">
        <f>データ貼付!D859&amp;データ貼付!E859</f>
        <v/>
      </c>
      <c r="E861" s="5">
        <f>データ貼付!G859+ROW()/1000000</f>
        <v>8.61E-4</v>
      </c>
      <c r="F861" s="5">
        <f t="shared" si="29"/>
        <v>43</v>
      </c>
      <c r="G861" s="5">
        <f>データ貼付!A859</f>
        <v>0</v>
      </c>
      <c r="H861" s="5">
        <f>データ貼付!B859</f>
        <v>0</v>
      </c>
      <c r="I861" s="5">
        <f>データ貼付!C859</f>
        <v>0</v>
      </c>
      <c r="J861" s="5">
        <f>データ貼付!F859</f>
        <v>0</v>
      </c>
      <c r="K861" s="5">
        <f>データ貼付!G859</f>
        <v>0</v>
      </c>
      <c r="L861" s="5">
        <f>データ貼付!H859</f>
        <v>0</v>
      </c>
      <c r="M861" s="5">
        <f>データ貼付!I859</f>
        <v>0</v>
      </c>
      <c r="N861" s="5">
        <f>データ貼付!J859</f>
        <v>0</v>
      </c>
      <c r="O861" s="5">
        <f>データ貼付!K859</f>
        <v>0</v>
      </c>
    </row>
    <row r="862" spans="1:15" x14ac:dyDescent="0.15">
      <c r="A862" s="5">
        <v>859</v>
      </c>
      <c r="B862" s="5" t="str">
        <f t="shared" si="28"/>
        <v>42</v>
      </c>
      <c r="C862" s="5" t="str">
        <f>J862&amp;COUNTIF($J$4:J862,J862)</f>
        <v>0268</v>
      </c>
      <c r="D862" s="5" t="str">
        <f>データ貼付!D860&amp;データ貼付!E860</f>
        <v/>
      </c>
      <c r="E862" s="5">
        <f>データ貼付!G860+ROW()/1000000</f>
        <v>8.6200000000000003E-4</v>
      </c>
      <c r="F862" s="5">
        <f t="shared" si="29"/>
        <v>42</v>
      </c>
      <c r="G862" s="5">
        <f>データ貼付!A860</f>
        <v>0</v>
      </c>
      <c r="H862" s="5">
        <f>データ貼付!B860</f>
        <v>0</v>
      </c>
      <c r="I862" s="5">
        <f>データ貼付!C860</f>
        <v>0</v>
      </c>
      <c r="J862" s="5">
        <f>データ貼付!F860</f>
        <v>0</v>
      </c>
      <c r="K862" s="5">
        <f>データ貼付!G860</f>
        <v>0</v>
      </c>
      <c r="L862" s="5">
        <f>データ貼付!H860</f>
        <v>0</v>
      </c>
      <c r="M862" s="5">
        <f>データ貼付!I860</f>
        <v>0</v>
      </c>
      <c r="N862" s="5">
        <f>データ貼付!J860</f>
        <v>0</v>
      </c>
      <c r="O862" s="5">
        <f>データ貼付!K860</f>
        <v>0</v>
      </c>
    </row>
    <row r="863" spans="1:15" x14ac:dyDescent="0.15">
      <c r="A863" s="5">
        <v>860</v>
      </c>
      <c r="B863" s="5" t="str">
        <f t="shared" si="28"/>
        <v>41</v>
      </c>
      <c r="C863" s="5" t="str">
        <f>J863&amp;COUNTIF($J$4:J863,J863)</f>
        <v>0269</v>
      </c>
      <c r="D863" s="5" t="str">
        <f>データ貼付!D861&amp;データ貼付!E861</f>
        <v/>
      </c>
      <c r="E863" s="5">
        <f>データ貼付!G861+ROW()/1000000</f>
        <v>8.6300000000000005E-4</v>
      </c>
      <c r="F863" s="5">
        <f t="shared" si="29"/>
        <v>41</v>
      </c>
      <c r="G863" s="5">
        <f>データ貼付!A861</f>
        <v>0</v>
      </c>
      <c r="H863" s="5">
        <f>データ貼付!B861</f>
        <v>0</v>
      </c>
      <c r="I863" s="5">
        <f>データ貼付!C861</f>
        <v>0</v>
      </c>
      <c r="J863" s="5">
        <f>データ貼付!F861</f>
        <v>0</v>
      </c>
      <c r="K863" s="5">
        <f>データ貼付!G861</f>
        <v>0</v>
      </c>
      <c r="L863" s="5">
        <f>データ貼付!H861</f>
        <v>0</v>
      </c>
      <c r="M863" s="5">
        <f>データ貼付!I861</f>
        <v>0</v>
      </c>
      <c r="N863" s="5">
        <f>データ貼付!J861</f>
        <v>0</v>
      </c>
      <c r="O863" s="5">
        <f>データ貼付!K861</f>
        <v>0</v>
      </c>
    </row>
    <row r="864" spans="1:15" x14ac:dyDescent="0.15">
      <c r="A864" s="5">
        <v>861</v>
      </c>
      <c r="B864" s="5" t="str">
        <f t="shared" si="28"/>
        <v>40</v>
      </c>
      <c r="C864" s="5" t="str">
        <f>J864&amp;COUNTIF($J$4:J864,J864)</f>
        <v>0270</v>
      </c>
      <c r="D864" s="5" t="str">
        <f>データ貼付!D862&amp;データ貼付!E862</f>
        <v/>
      </c>
      <c r="E864" s="5">
        <f>データ貼付!G862+ROW()/1000000</f>
        <v>8.6399999999999997E-4</v>
      </c>
      <c r="F864" s="5">
        <f t="shared" si="29"/>
        <v>40</v>
      </c>
      <c r="G864" s="5">
        <f>データ貼付!A862</f>
        <v>0</v>
      </c>
      <c r="H864" s="5">
        <f>データ貼付!B862</f>
        <v>0</v>
      </c>
      <c r="I864" s="5">
        <f>データ貼付!C862</f>
        <v>0</v>
      </c>
      <c r="J864" s="5">
        <f>データ貼付!F862</f>
        <v>0</v>
      </c>
      <c r="K864" s="5">
        <f>データ貼付!G862</f>
        <v>0</v>
      </c>
      <c r="L864" s="5">
        <f>データ貼付!H862</f>
        <v>0</v>
      </c>
      <c r="M864" s="5">
        <f>データ貼付!I862</f>
        <v>0</v>
      </c>
      <c r="N864" s="5">
        <f>データ貼付!J862</f>
        <v>0</v>
      </c>
      <c r="O864" s="5">
        <f>データ貼付!K862</f>
        <v>0</v>
      </c>
    </row>
    <row r="865" spans="1:15" x14ac:dyDescent="0.15">
      <c r="A865" s="5">
        <v>862</v>
      </c>
      <c r="B865" s="5" t="str">
        <f t="shared" si="28"/>
        <v>39</v>
      </c>
      <c r="C865" s="5" t="str">
        <f>J865&amp;COUNTIF($J$4:J865,J865)</f>
        <v>0271</v>
      </c>
      <c r="D865" s="5" t="str">
        <f>データ貼付!D863&amp;データ貼付!E863</f>
        <v/>
      </c>
      <c r="E865" s="5">
        <f>データ貼付!G863+ROW()/1000000</f>
        <v>8.6499999999999999E-4</v>
      </c>
      <c r="F865" s="5">
        <f t="shared" si="29"/>
        <v>39</v>
      </c>
      <c r="G865" s="5">
        <f>データ貼付!A863</f>
        <v>0</v>
      </c>
      <c r="H865" s="5">
        <f>データ貼付!B863</f>
        <v>0</v>
      </c>
      <c r="I865" s="5">
        <f>データ貼付!C863</f>
        <v>0</v>
      </c>
      <c r="J865" s="5">
        <f>データ貼付!F863</f>
        <v>0</v>
      </c>
      <c r="K865" s="5">
        <f>データ貼付!G863</f>
        <v>0</v>
      </c>
      <c r="L865" s="5">
        <f>データ貼付!H863</f>
        <v>0</v>
      </c>
      <c r="M865" s="5">
        <f>データ貼付!I863</f>
        <v>0</v>
      </c>
      <c r="N865" s="5">
        <f>データ貼付!J863</f>
        <v>0</v>
      </c>
      <c r="O865" s="5">
        <f>データ貼付!K863</f>
        <v>0</v>
      </c>
    </row>
    <row r="866" spans="1:15" x14ac:dyDescent="0.15">
      <c r="A866" s="5">
        <v>863</v>
      </c>
      <c r="B866" s="5" t="str">
        <f t="shared" si="28"/>
        <v>38</v>
      </c>
      <c r="C866" s="5" t="str">
        <f>J866&amp;COUNTIF($J$4:J866,J866)</f>
        <v>0272</v>
      </c>
      <c r="D866" s="5" t="str">
        <f>データ貼付!D864&amp;データ貼付!E864</f>
        <v/>
      </c>
      <c r="E866" s="5">
        <f>データ貼付!G864+ROW()/1000000</f>
        <v>8.6600000000000002E-4</v>
      </c>
      <c r="F866" s="5">
        <f t="shared" si="29"/>
        <v>38</v>
      </c>
      <c r="G866" s="5">
        <f>データ貼付!A864</f>
        <v>0</v>
      </c>
      <c r="H866" s="5">
        <f>データ貼付!B864</f>
        <v>0</v>
      </c>
      <c r="I866" s="5">
        <f>データ貼付!C864</f>
        <v>0</v>
      </c>
      <c r="J866" s="5">
        <f>データ貼付!F864</f>
        <v>0</v>
      </c>
      <c r="K866" s="5">
        <f>データ貼付!G864</f>
        <v>0</v>
      </c>
      <c r="L866" s="5">
        <f>データ貼付!H864</f>
        <v>0</v>
      </c>
      <c r="M866" s="5">
        <f>データ貼付!I864</f>
        <v>0</v>
      </c>
      <c r="N866" s="5">
        <f>データ貼付!J864</f>
        <v>0</v>
      </c>
      <c r="O866" s="5">
        <f>データ貼付!K864</f>
        <v>0</v>
      </c>
    </row>
    <row r="867" spans="1:15" x14ac:dyDescent="0.15">
      <c r="A867" s="5">
        <v>864</v>
      </c>
      <c r="B867" s="5" t="str">
        <f t="shared" si="28"/>
        <v>37</v>
      </c>
      <c r="C867" s="5" t="str">
        <f>J867&amp;COUNTIF($J$4:J867,J867)</f>
        <v>0273</v>
      </c>
      <c r="D867" s="5" t="str">
        <f>データ貼付!D865&amp;データ貼付!E865</f>
        <v/>
      </c>
      <c r="E867" s="5">
        <f>データ貼付!G865+ROW()/1000000</f>
        <v>8.6700000000000004E-4</v>
      </c>
      <c r="F867" s="5">
        <f t="shared" si="29"/>
        <v>37</v>
      </c>
      <c r="G867" s="5">
        <f>データ貼付!A865</f>
        <v>0</v>
      </c>
      <c r="H867" s="5">
        <f>データ貼付!B865</f>
        <v>0</v>
      </c>
      <c r="I867" s="5">
        <f>データ貼付!C865</f>
        <v>0</v>
      </c>
      <c r="J867" s="5">
        <f>データ貼付!F865</f>
        <v>0</v>
      </c>
      <c r="K867" s="5">
        <f>データ貼付!G865</f>
        <v>0</v>
      </c>
      <c r="L867" s="5">
        <f>データ貼付!H865</f>
        <v>0</v>
      </c>
      <c r="M867" s="5">
        <f>データ貼付!I865</f>
        <v>0</v>
      </c>
      <c r="N867" s="5">
        <f>データ貼付!J865</f>
        <v>0</v>
      </c>
      <c r="O867" s="5">
        <f>データ貼付!K865</f>
        <v>0</v>
      </c>
    </row>
    <row r="868" spans="1:15" x14ac:dyDescent="0.15">
      <c r="A868" s="5">
        <v>865</v>
      </c>
      <c r="B868" s="5" t="str">
        <f t="shared" si="28"/>
        <v>36</v>
      </c>
      <c r="C868" s="5" t="str">
        <f>J868&amp;COUNTIF($J$4:J868,J868)</f>
        <v>0274</v>
      </c>
      <c r="D868" s="5" t="str">
        <f>データ貼付!D866&amp;データ貼付!E866</f>
        <v/>
      </c>
      <c r="E868" s="5">
        <f>データ貼付!G866+ROW()/1000000</f>
        <v>8.6799999999999996E-4</v>
      </c>
      <c r="F868" s="5">
        <f t="shared" si="29"/>
        <v>36</v>
      </c>
      <c r="G868" s="5">
        <f>データ貼付!A866</f>
        <v>0</v>
      </c>
      <c r="H868" s="5">
        <f>データ貼付!B866</f>
        <v>0</v>
      </c>
      <c r="I868" s="5">
        <f>データ貼付!C866</f>
        <v>0</v>
      </c>
      <c r="J868" s="5">
        <f>データ貼付!F866</f>
        <v>0</v>
      </c>
      <c r="K868" s="5">
        <f>データ貼付!G866</f>
        <v>0</v>
      </c>
      <c r="L868" s="5">
        <f>データ貼付!H866</f>
        <v>0</v>
      </c>
      <c r="M868" s="5">
        <f>データ貼付!I866</f>
        <v>0</v>
      </c>
      <c r="N868" s="5">
        <f>データ貼付!J866</f>
        <v>0</v>
      </c>
      <c r="O868" s="5">
        <f>データ貼付!K866</f>
        <v>0</v>
      </c>
    </row>
    <row r="869" spans="1:15" x14ac:dyDescent="0.15">
      <c r="A869" s="5">
        <v>866</v>
      </c>
      <c r="B869" s="5" t="str">
        <f t="shared" si="28"/>
        <v>35</v>
      </c>
      <c r="C869" s="5" t="str">
        <f>J869&amp;COUNTIF($J$4:J869,J869)</f>
        <v>0275</v>
      </c>
      <c r="D869" s="5" t="str">
        <f>データ貼付!D867&amp;データ貼付!E867</f>
        <v/>
      </c>
      <c r="E869" s="5">
        <f>データ貼付!G867+ROW()/1000000</f>
        <v>8.6899999999999998E-4</v>
      </c>
      <c r="F869" s="5">
        <f t="shared" si="29"/>
        <v>35</v>
      </c>
      <c r="G869" s="5">
        <f>データ貼付!A867</f>
        <v>0</v>
      </c>
      <c r="H869" s="5">
        <f>データ貼付!B867</f>
        <v>0</v>
      </c>
      <c r="I869" s="5">
        <f>データ貼付!C867</f>
        <v>0</v>
      </c>
      <c r="J869" s="5">
        <f>データ貼付!F867</f>
        <v>0</v>
      </c>
      <c r="K869" s="5">
        <f>データ貼付!G867</f>
        <v>0</v>
      </c>
      <c r="L869" s="5">
        <f>データ貼付!H867</f>
        <v>0</v>
      </c>
      <c r="M869" s="5">
        <f>データ貼付!I867</f>
        <v>0</v>
      </c>
      <c r="N869" s="5">
        <f>データ貼付!J867</f>
        <v>0</v>
      </c>
      <c r="O869" s="5">
        <f>データ貼付!K867</f>
        <v>0</v>
      </c>
    </row>
    <row r="870" spans="1:15" x14ac:dyDescent="0.15">
      <c r="A870" s="5">
        <v>867</v>
      </c>
      <c r="B870" s="5" t="str">
        <f t="shared" si="28"/>
        <v>34</v>
      </c>
      <c r="C870" s="5" t="str">
        <f>J870&amp;COUNTIF($J$4:J870,J870)</f>
        <v>0276</v>
      </c>
      <c r="D870" s="5" t="str">
        <f>データ貼付!D868&amp;データ貼付!E868</f>
        <v/>
      </c>
      <c r="E870" s="5">
        <f>データ貼付!G868+ROW()/1000000</f>
        <v>8.7000000000000001E-4</v>
      </c>
      <c r="F870" s="5">
        <f t="shared" si="29"/>
        <v>34</v>
      </c>
      <c r="G870" s="5">
        <f>データ貼付!A868</f>
        <v>0</v>
      </c>
      <c r="H870" s="5">
        <f>データ貼付!B868</f>
        <v>0</v>
      </c>
      <c r="I870" s="5">
        <f>データ貼付!C868</f>
        <v>0</v>
      </c>
      <c r="J870" s="5">
        <f>データ貼付!F868</f>
        <v>0</v>
      </c>
      <c r="K870" s="5">
        <f>データ貼付!G868</f>
        <v>0</v>
      </c>
      <c r="L870" s="5">
        <f>データ貼付!H868</f>
        <v>0</v>
      </c>
      <c r="M870" s="5">
        <f>データ貼付!I868</f>
        <v>0</v>
      </c>
      <c r="N870" s="5">
        <f>データ貼付!J868</f>
        <v>0</v>
      </c>
      <c r="O870" s="5">
        <f>データ貼付!K868</f>
        <v>0</v>
      </c>
    </row>
    <row r="871" spans="1:15" x14ac:dyDescent="0.15">
      <c r="A871" s="5">
        <v>868</v>
      </c>
      <c r="B871" s="5" t="str">
        <f t="shared" si="28"/>
        <v>33</v>
      </c>
      <c r="C871" s="5" t="str">
        <f>J871&amp;COUNTIF($J$4:J871,J871)</f>
        <v>0277</v>
      </c>
      <c r="D871" s="5" t="str">
        <f>データ貼付!D869&amp;データ貼付!E869</f>
        <v/>
      </c>
      <c r="E871" s="5">
        <f>データ貼付!G869+ROW()/1000000</f>
        <v>8.7100000000000003E-4</v>
      </c>
      <c r="F871" s="5">
        <f t="shared" si="29"/>
        <v>33</v>
      </c>
      <c r="G871" s="5">
        <f>データ貼付!A869</f>
        <v>0</v>
      </c>
      <c r="H871" s="5">
        <f>データ貼付!B869</f>
        <v>0</v>
      </c>
      <c r="I871" s="5">
        <f>データ貼付!C869</f>
        <v>0</v>
      </c>
      <c r="J871" s="5">
        <f>データ貼付!F869</f>
        <v>0</v>
      </c>
      <c r="K871" s="5">
        <f>データ貼付!G869</f>
        <v>0</v>
      </c>
      <c r="L871" s="5">
        <f>データ貼付!H869</f>
        <v>0</v>
      </c>
      <c r="M871" s="5">
        <f>データ貼付!I869</f>
        <v>0</v>
      </c>
      <c r="N871" s="5">
        <f>データ貼付!J869</f>
        <v>0</v>
      </c>
      <c r="O871" s="5">
        <f>データ貼付!K869</f>
        <v>0</v>
      </c>
    </row>
    <row r="872" spans="1:15" x14ac:dyDescent="0.15">
      <c r="A872" s="5">
        <v>869</v>
      </c>
      <c r="B872" s="5" t="str">
        <f t="shared" si="28"/>
        <v>32</v>
      </c>
      <c r="C872" s="5" t="str">
        <f>J872&amp;COUNTIF($J$4:J872,J872)</f>
        <v>0278</v>
      </c>
      <c r="D872" s="5" t="str">
        <f>データ貼付!D870&amp;データ貼付!E870</f>
        <v/>
      </c>
      <c r="E872" s="5">
        <f>データ貼付!G870+ROW()/1000000</f>
        <v>8.7200000000000005E-4</v>
      </c>
      <c r="F872" s="5">
        <f t="shared" si="29"/>
        <v>32</v>
      </c>
      <c r="G872" s="5">
        <f>データ貼付!A870</f>
        <v>0</v>
      </c>
      <c r="H872" s="5">
        <f>データ貼付!B870</f>
        <v>0</v>
      </c>
      <c r="I872" s="5">
        <f>データ貼付!C870</f>
        <v>0</v>
      </c>
      <c r="J872" s="5">
        <f>データ貼付!F870</f>
        <v>0</v>
      </c>
      <c r="K872" s="5">
        <f>データ貼付!G870</f>
        <v>0</v>
      </c>
      <c r="L872" s="5">
        <f>データ貼付!H870</f>
        <v>0</v>
      </c>
      <c r="M872" s="5">
        <f>データ貼付!I870</f>
        <v>0</v>
      </c>
      <c r="N872" s="5">
        <f>データ貼付!J870</f>
        <v>0</v>
      </c>
      <c r="O872" s="5">
        <f>データ貼付!K870</f>
        <v>0</v>
      </c>
    </row>
    <row r="873" spans="1:15" x14ac:dyDescent="0.15">
      <c r="A873" s="5">
        <v>870</v>
      </c>
      <c r="B873" s="5" t="str">
        <f t="shared" si="28"/>
        <v>31</v>
      </c>
      <c r="C873" s="5" t="str">
        <f>J873&amp;COUNTIF($J$4:J873,J873)</f>
        <v>0279</v>
      </c>
      <c r="D873" s="5" t="str">
        <f>データ貼付!D871&amp;データ貼付!E871</f>
        <v/>
      </c>
      <c r="E873" s="5">
        <f>データ貼付!G871+ROW()/1000000</f>
        <v>8.7299999999999997E-4</v>
      </c>
      <c r="F873" s="5">
        <f t="shared" si="29"/>
        <v>31</v>
      </c>
      <c r="G873" s="5">
        <f>データ貼付!A871</f>
        <v>0</v>
      </c>
      <c r="H873" s="5">
        <f>データ貼付!B871</f>
        <v>0</v>
      </c>
      <c r="I873" s="5">
        <f>データ貼付!C871</f>
        <v>0</v>
      </c>
      <c r="J873" s="5">
        <f>データ貼付!F871</f>
        <v>0</v>
      </c>
      <c r="K873" s="5">
        <f>データ貼付!G871</f>
        <v>0</v>
      </c>
      <c r="L873" s="5">
        <f>データ貼付!H871</f>
        <v>0</v>
      </c>
      <c r="M873" s="5">
        <f>データ貼付!I871</f>
        <v>0</v>
      </c>
      <c r="N873" s="5">
        <f>データ貼付!J871</f>
        <v>0</v>
      </c>
      <c r="O873" s="5">
        <f>データ貼付!K871</f>
        <v>0</v>
      </c>
    </row>
    <row r="874" spans="1:15" x14ac:dyDescent="0.15">
      <c r="A874" s="5">
        <v>871</v>
      </c>
      <c r="B874" s="5" t="str">
        <f t="shared" si="28"/>
        <v>30</v>
      </c>
      <c r="C874" s="5" t="str">
        <f>J874&amp;COUNTIF($J$4:J874,J874)</f>
        <v>0280</v>
      </c>
      <c r="D874" s="5" t="str">
        <f>データ貼付!D872&amp;データ貼付!E872</f>
        <v/>
      </c>
      <c r="E874" s="5">
        <f>データ貼付!G872+ROW()/1000000</f>
        <v>8.7399999999999999E-4</v>
      </c>
      <c r="F874" s="5">
        <f t="shared" si="29"/>
        <v>30</v>
      </c>
      <c r="G874" s="5">
        <f>データ貼付!A872</f>
        <v>0</v>
      </c>
      <c r="H874" s="5">
        <f>データ貼付!B872</f>
        <v>0</v>
      </c>
      <c r="I874" s="5">
        <f>データ貼付!C872</f>
        <v>0</v>
      </c>
      <c r="J874" s="5">
        <f>データ貼付!F872</f>
        <v>0</v>
      </c>
      <c r="K874" s="5">
        <f>データ貼付!G872</f>
        <v>0</v>
      </c>
      <c r="L874" s="5">
        <f>データ貼付!H872</f>
        <v>0</v>
      </c>
      <c r="M874" s="5">
        <f>データ貼付!I872</f>
        <v>0</v>
      </c>
      <c r="N874" s="5">
        <f>データ貼付!J872</f>
        <v>0</v>
      </c>
      <c r="O874" s="5">
        <f>データ貼付!K872</f>
        <v>0</v>
      </c>
    </row>
    <row r="875" spans="1:15" x14ac:dyDescent="0.15">
      <c r="A875" s="5">
        <v>872</v>
      </c>
      <c r="B875" s="5" t="str">
        <f t="shared" si="28"/>
        <v>29</v>
      </c>
      <c r="C875" s="5" t="str">
        <f>J875&amp;COUNTIF($J$4:J875,J875)</f>
        <v>0281</v>
      </c>
      <c r="D875" s="5" t="str">
        <f>データ貼付!D873&amp;データ貼付!E873</f>
        <v/>
      </c>
      <c r="E875" s="5">
        <f>データ貼付!G873+ROW()/1000000</f>
        <v>8.7500000000000002E-4</v>
      </c>
      <c r="F875" s="5">
        <f t="shared" si="29"/>
        <v>29</v>
      </c>
      <c r="G875" s="5">
        <f>データ貼付!A873</f>
        <v>0</v>
      </c>
      <c r="H875" s="5">
        <f>データ貼付!B873</f>
        <v>0</v>
      </c>
      <c r="I875" s="5">
        <f>データ貼付!C873</f>
        <v>0</v>
      </c>
      <c r="J875" s="5">
        <f>データ貼付!F873</f>
        <v>0</v>
      </c>
      <c r="K875" s="5">
        <f>データ貼付!G873</f>
        <v>0</v>
      </c>
      <c r="L875" s="5">
        <f>データ貼付!H873</f>
        <v>0</v>
      </c>
      <c r="M875" s="5">
        <f>データ貼付!I873</f>
        <v>0</v>
      </c>
      <c r="N875" s="5">
        <f>データ貼付!J873</f>
        <v>0</v>
      </c>
      <c r="O875" s="5">
        <f>データ貼付!K873</f>
        <v>0</v>
      </c>
    </row>
    <row r="876" spans="1:15" x14ac:dyDescent="0.15">
      <c r="A876" s="5">
        <v>873</v>
      </c>
      <c r="B876" s="5" t="str">
        <f t="shared" si="28"/>
        <v>28</v>
      </c>
      <c r="C876" s="5" t="str">
        <f>J876&amp;COUNTIF($J$4:J876,J876)</f>
        <v>0282</v>
      </c>
      <c r="D876" s="5" t="str">
        <f>データ貼付!D874&amp;データ貼付!E874</f>
        <v/>
      </c>
      <c r="E876" s="5">
        <f>データ貼付!G874+ROW()/1000000</f>
        <v>8.7600000000000004E-4</v>
      </c>
      <c r="F876" s="5">
        <f t="shared" si="29"/>
        <v>28</v>
      </c>
      <c r="G876" s="5">
        <f>データ貼付!A874</f>
        <v>0</v>
      </c>
      <c r="H876" s="5">
        <f>データ貼付!B874</f>
        <v>0</v>
      </c>
      <c r="I876" s="5">
        <f>データ貼付!C874</f>
        <v>0</v>
      </c>
      <c r="J876" s="5">
        <f>データ貼付!F874</f>
        <v>0</v>
      </c>
      <c r="K876" s="5">
        <f>データ貼付!G874</f>
        <v>0</v>
      </c>
      <c r="L876" s="5">
        <f>データ貼付!H874</f>
        <v>0</v>
      </c>
      <c r="M876" s="5">
        <f>データ貼付!I874</f>
        <v>0</v>
      </c>
      <c r="N876" s="5">
        <f>データ貼付!J874</f>
        <v>0</v>
      </c>
      <c r="O876" s="5">
        <f>データ貼付!K874</f>
        <v>0</v>
      </c>
    </row>
    <row r="877" spans="1:15" x14ac:dyDescent="0.15">
      <c r="A877" s="5">
        <v>874</v>
      </c>
      <c r="B877" s="5" t="str">
        <f t="shared" si="28"/>
        <v>27</v>
      </c>
      <c r="C877" s="5" t="str">
        <f>J877&amp;COUNTIF($J$4:J877,J877)</f>
        <v>0283</v>
      </c>
      <c r="D877" s="5" t="str">
        <f>データ貼付!D875&amp;データ貼付!E875</f>
        <v/>
      </c>
      <c r="E877" s="5">
        <f>データ貼付!G875+ROW()/1000000</f>
        <v>8.7699999999999996E-4</v>
      </c>
      <c r="F877" s="5">
        <f t="shared" si="29"/>
        <v>27</v>
      </c>
      <c r="G877" s="5">
        <f>データ貼付!A875</f>
        <v>0</v>
      </c>
      <c r="H877" s="5">
        <f>データ貼付!B875</f>
        <v>0</v>
      </c>
      <c r="I877" s="5">
        <f>データ貼付!C875</f>
        <v>0</v>
      </c>
      <c r="J877" s="5">
        <f>データ貼付!F875</f>
        <v>0</v>
      </c>
      <c r="K877" s="5">
        <f>データ貼付!G875</f>
        <v>0</v>
      </c>
      <c r="L877" s="5">
        <f>データ貼付!H875</f>
        <v>0</v>
      </c>
      <c r="M877" s="5">
        <f>データ貼付!I875</f>
        <v>0</v>
      </c>
      <c r="N877" s="5">
        <f>データ貼付!J875</f>
        <v>0</v>
      </c>
      <c r="O877" s="5">
        <f>データ貼付!K875</f>
        <v>0</v>
      </c>
    </row>
    <row r="878" spans="1:15" x14ac:dyDescent="0.15">
      <c r="A878" s="5">
        <v>875</v>
      </c>
      <c r="B878" s="5" t="str">
        <f t="shared" si="28"/>
        <v>26</v>
      </c>
      <c r="C878" s="5" t="str">
        <f>J878&amp;COUNTIF($J$4:J878,J878)</f>
        <v>0284</v>
      </c>
      <c r="D878" s="5" t="str">
        <f>データ貼付!D876&amp;データ貼付!E876</f>
        <v/>
      </c>
      <c r="E878" s="5">
        <f>データ貼付!G876+ROW()/1000000</f>
        <v>8.7799999999999998E-4</v>
      </c>
      <c r="F878" s="5">
        <f t="shared" si="29"/>
        <v>26</v>
      </c>
      <c r="G878" s="5">
        <f>データ貼付!A876</f>
        <v>0</v>
      </c>
      <c r="H878" s="5">
        <f>データ貼付!B876</f>
        <v>0</v>
      </c>
      <c r="I878" s="5">
        <f>データ貼付!C876</f>
        <v>0</v>
      </c>
      <c r="J878" s="5">
        <f>データ貼付!F876</f>
        <v>0</v>
      </c>
      <c r="K878" s="5">
        <f>データ貼付!G876</f>
        <v>0</v>
      </c>
      <c r="L878" s="5">
        <f>データ貼付!H876</f>
        <v>0</v>
      </c>
      <c r="M878" s="5">
        <f>データ貼付!I876</f>
        <v>0</v>
      </c>
      <c r="N878" s="5">
        <f>データ貼付!J876</f>
        <v>0</v>
      </c>
      <c r="O878" s="5">
        <f>データ貼付!K876</f>
        <v>0</v>
      </c>
    </row>
    <row r="879" spans="1:15" x14ac:dyDescent="0.15">
      <c r="A879" s="5">
        <v>876</v>
      </c>
      <c r="B879" s="5" t="str">
        <f t="shared" si="28"/>
        <v>25</v>
      </c>
      <c r="C879" s="5" t="str">
        <f>J879&amp;COUNTIF($J$4:J879,J879)</f>
        <v>0285</v>
      </c>
      <c r="D879" s="5" t="str">
        <f>データ貼付!D877&amp;データ貼付!E877</f>
        <v/>
      </c>
      <c r="E879" s="5">
        <f>データ貼付!G877+ROW()/1000000</f>
        <v>8.7900000000000001E-4</v>
      </c>
      <c r="F879" s="5">
        <f t="shared" si="29"/>
        <v>25</v>
      </c>
      <c r="G879" s="5">
        <f>データ貼付!A877</f>
        <v>0</v>
      </c>
      <c r="H879" s="5">
        <f>データ貼付!B877</f>
        <v>0</v>
      </c>
      <c r="I879" s="5">
        <f>データ貼付!C877</f>
        <v>0</v>
      </c>
      <c r="J879" s="5">
        <f>データ貼付!F877</f>
        <v>0</v>
      </c>
      <c r="K879" s="5">
        <f>データ貼付!G877</f>
        <v>0</v>
      </c>
      <c r="L879" s="5">
        <f>データ貼付!H877</f>
        <v>0</v>
      </c>
      <c r="M879" s="5">
        <f>データ貼付!I877</f>
        <v>0</v>
      </c>
      <c r="N879" s="5">
        <f>データ貼付!J877</f>
        <v>0</v>
      </c>
      <c r="O879" s="5">
        <f>データ貼付!K877</f>
        <v>0</v>
      </c>
    </row>
    <row r="880" spans="1:15" x14ac:dyDescent="0.15">
      <c r="A880" s="5">
        <v>877</v>
      </c>
      <c r="B880" s="5" t="str">
        <f t="shared" si="28"/>
        <v>24</v>
      </c>
      <c r="C880" s="5" t="str">
        <f>J880&amp;COUNTIF($J$4:J880,J880)</f>
        <v>0286</v>
      </c>
      <c r="D880" s="5" t="str">
        <f>データ貼付!D878&amp;データ貼付!E878</f>
        <v/>
      </c>
      <c r="E880" s="5">
        <f>データ貼付!G878+ROW()/1000000</f>
        <v>8.8000000000000003E-4</v>
      </c>
      <c r="F880" s="5">
        <f t="shared" si="29"/>
        <v>24</v>
      </c>
      <c r="G880" s="5">
        <f>データ貼付!A878</f>
        <v>0</v>
      </c>
      <c r="H880" s="5">
        <f>データ貼付!B878</f>
        <v>0</v>
      </c>
      <c r="I880" s="5">
        <f>データ貼付!C878</f>
        <v>0</v>
      </c>
      <c r="J880" s="5">
        <f>データ貼付!F878</f>
        <v>0</v>
      </c>
      <c r="K880" s="5">
        <f>データ貼付!G878</f>
        <v>0</v>
      </c>
      <c r="L880" s="5">
        <f>データ貼付!H878</f>
        <v>0</v>
      </c>
      <c r="M880" s="5">
        <f>データ貼付!I878</f>
        <v>0</v>
      </c>
      <c r="N880" s="5">
        <f>データ貼付!J878</f>
        <v>0</v>
      </c>
      <c r="O880" s="5">
        <f>データ貼付!K878</f>
        <v>0</v>
      </c>
    </row>
    <row r="881" spans="1:15" x14ac:dyDescent="0.15">
      <c r="A881" s="5">
        <v>878</v>
      </c>
      <c r="B881" s="5" t="str">
        <f t="shared" si="28"/>
        <v>23</v>
      </c>
      <c r="C881" s="5" t="str">
        <f>J881&amp;COUNTIF($J$4:J881,J881)</f>
        <v>0287</v>
      </c>
      <c r="D881" s="5" t="str">
        <f>データ貼付!D879&amp;データ貼付!E879</f>
        <v/>
      </c>
      <c r="E881" s="5">
        <f>データ貼付!G879+ROW()/1000000</f>
        <v>8.8099999999999995E-4</v>
      </c>
      <c r="F881" s="5">
        <f t="shared" si="29"/>
        <v>23</v>
      </c>
      <c r="G881" s="5">
        <f>データ貼付!A879</f>
        <v>0</v>
      </c>
      <c r="H881" s="5">
        <f>データ貼付!B879</f>
        <v>0</v>
      </c>
      <c r="I881" s="5">
        <f>データ貼付!C879</f>
        <v>0</v>
      </c>
      <c r="J881" s="5">
        <f>データ貼付!F879</f>
        <v>0</v>
      </c>
      <c r="K881" s="5">
        <f>データ貼付!G879</f>
        <v>0</v>
      </c>
      <c r="L881" s="5">
        <f>データ貼付!H879</f>
        <v>0</v>
      </c>
      <c r="M881" s="5">
        <f>データ貼付!I879</f>
        <v>0</v>
      </c>
      <c r="N881" s="5">
        <f>データ貼付!J879</f>
        <v>0</v>
      </c>
      <c r="O881" s="5">
        <f>データ貼付!K879</f>
        <v>0</v>
      </c>
    </row>
    <row r="882" spans="1:15" x14ac:dyDescent="0.15">
      <c r="A882" s="5">
        <v>879</v>
      </c>
      <c r="B882" s="5" t="str">
        <f t="shared" si="28"/>
        <v>22</v>
      </c>
      <c r="C882" s="5" t="str">
        <f>J882&amp;COUNTIF($J$4:J882,J882)</f>
        <v>0288</v>
      </c>
      <c r="D882" s="5" t="str">
        <f>データ貼付!D880&amp;データ貼付!E880</f>
        <v/>
      </c>
      <c r="E882" s="5">
        <f>データ貼付!G880+ROW()/1000000</f>
        <v>8.8199999999999997E-4</v>
      </c>
      <c r="F882" s="5">
        <f t="shared" si="29"/>
        <v>22</v>
      </c>
      <c r="G882" s="5">
        <f>データ貼付!A880</f>
        <v>0</v>
      </c>
      <c r="H882" s="5">
        <f>データ貼付!B880</f>
        <v>0</v>
      </c>
      <c r="I882" s="5">
        <f>データ貼付!C880</f>
        <v>0</v>
      </c>
      <c r="J882" s="5">
        <f>データ貼付!F880</f>
        <v>0</v>
      </c>
      <c r="K882" s="5">
        <f>データ貼付!G880</f>
        <v>0</v>
      </c>
      <c r="L882" s="5">
        <f>データ貼付!H880</f>
        <v>0</v>
      </c>
      <c r="M882" s="5">
        <f>データ貼付!I880</f>
        <v>0</v>
      </c>
      <c r="N882" s="5">
        <f>データ貼付!J880</f>
        <v>0</v>
      </c>
      <c r="O882" s="5">
        <f>データ貼付!K880</f>
        <v>0</v>
      </c>
    </row>
    <row r="883" spans="1:15" x14ac:dyDescent="0.15">
      <c r="A883" s="5">
        <v>880</v>
      </c>
      <c r="B883" s="5" t="str">
        <f t="shared" si="28"/>
        <v>21</v>
      </c>
      <c r="C883" s="5" t="str">
        <f>J883&amp;COUNTIF($J$4:J883,J883)</f>
        <v>0289</v>
      </c>
      <c r="D883" s="5" t="str">
        <f>データ貼付!D881&amp;データ貼付!E881</f>
        <v/>
      </c>
      <c r="E883" s="5">
        <f>データ貼付!G881+ROW()/1000000</f>
        <v>8.83E-4</v>
      </c>
      <c r="F883" s="5">
        <f t="shared" si="29"/>
        <v>21</v>
      </c>
      <c r="G883" s="5">
        <f>データ貼付!A881</f>
        <v>0</v>
      </c>
      <c r="H883" s="5">
        <f>データ貼付!B881</f>
        <v>0</v>
      </c>
      <c r="I883" s="5">
        <f>データ貼付!C881</f>
        <v>0</v>
      </c>
      <c r="J883" s="5">
        <f>データ貼付!F881</f>
        <v>0</v>
      </c>
      <c r="K883" s="5">
        <f>データ貼付!G881</f>
        <v>0</v>
      </c>
      <c r="L883" s="5">
        <f>データ貼付!H881</f>
        <v>0</v>
      </c>
      <c r="M883" s="5">
        <f>データ貼付!I881</f>
        <v>0</v>
      </c>
      <c r="N883" s="5">
        <f>データ貼付!J881</f>
        <v>0</v>
      </c>
      <c r="O883" s="5">
        <f>データ貼付!K881</f>
        <v>0</v>
      </c>
    </row>
    <row r="884" spans="1:15" x14ac:dyDescent="0.15">
      <c r="A884" s="5">
        <v>881</v>
      </c>
      <c r="B884" s="5" t="str">
        <f t="shared" si="28"/>
        <v>20</v>
      </c>
      <c r="C884" s="5" t="str">
        <f>J884&amp;COUNTIF($J$4:J884,J884)</f>
        <v>0290</v>
      </c>
      <c r="D884" s="5" t="str">
        <f>データ貼付!D882&amp;データ貼付!E882</f>
        <v/>
      </c>
      <c r="E884" s="5">
        <f>データ貼付!G882+ROW()/1000000</f>
        <v>8.8400000000000002E-4</v>
      </c>
      <c r="F884" s="5">
        <f t="shared" si="29"/>
        <v>20</v>
      </c>
      <c r="G884" s="5">
        <f>データ貼付!A882</f>
        <v>0</v>
      </c>
      <c r="H884" s="5">
        <f>データ貼付!B882</f>
        <v>0</v>
      </c>
      <c r="I884" s="5">
        <f>データ貼付!C882</f>
        <v>0</v>
      </c>
      <c r="J884" s="5">
        <f>データ貼付!F882</f>
        <v>0</v>
      </c>
      <c r="K884" s="5">
        <f>データ貼付!G882</f>
        <v>0</v>
      </c>
      <c r="L884" s="5">
        <f>データ貼付!H882</f>
        <v>0</v>
      </c>
      <c r="M884" s="5">
        <f>データ貼付!I882</f>
        <v>0</v>
      </c>
      <c r="N884" s="5">
        <f>データ貼付!J882</f>
        <v>0</v>
      </c>
      <c r="O884" s="5">
        <f>データ貼付!K882</f>
        <v>0</v>
      </c>
    </row>
    <row r="885" spans="1:15" x14ac:dyDescent="0.15">
      <c r="A885" s="5">
        <v>882</v>
      </c>
      <c r="B885" s="5" t="str">
        <f t="shared" si="28"/>
        <v>19</v>
      </c>
      <c r="C885" s="5" t="str">
        <f>J885&amp;COUNTIF($J$4:J885,J885)</f>
        <v>0291</v>
      </c>
      <c r="D885" s="5" t="str">
        <f>データ貼付!D883&amp;データ貼付!E883</f>
        <v/>
      </c>
      <c r="E885" s="5">
        <f>データ貼付!G883+ROW()/1000000</f>
        <v>8.8500000000000004E-4</v>
      </c>
      <c r="F885" s="5">
        <f t="shared" si="29"/>
        <v>19</v>
      </c>
      <c r="G885" s="5">
        <f>データ貼付!A883</f>
        <v>0</v>
      </c>
      <c r="H885" s="5">
        <f>データ貼付!B883</f>
        <v>0</v>
      </c>
      <c r="I885" s="5">
        <f>データ貼付!C883</f>
        <v>0</v>
      </c>
      <c r="J885" s="5">
        <f>データ貼付!F883</f>
        <v>0</v>
      </c>
      <c r="K885" s="5">
        <f>データ貼付!G883</f>
        <v>0</v>
      </c>
      <c r="L885" s="5">
        <f>データ貼付!H883</f>
        <v>0</v>
      </c>
      <c r="M885" s="5">
        <f>データ貼付!I883</f>
        <v>0</v>
      </c>
      <c r="N885" s="5">
        <f>データ貼付!J883</f>
        <v>0</v>
      </c>
      <c r="O885" s="5">
        <f>データ貼付!K883</f>
        <v>0</v>
      </c>
    </row>
    <row r="886" spans="1:15" x14ac:dyDescent="0.15">
      <c r="A886" s="5">
        <v>883</v>
      </c>
      <c r="B886" s="5" t="str">
        <f t="shared" si="28"/>
        <v>18</v>
      </c>
      <c r="C886" s="5" t="str">
        <f>J886&amp;COUNTIF($J$4:J886,J886)</f>
        <v>0292</v>
      </c>
      <c r="D886" s="5" t="str">
        <f>データ貼付!D884&amp;データ貼付!E884</f>
        <v/>
      </c>
      <c r="E886" s="5">
        <f>データ貼付!G884+ROW()/1000000</f>
        <v>8.8599999999999996E-4</v>
      </c>
      <c r="F886" s="5">
        <f t="shared" si="29"/>
        <v>18</v>
      </c>
      <c r="G886" s="5">
        <f>データ貼付!A884</f>
        <v>0</v>
      </c>
      <c r="H886" s="5">
        <f>データ貼付!B884</f>
        <v>0</v>
      </c>
      <c r="I886" s="5">
        <f>データ貼付!C884</f>
        <v>0</v>
      </c>
      <c r="J886" s="5">
        <f>データ貼付!F884</f>
        <v>0</v>
      </c>
      <c r="K886" s="5">
        <f>データ貼付!G884</f>
        <v>0</v>
      </c>
      <c r="L886" s="5">
        <f>データ貼付!H884</f>
        <v>0</v>
      </c>
      <c r="M886" s="5">
        <f>データ貼付!I884</f>
        <v>0</v>
      </c>
      <c r="N886" s="5">
        <f>データ貼付!J884</f>
        <v>0</v>
      </c>
      <c r="O886" s="5">
        <f>データ貼付!K884</f>
        <v>0</v>
      </c>
    </row>
    <row r="887" spans="1:15" x14ac:dyDescent="0.15">
      <c r="A887" s="5">
        <v>884</v>
      </c>
      <c r="B887" s="5" t="str">
        <f t="shared" si="28"/>
        <v>17</v>
      </c>
      <c r="C887" s="5" t="str">
        <f>J887&amp;COUNTIF($J$4:J887,J887)</f>
        <v>0293</v>
      </c>
      <c r="D887" s="5" t="str">
        <f>データ貼付!D885&amp;データ貼付!E885</f>
        <v/>
      </c>
      <c r="E887" s="5">
        <f>データ貼付!G885+ROW()/1000000</f>
        <v>8.8699999999999998E-4</v>
      </c>
      <c r="F887" s="5">
        <f t="shared" si="29"/>
        <v>17</v>
      </c>
      <c r="G887" s="5">
        <f>データ貼付!A885</f>
        <v>0</v>
      </c>
      <c r="H887" s="5">
        <f>データ貼付!B885</f>
        <v>0</v>
      </c>
      <c r="I887" s="5">
        <f>データ貼付!C885</f>
        <v>0</v>
      </c>
      <c r="J887" s="5">
        <f>データ貼付!F885</f>
        <v>0</v>
      </c>
      <c r="K887" s="5">
        <f>データ貼付!G885</f>
        <v>0</v>
      </c>
      <c r="L887" s="5">
        <f>データ貼付!H885</f>
        <v>0</v>
      </c>
      <c r="M887" s="5">
        <f>データ貼付!I885</f>
        <v>0</v>
      </c>
      <c r="N887" s="5">
        <f>データ貼付!J885</f>
        <v>0</v>
      </c>
      <c r="O887" s="5">
        <f>データ貼付!K885</f>
        <v>0</v>
      </c>
    </row>
    <row r="888" spans="1:15" x14ac:dyDescent="0.15">
      <c r="A888" s="5">
        <v>885</v>
      </c>
      <c r="B888" s="5" t="str">
        <f t="shared" si="28"/>
        <v>16</v>
      </c>
      <c r="C888" s="5" t="str">
        <f>J888&amp;COUNTIF($J$4:J888,J888)</f>
        <v>0294</v>
      </c>
      <c r="D888" s="5" t="str">
        <f>データ貼付!D886&amp;データ貼付!E886</f>
        <v/>
      </c>
      <c r="E888" s="5">
        <f>データ貼付!G886+ROW()/1000000</f>
        <v>8.8800000000000001E-4</v>
      </c>
      <c r="F888" s="5">
        <f t="shared" si="29"/>
        <v>16</v>
      </c>
      <c r="G888" s="5">
        <f>データ貼付!A886</f>
        <v>0</v>
      </c>
      <c r="H888" s="5">
        <f>データ貼付!B886</f>
        <v>0</v>
      </c>
      <c r="I888" s="5">
        <f>データ貼付!C886</f>
        <v>0</v>
      </c>
      <c r="J888" s="5">
        <f>データ貼付!F886</f>
        <v>0</v>
      </c>
      <c r="K888" s="5">
        <f>データ貼付!G886</f>
        <v>0</v>
      </c>
      <c r="L888" s="5">
        <f>データ貼付!H886</f>
        <v>0</v>
      </c>
      <c r="M888" s="5">
        <f>データ貼付!I886</f>
        <v>0</v>
      </c>
      <c r="N888" s="5">
        <f>データ貼付!J886</f>
        <v>0</v>
      </c>
      <c r="O888" s="5">
        <f>データ貼付!K886</f>
        <v>0</v>
      </c>
    </row>
    <row r="889" spans="1:15" x14ac:dyDescent="0.15">
      <c r="A889" s="5">
        <v>886</v>
      </c>
      <c r="B889" s="5" t="str">
        <f t="shared" si="28"/>
        <v>15</v>
      </c>
      <c r="C889" s="5" t="str">
        <f>J889&amp;COUNTIF($J$4:J889,J889)</f>
        <v>0295</v>
      </c>
      <c r="D889" s="5" t="str">
        <f>データ貼付!D887&amp;データ貼付!E887</f>
        <v/>
      </c>
      <c r="E889" s="5">
        <f>データ貼付!G887+ROW()/1000000</f>
        <v>8.8900000000000003E-4</v>
      </c>
      <c r="F889" s="5">
        <f t="shared" si="29"/>
        <v>15</v>
      </c>
      <c r="G889" s="5">
        <f>データ貼付!A887</f>
        <v>0</v>
      </c>
      <c r="H889" s="5">
        <f>データ貼付!B887</f>
        <v>0</v>
      </c>
      <c r="I889" s="5">
        <f>データ貼付!C887</f>
        <v>0</v>
      </c>
      <c r="J889" s="5">
        <f>データ貼付!F887</f>
        <v>0</v>
      </c>
      <c r="K889" s="5">
        <f>データ貼付!G887</f>
        <v>0</v>
      </c>
      <c r="L889" s="5">
        <f>データ貼付!H887</f>
        <v>0</v>
      </c>
      <c r="M889" s="5">
        <f>データ貼付!I887</f>
        <v>0</v>
      </c>
      <c r="N889" s="5">
        <f>データ貼付!J887</f>
        <v>0</v>
      </c>
      <c r="O889" s="5">
        <f>データ貼付!K887</f>
        <v>0</v>
      </c>
    </row>
    <row r="890" spans="1:15" x14ac:dyDescent="0.15">
      <c r="A890" s="5">
        <v>887</v>
      </c>
      <c r="B890" s="5" t="str">
        <f t="shared" si="28"/>
        <v>14</v>
      </c>
      <c r="C890" s="5" t="str">
        <f>J890&amp;COUNTIF($J$4:J890,J890)</f>
        <v>0296</v>
      </c>
      <c r="D890" s="5" t="str">
        <f>データ貼付!D888&amp;データ貼付!E888</f>
        <v/>
      </c>
      <c r="E890" s="5">
        <f>データ貼付!G888+ROW()/1000000</f>
        <v>8.8999999999999995E-4</v>
      </c>
      <c r="F890" s="5">
        <f t="shared" si="29"/>
        <v>14</v>
      </c>
      <c r="G890" s="5">
        <f>データ貼付!A888</f>
        <v>0</v>
      </c>
      <c r="H890" s="5">
        <f>データ貼付!B888</f>
        <v>0</v>
      </c>
      <c r="I890" s="5">
        <f>データ貼付!C888</f>
        <v>0</v>
      </c>
      <c r="J890" s="5">
        <f>データ貼付!F888</f>
        <v>0</v>
      </c>
      <c r="K890" s="5">
        <f>データ貼付!G888</f>
        <v>0</v>
      </c>
      <c r="L890" s="5">
        <f>データ貼付!H888</f>
        <v>0</v>
      </c>
      <c r="M890" s="5">
        <f>データ貼付!I888</f>
        <v>0</v>
      </c>
      <c r="N890" s="5">
        <f>データ貼付!J888</f>
        <v>0</v>
      </c>
      <c r="O890" s="5">
        <f>データ貼付!K888</f>
        <v>0</v>
      </c>
    </row>
    <row r="891" spans="1:15" x14ac:dyDescent="0.15">
      <c r="A891" s="5">
        <v>888</v>
      </c>
      <c r="B891" s="5" t="str">
        <f t="shared" si="28"/>
        <v>13</v>
      </c>
      <c r="C891" s="5" t="str">
        <f>J891&amp;COUNTIF($J$4:J891,J891)</f>
        <v>0297</v>
      </c>
      <c r="D891" s="5" t="str">
        <f>データ貼付!D889&amp;データ貼付!E889</f>
        <v/>
      </c>
      <c r="E891" s="5">
        <f>データ貼付!G889+ROW()/1000000</f>
        <v>8.9099999999999997E-4</v>
      </c>
      <c r="F891" s="5">
        <f t="shared" si="29"/>
        <v>13</v>
      </c>
      <c r="G891" s="5">
        <f>データ貼付!A889</f>
        <v>0</v>
      </c>
      <c r="H891" s="5">
        <f>データ貼付!B889</f>
        <v>0</v>
      </c>
      <c r="I891" s="5">
        <f>データ貼付!C889</f>
        <v>0</v>
      </c>
      <c r="J891" s="5">
        <f>データ貼付!F889</f>
        <v>0</v>
      </c>
      <c r="K891" s="5">
        <f>データ貼付!G889</f>
        <v>0</v>
      </c>
      <c r="L891" s="5">
        <f>データ貼付!H889</f>
        <v>0</v>
      </c>
      <c r="M891" s="5">
        <f>データ貼付!I889</f>
        <v>0</v>
      </c>
      <c r="N891" s="5">
        <f>データ貼付!J889</f>
        <v>0</v>
      </c>
      <c r="O891" s="5">
        <f>データ貼付!K889</f>
        <v>0</v>
      </c>
    </row>
    <row r="892" spans="1:15" x14ac:dyDescent="0.15">
      <c r="A892" s="5">
        <v>889</v>
      </c>
      <c r="B892" s="5" t="str">
        <f t="shared" si="28"/>
        <v>12</v>
      </c>
      <c r="C892" s="5" t="str">
        <f>J892&amp;COUNTIF($J$4:J892,J892)</f>
        <v>0298</v>
      </c>
      <c r="D892" s="5" t="str">
        <f>データ貼付!D890&amp;データ貼付!E890</f>
        <v/>
      </c>
      <c r="E892" s="5">
        <f>データ貼付!G890+ROW()/1000000</f>
        <v>8.92E-4</v>
      </c>
      <c r="F892" s="5">
        <f t="shared" si="29"/>
        <v>12</v>
      </c>
      <c r="G892" s="5">
        <f>データ貼付!A890</f>
        <v>0</v>
      </c>
      <c r="H892" s="5">
        <f>データ貼付!B890</f>
        <v>0</v>
      </c>
      <c r="I892" s="5">
        <f>データ貼付!C890</f>
        <v>0</v>
      </c>
      <c r="J892" s="5">
        <f>データ貼付!F890</f>
        <v>0</v>
      </c>
      <c r="K892" s="5">
        <f>データ貼付!G890</f>
        <v>0</v>
      </c>
      <c r="L892" s="5">
        <f>データ貼付!H890</f>
        <v>0</v>
      </c>
      <c r="M892" s="5">
        <f>データ貼付!I890</f>
        <v>0</v>
      </c>
      <c r="N892" s="5">
        <f>データ貼付!J890</f>
        <v>0</v>
      </c>
      <c r="O892" s="5">
        <f>データ貼付!K890</f>
        <v>0</v>
      </c>
    </row>
    <row r="893" spans="1:15" x14ac:dyDescent="0.15">
      <c r="A893" s="5">
        <v>890</v>
      </c>
      <c r="B893" s="5" t="str">
        <f t="shared" si="28"/>
        <v>11</v>
      </c>
      <c r="C893" s="5" t="str">
        <f>J893&amp;COUNTIF($J$4:J893,J893)</f>
        <v>0299</v>
      </c>
      <c r="D893" s="5" t="str">
        <f>データ貼付!D891&amp;データ貼付!E891</f>
        <v/>
      </c>
      <c r="E893" s="5">
        <f>データ貼付!G891+ROW()/1000000</f>
        <v>8.9300000000000002E-4</v>
      </c>
      <c r="F893" s="5">
        <f t="shared" si="29"/>
        <v>11</v>
      </c>
      <c r="G893" s="5">
        <f>データ貼付!A891</f>
        <v>0</v>
      </c>
      <c r="H893" s="5">
        <f>データ貼付!B891</f>
        <v>0</v>
      </c>
      <c r="I893" s="5">
        <f>データ貼付!C891</f>
        <v>0</v>
      </c>
      <c r="J893" s="5">
        <f>データ貼付!F891</f>
        <v>0</v>
      </c>
      <c r="K893" s="5">
        <f>データ貼付!G891</f>
        <v>0</v>
      </c>
      <c r="L893" s="5">
        <f>データ貼付!H891</f>
        <v>0</v>
      </c>
      <c r="M893" s="5">
        <f>データ貼付!I891</f>
        <v>0</v>
      </c>
      <c r="N893" s="5">
        <f>データ貼付!J891</f>
        <v>0</v>
      </c>
      <c r="O893" s="5">
        <f>データ貼付!K891</f>
        <v>0</v>
      </c>
    </row>
    <row r="894" spans="1:15" x14ac:dyDescent="0.15">
      <c r="A894" s="5">
        <v>891</v>
      </c>
      <c r="B894" s="5" t="str">
        <f t="shared" si="28"/>
        <v>10</v>
      </c>
      <c r="C894" s="5" t="str">
        <f>J894&amp;COUNTIF($J$4:J894,J894)</f>
        <v>0300</v>
      </c>
      <c r="D894" s="5" t="str">
        <f>データ貼付!D892&amp;データ貼付!E892</f>
        <v/>
      </c>
      <c r="E894" s="5">
        <f>データ貼付!G892+ROW()/1000000</f>
        <v>8.9400000000000005E-4</v>
      </c>
      <c r="F894" s="5">
        <f t="shared" si="29"/>
        <v>10</v>
      </c>
      <c r="G894" s="5">
        <f>データ貼付!A892</f>
        <v>0</v>
      </c>
      <c r="H894" s="5">
        <f>データ貼付!B892</f>
        <v>0</v>
      </c>
      <c r="I894" s="5">
        <f>データ貼付!C892</f>
        <v>0</v>
      </c>
      <c r="J894" s="5">
        <f>データ貼付!F892</f>
        <v>0</v>
      </c>
      <c r="K894" s="5">
        <f>データ貼付!G892</f>
        <v>0</v>
      </c>
      <c r="L894" s="5">
        <f>データ貼付!H892</f>
        <v>0</v>
      </c>
      <c r="M894" s="5">
        <f>データ貼付!I892</f>
        <v>0</v>
      </c>
      <c r="N894" s="5">
        <f>データ貼付!J892</f>
        <v>0</v>
      </c>
      <c r="O894" s="5">
        <f>データ貼付!K892</f>
        <v>0</v>
      </c>
    </row>
    <row r="895" spans="1:15" x14ac:dyDescent="0.15">
      <c r="A895" s="5">
        <v>892</v>
      </c>
      <c r="B895" s="5" t="str">
        <f t="shared" si="28"/>
        <v>9</v>
      </c>
      <c r="C895" s="5" t="str">
        <f>J895&amp;COUNTIF($J$4:J895,J895)</f>
        <v>0301</v>
      </c>
      <c r="D895" s="5" t="str">
        <f>データ貼付!D893&amp;データ貼付!E893</f>
        <v/>
      </c>
      <c r="E895" s="5">
        <f>データ貼付!G893+ROW()/1000000</f>
        <v>8.9499999999999996E-4</v>
      </c>
      <c r="F895" s="5">
        <f t="shared" si="29"/>
        <v>9</v>
      </c>
      <c r="G895" s="5">
        <f>データ貼付!A893</f>
        <v>0</v>
      </c>
      <c r="H895" s="5">
        <f>データ貼付!B893</f>
        <v>0</v>
      </c>
      <c r="I895" s="5">
        <f>データ貼付!C893</f>
        <v>0</v>
      </c>
      <c r="J895" s="5">
        <f>データ貼付!F893</f>
        <v>0</v>
      </c>
      <c r="K895" s="5">
        <f>データ貼付!G893</f>
        <v>0</v>
      </c>
      <c r="L895" s="5">
        <f>データ貼付!H893</f>
        <v>0</v>
      </c>
      <c r="M895" s="5">
        <f>データ貼付!I893</f>
        <v>0</v>
      </c>
      <c r="N895" s="5">
        <f>データ貼付!J893</f>
        <v>0</v>
      </c>
      <c r="O895" s="5">
        <f>データ貼付!K893</f>
        <v>0</v>
      </c>
    </row>
    <row r="896" spans="1:15" x14ac:dyDescent="0.15">
      <c r="A896" s="5">
        <v>893</v>
      </c>
      <c r="B896" s="5" t="str">
        <f t="shared" si="28"/>
        <v>8</v>
      </c>
      <c r="C896" s="5" t="str">
        <f>J896&amp;COUNTIF($J$4:J896,J896)</f>
        <v>0302</v>
      </c>
      <c r="D896" s="5" t="str">
        <f>データ貼付!D894&amp;データ貼付!E894</f>
        <v/>
      </c>
      <c r="E896" s="5">
        <f>データ貼付!G894+ROW()/1000000</f>
        <v>8.9599999999999999E-4</v>
      </c>
      <c r="F896" s="5">
        <f t="shared" si="29"/>
        <v>8</v>
      </c>
      <c r="G896" s="5">
        <f>データ貼付!A894</f>
        <v>0</v>
      </c>
      <c r="H896" s="5">
        <f>データ貼付!B894</f>
        <v>0</v>
      </c>
      <c r="I896" s="5">
        <f>データ貼付!C894</f>
        <v>0</v>
      </c>
      <c r="J896" s="5">
        <f>データ貼付!F894</f>
        <v>0</v>
      </c>
      <c r="K896" s="5">
        <f>データ貼付!G894</f>
        <v>0</v>
      </c>
      <c r="L896" s="5">
        <f>データ貼付!H894</f>
        <v>0</v>
      </c>
      <c r="M896" s="5">
        <f>データ貼付!I894</f>
        <v>0</v>
      </c>
      <c r="N896" s="5">
        <f>データ貼付!J894</f>
        <v>0</v>
      </c>
      <c r="O896" s="5">
        <f>データ貼付!K894</f>
        <v>0</v>
      </c>
    </row>
    <row r="897" spans="1:17" x14ac:dyDescent="0.15">
      <c r="A897" s="5">
        <v>894</v>
      </c>
      <c r="B897" s="5" t="str">
        <f t="shared" si="28"/>
        <v>7</v>
      </c>
      <c r="C897" s="5" t="str">
        <f>J897&amp;COUNTIF($J$4:J897,J897)</f>
        <v>0303</v>
      </c>
      <c r="D897" s="5" t="str">
        <f>データ貼付!D895&amp;データ貼付!E895</f>
        <v/>
      </c>
      <c r="E897" s="5">
        <f>データ貼付!G895+ROW()/1000000</f>
        <v>8.9700000000000001E-4</v>
      </c>
      <c r="F897" s="5">
        <f t="shared" si="29"/>
        <v>7</v>
      </c>
      <c r="G897" s="5">
        <f>データ貼付!A895</f>
        <v>0</v>
      </c>
      <c r="H897" s="5">
        <f>データ貼付!B895</f>
        <v>0</v>
      </c>
      <c r="I897" s="5">
        <f>データ貼付!C895</f>
        <v>0</v>
      </c>
      <c r="J897" s="5">
        <f>データ貼付!F895</f>
        <v>0</v>
      </c>
      <c r="K897" s="5">
        <f>データ貼付!G895</f>
        <v>0</v>
      </c>
      <c r="L897" s="5">
        <f>データ貼付!H895</f>
        <v>0</v>
      </c>
      <c r="M897" s="5">
        <f>データ貼付!I895</f>
        <v>0</v>
      </c>
      <c r="N897" s="5">
        <f>データ貼付!J895</f>
        <v>0</v>
      </c>
      <c r="O897" s="5">
        <f>データ貼付!K895</f>
        <v>0</v>
      </c>
    </row>
    <row r="898" spans="1:17" x14ac:dyDescent="0.15">
      <c r="A898" s="5">
        <v>895</v>
      </c>
      <c r="B898" s="5" t="str">
        <f t="shared" si="28"/>
        <v>6</v>
      </c>
      <c r="C898" s="5" t="str">
        <f>J898&amp;COUNTIF($J$4:J898,J898)</f>
        <v>0304</v>
      </c>
      <c r="D898" s="5" t="str">
        <f>データ貼付!D896&amp;データ貼付!E896</f>
        <v/>
      </c>
      <c r="E898" s="5">
        <f>データ貼付!G896+ROW()/1000000</f>
        <v>8.9800000000000004E-4</v>
      </c>
      <c r="F898" s="5">
        <f t="shared" si="29"/>
        <v>6</v>
      </c>
      <c r="G898" s="5">
        <f>データ貼付!A896</f>
        <v>0</v>
      </c>
      <c r="H898" s="5">
        <f>データ貼付!B896</f>
        <v>0</v>
      </c>
      <c r="I898" s="5">
        <f>データ貼付!C896</f>
        <v>0</v>
      </c>
      <c r="J898" s="5">
        <f>データ貼付!F896</f>
        <v>0</v>
      </c>
      <c r="K898" s="5">
        <f>データ貼付!G896</f>
        <v>0</v>
      </c>
      <c r="L898" s="5">
        <f>データ貼付!H896</f>
        <v>0</v>
      </c>
      <c r="M898" s="5">
        <f>データ貼付!I896</f>
        <v>0</v>
      </c>
      <c r="N898" s="5">
        <f>データ貼付!J896</f>
        <v>0</v>
      </c>
      <c r="O898" s="5">
        <f>データ貼付!K896</f>
        <v>0</v>
      </c>
    </row>
    <row r="899" spans="1:17" x14ac:dyDescent="0.15">
      <c r="A899" s="5">
        <v>896</v>
      </c>
      <c r="B899" s="5" t="str">
        <f t="shared" si="28"/>
        <v>5</v>
      </c>
      <c r="C899" s="5" t="str">
        <f>J899&amp;COUNTIF($J$4:J899,J899)</f>
        <v>0305</v>
      </c>
      <c r="D899" s="5" t="str">
        <f>データ貼付!D897&amp;データ貼付!E897</f>
        <v/>
      </c>
      <c r="E899" s="5">
        <f>データ貼付!G897+ROW()/1000000</f>
        <v>8.9899999999999995E-4</v>
      </c>
      <c r="F899" s="5">
        <f t="shared" si="29"/>
        <v>5</v>
      </c>
      <c r="G899" s="5">
        <f>データ貼付!A897</f>
        <v>0</v>
      </c>
      <c r="H899" s="5">
        <f>データ貼付!B897</f>
        <v>0</v>
      </c>
      <c r="I899" s="5">
        <f>データ貼付!C897</f>
        <v>0</v>
      </c>
      <c r="J899" s="5">
        <f>データ貼付!F897</f>
        <v>0</v>
      </c>
      <c r="K899" s="5">
        <f>データ貼付!G897</f>
        <v>0</v>
      </c>
      <c r="L899" s="5">
        <f>データ貼付!H897</f>
        <v>0</v>
      </c>
      <c r="M899" s="5">
        <f>データ貼付!I897</f>
        <v>0</v>
      </c>
      <c r="N899" s="5">
        <f>データ貼付!J897</f>
        <v>0</v>
      </c>
      <c r="O899" s="5">
        <f>データ貼付!K897</f>
        <v>0</v>
      </c>
    </row>
    <row r="900" spans="1:17" x14ac:dyDescent="0.15">
      <c r="A900" s="5">
        <v>897</v>
      </c>
      <c r="B900" s="5" t="str">
        <f t="shared" si="28"/>
        <v>4</v>
      </c>
      <c r="C900" s="5" t="str">
        <f>J900&amp;COUNTIF($J$4:J900,J900)</f>
        <v>0306</v>
      </c>
      <c r="D900" s="5" t="str">
        <f>データ貼付!D898&amp;データ貼付!E898</f>
        <v/>
      </c>
      <c r="E900" s="5">
        <f>データ貼付!G898+ROW()/1000000</f>
        <v>8.9999999999999998E-4</v>
      </c>
      <c r="F900" s="5">
        <f t="shared" si="29"/>
        <v>4</v>
      </c>
      <c r="G900" s="5">
        <f>データ貼付!A898</f>
        <v>0</v>
      </c>
      <c r="H900" s="5">
        <f>データ貼付!B898</f>
        <v>0</v>
      </c>
      <c r="I900" s="5">
        <f>データ貼付!C898</f>
        <v>0</v>
      </c>
      <c r="J900" s="5">
        <f>データ貼付!F898</f>
        <v>0</v>
      </c>
      <c r="K900" s="5">
        <f>データ貼付!G898</f>
        <v>0</v>
      </c>
      <c r="L900" s="5">
        <f>データ貼付!H898</f>
        <v>0</v>
      </c>
      <c r="M900" s="5">
        <f>データ貼付!I898</f>
        <v>0</v>
      </c>
      <c r="N900" s="5">
        <f>データ貼付!J898</f>
        <v>0</v>
      </c>
      <c r="O900" s="5">
        <f>データ貼付!K898</f>
        <v>0</v>
      </c>
    </row>
    <row r="901" spans="1:17" x14ac:dyDescent="0.15">
      <c r="A901" s="5">
        <v>898</v>
      </c>
      <c r="B901" s="5" t="str">
        <f t="shared" ref="B901:B903" si="30">D901&amp;F901</f>
        <v>3</v>
      </c>
      <c r="C901" s="5" t="str">
        <f>J901&amp;COUNTIF($J$4:J901,J901)</f>
        <v>0307</v>
      </c>
      <c r="D901" s="5" t="str">
        <f>データ貼付!D899&amp;データ貼付!E899</f>
        <v/>
      </c>
      <c r="E901" s="5">
        <f>データ貼付!G899+ROW()/1000000</f>
        <v>9.01E-4</v>
      </c>
      <c r="F901" s="5">
        <f t="shared" ref="F901:F903" si="31">SUMPRODUCT(($D$4:$D$903=D901)*($E$4:$E$903&gt;E901))+1</f>
        <v>3</v>
      </c>
      <c r="G901" s="5">
        <f>データ貼付!A899</f>
        <v>0</v>
      </c>
      <c r="H901" s="5">
        <f>データ貼付!B899</f>
        <v>0</v>
      </c>
      <c r="I901" s="5">
        <f>データ貼付!C899</f>
        <v>0</v>
      </c>
      <c r="J901" s="5">
        <f>データ貼付!F899</f>
        <v>0</v>
      </c>
      <c r="K901" s="5">
        <f>データ貼付!G899</f>
        <v>0</v>
      </c>
      <c r="L901" s="5">
        <f>データ貼付!H899</f>
        <v>0</v>
      </c>
      <c r="M901" s="5">
        <f>データ貼付!I899</f>
        <v>0</v>
      </c>
      <c r="N901" s="5">
        <f>データ貼付!J899</f>
        <v>0</v>
      </c>
      <c r="O901" s="5">
        <f>データ貼付!K899</f>
        <v>0</v>
      </c>
    </row>
    <row r="902" spans="1:17" x14ac:dyDescent="0.15">
      <c r="A902" s="5">
        <v>899</v>
      </c>
      <c r="B902" s="5" t="str">
        <f t="shared" si="30"/>
        <v>2</v>
      </c>
      <c r="C902" s="5" t="str">
        <f>J902&amp;COUNTIF($J$4:J902,J902)</f>
        <v>0308</v>
      </c>
      <c r="D902" s="5" t="str">
        <f>データ貼付!D900&amp;データ貼付!E900</f>
        <v/>
      </c>
      <c r="E902" s="5">
        <f>データ貼付!G900+ROW()/1000000</f>
        <v>9.0200000000000002E-4</v>
      </c>
      <c r="F902" s="5">
        <f t="shared" si="31"/>
        <v>2</v>
      </c>
      <c r="G902" s="5">
        <f>データ貼付!A900</f>
        <v>0</v>
      </c>
      <c r="H902" s="5">
        <f>データ貼付!B900</f>
        <v>0</v>
      </c>
      <c r="I902" s="5">
        <f>データ貼付!C900</f>
        <v>0</v>
      </c>
      <c r="J902" s="5">
        <f>データ貼付!F900</f>
        <v>0</v>
      </c>
      <c r="K902" s="5">
        <f>データ貼付!G900</f>
        <v>0</v>
      </c>
      <c r="L902" s="5">
        <f>データ貼付!H900</f>
        <v>0</v>
      </c>
      <c r="M902" s="5">
        <f>データ貼付!I900</f>
        <v>0</v>
      </c>
      <c r="N902" s="5">
        <f>データ貼付!J900</f>
        <v>0</v>
      </c>
      <c r="O902" s="5">
        <f>データ貼付!K900</f>
        <v>0</v>
      </c>
    </row>
    <row r="903" spans="1:17" x14ac:dyDescent="0.15">
      <c r="A903" s="5">
        <v>900</v>
      </c>
      <c r="B903" s="5" t="str">
        <f t="shared" si="30"/>
        <v>1</v>
      </c>
      <c r="C903" s="5" t="str">
        <f>J903&amp;COUNTIF($J$4:J903,J903)</f>
        <v>0309</v>
      </c>
      <c r="D903" s="5" t="str">
        <f>データ貼付!D901&amp;データ貼付!E901</f>
        <v/>
      </c>
      <c r="E903" s="5">
        <f>データ貼付!G901+ROW()/1000000</f>
        <v>9.0300000000000005E-4</v>
      </c>
      <c r="F903" s="5">
        <f t="shared" si="31"/>
        <v>1</v>
      </c>
      <c r="G903" s="5">
        <f>データ貼付!A901</f>
        <v>0</v>
      </c>
      <c r="H903" s="5">
        <f>データ貼付!B901</f>
        <v>0</v>
      </c>
      <c r="I903" s="5">
        <f>データ貼付!C901</f>
        <v>0</v>
      </c>
      <c r="J903" s="5">
        <f>データ貼付!F901</f>
        <v>0</v>
      </c>
      <c r="K903" s="5">
        <f>データ貼付!G901</f>
        <v>0</v>
      </c>
      <c r="L903" s="5">
        <f>データ貼付!H901</f>
        <v>0</v>
      </c>
      <c r="M903" s="5">
        <f>データ貼付!I901</f>
        <v>0</v>
      </c>
      <c r="N903" s="5">
        <f>データ貼付!J901</f>
        <v>0</v>
      </c>
      <c r="O903" s="5">
        <f>データ貼付!K901</f>
        <v>0</v>
      </c>
    </row>
    <row r="904" spans="1:17" x14ac:dyDescent="0.15">
      <c r="A904" s="46" t="s">
        <v>75</v>
      </c>
      <c r="B904" s="47" t="s">
        <v>75</v>
      </c>
      <c r="C904" s="47" t="s">
        <v>75</v>
      </c>
      <c r="D904" s="47" t="s">
        <v>75</v>
      </c>
      <c r="E904" s="47" t="s">
        <v>75</v>
      </c>
      <c r="F904" s="47" t="s">
        <v>75</v>
      </c>
      <c r="G904" s="47" t="s">
        <v>75</v>
      </c>
      <c r="H904" s="47" t="s">
        <v>75</v>
      </c>
      <c r="I904" s="47" t="s">
        <v>75</v>
      </c>
      <c r="J904" s="47" t="s">
        <v>75</v>
      </c>
      <c r="K904" s="47" t="s">
        <v>75</v>
      </c>
      <c r="L904" s="47" t="s">
        <v>75</v>
      </c>
      <c r="M904" s="47" t="s">
        <v>75</v>
      </c>
      <c r="N904" s="47" t="s">
        <v>75</v>
      </c>
      <c r="O904" s="47" t="s">
        <v>75</v>
      </c>
      <c r="P904" s="47" t="s">
        <v>75</v>
      </c>
      <c r="Q904" s="47" t="s">
        <v>75</v>
      </c>
    </row>
    <row r="905" spans="1:17" hidden="1" x14ac:dyDescent="0.15"/>
    <row r="906" spans="1:17" hidden="1" x14ac:dyDescent="0.15"/>
    <row r="907" spans="1:17" hidden="1" x14ac:dyDescent="0.15"/>
    <row r="908" spans="1:17" hidden="1" x14ac:dyDescent="0.15"/>
    <row r="909" spans="1:17" hidden="1" x14ac:dyDescent="0.15"/>
    <row r="910" spans="1:17" hidden="1" x14ac:dyDescent="0.15"/>
    <row r="911" spans="1:17" hidden="1" x14ac:dyDescent="0.15"/>
    <row r="912" spans="1:17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P1" sqref="P1:R1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データ貼付</vt:lpstr>
      <vt:lpstr>種目毎</vt:lpstr>
      <vt:lpstr>抽出</vt:lpstr>
      <vt:lpstr>Sheet2</vt:lpstr>
      <vt:lpstr>Sheet3</vt:lpstr>
      <vt:lpstr>Sheet4</vt:lpstr>
      <vt:lpstr>Sheet5</vt:lpstr>
      <vt:lpstr>Sheet6</vt:lpstr>
      <vt:lpstr>種目毎!Print_Area</vt:lpstr>
      <vt:lpstr>種目毎!Print_Titles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NANS21</cp:lastModifiedBy>
  <cp:lastPrinted>2018-10-08T07:56:10Z</cp:lastPrinted>
  <dcterms:created xsi:type="dcterms:W3CDTF">2016-07-29T09:26:15Z</dcterms:created>
  <dcterms:modified xsi:type="dcterms:W3CDTF">2019-06-16T23:19:21Z</dcterms:modified>
</cp:coreProperties>
</file>